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externalReferences>
    <externalReference xmlns:r="http://schemas.openxmlformats.org/officeDocument/2006/relationships" r:id="rId4"/>
  </externalReferences>
  <definedNames/>
  <calcPr calcId="124519" fullCalcOnLoad="1"/>
</workbook>
</file>

<file path=xl/sharedStrings.xml><?xml version="1.0" encoding="utf-8"?>
<sst xmlns="http://schemas.openxmlformats.org/spreadsheetml/2006/main" uniqueCount="366">
  <si>
    <t>р/дни план</t>
  </si>
  <si>
    <t>часы план</t>
  </si>
  <si>
    <t>"+" сотр. Должен</t>
  </si>
  <si>
    <t>08:00</t>
  </si>
  <si>
    <t>фио</t>
  </si>
  <si>
    <t>спец</t>
  </si>
  <si>
    <t>к</t>
  </si>
  <si>
    <t>примечания</t>
  </si>
  <si>
    <t>01.05</t>
  </si>
  <si>
    <t>02.05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</si>
  <si>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</si>
  <si>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</si>
  <si>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</si>
  <si>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</si>
  <si>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</si>
  <si>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</si>
  <si>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</si>
  <si>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</si>
  <si>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</si>
  <si>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</si>
  <si>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</si>
  <si>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</si>
  <si>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</si>
  <si>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</si>
  <si>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</si>
  <si>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</si>
  <si>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</si>
  <si>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</si>
  <si>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</si>
  <si>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</si>
  <si>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</si>
  <si>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</si>
  <si>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</si>
  <si>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</si>
  <si>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</si>
  <si>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</si>
  <si>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</si>
  <si>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</si>
  <si>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</si>
  <si>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"-" мы должны</t>
  </si>
  <si>
    <t>Вт</t>
  </si>
  <si>
    <t>Ср</t>
  </si>
  <si>
    <t>Чт</t>
  </si>
  <si>
    <t>Пт</t>
  </si>
  <si>
    <t>Сб</t>
  </si>
  <si>
    <t>Вс</t>
  </si>
  <si>
    <t>Пн</t>
  </si>
  <si>
    <t xml:space="preserve">ВСЕГО ч </t>
  </si>
  <si>
    <t>Всего Р/дни</t>
  </si>
  <si>
    <t>Вых план+празд</t>
  </si>
  <si>
    <t>факт вых</t>
  </si>
  <si>
    <t>отпуск</t>
  </si>
  <si>
    <t>утр смены до 9:30</t>
  </si>
  <si>
    <t>ср смены 10:00-13:00</t>
  </si>
  <si>
    <t>веч смены с 14:00</t>
  </si>
  <si>
    <t>вых в сб и вс</t>
  </si>
  <si>
    <t>откл. Р/Дн от план.</t>
  </si>
  <si>
    <t>откл. Р/Ч от план.</t>
  </si>
  <si>
    <t>Алексеева Елизавета Андреевна</t>
  </si>
  <si>
    <t>16:00</t>
  </si>
  <si>
    <t>00:00</t>
  </si>
  <si>
    <t>ИНФО</t>
  </si>
  <si>
    <t>15:15</t>
  </si>
  <si>
    <t>00:30</t>
  </si>
  <si>
    <t>15:45</t>
  </si>
  <si>
    <t>23:00</t>
  </si>
  <si>
    <t>В</t>
  </si>
  <si>
    <t>06:45</t>
  </si>
  <si>
    <t>15:30</t>
  </si>
  <si>
    <t>11:45</t>
  </si>
  <si>
    <t>ВОЗВ</t>
  </si>
  <si>
    <t>18:45</t>
  </si>
  <si>
    <t>07:15</t>
  </si>
  <si>
    <t>16:15</t>
  </si>
  <si>
    <t>17:15</t>
  </si>
  <si>
    <t>12:45</t>
  </si>
  <si>
    <t>18:30</t>
  </si>
  <si>
    <t>10:30</t>
  </si>
  <si>
    <t>20:15</t>
  </si>
  <si>
    <t>08:45</t>
  </si>
  <si>
    <t>ДОСТ</t>
  </si>
  <si>
    <t>07:00</t>
  </si>
  <si>
    <t>15:00</t>
  </si>
  <si>
    <t>14:00</t>
  </si>
  <si>
    <t>23:30</t>
  </si>
  <si>
    <t>17:00</t>
  </si>
  <si>
    <t>22:45</t>
  </si>
  <si>
    <t>14:15</t>
  </si>
  <si>
    <t>14:45</t>
  </si>
  <si>
    <t>13:00</t>
  </si>
  <si>
    <t>14:30</t>
  </si>
  <si>
    <t>145</t>
  </si>
  <si>
    <t>Аликеева Кулайша Мамбетовна</t>
  </si>
  <si>
    <t>Инфо</t>
  </si>
  <si>
    <t>22:00</t>
  </si>
  <si>
    <t>10:15</t>
  </si>
  <si>
    <t>19:15</t>
  </si>
  <si>
    <t>13:45</t>
  </si>
  <si>
    <t>07:45</t>
  </si>
  <si>
    <t>16:45</t>
  </si>
  <si>
    <t>12:30</t>
  </si>
  <si>
    <t>21:30</t>
  </si>
  <si>
    <t>160</t>
  </si>
  <si>
    <t>Амбарцумян Лилия Яковлевна</t>
  </si>
  <si>
    <t>12:00</t>
  </si>
  <si>
    <t>01:00</t>
  </si>
  <si>
    <t>ГК</t>
  </si>
  <si>
    <t>79</t>
  </si>
  <si>
    <t>Базанова Лидия Васильевна</t>
  </si>
  <si>
    <t>Возв, СЦ, ИНФО</t>
  </si>
  <si>
    <t>09:00</t>
  </si>
  <si>
    <t>18:00</t>
  </si>
  <si>
    <t>23:45</t>
  </si>
  <si>
    <t>00:15</t>
  </si>
  <si>
    <t>10:00</t>
  </si>
  <si>
    <t>19:00</t>
  </si>
  <si>
    <t>19:30</t>
  </si>
  <si>
    <t>10:45</t>
  </si>
  <si>
    <t>19:45</t>
  </si>
  <si>
    <t>13:15</t>
  </si>
  <si>
    <t>22:15</t>
  </si>
  <si>
    <t>08:15</t>
  </si>
  <si>
    <t>07:30</t>
  </si>
  <si>
    <t>16:30</t>
  </si>
  <si>
    <t>17:45</t>
  </si>
  <si>
    <t>08:30</t>
  </si>
  <si>
    <t>17:30</t>
  </si>
  <si>
    <t>11:00</t>
  </si>
  <si>
    <t>20:00</t>
  </si>
  <si>
    <t>12:15</t>
  </si>
  <si>
    <t>21:15</t>
  </si>
  <si>
    <t>152</t>
  </si>
  <si>
    <t>Борисова Виктория Ивановна</t>
  </si>
  <si>
    <t>11:15</t>
  </si>
  <si>
    <t>09:15</t>
  </si>
  <si>
    <t>134</t>
  </si>
  <si>
    <t>Борисова Елена Владимировна</t>
  </si>
  <si>
    <t>09:30</t>
  </si>
  <si>
    <t>21:45</t>
  </si>
  <si>
    <t>23:15</t>
  </si>
  <si>
    <t>81</t>
  </si>
  <si>
    <t>Братикова Виктория Михайловна</t>
  </si>
  <si>
    <t>ОБУЧ ВОЗВ, СЦ</t>
  </si>
  <si>
    <t>18:15</t>
  </si>
  <si>
    <t>146</t>
  </si>
  <si>
    <t>Будюкина Ирина Вячеславовна</t>
  </si>
  <si>
    <t>13:30</t>
  </si>
  <si>
    <t>22:30</t>
  </si>
  <si>
    <t>11:30</t>
  </si>
  <si>
    <t>20:30</t>
  </si>
  <si>
    <t>Бушкова Оксана Николаевна</t>
  </si>
  <si>
    <t>ОРКК(Дог), Возв, СЦ,ГК</t>
  </si>
  <si>
    <t>06:00</t>
  </si>
  <si>
    <t>Быков Никита Олегович</t>
  </si>
  <si>
    <t>Возв</t>
  </si>
  <si>
    <t>СЦ</t>
  </si>
  <si>
    <t>09:45</t>
  </si>
  <si>
    <t>151</t>
  </si>
  <si>
    <t>Ван Беек Любовь Васильевна</t>
  </si>
  <si>
    <t>гк</t>
  </si>
  <si>
    <t>20:45</t>
  </si>
  <si>
    <t>153</t>
  </si>
  <si>
    <t>Виноградова Надежда Витальевна</t>
  </si>
  <si>
    <t>Востреева Ирина Михайловна</t>
  </si>
  <si>
    <t xml:space="preserve"> СЦ, Возв</t>
  </si>
  <si>
    <t>76</t>
  </si>
  <si>
    <t>Галанова Екатерина Анатольевна</t>
  </si>
  <si>
    <t>Инфо, Возв</t>
  </si>
  <si>
    <t>176</t>
  </si>
  <si>
    <t>Галко Фаина Николаевна</t>
  </si>
  <si>
    <t>Голигузова Лилия Азатовна</t>
  </si>
  <si>
    <t>ОРКК(Дог), Возв, СЦ</t>
  </si>
  <si>
    <t>163</t>
  </si>
  <si>
    <t>Гордова Анна Александровна</t>
  </si>
  <si>
    <t>21:00</t>
  </si>
  <si>
    <t>157</t>
  </si>
  <si>
    <t>Гумаева Ниссо Киматшоевна</t>
  </si>
  <si>
    <t>38</t>
  </si>
  <si>
    <t>Даниелов Александр Олегович</t>
  </si>
  <si>
    <t>50</t>
  </si>
  <si>
    <t>Денисенко Елена Алексеевна</t>
  </si>
  <si>
    <t>Джумабаева Нуржамал Кельдибековна</t>
  </si>
  <si>
    <t>СЦ, Возв</t>
  </si>
  <si>
    <t>115</t>
  </si>
  <si>
    <t>Димитрак Анжелика Владимировна</t>
  </si>
  <si>
    <t>168</t>
  </si>
  <si>
    <t>Долгова Надежда Емельяновна</t>
  </si>
  <si>
    <t>ОРКК</t>
  </si>
  <si>
    <t>Дооронова Гульнура Рахматалыевна</t>
  </si>
  <si>
    <t>144</t>
  </si>
  <si>
    <t>Евтушик Дмитрий Евгеньевич</t>
  </si>
  <si>
    <t>154</t>
  </si>
  <si>
    <t>Ермилова Светлана Андреевна</t>
  </si>
  <si>
    <t>Инфо, Возв, СЦ</t>
  </si>
  <si>
    <t>74</t>
  </si>
  <si>
    <t>Зеленко Ольга Ивановна</t>
  </si>
  <si>
    <t>136</t>
  </si>
  <si>
    <t>Зиновина Светлана Дмитриевна</t>
  </si>
  <si>
    <t>Возв, СЦ</t>
  </si>
  <si>
    <t>Зулпукарова Айсулу Аппазовна</t>
  </si>
  <si>
    <t>Казанцева Наталья Евгеньевна</t>
  </si>
  <si>
    <t>Калинина Зарина Владимировна</t>
  </si>
  <si>
    <t>Карпухина Юлия Анатольевна</t>
  </si>
  <si>
    <t>169</t>
  </si>
  <si>
    <t>Катлиметова Светлана Викторовна</t>
  </si>
  <si>
    <t>104</t>
  </si>
  <si>
    <t>Каюшкина Ксения Андреевна</t>
  </si>
  <si>
    <t>61</t>
  </si>
  <si>
    <t>Келлер Алена Александровна</t>
  </si>
  <si>
    <t>ОРКК СВЕРКА</t>
  </si>
  <si>
    <t>Колосова Екатерина Александровна</t>
  </si>
  <si>
    <t>Костиж Наталья Сергеевна</t>
  </si>
  <si>
    <t>ГК, Возв</t>
  </si>
  <si>
    <t>Куракина Анна Владимировна</t>
  </si>
  <si>
    <t>126</t>
  </si>
  <si>
    <t>Лазарева Юлия Михайловна</t>
  </si>
  <si>
    <t>125</t>
  </si>
  <si>
    <t>Лесникова Марианна Викторовна</t>
  </si>
  <si>
    <t>(ПРИХОДИТ В 7.30, ЕСЛИ ГК, то уход.на 30м раньше)ГК, Инфо,Возв</t>
  </si>
  <si>
    <t>Любушкина Жанна Михайловна</t>
  </si>
  <si>
    <t>65</t>
  </si>
  <si>
    <t>Магомедов Магомед Гайдарович</t>
  </si>
  <si>
    <t>Макаркин Артем Алексеевич</t>
  </si>
  <si>
    <t>102</t>
  </si>
  <si>
    <t>Макарова Татьяна Викторовна</t>
  </si>
  <si>
    <t>Медведева Екатерина Владимировна</t>
  </si>
  <si>
    <t>ГК, Инфо, Возв</t>
  </si>
  <si>
    <t>Михеева Галина Александровна</t>
  </si>
  <si>
    <t>По ПН уходит В 17:30</t>
  </si>
  <si>
    <t>101</t>
  </si>
  <si>
    <t>Моховикова Валентина Алексеевна</t>
  </si>
  <si>
    <t>Натахина Светлана Сергеевна</t>
  </si>
  <si>
    <t>159</t>
  </si>
  <si>
    <t>Очиров Владимир Алексеевич</t>
  </si>
  <si>
    <t>Возв, ИНФО</t>
  </si>
  <si>
    <t>Полякова Елена Михайловна</t>
  </si>
  <si>
    <t>Попова Венера Милисовна</t>
  </si>
  <si>
    <t>(По СБ приходит в 14.00)Возв, ОРКК(Дог)</t>
  </si>
  <si>
    <t>137</t>
  </si>
  <si>
    <t>Пронина Лариса Вячеславна</t>
  </si>
  <si>
    <t>УХОДИТ В 13:30</t>
  </si>
  <si>
    <t>96</t>
  </si>
  <si>
    <t>Прохорова Ирина Александровна</t>
  </si>
  <si>
    <t>Раева Татьяна Ивановна</t>
  </si>
  <si>
    <t>124</t>
  </si>
  <si>
    <t>Сартбаева Гулнура Расуловна</t>
  </si>
  <si>
    <t>Сатканкулова Динара Джаныбековна</t>
  </si>
  <si>
    <t>Симонкова Рита Анатольевна</t>
  </si>
  <si>
    <t xml:space="preserve">Уходит на 1.5 часа раньше </t>
  </si>
  <si>
    <t>Смирнова Елена Сергеевна</t>
  </si>
  <si>
    <t>Соколова Ольга Вячеславовна</t>
  </si>
  <si>
    <t>Сулайманова Улукай Абдигапаровна</t>
  </si>
  <si>
    <t>(СМЕНЫ ПО 6Ч-УХОДИТ В 14.30)ГК, Инфо, Возв</t>
  </si>
  <si>
    <t>122</t>
  </si>
  <si>
    <t>Тажудинова Нурият Ахмедовна</t>
  </si>
  <si>
    <t>(Приходит в ПТ к  18:00)Инфо</t>
  </si>
  <si>
    <t>Такташева Алия Хамидовна</t>
  </si>
  <si>
    <t>По СР приходит в 17:30</t>
  </si>
  <si>
    <t>121</t>
  </si>
  <si>
    <t>Тисленко Юлия Владимировна</t>
  </si>
  <si>
    <t>Тихая Светлана Олеговна</t>
  </si>
  <si>
    <t>88</t>
  </si>
  <si>
    <t>Толобаева Айзада Нышановна</t>
  </si>
  <si>
    <t>Приходит на 30м позже начала смены</t>
  </si>
  <si>
    <t>150</t>
  </si>
  <si>
    <t>Трофимова Ирина Викторовна</t>
  </si>
  <si>
    <t>Трухачева Анастасия Владимировна</t>
  </si>
  <si>
    <t>ОБУЧ ВОЗВ</t>
  </si>
  <si>
    <t>120</t>
  </si>
  <si>
    <t>Туева Любовь Николаевна</t>
  </si>
  <si>
    <t>112</t>
  </si>
  <si>
    <t>Угленкова Тамара Александровна</t>
  </si>
  <si>
    <t>132</t>
  </si>
  <si>
    <t>Ульченко Александра Геннадьевна</t>
  </si>
  <si>
    <t>127</t>
  </si>
  <si>
    <t>Урусова Людмила Муаедовна</t>
  </si>
  <si>
    <t>(Смены по 5,6 ч-уходит на 30мин раньше)ГК, Инфо, Возв</t>
  </si>
  <si>
    <t>Ушакова Татьяна Ивановна</t>
  </si>
  <si>
    <t>Возв, Инфо</t>
  </si>
  <si>
    <t>139</t>
  </si>
  <si>
    <t>Фролов Дмитрий Александрович</t>
  </si>
  <si>
    <t>Приходит в 17:30</t>
  </si>
  <si>
    <t>Хмара Екатерина Юрьевна</t>
  </si>
  <si>
    <t>СВЕРКА</t>
  </si>
  <si>
    <t>Чемазокова Марина Хусеновна</t>
  </si>
  <si>
    <t xml:space="preserve"> ИНФО (Приходит в 18:30)</t>
  </si>
  <si>
    <t>Чистякова Нина Ивановна</t>
  </si>
  <si>
    <t>97</t>
  </si>
  <si>
    <t>Шабалина Наталия Юрьевна</t>
  </si>
  <si>
    <t xml:space="preserve">ОРКК(Дог), Возв, обуч ИНФО </t>
  </si>
  <si>
    <t>Шапорова Галина Анатольевна</t>
  </si>
  <si>
    <t>Шаршекеева Мадина Боконбаевна</t>
  </si>
  <si>
    <t>Приходит в СБ к 15:30  (Возв, СЦ, Инфо, ОРКК(Дог))</t>
  </si>
  <si>
    <t>166</t>
  </si>
  <si>
    <t>Шевчик Татьяна Владимировна</t>
  </si>
  <si>
    <t>Приходит в 6:45</t>
  </si>
  <si>
    <t>109</t>
  </si>
  <si>
    <t>Шулекина Любовь Анатольевна</t>
  </si>
  <si>
    <t>ИТОГО КК</t>
  </si>
  <si>
    <t>ОТПУСК</t>
  </si>
  <si>
    <t>ВЫХОДНОЙ</t>
  </si>
  <si>
    <t>ИТОГО ВЫХ+ОТ</t>
  </si>
  <si>
    <t>Возврат</t>
  </si>
  <si>
    <t>ОРКК+СВЕРКА</t>
  </si>
  <si>
    <t>СПЕЦ+ДОСТ(2 чел)</t>
  </si>
  <si>
    <t>"НЕ РАССЧИТЫВАТЬ НА НИХ"</t>
  </si>
  <si>
    <t xml:space="preserve">      !</t>
  </si>
  <si>
    <t>Всего клиентов</t>
  </si>
  <si>
    <t>ЛИНИЯ</t>
  </si>
  <si>
    <t>УТРО(приход 6:45-11:30)</t>
  </si>
  <si>
    <t>ВЕЧЕР(приход 12:00-19:00)</t>
  </si>
  <si>
    <t>Кассиры по часам на линию</t>
  </si>
  <si>
    <t>ФАКТ</t>
  </si>
  <si>
    <t>ПЛАН</t>
  </si>
  <si>
    <t>РАЗНИЦА</t>
  </si>
  <si>
    <t>07.00-07.45</t>
  </si>
  <si>
    <t>08.00-08.45</t>
  </si>
  <si>
    <t>09.00-09.45</t>
  </si>
  <si>
    <t>10.00-10.45</t>
  </si>
  <si>
    <t>11.00-11.45</t>
  </si>
  <si>
    <t>12.00-12.45</t>
  </si>
  <si>
    <t>13.00-13.45</t>
  </si>
  <si>
    <t>14.00-14.45</t>
  </si>
  <si>
    <t>15.00-15.45</t>
  </si>
  <si>
    <t>16.00-16.45</t>
  </si>
  <si>
    <t>17.00-17.45</t>
  </si>
  <si>
    <t>18.00-18.45</t>
  </si>
  <si>
    <t>19.00-19.45</t>
  </si>
  <si>
    <t>20.00-20.45</t>
  </si>
  <si>
    <t>21.00-21.45</t>
  </si>
  <si>
    <t>22.00-22.45</t>
  </si>
  <si>
    <t>23.00-23.45</t>
  </si>
  <si>
    <t>00.00-00.30</t>
  </si>
  <si>
    <t>ФОРМУЛЫ</t>
  </si>
  <si>
    <t>6:00-15:00</t>
  </si>
  <si>
    <t>6:45-15:45</t>
  </si>
  <si>
    <t>7:00-16:00</t>
  </si>
  <si>
    <t>7:30-16:30</t>
  </si>
  <si>
    <t>8:00-17:00</t>
  </si>
  <si>
    <t>8:30-17:30</t>
  </si>
  <si>
    <t>9:00-18:00</t>
  </si>
  <si>
    <t>9:30-18:30</t>
  </si>
  <si>
    <t>10:00-19:00</t>
  </si>
  <si>
    <t>10:30-19:30</t>
  </si>
  <si>
    <t>11:00-20:00</t>
  </si>
  <si>
    <t>11:30-20:30</t>
  </si>
  <si>
    <t>12:00-21:00</t>
  </si>
  <si>
    <t>12:30-21:30</t>
  </si>
  <si>
    <t>13:00-22:00</t>
  </si>
  <si>
    <t>14:00-23:00</t>
  </si>
  <si>
    <t>15:00-00:00</t>
  </si>
  <si>
    <t>15:30-00:30</t>
  </si>
  <si>
    <t>16:00-01:00</t>
  </si>
  <si>
    <t>6:45-12:00</t>
  </si>
  <si>
    <t>7:00-15:30</t>
  </si>
  <si>
    <t>8:15-12:30</t>
  </si>
  <si>
    <t>8:45-13:00</t>
  </si>
  <si>
    <t>8:45-14:3</t>
  </si>
  <si>
    <t>17:00-13:30</t>
  </si>
  <si>
    <t>17:15-18:45</t>
  </si>
  <si>
    <t>17:45-14:00</t>
  </si>
  <si>
    <t>18:00-14:30</t>
  </si>
  <si>
    <t>18:15-00:00</t>
  </si>
  <si>
    <t>Возврат(в сб и пн-7чел, в вс-6 чел, остальные дни 5 чел)</t>
  </si>
  <si>
    <t>ВАРИАНТЫ СМЕН</t>
  </si>
  <si>
    <t>ОТ</t>
  </si>
</sst>
</file>

<file path=xl/styles.xml><?xml version="1.0" encoding="utf-8"?>
<styleSheet xmlns="http://schemas.openxmlformats.org/spreadsheetml/2006/main">
  <numFmts count="12">
    <numFmt formatCode="General" numFmtId="164"/>
    <numFmt formatCode="#" numFmtId="165"/>
    <numFmt formatCode="MMMM\ YYYY;@" numFmtId="166"/>
    <numFmt formatCode="H:MM;@" numFmtId="167"/>
    <numFmt formatCode="[H]:MM:SS;@" numFmtId="168"/>
    <numFmt formatCode="@" numFmtId="169"/>
    <numFmt formatCode="H:MM" numFmtId="170"/>
    <numFmt formatCode="D/M;@" numFmtId="171"/>
    <numFmt formatCode="0" numFmtId="172"/>
    <numFmt formatCode="M/D/YYYY\ H:MM" numFmtId="173"/>
    <numFmt formatCode="#,##0" numFmtId="174"/>
    <numFmt formatCode="0.00" numFmtId="175"/>
  </numFmts>
  <fonts count="37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entury Gothic"/>
      <charset val="204"/>
      <family val="2"/>
      <sz val="10"/>
    </font>
    <font>
      <name val="Century Gothic"/>
      <charset val="204"/>
      <family val="2"/>
      <sz val="8"/>
    </font>
    <font>
      <name val="Century Gothic"/>
      <charset val="204"/>
      <family val="2"/>
      <sz val="9"/>
    </font>
    <font>
      <name val="Century Gothic"/>
      <charset val="204"/>
      <family val="2"/>
      <b val="1"/>
      <sz val="12"/>
    </font>
    <font>
      <name val="Century Gothic"/>
      <charset val="204"/>
      <family val="2"/>
      <b val="1"/>
      <sz val="20"/>
    </font>
    <font>
      <name val="Century Gothic"/>
      <charset val="204"/>
      <family val="2"/>
      <b val="1"/>
      <sz val="10"/>
    </font>
    <font>
      <name val="Arial"/>
      <charset val="204"/>
      <family val="2"/>
      <b val="1"/>
      <sz val="8"/>
    </font>
    <font>
      <name val="Arial"/>
      <charset val="204"/>
      <family val="2"/>
      <b val="1"/>
      <sz val="7"/>
    </font>
    <font>
      <name val="Century Gothic"/>
      <charset val="204"/>
      <family val="2"/>
      <sz val="7"/>
    </font>
    <font>
      <name val="Century Gothic"/>
      <charset val="204"/>
      <family val="2"/>
      <sz val="6"/>
    </font>
    <font>
      <name val="Century Gothic"/>
      <charset val="204"/>
      <family val="2"/>
      <b val="1"/>
      <sz val="6"/>
    </font>
    <font>
      <name val="Times New Roman"/>
      <charset val="204"/>
      <family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8"/>
    </font>
    <font>
      <name val="Century Gothic"/>
      <charset val="204"/>
      <family val="2"/>
      <color rgb="FF0070C0"/>
      <sz val="10"/>
    </font>
    <font>
      <name val="Century Gothic"/>
      <charset val="204"/>
      <family val="2"/>
      <color rgb="FFFF0000"/>
      <sz val="10"/>
    </font>
    <font>
      <name val="Century Gothic"/>
      <charset val="204"/>
      <family val="2"/>
      <b val="1"/>
      <sz val="8"/>
    </font>
    <font>
      <name val="Arial"/>
      <charset val="204"/>
      <family val="2"/>
      <sz val="10"/>
    </font>
    <font>
      <name val="Arial"/>
      <charset val="1"/>
      <family val="2"/>
      <sz val="10"/>
    </font>
    <font>
      <name val="Arial CYR"/>
      <charset val="204"/>
      <family val="2"/>
      <sz val="10"/>
    </font>
    <font>
      <name val="Arial Cyr"/>
      <charset val="204"/>
      <family val="2"/>
      <sz val="10"/>
    </font>
    <font>
      <name val="Times New Roman"/>
      <charset val="204"/>
      <family val="1"/>
      <b val="1"/>
      <sz val="11"/>
    </font>
    <font>
      <name val="Arial"/>
      <charset val="204"/>
      <family val="2"/>
      <b val="1"/>
      <sz val="10"/>
    </font>
    <font>
      <name val="Arial Cyr"/>
      <charset val="204"/>
      <family val="2"/>
      <b val="1"/>
      <sz val="12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9"/>
    </font>
    <font>
      <name val="Century Gothic"/>
      <charset val="204"/>
      <family val="2"/>
      <b val="1"/>
      <color rgb="FFFF6600"/>
      <sz val="12"/>
    </font>
    <font>
      <name val="Arial Cyr"/>
      <charset val="204"/>
      <family val="2"/>
      <sz val="12"/>
    </font>
    <font>
      <name val="Arial Cyr"/>
      <charset val="204"/>
      <family val="2"/>
      <color rgb="FFFF0000"/>
      <sz val="12"/>
    </font>
    <font>
      <name val="Arial Cyr"/>
      <charset val="204"/>
      <family val="2"/>
      <sz val="11"/>
    </font>
    <font>
      <name val="Arial Cyr"/>
      <charset val="204"/>
      <family val="2"/>
      <sz val="8"/>
    </font>
    <font>
      <color rgb="00000000"/>
    </font>
    <font>
      <color rgb="0000AC00"/>
    </font>
  </fonts>
  <fills count="16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6B9B8"/>
        <bgColor rgb="FFFFC7CE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CCFFFF"/>
        <bgColor rgb="FFCCFFCC"/>
      </patternFill>
    </fill>
    <fill>
      <patternFill patternType="solid">
        <fgColor rgb="FFE6E0EC"/>
        <bgColor rgb="FFF2DCDB"/>
      </patternFill>
    </fill>
    <fill>
      <patternFill patternType="solid">
        <fgColor rgb="FFD9D9D9"/>
        <bgColor rgb="FFE6E0EC"/>
      </patternFill>
    </fill>
    <fill>
      <patternFill patternType="solid">
        <fgColor rgb="FFF2F2F2"/>
        <bgColor rgb="FFEBF1DE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EBF1DE"/>
      </patternFill>
    </fill>
    <fill>
      <patternFill patternType="solid">
        <fgColor rgb="FFFFFF99"/>
        <bgColor rgb="FFFFEB9C"/>
      </patternFill>
    </fill>
    <fill>
      <patternFill patternType="solid">
        <fgColor rgb="FFC3D69B"/>
        <bgColor rgb="FFD9D9D9"/>
      </patternFill>
    </fill>
    <fill>
      <patternFill patternType="solid">
        <fgColor rgb="FFFFCC99"/>
        <bgColor rgb="FFFFC7CE"/>
      </patternFill>
    </fill>
    <fill>
      <patternFill patternType="solid">
        <fgColor rgb="FFCCC1DA"/>
        <bgColor rgb="FFE6B9B8"/>
      </patternFill>
    </fill>
  </fills>
  <borders count="2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thin"/>
      <diagonal/>
    </border>
    <border>
      <left/>
      <right/>
      <top style="medium"/>
      <bottom style="thin"/>
      <diagonal/>
    </border>
    <border>
      <left/>
      <right/>
      <top/>
      <bottom style="thin"/>
      <diagonal/>
    </border>
    <border>
      <left/>
      <right/>
      <top style="thin"/>
      <bottom style="medium"/>
      <diagonal/>
    </border>
    <border>
      <left style="medium"/>
      <right style="medium"/>
      <top style="medium"/>
      <bottom style="thin"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 style="medium"/>
      <top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 style="thin"/>
      <diagonal/>
    </border>
    <border>
      <left style="medium"/>
      <right style="medium"/>
      <top/>
      <bottom style="thin"/>
      <diagonal/>
    </border>
    <border>
      <left/>
      <right style="medium"/>
      <top style="medium"/>
      <bottom/>
      <diagonal/>
    </border>
    <border>
      <left/>
      <right style="thin"/>
      <top/>
      <bottom style="thin"/>
      <diagonal/>
    </border>
    <border>
      <left style="thin"/>
      <right/>
      <top style="thin"/>
      <bottom style="thin"/>
      <diagonal/>
    </border>
  </borders>
  <cellStyleXfs count="7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1" numFmtId="0"/>
  </cellStyleXfs>
  <cellXfs count="192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0" fontId="6" numFmtId="165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0" fillId="2" fontId="0" numFmtId="164" pivotButton="0" quotePrefix="0" xfId="0">
      <alignment horizontal="general" vertical="bottom"/>
    </xf>
    <xf applyAlignment="1" applyProtection="1" borderId="0" fillId="2" fontId="7" numFmtId="164" pivotButton="0" quotePrefix="0" xfId="0">
      <alignment horizontal="general" vertical="bottom"/>
      <protection hidden="1" locked="1"/>
    </xf>
    <xf applyAlignment="1" borderId="0" fillId="2" fontId="7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applyProtection="1" borderId="0" fillId="0" fontId="8" numFmtId="166" pivotButton="0" quotePrefix="0" xfId="0">
      <alignment horizontal="general" vertical="bottom"/>
      <protection hidden="0" locked="0"/>
    </xf>
    <xf applyAlignment="1" applyProtection="1" borderId="0" fillId="0" fontId="6" numFmtId="166" pivotButton="0" quotePrefix="0" xfId="0">
      <alignment horizontal="general" vertical="bottom"/>
      <protection hidden="0" locked="0"/>
    </xf>
    <xf applyAlignment="1" borderId="0" fillId="0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bottom"/>
    </xf>
    <xf applyAlignment="1" borderId="0" fillId="0" fontId="0" numFmtId="165" pivotButton="0" quotePrefix="0" xfId="0">
      <alignment horizontal="center" vertical="bottom"/>
    </xf>
    <xf applyAlignment="1" applyProtection="1" borderId="0" fillId="0" fontId="0" numFmtId="167" pivotButton="0" quotePrefix="0" xfId="0">
      <alignment horizontal="center" vertical="bottom"/>
      <protection hidden="1" locked="1"/>
    </xf>
    <xf applyAlignment="1" applyProtection="1" borderId="1" fillId="3" fontId="5" numFmtId="164" pivotButton="0" quotePrefix="0" xfId="0">
      <alignment horizontal="general" vertical="bottom" wrapText="1"/>
      <protection hidden="1" locked="1"/>
    </xf>
    <xf applyAlignment="1" applyProtection="1" borderId="0" fillId="0" fontId="0" numFmtId="164" pivotButton="0" quotePrefix="0" xfId="0">
      <alignment horizontal="center" vertical="bottom"/>
      <protection hidden="1" locked="1"/>
    </xf>
    <xf applyAlignment="1" borderId="0" fillId="4" fontId="9" numFmtId="164" pivotButton="0" quotePrefix="0" xfId="0">
      <alignment horizontal="general" vertical="bottom"/>
    </xf>
    <xf applyAlignment="1" borderId="0" fillId="4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applyProtection="1" borderId="2" fillId="0" fontId="0" numFmtId="167" pivotButton="0" quotePrefix="0" xfId="0">
      <alignment horizontal="center" vertical="bottom"/>
      <protection hidden="1" locked="1"/>
    </xf>
    <xf applyAlignment="1" applyProtection="1" borderId="2" fillId="0" fontId="0" numFmtId="168" pivotButton="0" quotePrefix="0" xfId="0">
      <alignment horizontal="center" vertical="bottom"/>
      <protection hidden="1" locked="1"/>
    </xf>
    <xf applyAlignment="1" applyProtection="1" borderId="3" fillId="0" fontId="6" numFmtId="169" pivotButton="0" quotePrefix="0" xfId="0">
      <alignment horizontal="general" vertical="bottom"/>
      <protection hidden="1" locked="1"/>
    </xf>
    <xf applyAlignment="1" applyProtection="1" borderId="4" fillId="0" fontId="0" numFmtId="170" pivotButton="0" quotePrefix="0" xfId="0">
      <alignment horizontal="general" vertical="bottom"/>
      <protection hidden="1" locked="1"/>
    </xf>
    <xf applyAlignment="1" applyProtection="1" borderId="0" fillId="0" fontId="5" numFmtId="164" pivotButton="0" quotePrefix="0" xfId="0">
      <alignment horizontal="general" vertical="bottom"/>
      <protection hidden="1" locked="1"/>
    </xf>
    <xf applyAlignment="1" applyProtection="1" borderId="5" fillId="0" fontId="0" numFmtId="167" pivotButton="0" quotePrefix="0" xfId="0">
      <alignment horizontal="center" vertical="bottom"/>
      <protection hidden="1" locked="1"/>
    </xf>
    <xf applyAlignment="1" applyProtection="1" borderId="0" fillId="0" fontId="0" numFmtId="165" pivotButton="0" quotePrefix="0" xfId="0">
      <alignment horizontal="center" vertical="bottom"/>
      <protection hidden="1" locked="1"/>
    </xf>
    <xf applyAlignment="1" applyProtection="1" borderId="0" fillId="0" fontId="0" numFmtId="164" pivotButton="0" quotePrefix="0" xfId="0">
      <alignment horizontal="center" vertical="bottom"/>
      <protection hidden="1" locked="1"/>
    </xf>
    <xf applyAlignment="1" applyProtection="1" borderId="0" fillId="2" fontId="4" numFmtId="164" pivotButton="0" quotePrefix="0" xfId="0">
      <alignment horizontal="general" vertical="bottom"/>
      <protection hidden="1" locked="1"/>
    </xf>
    <xf applyAlignment="1" applyProtection="1" borderId="1" fillId="3" fontId="5" numFmtId="164" pivotButton="0" quotePrefix="0" xfId="0">
      <alignment horizontal="general" vertical="bottom"/>
      <protection hidden="1" locked="1"/>
    </xf>
    <xf applyAlignment="1" applyProtection="1" borderId="0" fillId="4" fontId="9" numFmtId="164" pivotButton="0" quotePrefix="0" xfId="0">
      <alignment horizontal="general" vertical="bottom"/>
      <protection hidden="1" locked="1"/>
    </xf>
    <xf applyAlignment="1" applyProtection="1" borderId="0" fillId="4" fontId="4" numFmtId="164" pivotButton="0" quotePrefix="0" xfId="0">
      <alignment horizontal="general" vertical="bottom"/>
      <protection hidden="1" locked="1"/>
    </xf>
    <xf applyAlignment="1" applyProtection="1" borderId="0" fillId="0" fontId="0" numFmtId="164" pivotButton="0" quotePrefix="0" xfId="0">
      <alignment horizontal="general" vertical="bottom"/>
      <protection hidden="1" locked="1"/>
    </xf>
    <xf applyAlignment="1" applyProtection="1" borderId="0" fillId="0" fontId="6" numFmtId="164" pivotButton="0" quotePrefix="0" xfId="0">
      <alignment horizontal="general" vertical="bottom"/>
      <protection hidden="1" locked="1"/>
    </xf>
    <xf applyAlignment="1" applyProtection="1" borderId="3" fillId="0" fontId="0" numFmtId="171" pivotButton="0" quotePrefix="0" xfId="0">
      <alignment horizontal="right" vertical="bottom"/>
      <protection hidden="1" locked="1"/>
    </xf>
    <xf applyAlignment="1" applyProtection="1" borderId="4" fillId="0" fontId="0" numFmtId="171" pivotButton="0" quotePrefix="0" xfId="0">
      <alignment horizontal="general" vertical="bottom"/>
      <protection hidden="1" locked="1"/>
    </xf>
    <xf applyAlignment="1" applyProtection="1" borderId="6" fillId="0" fontId="6" numFmtId="165" pivotButton="0" quotePrefix="0" xfId="0">
      <alignment horizontal="center" vertical="bottom"/>
      <protection hidden="1" locked="1"/>
    </xf>
    <xf applyAlignment="1" applyProtection="1" borderId="6" fillId="0" fontId="6" numFmtId="171" pivotButton="0" quotePrefix="0" xfId="0">
      <alignment horizontal="center" vertical="bottom"/>
      <protection hidden="1" locked="1"/>
    </xf>
    <xf applyAlignment="1" applyProtection="1" borderId="7" fillId="0" fontId="0" numFmtId="164" pivotButton="0" quotePrefix="0" xfId="0">
      <alignment horizontal="center" vertical="bottom"/>
      <protection hidden="1" locked="1"/>
    </xf>
    <xf applyAlignment="1" applyProtection="1" borderId="1" fillId="3" fontId="0" numFmtId="172" pivotButton="0" quotePrefix="0" xfId="0">
      <alignment horizontal="general" vertical="bottom"/>
      <protection hidden="1" locked="1"/>
    </xf>
    <xf applyAlignment="1" applyProtection="1" borderId="0" fillId="4" fontId="9" numFmtId="164" pivotButton="0" quotePrefix="0" xfId="0">
      <alignment horizontal="general" vertical="bottom"/>
      <protection hidden="1" locked="1"/>
    </xf>
    <xf applyAlignment="1" applyProtection="1" borderId="0" fillId="4" fontId="4" numFmtId="164" pivotButton="0" quotePrefix="0" xfId="0">
      <alignment horizontal="general" vertical="bottom"/>
      <protection hidden="1" locked="1"/>
    </xf>
    <xf applyAlignment="1" applyProtection="1" borderId="0" fillId="2" fontId="0" numFmtId="164" pivotButton="0" quotePrefix="0" xfId="0">
      <alignment horizontal="general" vertical="bottom"/>
      <protection hidden="1" locked="1"/>
    </xf>
    <xf applyAlignment="1" applyProtection="1" borderId="0" fillId="0" fontId="0" numFmtId="164" pivotButton="0" quotePrefix="0" xfId="0">
      <alignment horizontal="general" vertical="bottom"/>
      <protection hidden="1" locked="1"/>
    </xf>
    <xf applyAlignment="1" applyProtection="1" borderId="0" fillId="0" fontId="5" numFmtId="164" pivotButton="0" quotePrefix="0" xfId="0">
      <alignment horizontal="general" vertical="bottom"/>
      <protection hidden="1" locked="1"/>
    </xf>
    <xf applyAlignment="1" applyProtection="1" borderId="3" fillId="0" fontId="0" numFmtId="173" pivotButton="0" quotePrefix="0" xfId="0">
      <alignment horizontal="right" vertical="bottom"/>
      <protection hidden="1" locked="1"/>
    </xf>
    <xf applyAlignment="1" applyProtection="1" borderId="4" fillId="0" fontId="0" numFmtId="173" pivotButton="0" quotePrefix="0" xfId="0">
      <alignment horizontal="general" vertical="bottom"/>
      <protection hidden="1" locked="1"/>
    </xf>
    <xf applyAlignment="1" applyProtection="1" borderId="8" fillId="0" fontId="6" numFmtId="165" pivotButton="0" quotePrefix="0" xfId="0">
      <alignment horizontal="center" vertical="bottom"/>
      <protection hidden="1" locked="1"/>
    </xf>
    <xf applyAlignment="1" applyProtection="1" borderId="8" fillId="0" fontId="6" numFmtId="173" pivotButton="0" quotePrefix="0" xfId="0">
      <alignment horizontal="center" vertical="bottom"/>
      <protection hidden="1" locked="1"/>
    </xf>
    <xf applyAlignment="1" borderId="9" fillId="2" fontId="10" numFmtId="174" pivotButton="0" quotePrefix="0" xfId="0">
      <alignment horizontal="center" vertical="center" wrapText="1"/>
    </xf>
    <xf applyAlignment="1" borderId="10" fillId="2" fontId="10" numFmtId="174" pivotButton="0" quotePrefix="0" xfId="0">
      <alignment horizontal="center" vertical="center" wrapText="1"/>
    </xf>
    <xf applyAlignment="1" borderId="11" fillId="2" fontId="10" numFmtId="174" pivotButton="0" quotePrefix="0" xfId="0">
      <alignment horizontal="center" vertical="center" wrapText="1"/>
    </xf>
    <xf applyAlignment="1" borderId="12" fillId="5" fontId="10" numFmtId="174" pivotButton="0" quotePrefix="0" xfId="0">
      <alignment horizontal="center" vertical="center" wrapText="1"/>
    </xf>
    <xf applyAlignment="1" borderId="12" fillId="2" fontId="10" numFmtId="174" pivotButton="0" quotePrefix="0" xfId="0">
      <alignment horizontal="center" vertical="center" wrapText="1"/>
    </xf>
    <xf applyAlignment="1" borderId="12" fillId="0" fontId="11" numFmtId="174" pivotButton="0" quotePrefix="0" xfId="0">
      <alignment horizontal="center" vertical="center" wrapText="1"/>
    </xf>
    <xf applyAlignment="1" applyProtection="1" borderId="0" fillId="0" fontId="12" numFmtId="164" pivotButton="0" quotePrefix="0" xfId="0">
      <alignment horizontal="general" vertical="bottom"/>
      <protection hidden="1" locked="1"/>
    </xf>
    <xf applyAlignment="1" applyProtection="1" borderId="13" fillId="0" fontId="5" numFmtId="164" pivotButton="0" quotePrefix="0" xfId="0">
      <alignment horizontal="center" vertical="bottom"/>
      <protection hidden="1" locked="1"/>
    </xf>
    <xf applyAlignment="1" applyProtection="1" borderId="14" fillId="0" fontId="5" numFmtId="164" pivotButton="0" quotePrefix="0" xfId="0">
      <alignment horizontal="center" vertical="bottom"/>
      <protection hidden="1" locked="1"/>
    </xf>
    <xf applyAlignment="1" applyProtection="1" borderId="15" fillId="0" fontId="6" numFmtId="165" pivotButton="0" quotePrefix="0" xfId="0">
      <alignment horizontal="center" vertical="bottom"/>
      <protection hidden="1" locked="1"/>
    </xf>
    <xf applyAlignment="1" applyProtection="1" borderId="16" fillId="0" fontId="5" numFmtId="164" pivotButton="0" quotePrefix="0" xfId="0">
      <alignment horizontal="center" vertical="bottom"/>
      <protection hidden="1" locked="1"/>
    </xf>
    <xf applyAlignment="1" applyProtection="1" borderId="17" fillId="0" fontId="5" numFmtId="164" pivotButton="0" quotePrefix="0" xfId="0">
      <alignment horizontal="center" vertical="bottom"/>
      <protection hidden="1" locked="1"/>
    </xf>
    <xf applyAlignment="1" applyProtection="1" borderId="15" fillId="0" fontId="6" numFmtId="164" pivotButton="0" quotePrefix="0" xfId="0">
      <alignment horizontal="center" vertical="bottom"/>
      <protection hidden="1" locked="1"/>
    </xf>
    <xf applyAlignment="1" applyProtection="1" borderId="18" fillId="2" fontId="13" numFmtId="164" pivotButton="0" quotePrefix="0" xfId="0">
      <alignment horizontal="general" vertical="bottom"/>
      <protection hidden="1" locked="1"/>
    </xf>
    <xf applyAlignment="1" applyProtection="1" borderId="0" fillId="2" fontId="13" numFmtId="164" pivotButton="0" quotePrefix="0" xfId="0">
      <alignment horizontal="general" vertical="bottom"/>
      <protection hidden="1" locked="1"/>
    </xf>
    <xf applyAlignment="1" applyProtection="1" borderId="0" fillId="2" fontId="14" numFmtId="164" pivotButton="0" quotePrefix="0" xfId="0">
      <alignment horizontal="general" vertical="bottom"/>
      <protection hidden="1" locked="1"/>
    </xf>
    <xf applyAlignment="1" applyProtection="1" borderId="0" fillId="2" fontId="13" numFmtId="164" pivotButton="0" quotePrefix="0" xfId="0">
      <alignment horizontal="general" vertical="bottom"/>
      <protection hidden="1" locked="1"/>
    </xf>
    <xf applyAlignment="1" applyProtection="1" borderId="0" fillId="6" fontId="0" numFmtId="164" pivotButton="0" quotePrefix="0" xfId="0">
      <alignment horizontal="general" vertical="bottom"/>
      <protection hidden="1" locked="1"/>
    </xf>
    <xf applyAlignment="1" applyProtection="1" borderId="1" fillId="0" fontId="4" numFmtId="169" pivotButton="0" quotePrefix="0" xfId="0">
      <alignment horizontal="general" vertical="bottom"/>
      <protection hidden="1" locked="1"/>
    </xf>
    <xf applyAlignment="1" applyProtection="1" borderId="1" fillId="0" fontId="15" numFmtId="164" pivotButton="0" quotePrefix="0" xfId="0">
      <alignment horizontal="general" vertical="bottom" wrapText="1"/>
      <protection hidden="1" locked="1"/>
    </xf>
    <xf applyAlignment="1" applyProtection="1" borderId="1" fillId="0" fontId="16" numFmtId="164" pivotButton="0" quotePrefix="0" xfId="0">
      <alignment horizontal="general" vertical="bottom"/>
      <protection hidden="1" locked="1"/>
    </xf>
    <xf applyAlignment="1" applyProtection="1" borderId="1" fillId="0" fontId="17" numFmtId="164" pivotButton="0" quotePrefix="0" xfId="0">
      <alignment horizontal="general" vertical="bottom" wrapText="1"/>
      <protection hidden="1" locked="1"/>
    </xf>
    <xf applyAlignment="1" applyProtection="1" borderId="7" fillId="0" fontId="6" numFmtId="165" pivotButton="0" quotePrefix="0" xfId="0">
      <alignment horizontal="center" vertical="bottom"/>
      <protection hidden="1" locked="1"/>
    </xf>
    <xf applyAlignment="1" applyProtection="1" borderId="7" fillId="0" fontId="6" numFmtId="167" pivotButton="0" quotePrefix="0" xfId="0">
      <alignment horizontal="center" vertical="bottom"/>
      <protection hidden="1" locked="1"/>
    </xf>
    <xf applyAlignment="1" applyProtection="1" borderId="9" fillId="2" fontId="0" numFmtId="175" pivotButton="0" quotePrefix="0" xfId="0">
      <alignment horizontal="general" vertical="bottom"/>
      <protection hidden="1" locked="1"/>
    </xf>
    <xf applyAlignment="1" applyProtection="1" borderId="19" fillId="2" fontId="0" numFmtId="172" pivotButton="0" quotePrefix="0" xfId="0">
      <alignment horizontal="general" vertical="bottom"/>
      <protection hidden="1" locked="1"/>
    </xf>
    <xf applyAlignment="1" applyProtection="1" borderId="1" fillId="2" fontId="0" numFmtId="172" pivotButton="0" quotePrefix="0" xfId="0">
      <alignment horizontal="general" vertical="bottom"/>
      <protection hidden="1" locked="1"/>
    </xf>
    <xf applyAlignment="1" applyProtection="1" borderId="1" fillId="2" fontId="7" numFmtId="164" pivotButton="0" quotePrefix="0" xfId="0">
      <alignment horizontal="general" vertical="bottom"/>
      <protection hidden="1" locked="1"/>
    </xf>
    <xf applyAlignment="1" applyProtection="1" borderId="1" fillId="2" fontId="7" numFmtId="172" pivotButton="0" quotePrefix="0" xfId="0">
      <alignment horizontal="general" vertical="bottom"/>
      <protection hidden="1" locked="1"/>
    </xf>
    <xf applyAlignment="1" borderId="1" fillId="2" fontId="0" numFmtId="164" pivotButton="0" quotePrefix="0" xfId="0">
      <alignment horizontal="general" vertical="bottom"/>
    </xf>
    <xf applyAlignment="1" applyProtection="1" borderId="1" fillId="2" fontId="0" numFmtId="164" pivotButton="0" quotePrefix="0" xfId="0">
      <alignment horizontal="general" vertical="bottom"/>
      <protection hidden="1" locked="1"/>
    </xf>
    <xf applyAlignment="1" applyProtection="1" borderId="0" fillId="2" fontId="0" numFmtId="172" pivotButton="0" quotePrefix="0" xfId="0">
      <alignment horizontal="general" vertical="bottom"/>
      <protection hidden="1" locked="1"/>
    </xf>
    <xf applyAlignment="1" applyProtection="1" borderId="0" fillId="2" fontId="0" numFmtId="175" pivotButton="0" quotePrefix="0" xfId="0">
      <alignment horizontal="general" vertical="bottom"/>
      <protection hidden="1" locked="1"/>
    </xf>
    <xf applyAlignment="1" applyProtection="1" borderId="20" fillId="2" fontId="0" numFmtId="175" pivotButton="0" quotePrefix="0" xfId="0">
      <alignment horizontal="general" vertical="bottom"/>
      <protection hidden="1" locked="1"/>
    </xf>
    <xf applyAlignment="1" applyProtection="1" borderId="1" fillId="0" fontId="18" numFmtId="169" pivotButton="0" quotePrefix="0" xfId="0">
      <alignment horizontal="general" vertical="bottom"/>
      <protection hidden="1" locked="1"/>
    </xf>
    <xf applyAlignment="1" applyProtection="1" borderId="1" fillId="0" fontId="0" numFmtId="169" pivotButton="0" quotePrefix="0" xfId="0">
      <alignment horizontal="general" vertical="bottom"/>
      <protection hidden="1" locked="1"/>
    </xf>
    <xf applyAlignment="1" applyProtection="1" borderId="1" fillId="0" fontId="19" numFmtId="169" pivotButton="0" quotePrefix="0" xfId="0">
      <alignment horizontal="general" vertical="bottom"/>
      <protection hidden="1" locked="1"/>
    </xf>
    <xf applyAlignment="1" applyProtection="1" borderId="0" fillId="2" fontId="4" numFmtId="164" pivotButton="0" quotePrefix="0" xfId="0">
      <alignment horizontal="general" vertical="bottom"/>
      <protection hidden="1" locked="1"/>
    </xf>
    <xf applyAlignment="1" applyProtection="1" borderId="1" fillId="7" fontId="4" numFmtId="169" pivotButton="0" quotePrefix="0" xfId="0">
      <alignment horizontal="general" vertical="bottom"/>
      <protection hidden="1" locked="1"/>
    </xf>
    <xf applyAlignment="1" applyProtection="1" borderId="1" fillId="7" fontId="18" numFmtId="169" pivotButton="0" quotePrefix="0" xfId="0">
      <alignment horizontal="general" vertical="bottom"/>
      <protection hidden="1" locked="1"/>
    </xf>
    <xf applyAlignment="1" applyProtection="1" borderId="1" fillId="7" fontId="19" numFmtId="169" pivotButton="0" quotePrefix="0" xfId="0">
      <alignment horizontal="general" vertical="bottom"/>
      <protection hidden="1" locked="1"/>
    </xf>
    <xf applyAlignment="1" applyProtection="1" borderId="1" fillId="7" fontId="0" numFmtId="169" pivotButton="0" quotePrefix="0" xfId="0">
      <alignment horizontal="general" vertical="bottom"/>
      <protection hidden="1" locked="1"/>
    </xf>
    <xf applyAlignment="1" applyProtection="1" borderId="1" fillId="7" fontId="0" numFmtId="169" pivotButton="0" quotePrefix="0" xfId="0">
      <alignment horizontal="general" vertical="bottom"/>
      <protection hidden="1" locked="1"/>
    </xf>
    <xf applyAlignment="1" applyProtection="1" borderId="21" fillId="2" fontId="0" numFmtId="175" pivotButton="0" quotePrefix="0" xfId="0">
      <alignment horizontal="general" vertical="bottom"/>
      <protection hidden="1" locked="1"/>
    </xf>
    <xf applyAlignment="1" applyProtection="1" borderId="0" fillId="2" fontId="0" numFmtId="172" pivotButton="0" quotePrefix="0" xfId="0">
      <alignment horizontal="center" vertical="center"/>
      <protection hidden="1" locked="1"/>
    </xf>
    <xf applyAlignment="1" applyProtection="1" borderId="0" fillId="0" fontId="4" numFmtId="164" pivotButton="0" quotePrefix="0" xfId="0">
      <alignment horizontal="general" vertical="bottom"/>
      <protection hidden="1" locked="1"/>
    </xf>
    <xf applyAlignment="1" applyProtection="1" borderId="5" fillId="0" fontId="4" numFmtId="167" pivotButton="0" quotePrefix="0" xfId="0">
      <alignment horizontal="center" vertical="bottom"/>
      <protection hidden="1" locked="1"/>
    </xf>
    <xf applyAlignment="1" applyProtection="1" borderId="2" fillId="0" fontId="4" numFmtId="167" pivotButton="0" quotePrefix="0" xfId="0">
      <alignment horizontal="center" vertical="bottom"/>
      <protection hidden="1" locked="1"/>
    </xf>
    <xf applyAlignment="1" applyProtection="1" borderId="22" fillId="0" fontId="4" numFmtId="167" pivotButton="0" quotePrefix="0" xfId="0">
      <alignment horizontal="center" vertical="bottom"/>
      <protection hidden="1" locked="1"/>
    </xf>
    <xf applyAlignment="1" applyProtection="1" borderId="23" fillId="0" fontId="6" numFmtId="167" pivotButton="0" quotePrefix="0" xfId="0">
      <alignment horizontal="center" vertical="bottom"/>
      <protection hidden="1" locked="1"/>
    </xf>
    <xf applyAlignment="1" applyProtection="1" borderId="24" fillId="0" fontId="20" numFmtId="164" pivotButton="0" quotePrefix="0" xfId="0">
      <alignment horizontal="general" vertical="bottom" wrapText="1"/>
      <protection hidden="1" locked="1"/>
    </xf>
    <xf applyAlignment="1" borderId="19" fillId="8" fontId="21" numFmtId="164" pivotButton="0" quotePrefix="0" xfId="0">
      <alignment horizontal="center" vertical="center"/>
    </xf>
    <xf applyAlignment="1" applyProtection="1" borderId="1" fillId="8" fontId="17" numFmtId="164" pivotButton="0" quotePrefix="0" xfId="0">
      <alignment horizontal="general" vertical="bottom"/>
      <protection hidden="1" locked="1"/>
    </xf>
    <xf applyAlignment="1" applyProtection="1" borderId="1" fillId="8" fontId="16" numFmtId="172" pivotButton="0" quotePrefix="0" xfId="0">
      <alignment horizontal="center" vertical="center"/>
      <protection hidden="1" locked="1"/>
    </xf>
    <xf applyAlignment="1" applyProtection="1" borderId="25" fillId="8" fontId="16" numFmtId="172" pivotButton="0" quotePrefix="0" xfId="0">
      <alignment horizontal="center" vertical="center"/>
      <protection hidden="1" locked="1"/>
    </xf>
    <xf applyAlignment="1" applyProtection="1" borderId="5" fillId="8" fontId="0" numFmtId="172" pivotButton="0" quotePrefix="0" xfId="0">
      <alignment horizontal="center" vertical="center"/>
      <protection hidden="1" locked="1"/>
    </xf>
    <xf applyAlignment="1" applyProtection="1" borderId="2" fillId="8" fontId="0" numFmtId="172" pivotButton="0" quotePrefix="0" xfId="0">
      <alignment horizontal="center" vertical="center"/>
      <protection hidden="1" locked="1"/>
    </xf>
    <xf applyAlignment="1" applyProtection="1" borderId="7" fillId="8" fontId="0" numFmtId="165" pivotButton="0" quotePrefix="0" xfId="0">
      <alignment horizontal="center" vertical="center"/>
      <protection hidden="1" locked="1"/>
    </xf>
    <xf applyAlignment="1" applyProtection="1" borderId="22" fillId="8" fontId="0" numFmtId="172" pivotButton="0" quotePrefix="0" xfId="0">
      <alignment horizontal="center" vertical="center"/>
      <protection hidden="1" locked="1"/>
    </xf>
    <xf applyAlignment="1" applyProtection="1" borderId="23" fillId="8" fontId="0" numFmtId="172" pivotButton="0" quotePrefix="0" xfId="0">
      <alignment horizontal="center" vertical="center"/>
      <protection hidden="1" locked="1"/>
    </xf>
    <xf applyAlignment="1" applyProtection="1" borderId="14" fillId="0" fontId="4" numFmtId="172" pivotButton="0" quotePrefix="0" xfId="0">
      <alignment horizontal="general" vertical="bottom"/>
      <protection hidden="1" locked="1"/>
    </xf>
    <xf applyAlignment="1" borderId="1" fillId="8" fontId="21" numFmtId="164" pivotButton="0" quotePrefix="0" xfId="0">
      <alignment horizontal="center" vertical="center"/>
    </xf>
    <xf applyAlignment="1" borderId="1" fillId="0" fontId="22" numFmtId="164" pivotButton="0" quotePrefix="0" xfId="0">
      <alignment horizontal="center" vertical="center"/>
    </xf>
    <xf applyAlignment="1" applyProtection="1" borderId="1" fillId="0" fontId="17" numFmtId="164" pivotButton="0" quotePrefix="0" xfId="0">
      <alignment horizontal="general" vertical="bottom"/>
      <protection hidden="1" locked="1"/>
    </xf>
    <xf applyAlignment="1" applyProtection="1" borderId="1" fillId="0" fontId="16" numFmtId="172" pivotButton="0" quotePrefix="0" xfId="0">
      <alignment horizontal="center" vertical="center"/>
      <protection hidden="1" locked="1"/>
    </xf>
    <xf applyAlignment="1" applyProtection="1" borderId="25" fillId="0" fontId="16" numFmtId="172" pivotButton="0" quotePrefix="0" xfId="0">
      <alignment horizontal="center" vertical="center"/>
      <protection hidden="1" locked="1"/>
    </xf>
    <xf applyAlignment="1" applyProtection="1" borderId="5" fillId="0" fontId="0" numFmtId="172" pivotButton="0" quotePrefix="0" xfId="0">
      <alignment horizontal="center" vertical="center"/>
      <protection hidden="1" locked="1"/>
    </xf>
    <xf applyAlignment="1" applyProtection="1" borderId="2" fillId="0" fontId="0" numFmtId="172" pivotButton="0" quotePrefix="0" xfId="0">
      <alignment horizontal="center" vertical="center"/>
      <protection hidden="1" locked="1"/>
    </xf>
    <xf applyAlignment="1" applyProtection="1" borderId="7" fillId="0" fontId="0" numFmtId="165" pivotButton="0" quotePrefix="0" xfId="0">
      <alignment horizontal="center" vertical="center"/>
      <protection hidden="1" locked="1"/>
    </xf>
    <xf applyAlignment="1" applyProtection="1" borderId="22" fillId="0" fontId="0" numFmtId="172" pivotButton="0" quotePrefix="0" xfId="0">
      <alignment horizontal="center" vertical="center"/>
      <protection hidden="1" locked="1"/>
    </xf>
    <xf applyAlignment="1" applyProtection="1" borderId="23" fillId="0" fontId="0" numFmtId="172" pivotButton="0" quotePrefix="0" xfId="0">
      <alignment horizontal="center" vertical="center"/>
      <protection hidden="1" locked="1"/>
    </xf>
    <xf applyAlignment="1" borderId="1" fillId="0" fontId="23" numFmtId="170" pivotButton="0" quotePrefix="0" xfId="20">
      <alignment horizontal="center" vertical="center"/>
    </xf>
    <xf applyAlignment="1" borderId="1" fillId="8" fontId="22" numFmtId="164" pivotButton="0" quotePrefix="0" xfId="0">
      <alignment horizontal="center" vertical="center"/>
    </xf>
    <xf applyAlignment="1" applyProtection="1" borderId="2" fillId="8" fontId="0" numFmtId="165" pivotButton="0" quotePrefix="0" xfId="0">
      <alignment horizontal="center" vertical="center"/>
      <protection hidden="1" locked="1"/>
    </xf>
    <xf applyAlignment="1" applyProtection="1" borderId="1" fillId="0" fontId="25" numFmtId="164" pivotButton="0" quotePrefix="0" xfId="0">
      <alignment horizontal="general" vertical="bottom"/>
      <protection hidden="1" locked="1"/>
    </xf>
    <xf applyAlignment="1" borderId="1" fillId="9" fontId="26" numFmtId="164" pivotButton="0" quotePrefix="0" xfId="0">
      <alignment horizontal="center" vertical="center"/>
    </xf>
    <xf applyAlignment="1" applyProtection="1" borderId="1" fillId="9" fontId="17" numFmtId="164" pivotButton="0" quotePrefix="0" xfId="0">
      <alignment horizontal="general" vertical="bottom"/>
      <protection hidden="1" locked="1"/>
    </xf>
    <xf applyAlignment="1" applyProtection="1" borderId="1" fillId="9" fontId="16" numFmtId="172" pivotButton="0" quotePrefix="0" xfId="0">
      <alignment horizontal="center" vertical="center"/>
      <protection hidden="1" locked="1"/>
    </xf>
    <xf applyAlignment="1" applyProtection="1" borderId="25" fillId="9" fontId="16" numFmtId="172" pivotButton="0" quotePrefix="0" xfId="0">
      <alignment horizontal="center" vertical="center"/>
      <protection hidden="1" locked="1"/>
    </xf>
    <xf applyAlignment="1" applyProtection="1" borderId="5" fillId="9" fontId="0" numFmtId="172" pivotButton="0" quotePrefix="0" xfId="0">
      <alignment horizontal="center" vertical="center"/>
      <protection hidden="1" locked="1"/>
    </xf>
    <xf applyAlignment="1" applyProtection="1" borderId="2" fillId="9" fontId="0" numFmtId="172" pivotButton="0" quotePrefix="0" xfId="0">
      <alignment horizontal="center" vertical="center"/>
      <protection hidden="1" locked="1"/>
    </xf>
    <xf applyAlignment="1" applyProtection="1" borderId="7" fillId="9" fontId="0" numFmtId="165" pivotButton="0" quotePrefix="0" xfId="0">
      <alignment horizontal="center" vertical="center"/>
      <protection hidden="1" locked="1"/>
    </xf>
    <xf applyAlignment="1" applyProtection="1" borderId="22" fillId="9" fontId="0" numFmtId="172" pivotButton="0" quotePrefix="0" xfId="0">
      <alignment horizontal="center" vertical="center"/>
      <protection hidden="1" locked="1"/>
    </xf>
    <xf applyAlignment="1" applyProtection="1" borderId="23" fillId="9" fontId="0" numFmtId="172" pivotButton="0" quotePrefix="0" xfId="0">
      <alignment horizontal="center" vertical="center"/>
      <protection hidden="1" locked="1"/>
    </xf>
    <xf applyAlignment="1" applyProtection="1" borderId="7" fillId="9" fontId="9" numFmtId="165" pivotButton="0" quotePrefix="0" xfId="0">
      <alignment horizontal="center" vertical="center"/>
      <protection hidden="1" locked="1"/>
    </xf>
    <xf applyAlignment="1" applyProtection="1" borderId="5" fillId="9" fontId="9" numFmtId="172" pivotButton="0" quotePrefix="0" xfId="0">
      <alignment horizontal="center" vertical="center"/>
      <protection hidden="1" locked="1"/>
    </xf>
    <xf applyAlignment="1" applyProtection="1" borderId="2" fillId="9" fontId="9" numFmtId="172" pivotButton="0" quotePrefix="0" xfId="0">
      <alignment horizontal="center" vertical="center"/>
      <protection hidden="1" locked="1"/>
    </xf>
    <xf applyAlignment="1" applyProtection="1" borderId="22" fillId="9" fontId="9" numFmtId="172" pivotButton="0" quotePrefix="0" xfId="0">
      <alignment horizontal="center" vertical="center"/>
      <protection hidden="1" locked="1"/>
    </xf>
    <xf applyAlignment="1" applyProtection="1" borderId="23" fillId="9" fontId="9" numFmtId="172" pivotButton="0" quotePrefix="0" xfId="0">
      <alignment horizontal="center" vertical="center"/>
      <protection hidden="1" locked="1"/>
    </xf>
    <xf applyAlignment="1" applyProtection="1" borderId="20" fillId="8" fontId="0" numFmtId="172" pivotButton="0" quotePrefix="0" xfId="0">
      <alignment horizontal="center" vertical="center"/>
      <protection hidden="1" locked="1"/>
    </xf>
    <xf applyAlignment="1" borderId="1" fillId="10" fontId="27" numFmtId="164" pivotButton="0" quotePrefix="0" xfId="0">
      <alignment horizontal="center" vertical="center"/>
    </xf>
    <xf applyAlignment="1" applyProtection="1" borderId="0" fillId="0" fontId="17" numFmtId="164" pivotButton="0" quotePrefix="0" xfId="0">
      <alignment horizontal="general" vertical="bottom"/>
      <protection hidden="1" locked="1"/>
    </xf>
    <xf applyAlignment="1" borderId="1" fillId="10" fontId="28" numFmtId="164" pivotButton="0" quotePrefix="0" xfId="0">
      <alignment horizontal="center" vertical="center"/>
    </xf>
    <xf applyAlignment="1" borderId="1" fillId="0" fontId="28" numFmtId="165" pivotButton="0" quotePrefix="0" xfId="0">
      <alignment horizontal="center" vertical="center" wrapText="1"/>
    </xf>
    <xf applyAlignment="1" borderId="26" fillId="10" fontId="28" numFmtId="164" pivotButton="0" quotePrefix="0" xfId="0">
      <alignment horizontal="center" vertical="center"/>
    </xf>
    <xf applyAlignment="1" borderId="12" fillId="0" fontId="28" numFmtId="164" pivotButton="0" quotePrefix="0" xfId="0">
      <alignment horizontal="center" vertical="center" wrapText="1"/>
    </xf>
    <xf applyAlignment="1" applyProtection="1" borderId="0" fillId="0" fontId="19" numFmtId="164" pivotButton="0" quotePrefix="0" xfId="0">
      <alignment horizontal="general" vertical="bottom"/>
      <protection hidden="1" locked="1"/>
    </xf>
    <xf applyAlignment="1" borderId="1" fillId="0" fontId="21" numFmtId="164" pivotButton="0" quotePrefix="0" xfId="0">
      <alignment horizontal="center" vertical="bottom" wrapText="1"/>
    </xf>
    <xf applyAlignment="1" applyProtection="1" borderId="0" fillId="0" fontId="16" numFmtId="164" pivotButton="0" quotePrefix="0" xfId="0">
      <alignment horizontal="general" vertical="bottom"/>
      <protection hidden="1" locked="1"/>
    </xf>
    <xf applyAlignment="1" borderId="1" fillId="2" fontId="29" numFmtId="172" pivotButton="0" quotePrefix="0" xfId="0">
      <alignment horizontal="center" vertical="bottom"/>
    </xf>
    <xf applyAlignment="1" borderId="1" fillId="10" fontId="27" numFmtId="172" pivotButton="0" quotePrefix="0" xfId="0">
      <alignment horizontal="center" vertical="bottom"/>
    </xf>
    <xf applyAlignment="1" borderId="1" fillId="0" fontId="27" numFmtId="165" pivotButton="0" quotePrefix="0" xfId="0">
      <alignment horizontal="center" vertical="bottom"/>
    </xf>
    <xf applyAlignment="1" borderId="26" fillId="10" fontId="27" numFmtId="172" pivotButton="0" quotePrefix="0" xfId="0">
      <alignment horizontal="center" vertical="bottom"/>
    </xf>
    <xf applyAlignment="1" borderId="1" fillId="0" fontId="27" numFmtId="172" pivotButton="0" quotePrefix="0" xfId="0">
      <alignment horizontal="center" vertical="bottom"/>
    </xf>
    <xf applyAlignment="1" borderId="0" fillId="2" fontId="28" numFmtId="164" pivotButton="0" quotePrefix="0" xfId="0">
      <alignment horizontal="center" vertical="center"/>
    </xf>
    <xf applyAlignment="1" borderId="0" fillId="2" fontId="27" numFmtId="172" pivotButton="0" quotePrefix="0" xfId="0">
      <alignment horizontal="center" vertical="bottom"/>
    </xf>
    <xf applyAlignment="1" applyProtection="1" borderId="0" fillId="2" fontId="30" numFmtId="172" pivotButton="0" quotePrefix="0" xfId="0">
      <alignment horizontal="center" vertical="center"/>
      <protection hidden="1" locked="1"/>
    </xf>
    <xf applyAlignment="1" applyProtection="1" borderId="0" fillId="2" fontId="7" numFmtId="172" pivotButton="0" quotePrefix="0" xfId="0">
      <alignment horizontal="center" vertical="center"/>
      <protection hidden="1" locked="1"/>
    </xf>
    <xf applyAlignment="1" borderId="1" fillId="11" fontId="21" numFmtId="164" pivotButton="0" quotePrefix="0" xfId="0">
      <alignment horizontal="center" vertical="bottom" wrapText="1"/>
    </xf>
    <xf applyAlignment="1" applyProtection="1" borderId="0" fillId="0" fontId="4" numFmtId="164" pivotButton="0" quotePrefix="0" xfId="0">
      <alignment horizontal="general" vertical="bottom"/>
      <protection hidden="1" locked="1"/>
    </xf>
    <xf applyAlignment="1" borderId="0" fillId="2" fontId="0" numFmtId="164" pivotButton="0" quotePrefix="0" xfId="0">
      <alignment horizontal="general" vertical="bottom"/>
    </xf>
    <xf applyAlignment="1" borderId="1" fillId="12" fontId="21" numFmtId="164" pivotButton="0" quotePrefix="0" xfId="0">
      <alignment horizontal="center" vertical="bottom" wrapText="1"/>
    </xf>
    <xf applyAlignment="1" borderId="0" fillId="2" fontId="5" numFmtId="164" pivotButton="0" quotePrefix="0" xfId="0">
      <alignment horizontal="general" vertical="bottom"/>
    </xf>
    <xf applyAlignment="1" borderId="0" fillId="2" fontId="28" numFmtId="164" pivotButton="0" quotePrefix="0" xfId="0">
      <alignment horizontal="center" vertical="center" wrapText="1"/>
    </xf>
    <xf applyAlignment="1" borderId="0" fillId="2" fontId="28" numFmtId="164" pivotButton="0" quotePrefix="0" xfId="0">
      <alignment horizontal="center" vertical="bottom"/>
    </xf>
    <xf applyAlignment="1" borderId="0" fillId="2" fontId="27" numFmtId="164" pivotButton="0" quotePrefix="0" xfId="0">
      <alignment horizontal="center" vertical="bottom"/>
    </xf>
    <xf applyAlignment="1" borderId="0" fillId="2" fontId="29" numFmtId="172" pivotButton="0" quotePrefix="0" xfId="0">
      <alignment horizontal="center" vertical="bottom"/>
    </xf>
    <xf applyAlignment="1" borderId="0" fillId="0" fontId="4" numFmtId="164" pivotButton="0" quotePrefix="0" xfId="0">
      <alignment horizontal="general" vertical="bottom"/>
    </xf>
    <xf applyAlignment="1" borderId="1" fillId="8" fontId="21" numFmtId="164" pivotButton="0" quotePrefix="0" xfId="0">
      <alignment horizontal="center" vertical="bottom" wrapText="1"/>
    </xf>
    <xf applyAlignment="1" borderId="1" fillId="13" fontId="27" numFmtId="172" pivotButton="0" quotePrefix="0" xfId="0">
      <alignment horizontal="center" vertical="bottom"/>
    </xf>
    <xf applyAlignment="1" borderId="1" fillId="13" fontId="27" numFmtId="164" pivotButton="0" quotePrefix="0" xfId="0">
      <alignment horizontal="center" vertical="bottom"/>
    </xf>
    <xf applyAlignment="1" borderId="1" fillId="13" fontId="27" numFmtId="165" pivotButton="0" quotePrefix="0" xfId="0">
      <alignment horizontal="center" vertical="bottom"/>
    </xf>
    <xf applyAlignment="1" borderId="26" fillId="13" fontId="27" numFmtId="164" pivotButton="0" quotePrefix="0" xfId="0">
      <alignment horizontal="center" vertical="bottom"/>
    </xf>
    <xf applyAlignment="1" borderId="1" fillId="8" fontId="31" numFmtId="164" pivotButton="0" quotePrefix="0" xfId="0">
      <alignment horizontal="center" vertical="bottom"/>
    </xf>
    <xf applyAlignment="1" borderId="1" fillId="2" fontId="27" numFmtId="164" pivotButton="0" quotePrefix="0" xfId="0">
      <alignment horizontal="center" vertical="bottom"/>
    </xf>
    <xf applyAlignment="1" borderId="1" fillId="14" fontId="27" numFmtId="165" pivotButton="0" quotePrefix="0" xfId="0">
      <alignment horizontal="center" vertical="bottom"/>
    </xf>
    <xf applyAlignment="1" borderId="26" fillId="2" fontId="27" numFmtId="164" pivotButton="0" quotePrefix="0" xfId="0">
      <alignment horizontal="center" vertical="bottom"/>
    </xf>
    <xf applyAlignment="1" borderId="1" fillId="14" fontId="27" numFmtId="164" pivotButton="0" quotePrefix="0" xfId="0">
      <alignment horizontal="center" vertical="bottom"/>
    </xf>
    <xf applyAlignment="1" borderId="1" fillId="15" fontId="31" numFmtId="164" pivotButton="0" quotePrefix="0" xfId="0">
      <alignment horizontal="center" vertical="bottom"/>
    </xf>
    <xf applyAlignment="1" borderId="1" fillId="15" fontId="27" numFmtId="164" pivotButton="0" quotePrefix="0" xfId="0">
      <alignment horizontal="center" vertical="bottom"/>
    </xf>
    <xf applyAlignment="1" borderId="1" fillId="15" fontId="27" numFmtId="165" pivotButton="0" quotePrefix="0" xfId="0">
      <alignment horizontal="center" vertical="bottom"/>
    </xf>
    <xf applyAlignment="1" borderId="26" fillId="15" fontId="27" numFmtId="164" pivotButton="0" quotePrefix="0" xfId="0">
      <alignment horizontal="center" vertical="bottom"/>
    </xf>
    <xf applyAlignment="1" borderId="0" fillId="0" fontId="4" numFmtId="172" pivotButton="0" quotePrefix="0" xfId="0">
      <alignment horizontal="general" vertical="bottom"/>
    </xf>
    <xf applyAlignment="1" borderId="0" fillId="0" fontId="0" numFmtId="172" pivotButton="0" quotePrefix="0" xfId="0">
      <alignment horizontal="general" vertical="bottom"/>
    </xf>
    <xf applyAlignment="1" borderId="1" fillId="15" fontId="33" numFmtId="164" pivotButton="0" quotePrefix="0" xfId="0">
      <alignment horizontal="center" vertical="bottom"/>
    </xf>
    <xf applyAlignment="1" borderId="0" fillId="0" fontId="4" numFmtId="172" pivotButton="0" quotePrefix="0" xfId="0">
      <alignment horizontal="general" vertical="bottom"/>
    </xf>
    <xf applyAlignment="1" applyProtection="1" borderId="1" fillId="7" fontId="16" numFmtId="164" pivotButton="0" quotePrefix="0" xfId="0">
      <alignment horizontal="general" vertical="bottom"/>
      <protection hidden="1" locked="1"/>
    </xf>
    <xf borderId="0" fillId="0" fontId="0" numFmtId="0" pivotButton="0" quotePrefix="0" xfId="0"/>
    <xf applyAlignment="1" applyProtection="1" borderId="5" fillId="0" fontId="35" numFmtId="167" pivotButton="0" quotePrefix="0" xfId="0">
      <alignment horizontal="center" vertical="bottom"/>
      <protection hidden="1" locked="1"/>
    </xf>
    <xf applyAlignment="1" applyProtection="1" borderId="2" fillId="0" fontId="35" numFmtId="167" pivotButton="0" quotePrefix="0" xfId="0">
      <alignment horizontal="center" vertical="bottom"/>
      <protection hidden="1" locked="1"/>
    </xf>
    <xf applyAlignment="1" applyProtection="1" borderId="5" fillId="0" fontId="36" numFmtId="167" pivotButton="0" quotePrefix="0" xfId="0">
      <alignment horizontal="center" vertical="bottom"/>
      <protection hidden="1" locked="1"/>
    </xf>
    <xf applyAlignment="1" applyProtection="1" borderId="2" fillId="0" fontId="36" numFmtId="167" pivotButton="0" quotePrefix="0" xfId="0">
      <alignment horizontal="center" vertical="bottom"/>
      <protection hidden="1" locked="1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 Built-in Explanatory Text" xfId="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rgb="FFFF0000"/>
      </font>
    </dxf>
    <dxf>
      <font>
        <color rgb="FFFF0000"/>
      </font>
    </dxf>
    <dxf>
      <font>
        <b val="1"/>
        <color rgb="FF00B0F0"/>
      </font>
    </dxf>
    <dxf>
      <fill>
        <patternFill>
          <bgColor rgb="FFE6B9B8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</dxf>
    <dxf>
      <fill>
        <patternFill>
          <bgColor rgb="FFFF99FF"/>
        </patternFill>
      </fill>
    </dxf>
    <dxf>
      <fill>
        <patternFill>
          <bgColor rgb="FFFF9999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externalLinks/externalLink1.xml" Type="http://schemas.openxmlformats.org/officeDocument/2006/relationships/externalLink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04%20&#1040;&#1087;&#1088;&#1077;&#1083;&#1100;%202018(1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аскладка"/>
      <sheetName val="Список КК"/>
      <sheetName val="Команды"/>
      <sheetName val="График Рыба"/>
      <sheetName val="График"/>
      <sheetName val="ПЛАНШЕТ"/>
      <sheetName val="Расчет КК"/>
      <sheetName val="ДОЛГИ"/>
      <sheetName val="Кадры Рыба"/>
      <sheetName val="КАДРЫ на подпись"/>
      <sheetName val="КК мини-графики"/>
      <sheetName val="Табель Рыба"/>
      <sheetName val="Табель"/>
      <sheetName val="Ночные Часы"/>
    </sheetNames>
    <sheetDataSet>
      <sheetData sheetId="0"/>
      <sheetData sheetId="1"/>
      <sheetData sheetId="2"/>
      <sheetData sheetId="3"/>
      <sheetData sheetId="4"/>
      <sheetData sheetId="5"/>
      <sheetData sheetId="6">
        <row r="74">
          <cell r="B74">
            <v>8465</v>
          </cell>
          <cell r="C74">
            <v>5946</v>
          </cell>
          <cell r="D74">
            <v>6767</v>
          </cell>
          <cell r="E74">
            <v>7190</v>
          </cell>
          <cell r="F74">
            <v>7314</v>
          </cell>
          <cell r="G74">
            <v>6919</v>
          </cell>
          <cell r="H74">
            <v>7760</v>
          </cell>
          <cell r="I74">
            <v>5664</v>
          </cell>
          <cell r="J74">
            <v>6775</v>
          </cell>
          <cell r="K74">
            <v>7204</v>
          </cell>
          <cell r="L74">
            <v>7006</v>
          </cell>
          <cell r="M74">
            <v>6161</v>
          </cell>
          <cell r="N74">
            <v>6601</v>
          </cell>
          <cell r="O74">
            <v>9198</v>
          </cell>
          <cell r="P74">
            <v>8364</v>
          </cell>
          <cell r="Q74">
            <v>6029</v>
          </cell>
          <cell r="R74">
            <v>6631</v>
          </cell>
          <cell r="S74">
            <v>7179</v>
          </cell>
          <cell r="T74">
            <v>6946</v>
          </cell>
          <cell r="U74">
            <v>6804</v>
          </cell>
          <cell r="V74">
            <v>8333</v>
          </cell>
          <cell r="W74">
            <v>8419</v>
          </cell>
          <cell r="X74">
            <v>6685</v>
          </cell>
          <cell r="Y74">
            <v>7134</v>
          </cell>
          <cell r="Z74">
            <v>7234</v>
          </cell>
          <cell r="AA74">
            <v>6719</v>
          </cell>
          <cell r="AB74">
            <v>6583</v>
          </cell>
          <cell r="AC74">
            <v>6583</v>
          </cell>
          <cell r="AD74">
            <v>7956</v>
          </cell>
          <cell r="AE74">
            <v>6752</v>
          </cell>
          <cell r="AF74">
            <v>0</v>
          </cell>
        </row>
        <row r="100">
          <cell r="B100">
            <v>11.0474774193548</v>
          </cell>
          <cell r="C100">
            <v>11.2637548387097</v>
          </cell>
          <cell r="D100">
            <v>13.0248709677419</v>
          </cell>
          <cell r="E100">
            <v>13.1175612903226</v>
          </cell>
          <cell r="F100">
            <v>13.8590838709677</v>
          </cell>
          <cell r="G100">
            <v>14.1989483870968</v>
          </cell>
          <cell r="H100">
            <v>13.6737032258065</v>
          </cell>
          <cell r="I100">
            <v>9.90429677419355</v>
          </cell>
          <cell r="J100">
            <v>12.0052774193548</v>
          </cell>
          <cell r="K100">
            <v>13.9826709677419</v>
          </cell>
          <cell r="L100">
            <v>13.8590838709677</v>
          </cell>
          <cell r="M100">
            <v>12.5614193548387</v>
          </cell>
          <cell r="N100">
            <v>13.1484580645161</v>
          </cell>
          <cell r="O100">
            <v>14.322535483871</v>
          </cell>
          <cell r="P100">
            <v>12.0052774193548</v>
          </cell>
          <cell r="Q100">
            <v>10.1205741935484</v>
          </cell>
          <cell r="R100">
            <v>13.4883225806452</v>
          </cell>
          <cell r="S100">
            <v>13.9517741935484</v>
          </cell>
          <cell r="T100">
            <v>13.4574258064516</v>
          </cell>
          <cell r="U100">
            <v>13.5501161290323</v>
          </cell>
          <cell r="V100">
            <v>14.6624</v>
          </cell>
          <cell r="W100">
            <v>11.5727225806452</v>
          </cell>
          <cell r="X100">
            <v>11.9125870967742</v>
          </cell>
          <cell r="Y100">
            <v>13.9826709677419</v>
          </cell>
          <cell r="Z100">
            <v>14.7550903225806</v>
          </cell>
          <cell r="AA100">
            <v>14.1371548387097</v>
          </cell>
          <cell r="AB100">
            <v>13.9208774193548</v>
          </cell>
          <cell r="AC100">
            <v>13.9208774193548</v>
          </cell>
          <cell r="AD100">
            <v>14.4770193548387</v>
          </cell>
          <cell r="AE100">
            <v>10.3677483870968</v>
          </cell>
          <cell r="AF100">
            <v>7</v>
          </cell>
        </row>
        <row r="101">
          <cell r="B101">
            <v>15.7241935483871</v>
          </cell>
          <cell r="C101">
            <v>13.406935483871</v>
          </cell>
          <cell r="D101">
            <v>16.0949548387097</v>
          </cell>
          <cell r="E101">
            <v>17.917864516129</v>
          </cell>
          <cell r="F101">
            <v>18.7211806451613</v>
          </cell>
          <cell r="G101">
            <v>17.1454451612903</v>
          </cell>
          <cell r="H101">
            <v>20.4205032258064</v>
          </cell>
          <cell r="I101">
            <v>13.2215548387097</v>
          </cell>
          <cell r="J101">
            <v>15.2607419354839</v>
          </cell>
          <cell r="K101">
            <v>18.0105548387097</v>
          </cell>
          <cell r="L101">
            <v>18.5666967741936</v>
          </cell>
          <cell r="M101">
            <v>17.7942774193548</v>
          </cell>
          <cell r="N101">
            <v>16.960064516129</v>
          </cell>
          <cell r="O101">
            <v>20.9766451612903</v>
          </cell>
          <cell r="P101">
            <v>18.3504193548387</v>
          </cell>
          <cell r="Q101">
            <v>12.5418258064516</v>
          </cell>
          <cell r="R101">
            <v>16.1876451612903</v>
          </cell>
          <cell r="S101">
            <v>17.4853096774194</v>
          </cell>
          <cell r="T101">
            <v>18.5358</v>
          </cell>
          <cell r="U101">
            <v>18.6593870967742</v>
          </cell>
          <cell r="V101">
            <v>22.1198258064516</v>
          </cell>
          <cell r="W101">
            <v>18.0723483870968</v>
          </cell>
          <cell r="X101">
            <v>15.5388129032258</v>
          </cell>
          <cell r="Y101">
            <v>17.7942774193548</v>
          </cell>
          <cell r="Z101">
            <v>18.8447677419355</v>
          </cell>
          <cell r="AA101">
            <v>16.6510967741935</v>
          </cell>
          <cell r="AB101">
            <v>17.8560709677419</v>
          </cell>
          <cell r="AC101">
            <v>17.8560709677419</v>
          </cell>
          <cell r="AD101">
            <v>19.8643612903226</v>
          </cell>
          <cell r="AE101">
            <v>16.3421290322581</v>
          </cell>
          <cell r="AF101">
            <v>8</v>
          </cell>
        </row>
        <row r="102">
          <cell r="B102">
            <v>28.0158322580645</v>
          </cell>
          <cell r="C102">
            <v>24.4627032258064</v>
          </cell>
          <cell r="D102">
            <v>26.749064516129</v>
          </cell>
          <cell r="E102">
            <v>25.6985741935484</v>
          </cell>
          <cell r="F102">
            <v>26.8417548387097</v>
          </cell>
          <cell r="G102">
            <v>26.2547161290323</v>
          </cell>
          <cell r="H102">
            <v>28.1703161290323</v>
          </cell>
          <cell r="I102">
            <v>22.3617225806452</v>
          </cell>
          <cell r="J102">
            <v>23.5358</v>
          </cell>
          <cell r="K102">
            <v>26.2547161290323</v>
          </cell>
          <cell r="L102">
            <v>26.6872709677419</v>
          </cell>
          <cell r="M102">
            <v>25.6058838709677</v>
          </cell>
          <cell r="N102">
            <v>24.4318064516129</v>
          </cell>
          <cell r="O102">
            <v>31.9088258064516</v>
          </cell>
          <cell r="P102">
            <v>27.5832774193548</v>
          </cell>
          <cell r="Q102">
            <v>20.4461225806452</v>
          </cell>
          <cell r="R102">
            <v>23.8138709677419</v>
          </cell>
          <cell r="S102">
            <v>24.7407741935484</v>
          </cell>
          <cell r="T102">
            <v>25.2969161290323</v>
          </cell>
          <cell r="U102">
            <v>26.069335483871</v>
          </cell>
          <cell r="V102">
            <v>29.1590129032258</v>
          </cell>
          <cell r="W102">
            <v>25.6058838709677</v>
          </cell>
          <cell r="X102">
            <v>23.5049032258064</v>
          </cell>
          <cell r="Y102">
            <v>25.5440903225806</v>
          </cell>
          <cell r="Z102">
            <v>26.9035483870968</v>
          </cell>
          <cell r="AA102">
            <v>24.5244967741935</v>
          </cell>
          <cell r="AB102">
            <v>24.6480838709677</v>
          </cell>
          <cell r="AC102">
            <v>24.6480838709677</v>
          </cell>
          <cell r="AD102">
            <v>26.6254774193548</v>
          </cell>
          <cell r="AE102">
            <v>24.9879483870968</v>
          </cell>
          <cell r="AF102">
            <v>13</v>
          </cell>
        </row>
        <row r="103">
          <cell r="B103">
            <v>33.5071677419355</v>
          </cell>
          <cell r="C103">
            <v>26.6480838709677</v>
          </cell>
          <cell r="D103">
            <v>31.0972193548387</v>
          </cell>
          <cell r="E103">
            <v>30.3248</v>
          </cell>
          <cell r="F103">
            <v>29.5832774193548</v>
          </cell>
          <cell r="G103">
            <v>30.2012129032258</v>
          </cell>
          <cell r="H103">
            <v>30.7882516129032</v>
          </cell>
          <cell r="I103">
            <v>26.2773225806452</v>
          </cell>
          <cell r="J103">
            <v>28.7799612903226</v>
          </cell>
          <cell r="K103">
            <v>31.4679806451613</v>
          </cell>
          <cell r="L103">
            <v>30.664664516129</v>
          </cell>
          <cell r="M103">
            <v>27.6676774193548</v>
          </cell>
          <cell r="N103">
            <v>30.2012129032258</v>
          </cell>
          <cell r="O103">
            <v>34.2795870967742</v>
          </cell>
          <cell r="P103">
            <v>34.0942064516129</v>
          </cell>
          <cell r="Q103">
            <v>26.4318064516129</v>
          </cell>
          <cell r="R103">
            <v>29.8304516129032</v>
          </cell>
          <cell r="S103">
            <v>30.5410774193548</v>
          </cell>
          <cell r="T103">
            <v>29.4287935483871</v>
          </cell>
          <cell r="U103">
            <v>29.6450709677419</v>
          </cell>
          <cell r="V103">
            <v>31.5606709677419</v>
          </cell>
          <cell r="W103">
            <v>32.6111612903226</v>
          </cell>
          <cell r="X103">
            <v>27.791264516129</v>
          </cell>
          <cell r="Y103">
            <v>30.7573548387097</v>
          </cell>
          <cell r="Z103">
            <v>32.6420580645161</v>
          </cell>
          <cell r="AA103">
            <v>29.7377612903226</v>
          </cell>
          <cell r="AB103">
            <v>28.4092</v>
          </cell>
          <cell r="AC103">
            <v>28.4092</v>
          </cell>
          <cell r="AD103">
            <v>31.3443935483871</v>
          </cell>
          <cell r="AE103">
            <v>29.0889290322581</v>
          </cell>
          <cell r="AF103">
            <v>15</v>
          </cell>
        </row>
        <row r="104">
          <cell r="B104">
            <v>37.5154580645161</v>
          </cell>
          <cell r="C104">
            <v>31.9540387096774</v>
          </cell>
          <cell r="D104">
            <v>33.7769483870968</v>
          </cell>
          <cell r="E104">
            <v>35.0746129032258</v>
          </cell>
          <cell r="F104">
            <v>38.4732580645161</v>
          </cell>
          <cell r="G104">
            <v>33.1899096774193</v>
          </cell>
          <cell r="H104">
            <v>36.8357290322581</v>
          </cell>
          <cell r="I104">
            <v>31.7686580645161</v>
          </cell>
          <cell r="J104">
            <v>32.5410774193548</v>
          </cell>
          <cell r="K104">
            <v>35.7852387096774</v>
          </cell>
          <cell r="L104">
            <v>32.664664516129</v>
          </cell>
          <cell r="M104">
            <v>31.8613483870968</v>
          </cell>
          <cell r="N104">
            <v>34.6420580645161</v>
          </cell>
          <cell r="O104">
            <v>37.5463548387097</v>
          </cell>
          <cell r="P104">
            <v>38.7822258064516</v>
          </cell>
          <cell r="Q104">
            <v>30.7181677419355</v>
          </cell>
          <cell r="R104">
            <v>33.8696387096774</v>
          </cell>
          <cell r="S104">
            <v>35.4453741935484</v>
          </cell>
          <cell r="T104">
            <v>34.9201290322581</v>
          </cell>
          <cell r="U104">
            <v>33.4061870967742</v>
          </cell>
          <cell r="V104">
            <v>38.0098064516129</v>
          </cell>
          <cell r="W104">
            <v>38.8749161290323</v>
          </cell>
          <cell r="X104">
            <v>32.7264580645161</v>
          </cell>
          <cell r="Y104">
            <v>33.9932258064516</v>
          </cell>
          <cell r="Z104">
            <v>35.0128193548387</v>
          </cell>
          <cell r="AA104">
            <v>34.3330903225806</v>
          </cell>
          <cell r="AB104">
            <v>33.2208064516129</v>
          </cell>
          <cell r="AC104">
            <v>33.2208064516129</v>
          </cell>
          <cell r="AD104">
            <v>36.4031741935484</v>
          </cell>
          <cell r="AE104">
            <v>35.1982</v>
          </cell>
          <cell r="AF104">
            <v>17</v>
          </cell>
        </row>
        <row r="105">
          <cell r="B105">
            <v>41.1303806451613</v>
          </cell>
          <cell r="C105">
            <v>33.4370838709677</v>
          </cell>
          <cell r="D105">
            <v>35.8779290322581</v>
          </cell>
          <cell r="E105">
            <v>37.3609741935484</v>
          </cell>
          <cell r="F105">
            <v>37.7626322580645</v>
          </cell>
          <cell r="G105">
            <v>35.0746129032258</v>
          </cell>
          <cell r="H105">
            <v>35.816135483871</v>
          </cell>
          <cell r="I105">
            <v>33.5606709677419</v>
          </cell>
          <cell r="J105">
            <v>32.7882516129032</v>
          </cell>
          <cell r="K105">
            <v>35.7234451612903</v>
          </cell>
          <cell r="L105">
            <v>33.9623290322581</v>
          </cell>
          <cell r="M105">
            <v>33.8387419354839</v>
          </cell>
          <cell r="N105">
            <v>33.622464516129</v>
          </cell>
          <cell r="O105">
            <v>39.7400258064516</v>
          </cell>
          <cell r="P105">
            <v>41.2539677419355</v>
          </cell>
          <cell r="Q105">
            <v>32.8191483870968</v>
          </cell>
          <cell r="R105">
            <v>35.0746129032258</v>
          </cell>
          <cell r="S105">
            <v>37.7008387096774</v>
          </cell>
          <cell r="T105">
            <v>35.4453741935484</v>
          </cell>
          <cell r="U105">
            <v>34.6111612903226</v>
          </cell>
          <cell r="V105">
            <v>38.5041548387097</v>
          </cell>
          <cell r="W105">
            <v>39.4928516129032</v>
          </cell>
          <cell r="X105">
            <v>33.3752903225806</v>
          </cell>
          <cell r="Y105">
            <v>35.0746129032258</v>
          </cell>
          <cell r="Z105">
            <v>36.9284193548387</v>
          </cell>
          <cell r="AA105">
            <v>32.9118387096774</v>
          </cell>
          <cell r="AB105">
            <v>35.5071677419355</v>
          </cell>
          <cell r="AC105">
            <v>35.5071677419355</v>
          </cell>
          <cell r="AD105">
            <v>36.3413806451613</v>
          </cell>
          <cell r="AE105">
            <v>36.9284193548387</v>
          </cell>
          <cell r="AF105">
            <v>17</v>
          </cell>
        </row>
        <row r="106">
          <cell r="B106">
            <v>43.200464516129</v>
          </cell>
          <cell r="C106">
            <v>35.1673032258064</v>
          </cell>
          <cell r="D106">
            <v>36.5267612903226</v>
          </cell>
          <cell r="E106">
            <v>37.9171161290323</v>
          </cell>
          <cell r="F106">
            <v>37.731735483871</v>
          </cell>
          <cell r="G106">
            <v>32.942735483871</v>
          </cell>
          <cell r="H106">
            <v>36.6812451612903</v>
          </cell>
          <cell r="I106">
            <v>34.7965419354839</v>
          </cell>
          <cell r="J106">
            <v>36.0015161290323</v>
          </cell>
          <cell r="K106">
            <v>36.8357290322581</v>
          </cell>
          <cell r="L106">
            <v>34.5184709677419</v>
          </cell>
          <cell r="M106">
            <v>32.5101806451613</v>
          </cell>
          <cell r="N106">
            <v>33.7460516129032</v>
          </cell>
          <cell r="O106">
            <v>42.3662516129032</v>
          </cell>
          <cell r="P106">
            <v>40.4506516129032</v>
          </cell>
          <cell r="Q106">
            <v>33.900535483871</v>
          </cell>
          <cell r="R106">
            <v>34.4875741935484</v>
          </cell>
          <cell r="S106">
            <v>35.9706193548387</v>
          </cell>
          <cell r="T106">
            <v>35.2908903225806</v>
          </cell>
          <cell r="U106">
            <v>34.2404</v>
          </cell>
          <cell r="V106">
            <v>38.7204322580645</v>
          </cell>
          <cell r="W106">
            <v>41.8719032258065</v>
          </cell>
          <cell r="X106">
            <v>36.6812451612903</v>
          </cell>
          <cell r="Y106">
            <v>36.495864516129</v>
          </cell>
          <cell r="Z106">
            <v>36.4031741935484</v>
          </cell>
          <cell r="AA106">
            <v>35.5689612903226</v>
          </cell>
          <cell r="AB106">
            <v>33.2517032258065</v>
          </cell>
          <cell r="AC106">
            <v>33.2517032258065</v>
          </cell>
          <cell r="AD106">
            <v>35.9706193548387</v>
          </cell>
          <cell r="AE106">
            <v>35.8779290322581</v>
          </cell>
          <cell r="AF106">
            <v>17</v>
          </cell>
        </row>
        <row r="107">
          <cell r="B107">
            <v>40.4197548387097</v>
          </cell>
          <cell r="C107">
            <v>33.5297741935484</v>
          </cell>
          <cell r="D107">
            <v>31.3978967741935</v>
          </cell>
          <cell r="E107">
            <v>34.580264516129</v>
          </cell>
          <cell r="F107">
            <v>32.8500451612903</v>
          </cell>
          <cell r="G107">
            <v>33.7460516129032</v>
          </cell>
          <cell r="H107">
            <v>35.8779290322581</v>
          </cell>
          <cell r="I107">
            <v>33.622464516129</v>
          </cell>
          <cell r="J107">
            <v>34.4257806451613</v>
          </cell>
          <cell r="K107">
            <v>36.5885548387097</v>
          </cell>
          <cell r="L107">
            <v>34.6729548387097</v>
          </cell>
          <cell r="M107">
            <v>33.1899096774193</v>
          </cell>
          <cell r="N107">
            <v>32.664664516129</v>
          </cell>
          <cell r="O107">
            <v>39.5855419354839</v>
          </cell>
          <cell r="P107">
            <v>39.7400258064516</v>
          </cell>
          <cell r="Q107">
            <v>32.4792838709677</v>
          </cell>
          <cell r="R107">
            <v>34.858335483871</v>
          </cell>
          <cell r="S107">
            <v>35.2599935483871</v>
          </cell>
          <cell r="T107">
            <v>35.0128193548387</v>
          </cell>
          <cell r="U107">
            <v>33.7769483870968</v>
          </cell>
          <cell r="V107">
            <v>37.8862193548387</v>
          </cell>
          <cell r="W107">
            <v>41.6247290322581</v>
          </cell>
          <cell r="X107">
            <v>34.1786064516129</v>
          </cell>
          <cell r="Y107">
            <v>32.942735483871</v>
          </cell>
          <cell r="Z107">
            <v>33.5606709677419</v>
          </cell>
          <cell r="AA107">
            <v>34.3639870967742</v>
          </cell>
          <cell r="AB107">
            <v>33.6842580645161</v>
          </cell>
          <cell r="AC107">
            <v>33.6842580645161</v>
          </cell>
          <cell r="AD107">
            <v>35.6616516129032</v>
          </cell>
          <cell r="AE107">
            <v>35.1055096774193</v>
          </cell>
          <cell r="AF107">
            <v>17</v>
          </cell>
        </row>
        <row r="108">
          <cell r="B108">
            <v>40.945</v>
          </cell>
          <cell r="C108">
            <v>31.8613483870968</v>
          </cell>
          <cell r="D108">
            <v>33.1590129032258</v>
          </cell>
          <cell r="E108">
            <v>33.7151548387097</v>
          </cell>
          <cell r="F108">
            <v>32.7882516129032</v>
          </cell>
          <cell r="G108">
            <v>32.3556967741935</v>
          </cell>
          <cell r="H108">
            <v>35.3217870967742</v>
          </cell>
          <cell r="I108">
            <v>33.8696387096774</v>
          </cell>
          <cell r="J108">
            <v>35.2599935483871</v>
          </cell>
          <cell r="K108">
            <v>33.6842580645161</v>
          </cell>
          <cell r="L108">
            <v>33.7769483870968</v>
          </cell>
          <cell r="M108">
            <v>32.0776258064516</v>
          </cell>
          <cell r="N108">
            <v>31.3978967741935</v>
          </cell>
          <cell r="O108">
            <v>38.4732580645161</v>
          </cell>
          <cell r="P108">
            <v>39.8018193548387</v>
          </cell>
          <cell r="Q108">
            <v>32.5719741935484</v>
          </cell>
          <cell r="R108">
            <v>33.2826</v>
          </cell>
          <cell r="S108">
            <v>34.1168129032258</v>
          </cell>
          <cell r="T108">
            <v>32.6028709677419</v>
          </cell>
          <cell r="U108">
            <v>32.4174903225806</v>
          </cell>
          <cell r="V108">
            <v>35.7234451612903</v>
          </cell>
          <cell r="W108">
            <v>39.6782322580645</v>
          </cell>
          <cell r="X108">
            <v>34.858335483871</v>
          </cell>
          <cell r="Y108">
            <v>32.7882516129032</v>
          </cell>
          <cell r="Z108">
            <v>33.9623290322581</v>
          </cell>
          <cell r="AA108">
            <v>34.4257806451613</v>
          </cell>
          <cell r="AB108">
            <v>32.1394193548387</v>
          </cell>
          <cell r="AC108">
            <v>32.1394193548387</v>
          </cell>
          <cell r="AD108">
            <v>35.5998580645161</v>
          </cell>
          <cell r="AE108">
            <v>33.1281161290323</v>
          </cell>
          <cell r="AF108">
            <v>17</v>
          </cell>
        </row>
        <row r="109">
          <cell r="B109">
            <v>38.8440193548387</v>
          </cell>
          <cell r="C109">
            <v>30.2547161290323</v>
          </cell>
          <cell r="D109">
            <v>30.3783032258064</v>
          </cell>
          <cell r="E109">
            <v>33.2208064516129</v>
          </cell>
          <cell r="F109">
            <v>30.9344451612903</v>
          </cell>
          <cell r="G109">
            <v>30.5327870967742</v>
          </cell>
          <cell r="H109">
            <v>35.0437161290323</v>
          </cell>
          <cell r="I109">
            <v>30.8417548387097</v>
          </cell>
          <cell r="J109">
            <v>33.3134967741935</v>
          </cell>
          <cell r="K109">
            <v>32.4174903225806</v>
          </cell>
          <cell r="L109">
            <v>32.1085225806452</v>
          </cell>
          <cell r="M109">
            <v>31.2125161290323</v>
          </cell>
          <cell r="N109">
            <v>30.4709935483871</v>
          </cell>
          <cell r="O109">
            <v>39.0294</v>
          </cell>
          <cell r="P109">
            <v>37.9789096774194</v>
          </cell>
          <cell r="Q109">
            <v>31.6759677419355</v>
          </cell>
          <cell r="R109">
            <v>31.0889290322581</v>
          </cell>
          <cell r="S109">
            <v>32.4483870967742</v>
          </cell>
          <cell r="T109">
            <v>31.706864516129</v>
          </cell>
          <cell r="U109">
            <v>30.2856129032258</v>
          </cell>
          <cell r="V109">
            <v>34.8892322580645</v>
          </cell>
          <cell r="W109">
            <v>36.7121419354839</v>
          </cell>
          <cell r="X109">
            <v>31.6759677419355</v>
          </cell>
          <cell r="Y109">
            <v>32.2630064516129</v>
          </cell>
          <cell r="Z109">
            <v>32.7882516129032</v>
          </cell>
          <cell r="AA109">
            <v>30.1929225806452</v>
          </cell>
          <cell r="AB109">
            <v>30.2547161290323</v>
          </cell>
          <cell r="AC109">
            <v>30.2547161290323</v>
          </cell>
          <cell r="AD109">
            <v>34.0550193548387</v>
          </cell>
          <cell r="AE109">
            <v>30.3474064516129</v>
          </cell>
          <cell r="AF109">
            <v>17</v>
          </cell>
        </row>
        <row r="110">
          <cell r="B110">
            <v>35.538064516129</v>
          </cell>
          <cell r="C110">
            <v>28.6480838709677</v>
          </cell>
          <cell r="D110">
            <v>30.9035483870968</v>
          </cell>
          <cell r="E110">
            <v>32.1703161290323</v>
          </cell>
          <cell r="F110">
            <v>30.4709935483871</v>
          </cell>
          <cell r="G110">
            <v>30.8108580645161</v>
          </cell>
          <cell r="H110">
            <v>32.7264580645161</v>
          </cell>
          <cell r="I110">
            <v>28.5553935483871</v>
          </cell>
          <cell r="J110">
            <v>31.3361032258064</v>
          </cell>
          <cell r="K110">
            <v>29.5131935483871</v>
          </cell>
          <cell r="L110">
            <v>31.706864516129</v>
          </cell>
          <cell r="M110">
            <v>28.4009096774194</v>
          </cell>
          <cell r="N110">
            <v>28.8952580645161</v>
          </cell>
          <cell r="O110">
            <v>36.8666258064516</v>
          </cell>
          <cell r="P110">
            <v>34.3948838709677</v>
          </cell>
          <cell r="Q110">
            <v>29.7294709677419</v>
          </cell>
          <cell r="R110">
            <v>29.6676774193548</v>
          </cell>
          <cell r="S110">
            <v>30.4400967741935</v>
          </cell>
          <cell r="T110">
            <v>29.2969161290323</v>
          </cell>
          <cell r="U110">
            <v>29.3896064516129</v>
          </cell>
          <cell r="V110">
            <v>31.8613483870968</v>
          </cell>
          <cell r="W110">
            <v>35.6307548387097</v>
          </cell>
          <cell r="X110">
            <v>30.6254774193548</v>
          </cell>
          <cell r="Y110">
            <v>30.2856129032258</v>
          </cell>
          <cell r="Z110">
            <v>29.9457483870968</v>
          </cell>
          <cell r="AA110">
            <v>29.2042258064516</v>
          </cell>
          <cell r="AB110">
            <v>29.3278129032258</v>
          </cell>
          <cell r="AC110">
            <v>29.3278129032258</v>
          </cell>
          <cell r="AD110">
            <v>33.6533612903226</v>
          </cell>
          <cell r="AE110">
            <v>30.0384387096774</v>
          </cell>
          <cell r="AF110">
            <v>17</v>
          </cell>
        </row>
        <row r="111">
          <cell r="B111">
            <v>29.9540387096774</v>
          </cell>
          <cell r="C111">
            <v>25.8447677419355</v>
          </cell>
          <cell r="D111">
            <v>25.4431096774194</v>
          </cell>
          <cell r="E111">
            <v>26.4318064516129</v>
          </cell>
          <cell r="F111">
            <v>27.111535483871</v>
          </cell>
          <cell r="G111">
            <v>27.4822967741935</v>
          </cell>
          <cell r="H111">
            <v>31.2517032258064</v>
          </cell>
          <cell r="I111">
            <v>25.2577290322581</v>
          </cell>
          <cell r="J111">
            <v>27.791264516129</v>
          </cell>
          <cell r="K111">
            <v>28.5945806451613</v>
          </cell>
          <cell r="L111">
            <v>26.9570516129032</v>
          </cell>
          <cell r="M111">
            <v>23.960064516129</v>
          </cell>
          <cell r="N111">
            <v>26.9879483870968</v>
          </cell>
          <cell r="O111">
            <v>31.2517032258064</v>
          </cell>
          <cell r="P111">
            <v>31.1899096774194</v>
          </cell>
          <cell r="Q111">
            <v>26.5553935483871</v>
          </cell>
          <cell r="R111">
            <v>27.3278129032258</v>
          </cell>
          <cell r="S111">
            <v>25.875664516129</v>
          </cell>
          <cell r="T111">
            <v>26.3391161290323</v>
          </cell>
          <cell r="U111">
            <v>28.0384387096774</v>
          </cell>
          <cell r="V111">
            <v>29.1816193548387</v>
          </cell>
          <cell r="W111">
            <v>30.5101806451613</v>
          </cell>
          <cell r="X111">
            <v>28.5945806451613</v>
          </cell>
          <cell r="Y111">
            <v>26.8025677419355</v>
          </cell>
          <cell r="Z111">
            <v>26.2773225806452</v>
          </cell>
          <cell r="AA111">
            <v>26.8643612903226</v>
          </cell>
          <cell r="AB111">
            <v>26.3082193548387</v>
          </cell>
          <cell r="AC111">
            <v>26.3082193548387</v>
          </cell>
          <cell r="AD111">
            <v>30.2630064516129</v>
          </cell>
          <cell r="AE111">
            <v>25.4431096774194</v>
          </cell>
          <cell r="AF111">
            <v>15</v>
          </cell>
        </row>
        <row r="112">
          <cell r="B112">
            <v>27.2434129032258</v>
          </cell>
          <cell r="C112">
            <v>21.4966129032258</v>
          </cell>
          <cell r="D112">
            <v>24.0610451612903</v>
          </cell>
          <cell r="E112">
            <v>23.3195225806452</v>
          </cell>
          <cell r="F112">
            <v>24.5244967741935</v>
          </cell>
          <cell r="G112">
            <v>23.4740064516129</v>
          </cell>
          <cell r="H112">
            <v>25.8221612903226</v>
          </cell>
          <cell r="I112">
            <v>21.8982709677419</v>
          </cell>
          <cell r="J112">
            <v>24.3391161290323</v>
          </cell>
          <cell r="K112">
            <v>22.8560709677419</v>
          </cell>
          <cell r="L112">
            <v>23.6902838709677</v>
          </cell>
          <cell r="M112">
            <v>20.9404709677419</v>
          </cell>
          <cell r="N112">
            <v>24.2155290322581</v>
          </cell>
          <cell r="O112">
            <v>29.1590129032258</v>
          </cell>
          <cell r="P112">
            <v>25.8221612903226</v>
          </cell>
          <cell r="Q112">
            <v>24.3082193548387</v>
          </cell>
          <cell r="R112">
            <v>22.1454451612903</v>
          </cell>
          <cell r="S112">
            <v>25.1424322580645</v>
          </cell>
          <cell r="T112">
            <v>22.1763419354839</v>
          </cell>
          <cell r="U112">
            <v>23.0723483870968</v>
          </cell>
          <cell r="V112">
            <v>27.5523806451613</v>
          </cell>
          <cell r="W112">
            <v>25.6985741935484</v>
          </cell>
          <cell r="X112">
            <v>24.6480838709677</v>
          </cell>
          <cell r="Y112">
            <v>24.6480838709677</v>
          </cell>
          <cell r="Z112">
            <v>23.4122129032258</v>
          </cell>
          <cell r="AA112">
            <v>22.7324838709677</v>
          </cell>
          <cell r="AB112">
            <v>22.3617225806452</v>
          </cell>
          <cell r="AC112">
            <v>22.3617225806452</v>
          </cell>
          <cell r="AD112">
            <v>28.0158322580645</v>
          </cell>
          <cell r="AE112">
            <v>24.3082193548387</v>
          </cell>
          <cell r="AF112">
            <v>13</v>
          </cell>
        </row>
        <row r="113">
          <cell r="B113">
            <v>24.6789806451613</v>
          </cell>
          <cell r="C113">
            <v>21.1258516129032</v>
          </cell>
          <cell r="D113">
            <v>22.7015870967742</v>
          </cell>
          <cell r="E113">
            <v>22.578</v>
          </cell>
          <cell r="F113">
            <v>23.4740064516129</v>
          </cell>
          <cell r="G113">
            <v>24.9261548387097</v>
          </cell>
          <cell r="H113">
            <v>25.3278129032258</v>
          </cell>
          <cell r="I113">
            <v>20.8786774193548</v>
          </cell>
          <cell r="J113">
            <v>23.4431096774194</v>
          </cell>
          <cell r="K113">
            <v>22.9796580645161</v>
          </cell>
          <cell r="L113">
            <v>24.153735483871</v>
          </cell>
          <cell r="M113">
            <v>21.3730258064516</v>
          </cell>
          <cell r="N113">
            <v>22.9487612903226</v>
          </cell>
          <cell r="O113">
            <v>27.984935483871</v>
          </cell>
          <cell r="P113">
            <v>23.7520774193548</v>
          </cell>
          <cell r="Q113">
            <v>24.0919419354839</v>
          </cell>
          <cell r="R113">
            <v>22.3926193548387</v>
          </cell>
          <cell r="S113">
            <v>22.7633806451613</v>
          </cell>
          <cell r="T113">
            <v>24.2464258064516</v>
          </cell>
          <cell r="U113">
            <v>23.5358</v>
          </cell>
          <cell r="V113">
            <v>25.7603677419355</v>
          </cell>
          <cell r="W113">
            <v>25.7603677419355</v>
          </cell>
          <cell r="X113">
            <v>23.1341419354839</v>
          </cell>
          <cell r="Y113">
            <v>25.5749870967742</v>
          </cell>
          <cell r="Z113">
            <v>24.2464258064516</v>
          </cell>
          <cell r="AA113">
            <v>23.1341419354839</v>
          </cell>
          <cell r="AB113">
            <v>22.7015870967742</v>
          </cell>
          <cell r="AC113">
            <v>22.7015870967742</v>
          </cell>
          <cell r="AD113">
            <v>25.7603677419355</v>
          </cell>
          <cell r="AE113">
            <v>22.6706903225806</v>
          </cell>
          <cell r="AF113">
            <v>13</v>
          </cell>
        </row>
        <row r="114">
          <cell r="B114">
            <v>17.6006064516129</v>
          </cell>
          <cell r="C114">
            <v>17.7550903225806</v>
          </cell>
          <cell r="D114">
            <v>18.9291677419355</v>
          </cell>
          <cell r="E114">
            <v>18.6819935483871</v>
          </cell>
          <cell r="F114">
            <v>20.1650387096774</v>
          </cell>
          <cell r="G114">
            <v>20.3813161290323</v>
          </cell>
          <cell r="H114">
            <v>18.2185419354839</v>
          </cell>
          <cell r="I114">
            <v>15.406935483871</v>
          </cell>
          <cell r="J114">
            <v>19.7942774193548</v>
          </cell>
          <cell r="K114">
            <v>18.9291677419355</v>
          </cell>
          <cell r="L114">
            <v>19.1763419354839</v>
          </cell>
          <cell r="M114">
            <v>18.3112322580645</v>
          </cell>
          <cell r="N114">
            <v>19.2690322580645</v>
          </cell>
          <cell r="O114">
            <v>20.875664516129</v>
          </cell>
          <cell r="P114">
            <v>17.8168838709677</v>
          </cell>
          <cell r="Q114">
            <v>18.8982709677419</v>
          </cell>
          <cell r="R114">
            <v>18.7746838709677</v>
          </cell>
          <cell r="S114">
            <v>19.917864516129</v>
          </cell>
          <cell r="T114">
            <v>20.875664516129</v>
          </cell>
          <cell r="U114">
            <v>19.4544129032258</v>
          </cell>
          <cell r="V114">
            <v>20.9065612903226</v>
          </cell>
          <cell r="W114">
            <v>19.4235161290323</v>
          </cell>
          <cell r="X114">
            <v>19.5162064516129</v>
          </cell>
          <cell r="Y114">
            <v>19.5471032258065</v>
          </cell>
          <cell r="Z114">
            <v>18.3112322580645</v>
          </cell>
          <cell r="AA114">
            <v>18.3730258064516</v>
          </cell>
          <cell r="AB114">
            <v>19.0527548387097</v>
          </cell>
          <cell r="AC114">
            <v>19.0527548387097</v>
          </cell>
          <cell r="AD114">
            <v>20.9065612903226</v>
          </cell>
          <cell r="AE114">
            <v>18.7746838709677</v>
          </cell>
          <cell r="AF114">
            <v>10</v>
          </cell>
        </row>
        <row r="115">
          <cell r="B115">
            <v>15.9630774193548</v>
          </cell>
          <cell r="C115">
            <v>15.4687290322581</v>
          </cell>
          <cell r="D115">
            <v>16.7046</v>
          </cell>
          <cell r="E115">
            <v>17.4152258064516</v>
          </cell>
          <cell r="F115">
            <v>17.7550903225806</v>
          </cell>
          <cell r="G115">
            <v>18.002264516129</v>
          </cell>
          <cell r="H115">
            <v>16.6428064516129</v>
          </cell>
          <cell r="I115">
            <v>13.7694064516129</v>
          </cell>
          <cell r="J115">
            <v>16.5810129032258</v>
          </cell>
          <cell r="K115">
            <v>15.7468</v>
          </cell>
          <cell r="L115">
            <v>16.6737032258065</v>
          </cell>
          <cell r="M115">
            <v>16.8590838709677</v>
          </cell>
          <cell r="N115">
            <v>16.8899806451613</v>
          </cell>
          <cell r="O115">
            <v>17.6315032258065</v>
          </cell>
          <cell r="P115">
            <v>15.0670709677419</v>
          </cell>
          <cell r="Q115">
            <v>16.7972903225806</v>
          </cell>
          <cell r="R115">
            <v>15.8085935483871</v>
          </cell>
          <cell r="S115">
            <v>17.322535483871</v>
          </cell>
          <cell r="T115">
            <v>17.322535483871</v>
          </cell>
          <cell r="U115">
            <v>17.4461225806452</v>
          </cell>
          <cell r="V115">
            <v>17.4461225806452</v>
          </cell>
          <cell r="W115">
            <v>15.9630774193548</v>
          </cell>
          <cell r="X115">
            <v>16.7972903225806</v>
          </cell>
          <cell r="Y115">
            <v>19.0836516129032</v>
          </cell>
          <cell r="Z115">
            <v>16.8899806451613</v>
          </cell>
          <cell r="AA115">
            <v>17.2916387096774</v>
          </cell>
          <cell r="AB115">
            <v>17.044464516129</v>
          </cell>
          <cell r="AC115">
            <v>17.044464516129</v>
          </cell>
          <cell r="AD115">
            <v>17.4461225806452</v>
          </cell>
          <cell r="AE115">
            <v>16.8899806451613</v>
          </cell>
          <cell r="AF115">
            <v>10</v>
          </cell>
        </row>
        <row r="116">
          <cell r="B116">
            <v>10.9660903225806</v>
          </cell>
          <cell r="C116">
            <v>12.1401677419355</v>
          </cell>
          <cell r="D116">
            <v>12.7272064516129</v>
          </cell>
          <cell r="E116">
            <v>13.3451419354839</v>
          </cell>
          <cell r="F116">
            <v>13.2833483870968</v>
          </cell>
          <cell r="G116">
            <v>13.3451419354839</v>
          </cell>
          <cell r="H116">
            <v>11.9238903225806</v>
          </cell>
          <cell r="I116">
            <v>9.9156</v>
          </cell>
          <cell r="J116">
            <v>12.6654129032258</v>
          </cell>
          <cell r="K116">
            <v>13.5614193548387</v>
          </cell>
          <cell r="L116">
            <v>13.0979677419355</v>
          </cell>
          <cell r="M116">
            <v>12.6654129032258</v>
          </cell>
          <cell r="N116">
            <v>14.1484580645161</v>
          </cell>
          <cell r="O116">
            <v>12.6963096774194</v>
          </cell>
          <cell r="P116">
            <v>11.1823677419355</v>
          </cell>
          <cell r="Q116">
            <v>12.7272064516129</v>
          </cell>
          <cell r="R116">
            <v>13.1906580645161</v>
          </cell>
          <cell r="S116">
            <v>13.0052774193548</v>
          </cell>
          <cell r="T116">
            <v>13.2215548387097</v>
          </cell>
          <cell r="U116">
            <v>12.9125870967742</v>
          </cell>
          <cell r="V116">
            <v>14.1175612903226</v>
          </cell>
          <cell r="W116">
            <v>11.7076129032258</v>
          </cell>
          <cell r="X116">
            <v>11.6149225806452</v>
          </cell>
          <cell r="Y116">
            <v>12.789</v>
          </cell>
          <cell r="Z116">
            <v>13.2524516129032</v>
          </cell>
          <cell r="AA116">
            <v>13.8703870967742</v>
          </cell>
          <cell r="AB116">
            <v>13.9321806451613</v>
          </cell>
          <cell r="AC116">
            <v>13.9321806451613</v>
          </cell>
          <cell r="AD116">
            <v>14.1175612903226</v>
          </cell>
          <cell r="AE116">
            <v>13.7776967741935</v>
          </cell>
          <cell r="AF116">
            <v>8</v>
          </cell>
        </row>
        <row r="117">
          <cell r="B117">
            <v>7.24717419354839</v>
          </cell>
          <cell r="C117">
            <v>7.24717419354839</v>
          </cell>
          <cell r="D117">
            <v>7.52524516129032</v>
          </cell>
          <cell r="E117">
            <v>7.27807096774194</v>
          </cell>
          <cell r="F117">
            <v>7.64883225806452</v>
          </cell>
          <cell r="G117">
            <v>7.71062580645161</v>
          </cell>
          <cell r="H117">
            <v>7.21627741935484</v>
          </cell>
          <cell r="I117">
            <v>7.09269032258065</v>
          </cell>
          <cell r="J117">
            <v>7.46345161290323</v>
          </cell>
          <cell r="K117">
            <v>7.64883225806452</v>
          </cell>
          <cell r="L117">
            <v>7.52524516129032</v>
          </cell>
          <cell r="M117">
            <v>7.52524516129032</v>
          </cell>
          <cell r="N117">
            <v>7.30896774193548</v>
          </cell>
          <cell r="O117">
            <v>7.49434838709677</v>
          </cell>
          <cell r="P117">
            <v>7.15448387096774</v>
          </cell>
          <cell r="Q117">
            <v>7.46345161290323</v>
          </cell>
          <cell r="R117">
            <v>7.58703870967742</v>
          </cell>
          <cell r="S117">
            <v>7.67972903225807</v>
          </cell>
          <cell r="T117">
            <v>7.43255483870968</v>
          </cell>
          <cell r="U117">
            <v>7.71062580645161</v>
          </cell>
          <cell r="V117">
            <v>7.40165806451613</v>
          </cell>
          <cell r="W117">
            <v>7.30896774193548</v>
          </cell>
          <cell r="X117">
            <v>7.37076129032258</v>
          </cell>
          <cell r="Y117">
            <v>8.05049032258065</v>
          </cell>
          <cell r="Z117">
            <v>7.37076129032258</v>
          </cell>
          <cell r="AA117">
            <v>7.27807096774194</v>
          </cell>
          <cell r="AB117">
            <v>7.77241935483871</v>
          </cell>
          <cell r="AC117">
            <v>7.77241935483871</v>
          </cell>
          <cell r="AD117">
            <v>7.30896774193548</v>
          </cell>
          <cell r="AE117">
            <v>7.33986451612903</v>
          </cell>
          <cell r="AF117">
            <v>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58"/>
  <sheetViews>
    <sheetView colorId="64" defaultGridColor="1" rightToLeft="0" showFormulas="0" showGridLines="1" showOutlineSymbols="1" showRowColHeaders="1" showZeros="1" tabSelected="1" topLeftCell="A1" view="normal" windowProtection="0" workbookViewId="0" zoomScale="65" zoomScaleNormal="65" zoomScalePageLayoutView="100">
      <selection activeCell="G8" activeCellId="0" pane="topLeft" sqref="G8"/>
    </sheetView>
  </sheetViews>
  <sheetFormatPr baseColWidth="8" defaultRowHeight="12.8" outlineLevelCol="0"/>
  <cols>
    <col customWidth="1" max="1" min="1" style="9" width="7.02040816326531"/>
    <col customWidth="1" max="2" min="2" style="9" width="10.530612244898"/>
    <col customWidth="1" max="3" min="3" style="167" width="37.1224489795918"/>
    <col customWidth="1" max="4" min="4" style="2" width="7.02040816326531"/>
    <col customWidth="1" max="5" min="5" style="167" width="7.02040816326531"/>
    <col customWidth="1" max="6" min="6" style="9" width="19.5714285714286"/>
    <col customWidth="1" max="8" min="7" style="12" width="5.39795918367347"/>
    <col customWidth="1" max="9" min="9" style="4" width="5.39795918367347"/>
    <col customWidth="1" max="11" min="10" style="12" width="5.39795918367347"/>
    <col customWidth="1" max="12" min="12" style="4" width="5.39795918367347"/>
    <col customWidth="1" max="14" min="13" style="12" width="5.39795918367347"/>
    <col customWidth="1" max="15" min="15" style="4" width="5.26530612244898"/>
    <col customWidth="1" max="17" min="16" style="12" width="5.26530612244898"/>
    <col customWidth="1" max="18" min="18" style="14" width="5.26530612244898"/>
    <col customWidth="1" max="20" min="19" style="12" width="5.26530612244898"/>
    <col customWidth="1" max="21" min="21" style="14" width="5.26530612244898"/>
    <col customWidth="1" max="23" min="22" style="12" width="5.26530612244898"/>
    <col customWidth="1" max="24" min="24" style="14" width="5.26530612244898"/>
    <col customWidth="1" max="26" min="25" style="12" width="5.26530612244898"/>
    <col customWidth="1" max="27" min="27" style="14" width="5.26530612244898"/>
    <col customWidth="1" max="29" min="28" style="12" width="5.26530612244898"/>
    <col customWidth="1" max="30" min="30" style="14" width="5.26530612244898"/>
    <col customWidth="1" max="32" min="31" style="12" width="5.39795918367347"/>
    <col customWidth="1" max="33" min="33" style="14" width="5.39795918367347"/>
    <col customWidth="1" max="35" min="34" style="12" width="5.39795918367347"/>
    <col customWidth="1" max="36" min="36" style="14" width="5.39795918367347"/>
    <col customWidth="1" max="38" min="37" style="12" width="5.39795918367347"/>
    <col customWidth="1" max="39" min="39" style="14" width="5.39795918367347"/>
    <col customWidth="1" max="41" min="40" style="12" width="5.39795918367347"/>
    <col customWidth="1" max="42" min="42" style="14" width="5.39795918367347"/>
    <col customWidth="1" max="44" min="43" style="12" width="5.39795918367347"/>
    <col customWidth="1" max="45" min="45" style="14" width="5.39795918367347"/>
    <col customWidth="1" max="47" min="46" style="12" width="5.39795918367347"/>
    <col customWidth="1" max="48" min="48" style="14" width="5.39795918367347"/>
    <col customWidth="1" max="50" min="49" style="12" width="5.39795918367347"/>
    <col customWidth="1" max="51" min="51" style="14" width="5.39795918367347"/>
    <col customWidth="1" max="53" min="52" style="12" width="5.39795918367347"/>
    <col customWidth="1" max="54" min="54" style="14" width="5.39795918367347"/>
    <col customWidth="1" max="56" min="55" style="12" width="5.39795918367347"/>
    <col customWidth="1" max="57" min="57" style="14" width="5.39795918367347"/>
    <col customWidth="1" max="59" min="58" style="12" width="5.39795918367347"/>
    <col customWidth="1" max="60" min="60" style="14" width="5.39795918367347"/>
    <col customWidth="1" max="62" min="61" style="12" width="5.39795918367347"/>
    <col customWidth="1" max="63" min="63" style="14" width="5.39795918367347"/>
    <col customWidth="1" max="65" min="64" style="12" width="5.39795918367347"/>
    <col customWidth="1" max="66" min="66" style="14" width="5.39795918367347"/>
    <col customWidth="1" max="68" min="67" style="12" width="5.39795918367347"/>
    <col customWidth="1" max="69" min="69" style="14" width="5.39795918367347"/>
    <col customWidth="1" max="71" min="70" style="12" width="5.39795918367347"/>
    <col customWidth="1" max="72" min="72" style="14" width="5.39795918367347"/>
    <col customWidth="1" max="74" min="73" style="12" width="5.39795918367347"/>
    <col customWidth="1" max="75" min="75" style="14" width="5.39795918367347"/>
    <col customWidth="1" max="77" min="76" style="12" width="5.39795918367347"/>
    <col customWidth="1" max="78" min="78" style="14" width="5.39795918367347"/>
    <col customWidth="1" max="80" min="79" style="12" width="5.39795918367347"/>
    <col customWidth="1" max="81" min="81" style="14" width="5.39795918367347"/>
    <col customWidth="1" max="83" min="82" style="12" width="5.39795918367347"/>
    <col customWidth="1" max="84" min="84" style="14" width="5.39795918367347"/>
    <col customWidth="1" max="86" min="85" style="12" width="5.39795918367347"/>
    <col customWidth="1" max="87" min="87" style="14" width="5.39795918367347"/>
    <col customWidth="1" max="89" min="88" style="12" width="5.39795918367347"/>
    <col customWidth="1" max="90" min="90" style="14" width="5.39795918367347"/>
    <col customWidth="1" max="92" min="91" style="12" width="5.39795918367347"/>
    <col customWidth="1" max="93" min="93" style="14" width="5.39795918367347"/>
    <col customWidth="1" max="95" min="94" style="12" width="5.39795918367347"/>
    <col customWidth="1" max="96" min="96" style="14" width="5.39795918367347"/>
    <col customWidth="1" max="98" min="97" style="12" width="5.39795918367347"/>
    <col customWidth="1" max="99" min="99" style="14" width="5.39795918367347"/>
    <col customWidth="1" hidden="1" max="102" min="100" style="12"/>
    <col customWidth="1" max="103" min="103" style="160" width="7.83163265306122"/>
    <col customWidth="1" max="104" min="104" style="160" width="6.0765306122449"/>
    <col customWidth="1" max="105" min="105" style="7" width="10.1224489795918"/>
    <col customWidth="1" max="107" min="106" style="8" width="7.69387755102041"/>
    <col customWidth="1" max="108" min="108" style="160" width="9.586734693877551"/>
    <col customWidth="1" max="109" min="109" style="160" width="10.1224489795918"/>
    <col customWidth="1" max="110" min="110" style="160" width="9.178571428571431"/>
    <col customWidth="1" max="111" min="111" style="160" width="8.36734693877551"/>
    <col customWidth="1" max="112" min="112" style="160" width="9.989795918367349"/>
    <col customWidth="1" max="1025" min="113" style="160" width="8.36734693877551"/>
  </cols>
  <sheetData>
    <row customFormat="1" customHeight="1" ht="24.45" r="1" s="20" spans="1:1024">
      <c r="A1" s="9" t="n"/>
      <c r="B1" s="9" t="n"/>
      <c r="C1" s="10" t="n">
        <v>43221</v>
      </c>
      <c r="D1" s="11" t="n"/>
      <c r="E1" s="12" t="n"/>
      <c r="F1" s="13" t="n"/>
      <c r="G1" s="12" t="n"/>
      <c r="H1" s="12" t="n"/>
      <c r="I1" s="14" t="n"/>
      <c r="J1" s="12" t="n"/>
      <c r="K1" s="12" t="n"/>
      <c r="L1" s="14" t="n"/>
      <c r="M1" s="12" t="n"/>
      <c r="N1" s="13" t="n"/>
      <c r="O1" s="14" t="n"/>
      <c r="P1" s="12" t="n"/>
      <c r="Q1" s="12" t="n"/>
      <c r="R1" s="14" t="n"/>
      <c r="S1" s="12" t="n"/>
      <c r="T1" s="12" t="n"/>
      <c r="U1" s="14" t="n"/>
      <c r="V1" s="13" t="n"/>
      <c r="W1" s="12" t="n"/>
      <c r="X1" s="14" t="n"/>
      <c r="Y1" s="12" t="n"/>
      <c r="Z1" s="12" t="n"/>
      <c r="AA1" s="14" t="n"/>
      <c r="AB1" s="12" t="n"/>
      <c r="AC1" s="12" t="n"/>
      <c r="AD1" s="14" t="n"/>
      <c r="AE1" s="12" t="n"/>
      <c r="AF1" s="12" t="n"/>
      <c r="AG1" s="14" t="n"/>
      <c r="AH1" s="12" t="n"/>
      <c r="AI1" s="12" t="n"/>
      <c r="AJ1" s="14" t="n"/>
      <c r="AK1" s="12" t="n"/>
      <c r="AL1" s="12" t="n"/>
      <c r="AM1" s="14" t="n"/>
      <c r="AN1" s="12" t="n"/>
      <c r="AO1" s="12" t="n"/>
      <c r="AP1" s="14" t="n"/>
      <c r="AQ1" s="12" t="n"/>
      <c r="AR1" s="12" t="n"/>
      <c r="AS1" s="14" t="n"/>
      <c r="AT1" s="12" t="n"/>
      <c r="AU1" s="12" t="n"/>
      <c r="AV1" s="14" t="n"/>
      <c r="AW1" s="12" t="n"/>
      <c r="AX1" s="12" t="n"/>
      <c r="AY1" s="14" t="n"/>
      <c r="AZ1" s="12" t="n"/>
      <c r="BA1" s="12" t="n"/>
      <c r="BB1" s="14" t="n"/>
      <c r="BC1" s="12" t="n"/>
      <c r="BD1" s="12" t="n"/>
      <c r="BE1" s="14" t="n"/>
      <c r="BF1" s="12" t="n"/>
      <c r="BG1" s="12" t="n"/>
      <c r="BH1" s="14" t="n"/>
      <c r="BI1" s="12" t="n"/>
      <c r="BJ1" s="12" t="n"/>
      <c r="BK1" s="14" t="n"/>
      <c r="BL1" s="12" t="n"/>
      <c r="BM1" s="12" t="n"/>
      <c r="BN1" s="14" t="n"/>
      <c r="BO1" s="12" t="n"/>
      <c r="BP1" s="12" t="n"/>
      <c r="BQ1" s="14" t="n"/>
      <c r="BR1" s="12" t="n"/>
      <c r="BS1" s="12" t="n"/>
      <c r="BT1" s="14" t="n"/>
      <c r="BU1" s="12" t="n"/>
      <c r="BV1" s="12" t="n"/>
      <c r="BW1" s="14" t="n"/>
      <c r="BX1" s="12" t="n"/>
      <c r="BY1" s="12" t="n"/>
      <c r="BZ1" s="14" t="n"/>
      <c r="CA1" s="12" t="n"/>
      <c r="CB1" s="12" t="n"/>
      <c r="CC1" s="14" t="n"/>
      <c r="CD1" s="12" t="n"/>
      <c r="CE1" s="12" t="n"/>
      <c r="CF1" s="14" t="n"/>
      <c r="CG1" s="12" t="n"/>
      <c r="CH1" s="12" t="n"/>
      <c r="CI1" s="14" t="n"/>
      <c r="CJ1" s="12" t="n"/>
      <c r="CK1" s="12" t="n"/>
      <c r="CL1" s="14" t="n"/>
      <c r="CM1" s="12" t="n"/>
      <c r="CN1" s="12" t="n"/>
      <c r="CO1" s="14" t="n"/>
      <c r="CP1" s="12" t="n"/>
      <c r="CQ1" s="12" t="n"/>
      <c r="CR1" s="14" t="n"/>
      <c r="CS1" s="12" t="n"/>
      <c r="CT1" s="12" t="n"/>
      <c r="CU1" s="14" t="n"/>
      <c r="CV1" s="12" t="n"/>
      <c r="CW1" s="12" t="n"/>
      <c r="CX1" s="12" t="n"/>
      <c r="CY1" s="15" t="n"/>
      <c r="CZ1" s="15" t="n"/>
      <c r="DA1" s="16" t="s">
        <v>0</v>
      </c>
      <c r="DB1" s="16" t="s">
        <v>1</v>
      </c>
      <c r="DC1" s="28" t="n"/>
      <c r="DD1" s="28" t="n"/>
      <c r="DE1" s="28" t="n"/>
      <c r="DF1" s="28" t="n"/>
      <c r="DG1" s="28" t="n"/>
      <c r="DH1" s="18" t="s">
        <v>2</v>
      </c>
      <c r="DI1" s="19" t="n"/>
    </row>
    <row customFormat="1" customHeight="1" hidden="1" ht="24.75" r="2" s="87" spans="1:1024">
      <c r="A2" s="21" t="n">
        <v>1</v>
      </c>
      <c r="B2" s="21" t="n">
        <v>0.625</v>
      </c>
      <c r="C2" s="22" t="n">
        <v>1.75</v>
      </c>
      <c r="D2" s="23" t="s">
        <v>3</v>
      </c>
      <c r="E2" s="24" t="n">
        <v>0.708333333333333</v>
      </c>
      <c r="F2" s="45" t="n"/>
      <c r="G2" s="26" t="n"/>
      <c r="H2" s="21" t="n"/>
      <c r="I2" s="27" t="n"/>
      <c r="J2" s="28" t="n"/>
      <c r="K2" s="28" t="n"/>
      <c r="L2" s="27" t="n"/>
      <c r="M2" s="28" t="n"/>
      <c r="N2" s="28" t="n"/>
      <c r="O2" s="27" t="n"/>
      <c r="P2" s="28" t="n"/>
      <c r="Q2" s="28" t="n"/>
      <c r="R2" s="27" t="n"/>
      <c r="S2" s="28" t="n"/>
      <c r="T2" s="28" t="n"/>
      <c r="U2" s="27" t="n"/>
      <c r="V2" s="28" t="n"/>
      <c r="W2" s="28" t="n"/>
      <c r="X2" s="27" t="n"/>
      <c r="Y2" s="28" t="n"/>
      <c r="Z2" s="28" t="n"/>
      <c r="AA2" s="27" t="n"/>
      <c r="AB2" s="28" t="n"/>
      <c r="AC2" s="28" t="n"/>
      <c r="AD2" s="27" t="n"/>
      <c r="AE2" s="28" t="n"/>
      <c r="AF2" s="28" t="n"/>
      <c r="AG2" s="27" t="n"/>
      <c r="AH2" s="28" t="n"/>
      <c r="AI2" s="28" t="n"/>
      <c r="AJ2" s="27" t="n"/>
      <c r="AK2" s="28" t="n"/>
      <c r="AL2" s="28" t="n"/>
      <c r="AM2" s="27" t="n"/>
      <c r="AN2" s="28" t="n"/>
      <c r="AO2" s="28" t="n"/>
      <c r="AP2" s="27" t="n"/>
      <c r="AQ2" s="28" t="n"/>
      <c r="AR2" s="28" t="n"/>
      <c r="AS2" s="27" t="n"/>
      <c r="AT2" s="28" t="n"/>
      <c r="AU2" s="28" t="n"/>
      <c r="AV2" s="27" t="n"/>
      <c r="AW2" s="28" t="n"/>
      <c r="AX2" s="28" t="n"/>
      <c r="AY2" s="27" t="n"/>
      <c r="AZ2" s="28" t="n"/>
      <c r="BA2" s="28" t="n"/>
      <c r="BB2" s="27" t="n"/>
      <c r="BC2" s="28" t="n"/>
      <c r="BD2" s="28" t="n"/>
      <c r="BE2" s="27" t="n"/>
      <c r="BF2" s="28" t="n"/>
      <c r="BG2" s="28" t="n"/>
      <c r="BH2" s="27" t="n"/>
      <c r="BI2" s="28" t="n"/>
      <c r="BJ2" s="28" t="n"/>
      <c r="BK2" s="27" t="n"/>
      <c r="BL2" s="28" t="n"/>
      <c r="BM2" s="28" t="n"/>
      <c r="BN2" s="27" t="n"/>
      <c r="BO2" s="28" t="n"/>
      <c r="BP2" s="28" t="n"/>
      <c r="BQ2" s="27" t="n"/>
      <c r="BR2" s="28" t="n"/>
      <c r="BS2" s="28" t="n"/>
      <c r="BT2" s="27" t="n"/>
      <c r="BU2" s="28" t="n"/>
      <c r="BV2" s="28" t="n"/>
      <c r="BW2" s="27" t="n"/>
      <c r="BX2" s="28" t="n"/>
      <c r="BY2" s="28" t="n"/>
      <c r="BZ2" s="27" t="n"/>
      <c r="CA2" s="28" t="n"/>
      <c r="CB2" s="28" t="n"/>
      <c r="CC2" s="27" t="n"/>
      <c r="CD2" s="28" t="n"/>
      <c r="CE2" s="28" t="n"/>
      <c r="CF2" s="27" t="n"/>
      <c r="CG2" s="28" t="n"/>
      <c r="CH2" s="28" t="n"/>
      <c r="CI2" s="27" t="n"/>
      <c r="CJ2" s="28" t="n"/>
      <c r="CK2" s="28" t="n"/>
      <c r="CL2" s="27" t="n"/>
      <c r="CM2" s="28" t="n"/>
      <c r="CN2" s="28" t="n"/>
      <c r="CO2" s="27" t="n"/>
      <c r="CP2" s="28" t="n"/>
      <c r="CQ2" s="28" t="n"/>
      <c r="CR2" s="27" t="n"/>
      <c r="CS2" s="28" t="n"/>
      <c r="CT2" s="28" t="n"/>
      <c r="CU2" s="27" t="n"/>
      <c r="CV2" s="28" t="n"/>
      <c r="CW2" s="28" t="n"/>
      <c r="CX2" s="28" t="n"/>
      <c r="DA2" s="30" t="s">
        <v>0</v>
      </c>
      <c r="DB2" s="28" t="n"/>
      <c r="DC2" s="28" t="n"/>
      <c r="DD2" s="28" t="n"/>
      <c r="DE2" s="28" t="n"/>
      <c r="DF2" s="28" t="n"/>
      <c r="DG2" s="28" t="n"/>
      <c r="DH2" s="41" t="n"/>
      <c r="DI2" s="42" t="n"/>
    </row>
    <row customFormat="1" customHeight="1" ht="13.8" r="3" s="43" spans="1:1024">
      <c r="A3" s="44" t="n"/>
      <c r="B3" s="44" t="n"/>
      <c r="C3" s="44" t="s">
        <v>4</v>
      </c>
      <c r="D3" s="34" t="s">
        <v>5</v>
      </c>
      <c r="E3" s="44" t="s">
        <v>6</v>
      </c>
      <c r="F3" s="45" t="s">
        <v>7</v>
      </c>
      <c r="G3" s="35" t="s">
        <v>8</v>
      </c>
      <c r="H3" s="36" t="n"/>
      <c r="I3" s="37" t="n"/>
      <c r="J3" s="35" t="s">
        <v>9</v>
      </c>
      <c r="K3" s="36" t="n"/>
      <c r="L3" s="37" t="n"/>
      <c r="M3" s="35" t="s">
        <v>10</v>
      </c>
      <c r="N3" s="36" t="n"/>
      <c r="O3" s="37" t="n"/>
      <c r="P3" s="35" t="s">
        <v>11</v>
      </c>
      <c r="Q3" s="36" t="n"/>
      <c r="R3" s="37" t="n"/>
      <c r="S3" s="35" t="s">
        <v>12</v>
      </c>
      <c r="T3" s="36" t="n"/>
      <c r="U3" s="37" t="n"/>
      <c r="V3" s="35" t="s">
        <v>13</v>
      </c>
      <c r="W3" s="36" t="n"/>
      <c r="X3" s="37" t="n"/>
      <c r="Y3" s="35" t="s">
        <v>14</v>
      </c>
      <c r="Z3" s="36" t="n"/>
      <c r="AA3" s="37" t="n"/>
      <c r="AB3" s="35" t="s">
        <v>15</v>
      </c>
      <c r="AC3" s="36" t="n"/>
      <c r="AD3" s="37" t="n"/>
      <c r="AE3" s="35" t="s">
        <v>16</v>
      </c>
      <c r="AF3" s="36" t="n"/>
      <c r="AG3" s="37" t="n"/>
      <c r="AH3" s="35" t="s">
        <v>17</v>
      </c>
      <c r="AI3" s="36" t="n"/>
      <c r="AJ3" s="37" t="n"/>
      <c r="AK3" s="35" t="s">
        <v>18</v>
      </c>
      <c r="AL3" s="36" t="n"/>
      <c r="AM3" s="37" t="n"/>
      <c r="AN3" s="35" t="s">
        <v>19</v>
      </c>
      <c r="AO3" s="36" t="n"/>
      <c r="AP3" s="37" t="n"/>
      <c r="AQ3" s="35" t="s">
        <v>20</v>
      </c>
      <c r="AR3" s="36" t="n"/>
      <c r="AS3" s="37" t="n"/>
      <c r="AT3" s="35" t="s">
        <v>21</v>
      </c>
      <c r="AU3" s="36" t="n"/>
      <c r="AV3" s="37" t="n"/>
      <c r="AW3" s="35" t="s">
        <v>22</v>
      </c>
      <c r="AX3" s="36" t="n"/>
      <c r="AY3" s="37" t="n"/>
      <c r="AZ3" s="35" t="s">
        <v>23</v>
      </c>
      <c r="BA3" s="36" t="n"/>
      <c r="BB3" s="37" t="n"/>
      <c r="BC3" s="35" t="s">
        <v>24</v>
      </c>
      <c r="BD3" s="36" t="n"/>
      <c r="BE3" s="37" t="n"/>
      <c r="BF3" s="35" t="s">
        <v>25</v>
      </c>
      <c r="BG3" s="36" t="n"/>
      <c r="BH3" s="37" t="n"/>
      <c r="BI3" s="35" t="s">
        <v>26</v>
      </c>
      <c r="BJ3" s="36" t="n"/>
      <c r="BK3" s="37" t="n"/>
      <c r="BL3" s="35" t="s">
        <v>27</v>
      </c>
      <c r="BM3" s="36" t="n"/>
      <c r="BN3" s="37" t="n"/>
      <c r="BO3" s="35" t="s">
        <v>28</v>
      </c>
      <c r="BP3" s="36" t="n"/>
      <c r="BQ3" s="37" t="n"/>
      <c r="BR3" s="35" t="s">
        <v>29</v>
      </c>
      <c r="BS3" s="36" t="n"/>
      <c r="BT3" s="37" t="n"/>
      <c r="BU3" s="35" t="s">
        <v>30</v>
      </c>
      <c r="BV3" s="36" t="n"/>
      <c r="BW3" s="37" t="n"/>
      <c r="BX3" s="35" t="s">
        <v>31</v>
      </c>
      <c r="BY3" s="36" t="n"/>
      <c r="BZ3" s="37" t="n"/>
      <c r="CA3" s="35" t="s">
        <v>32</v>
      </c>
      <c r="CB3" s="36" t="n"/>
      <c r="CC3" s="37" t="n"/>
      <c r="CD3" s="35" t="s">
        <v>33</v>
      </c>
      <c r="CE3" s="36" t="n"/>
      <c r="CF3" s="37" t="n"/>
      <c r="CG3" s="35" t="s">
        <v>34</v>
      </c>
      <c r="CH3" s="36" t="n"/>
      <c r="CI3" s="37" t="n"/>
      <c r="CJ3" s="35" t="s">
        <v>35</v>
      </c>
      <c r="CK3" s="36" t="n"/>
      <c r="CL3" s="37" t="n"/>
      <c r="CM3" s="35" t="s">
        <v>36</v>
      </c>
      <c r="CN3" s="36" t="n"/>
      <c r="CO3" s="37" t="n"/>
      <c r="CP3" s="35" t="s">
        <v>37</v>
      </c>
      <c r="CQ3" s="36" t="n"/>
      <c r="CR3" s="37" t="n"/>
      <c r="CS3" s="35" t="s">
        <v>38</v>
      </c>
      <c r="CT3" s="36" t="n"/>
      <c r="CU3" s="37" t="n"/>
      <c r="CV3" s="35" t="n"/>
      <c r="CW3" s="36" t="n"/>
      <c r="CX3" s="38" t="n"/>
      <c r="CY3" s="28" t="n"/>
      <c r="CZ3" s="39" t="n"/>
      <c r="DA3" s="40">
        <f>COUNTA($G$3:$CX$3)-$DA$6</f>
        <v/>
      </c>
      <c r="DB3" s="40">
        <f>$DA$3*8</f>
        <v/>
      </c>
      <c r="DC3" s="28" t="n"/>
      <c r="DD3" s="28" t="n"/>
      <c r="DE3" s="28" t="n"/>
      <c r="DF3" s="28" t="n"/>
      <c r="DG3" s="28" t="n"/>
      <c r="DH3" s="41" t="s">
        <v>39</v>
      </c>
      <c r="DI3" s="42" t="n"/>
    </row>
    <row customHeight="1" ht="26.25" r="4" s="187" spans="1:1024">
      <c r="A4" s="9" t="n"/>
      <c r="B4" s="44" t="n"/>
      <c r="C4" s="44" t="n"/>
      <c r="D4" s="34" t="n"/>
      <c r="E4" s="44" t="n"/>
      <c r="F4" s="45" t="n"/>
      <c r="G4" s="46" t="s">
        <v>40</v>
      </c>
      <c r="H4" s="47" t="n"/>
      <c r="I4" s="48" t="n"/>
      <c r="J4" s="46" t="s">
        <v>41</v>
      </c>
      <c r="K4" s="47" t="n"/>
      <c r="L4" s="48" t="n"/>
      <c r="M4" s="46" t="s">
        <v>42</v>
      </c>
      <c r="N4" s="47" t="n"/>
      <c r="O4" s="48" t="n"/>
      <c r="P4" s="46" t="s">
        <v>43</v>
      </c>
      <c r="Q4" s="47" t="n"/>
      <c r="R4" s="48" t="n"/>
      <c r="S4" s="46" t="s">
        <v>44</v>
      </c>
      <c r="T4" s="47" t="n"/>
      <c r="U4" s="48" t="n"/>
      <c r="V4" s="46" t="s">
        <v>45</v>
      </c>
      <c r="W4" s="47" t="n"/>
      <c r="X4" s="48" t="n"/>
      <c r="Y4" s="46" t="s">
        <v>46</v>
      </c>
      <c r="Z4" s="47" t="n"/>
      <c r="AA4" s="48" t="n"/>
      <c r="AB4" s="46" t="s">
        <v>40</v>
      </c>
      <c r="AC4" s="47" t="n"/>
      <c r="AD4" s="48" t="n"/>
      <c r="AE4" s="46" t="s">
        <v>41</v>
      </c>
      <c r="AF4" s="47" t="n"/>
      <c r="AG4" s="48" t="n"/>
      <c r="AH4" s="46" t="s">
        <v>42</v>
      </c>
      <c r="AI4" s="47" t="n"/>
      <c r="AJ4" s="48" t="n"/>
      <c r="AK4" s="46" t="s">
        <v>43</v>
      </c>
      <c r="AL4" s="47" t="n"/>
      <c r="AM4" s="48" t="n"/>
      <c r="AN4" s="46" t="s">
        <v>44</v>
      </c>
      <c r="AO4" s="47" t="n"/>
      <c r="AP4" s="48" t="n"/>
      <c r="AQ4" s="46" t="s">
        <v>45</v>
      </c>
      <c r="AR4" s="47" t="n"/>
      <c r="AS4" s="48" t="n"/>
      <c r="AT4" s="46" t="s">
        <v>46</v>
      </c>
      <c r="AU4" s="47" t="n"/>
      <c r="AV4" s="48" t="n"/>
      <c r="AW4" s="46" t="s">
        <v>40</v>
      </c>
      <c r="AX4" s="47" t="n"/>
      <c r="AY4" s="48" t="n"/>
      <c r="AZ4" s="46" t="s">
        <v>41</v>
      </c>
      <c r="BA4" s="47" t="n"/>
      <c r="BB4" s="48" t="n"/>
      <c r="BC4" s="46" t="s">
        <v>42</v>
      </c>
      <c r="BD4" s="47" t="n"/>
      <c r="BE4" s="48" t="n"/>
      <c r="BF4" s="46" t="s">
        <v>43</v>
      </c>
      <c r="BG4" s="47" t="n"/>
      <c r="BH4" s="48" t="n"/>
      <c r="BI4" s="46" t="s">
        <v>44</v>
      </c>
      <c r="BJ4" s="47" t="n"/>
      <c r="BK4" s="48" t="n"/>
      <c r="BL4" s="46" t="s">
        <v>45</v>
      </c>
      <c r="BM4" s="47" t="n"/>
      <c r="BN4" s="48" t="n"/>
      <c r="BO4" s="46" t="s">
        <v>46</v>
      </c>
      <c r="BP4" s="47" t="n"/>
      <c r="BQ4" s="48" t="n"/>
      <c r="BR4" s="46" t="s">
        <v>40</v>
      </c>
      <c r="BS4" s="47" t="n"/>
      <c r="BT4" s="48" t="n"/>
      <c r="BU4" s="46" t="s">
        <v>41</v>
      </c>
      <c r="BV4" s="47" t="n"/>
      <c r="BW4" s="48" t="n"/>
      <c r="BX4" s="46" t="s">
        <v>42</v>
      </c>
      <c r="BY4" s="47" t="n"/>
      <c r="BZ4" s="48" t="n"/>
      <c r="CA4" s="46" t="s">
        <v>43</v>
      </c>
      <c r="CB4" s="47" t="n"/>
      <c r="CC4" s="48" t="n"/>
      <c r="CD4" s="46" t="s">
        <v>44</v>
      </c>
      <c r="CE4" s="47" t="n"/>
      <c r="CF4" s="48" t="n"/>
      <c r="CG4" s="46" t="s">
        <v>45</v>
      </c>
      <c r="CH4" s="47" t="n"/>
      <c r="CI4" s="48" t="n"/>
      <c r="CJ4" s="46" t="s">
        <v>46</v>
      </c>
      <c r="CK4" s="47" t="n"/>
      <c r="CL4" s="48" t="n"/>
      <c r="CM4" s="46" t="s">
        <v>40</v>
      </c>
      <c r="CN4" s="47" t="n"/>
      <c r="CO4" s="48" t="n"/>
      <c r="CP4" s="46" t="s">
        <v>41</v>
      </c>
      <c r="CQ4" s="47" t="n"/>
      <c r="CR4" s="48" t="n"/>
      <c r="CS4" s="46" t="s">
        <v>42</v>
      </c>
      <c r="CT4" s="47" t="n"/>
      <c r="CU4" s="48" t="n"/>
      <c r="CV4" s="46" t="n"/>
      <c r="CW4" s="47" t="n"/>
      <c r="CX4" s="49" t="n"/>
      <c r="CY4" s="50" t="s">
        <v>47</v>
      </c>
      <c r="CZ4" s="51" t="s">
        <v>48</v>
      </c>
      <c r="DA4" s="52" t="s">
        <v>49</v>
      </c>
      <c r="DB4" s="52" t="s">
        <v>50</v>
      </c>
      <c r="DC4" s="52" t="s">
        <v>51</v>
      </c>
      <c r="DD4" s="53" t="s">
        <v>52</v>
      </c>
      <c r="DE4" s="53" t="s">
        <v>53</v>
      </c>
      <c r="DF4" s="53" t="s">
        <v>54</v>
      </c>
      <c r="DG4" s="54" t="s">
        <v>55</v>
      </c>
      <c r="DH4" s="54" t="s">
        <v>56</v>
      </c>
      <c r="DI4" s="55" t="s">
        <v>57</v>
      </c>
      <c r="DJ4" s="9" t="n"/>
      <c r="DK4" s="9" t="n"/>
      <c r="DL4" s="9" t="n"/>
      <c r="DM4" s="9" t="n"/>
      <c r="DN4" s="9" t="n"/>
      <c r="DO4" s="9" t="n"/>
      <c r="DP4" s="9" t="n"/>
      <c r="DQ4" s="9" t="n"/>
      <c r="DR4" s="9" t="n"/>
      <c r="DS4" s="9" t="n"/>
      <c r="DT4" s="9" t="n"/>
      <c r="DU4" s="9" t="n"/>
      <c r="DV4" s="9" t="n"/>
      <c r="DW4" s="9" t="n"/>
      <c r="DX4" s="9" t="n"/>
      <c r="DY4" s="9" t="n"/>
      <c r="DZ4" s="9" t="n"/>
      <c r="EA4" s="9" t="n"/>
      <c r="EB4" s="9" t="n"/>
      <c r="EC4" s="9" t="n"/>
      <c r="ED4" s="9" t="n"/>
      <c r="EE4" s="9" t="n"/>
      <c r="EF4" s="9" t="n"/>
      <c r="EG4" s="9" t="n"/>
      <c r="EH4" s="9" t="n"/>
      <c r="EI4" s="9" t="n"/>
      <c r="EJ4" s="9" t="n"/>
      <c r="EK4" s="9" t="n"/>
      <c r="EL4" s="9" t="n"/>
      <c r="EM4" s="9" t="n"/>
      <c r="EN4" s="9" t="n"/>
      <c r="EO4" s="9" t="n"/>
      <c r="EP4" s="9" t="n"/>
      <c r="EQ4" s="9" t="n"/>
      <c r="ER4" s="9" t="n"/>
      <c r="ES4" s="9" t="n"/>
      <c r="ET4" s="9" t="n"/>
      <c r="EU4" s="9" t="n"/>
      <c r="EV4" s="9" t="n"/>
      <c r="EW4" s="9" t="n"/>
      <c r="EX4" s="9" t="n"/>
      <c r="EY4" s="9" t="n"/>
      <c r="EZ4" s="9" t="n"/>
      <c r="FA4" s="9" t="n"/>
      <c r="FB4" s="9" t="n"/>
      <c r="FC4" s="9" t="n"/>
      <c r="FD4" s="9" t="n"/>
      <c r="FE4" s="9" t="n"/>
      <c r="FF4" s="9" t="n"/>
      <c r="FG4" s="9" t="n"/>
      <c r="FH4" s="9" t="n"/>
      <c r="FI4" s="9" t="n"/>
      <c r="FJ4" s="9" t="n"/>
      <c r="FK4" s="9" t="n"/>
      <c r="FL4" s="9" t="n"/>
      <c r="FM4" s="9" t="n"/>
      <c r="FN4" s="9" t="n"/>
      <c r="FO4" s="9" t="n"/>
      <c r="FP4" s="9" t="n"/>
      <c r="FQ4" s="9" t="n"/>
      <c r="FR4" s="9" t="n"/>
      <c r="FS4" s="9" t="n"/>
      <c r="FT4" s="9" t="n"/>
      <c r="FU4" s="9" t="n"/>
      <c r="FV4" s="9" t="n"/>
      <c r="FW4" s="9" t="n"/>
      <c r="FX4" s="9" t="n"/>
      <c r="FY4" s="9" t="n"/>
      <c r="FZ4" s="9" t="n"/>
      <c r="GA4" s="9" t="n"/>
      <c r="GB4" s="9" t="n"/>
      <c r="GC4" s="9" t="n"/>
      <c r="GD4" s="9" t="n"/>
      <c r="GE4" s="9" t="n"/>
      <c r="GF4" s="9" t="n"/>
      <c r="GG4" s="9" t="n"/>
      <c r="GH4" s="9" t="n"/>
      <c r="GI4" s="9" t="n"/>
      <c r="GJ4" s="9" t="n"/>
      <c r="GK4" s="9" t="n"/>
      <c r="GL4" s="9" t="n"/>
      <c r="GM4" s="9" t="n"/>
      <c r="GN4" s="9" t="n"/>
      <c r="GO4" s="9" t="n"/>
      <c r="GP4" s="9" t="n"/>
      <c r="GQ4" s="9" t="n"/>
      <c r="GR4" s="9" t="n"/>
      <c r="GS4" s="9" t="n"/>
      <c r="GT4" s="9" t="n"/>
      <c r="GU4" s="9" t="n"/>
      <c r="GV4" s="9" t="n"/>
      <c r="GW4" s="9" t="n"/>
      <c r="GX4" s="9" t="n"/>
      <c r="GY4" s="9" t="n"/>
      <c r="GZ4" s="9" t="n"/>
      <c r="HA4" s="9" t="n"/>
      <c r="HB4" s="9" t="n"/>
      <c r="HC4" s="9" t="n"/>
      <c r="HD4" s="9" t="n"/>
      <c r="HE4" s="9" t="n"/>
      <c r="HF4" s="9" t="n"/>
      <c r="HG4" s="9" t="n"/>
      <c r="HH4" s="9" t="n"/>
      <c r="HI4" s="9" t="n"/>
      <c r="HJ4" s="9" t="n"/>
      <c r="HK4" s="9" t="n"/>
      <c r="HL4" s="9" t="n"/>
      <c r="HM4" s="9" t="n"/>
      <c r="HN4" s="9" t="n"/>
      <c r="HO4" s="9" t="n"/>
      <c r="HP4" s="9" t="n"/>
      <c r="HQ4" s="9" t="n"/>
      <c r="HR4" s="9" t="n"/>
      <c r="HS4" s="9" t="n"/>
      <c r="HT4" s="9" t="n"/>
      <c r="HU4" s="9" t="n"/>
      <c r="HV4" s="9" t="n"/>
      <c r="HW4" s="9" t="n"/>
      <c r="HX4" s="9" t="n"/>
      <c r="HY4" s="9" t="n"/>
      <c r="HZ4" s="9" t="n"/>
      <c r="IA4" s="9" t="n"/>
      <c r="IB4" s="9" t="n"/>
      <c r="IC4" s="9" t="n"/>
      <c r="ID4" s="9" t="n"/>
      <c r="IE4" s="9" t="n"/>
      <c r="IF4" s="9" t="n"/>
      <c r="IG4" s="9" t="n"/>
      <c r="IH4" s="9" t="n"/>
      <c r="II4" s="9" t="n"/>
      <c r="IJ4" s="9" t="n"/>
      <c r="IK4" s="9" t="n"/>
      <c r="IL4" s="9" t="n"/>
      <c r="IM4" s="9" t="n"/>
      <c r="IN4" s="9" t="n"/>
      <c r="IO4" s="9" t="n"/>
      <c r="IP4" s="9" t="n"/>
      <c r="IQ4" s="9" t="n"/>
      <c r="IR4" s="9" t="n"/>
      <c r="IS4" s="9" t="n"/>
      <c r="IT4" s="9" t="n"/>
      <c r="IU4" s="9" t="n"/>
      <c r="IV4" s="9" t="n"/>
      <c r="IW4" s="9" t="n"/>
      <c r="IX4" s="9" t="n"/>
      <c r="IY4" s="9" t="n"/>
      <c r="IZ4" s="9" t="n"/>
      <c r="JA4" s="9" t="n"/>
      <c r="JB4" s="9" t="n"/>
      <c r="JC4" s="9" t="n"/>
      <c r="JD4" s="9" t="n"/>
      <c r="JE4" s="9" t="n"/>
      <c r="JF4" s="9" t="n"/>
      <c r="JG4" s="9" t="n"/>
      <c r="JH4" s="9" t="n"/>
      <c r="JI4" s="9" t="n"/>
      <c r="JJ4" s="9" t="n"/>
      <c r="JK4" s="9" t="n"/>
      <c r="JL4" s="9" t="n"/>
      <c r="JM4" s="9" t="n"/>
      <c r="JN4" s="9" t="n"/>
      <c r="JO4" s="9" t="n"/>
      <c r="JP4" s="9" t="n"/>
      <c r="JQ4" s="9" t="n"/>
      <c r="JR4" s="9" t="n"/>
      <c r="JS4" s="9" t="n"/>
      <c r="JT4" s="9" t="n"/>
      <c r="JU4" s="9" t="n"/>
      <c r="JV4" s="9" t="n"/>
      <c r="JW4" s="9" t="n"/>
      <c r="JX4" s="9" t="n"/>
      <c r="JY4" s="9" t="n"/>
      <c r="JZ4" s="9" t="n"/>
      <c r="KA4" s="9" t="n"/>
      <c r="KB4" s="9" t="n"/>
      <c r="KC4" s="9" t="n"/>
      <c r="KD4" s="9" t="n"/>
      <c r="KE4" s="9" t="n"/>
      <c r="KF4" s="9" t="n"/>
      <c r="KG4" s="9" t="n"/>
      <c r="KH4" s="9" t="n"/>
      <c r="KI4" s="9" t="n"/>
      <c r="KJ4" s="9" t="n"/>
      <c r="KK4" s="9" t="n"/>
      <c r="KL4" s="9" t="n"/>
      <c r="KM4" s="9" t="n"/>
      <c r="KN4" s="9" t="n"/>
      <c r="KO4" s="9" t="n"/>
      <c r="KP4" s="9" t="n"/>
      <c r="KQ4" s="9" t="n"/>
      <c r="KR4" s="9" t="n"/>
      <c r="KS4" s="9" t="n"/>
      <c r="KT4" s="9" t="n"/>
      <c r="KU4" s="9" t="n"/>
      <c r="KV4" s="9" t="n"/>
      <c r="KW4" s="9" t="n"/>
      <c r="KX4" s="9" t="n"/>
      <c r="KY4" s="9" t="n"/>
      <c r="KZ4" s="9" t="n"/>
      <c r="LA4" s="9" t="n"/>
      <c r="LB4" s="9" t="n"/>
      <c r="LC4" s="9" t="n"/>
      <c r="LD4" s="9" t="n"/>
      <c r="LE4" s="9" t="n"/>
      <c r="LF4" s="9" t="n"/>
      <c r="LG4" s="9" t="n"/>
      <c r="LH4" s="9" t="n"/>
      <c r="LI4" s="9" t="n"/>
      <c r="LJ4" s="9" t="n"/>
      <c r="LK4" s="9" t="n"/>
      <c r="LL4" s="9" t="n"/>
      <c r="LM4" s="9" t="n"/>
      <c r="LN4" s="9" t="n"/>
      <c r="LO4" s="9" t="n"/>
      <c r="LP4" s="9" t="n"/>
      <c r="LQ4" s="9" t="n"/>
      <c r="LR4" s="9" t="n"/>
      <c r="LS4" s="9" t="n"/>
      <c r="LT4" s="9" t="n"/>
      <c r="LU4" s="9" t="n"/>
      <c r="LV4" s="9" t="n"/>
      <c r="LW4" s="9" t="n"/>
      <c r="LX4" s="9" t="n"/>
      <c r="LY4" s="9" t="n"/>
      <c r="LZ4" s="9" t="n"/>
      <c r="MA4" s="9" t="n"/>
      <c r="MB4" s="9" t="n"/>
      <c r="MC4" s="9" t="n"/>
      <c r="MD4" s="9" t="n"/>
      <c r="ME4" s="9" t="n"/>
      <c r="MF4" s="9" t="n"/>
      <c r="MG4" s="9" t="n"/>
      <c r="MH4" s="9" t="n"/>
      <c r="MI4" s="9" t="n"/>
      <c r="MJ4" s="9" t="n"/>
      <c r="MK4" s="9" t="n"/>
      <c r="ML4" s="9" t="n"/>
      <c r="MM4" s="9" t="n"/>
      <c r="MN4" s="9" t="n"/>
      <c r="MO4" s="9" t="n"/>
      <c r="MP4" s="9" t="n"/>
      <c r="MQ4" s="9" t="n"/>
      <c r="MR4" s="9" t="n"/>
      <c r="MS4" s="9" t="n"/>
      <c r="MT4" s="9" t="n"/>
      <c r="MU4" s="9" t="n"/>
      <c r="MV4" s="9" t="n"/>
      <c r="MW4" s="9" t="n"/>
      <c r="MX4" s="9" t="n"/>
      <c r="MY4" s="9" t="n"/>
      <c r="MZ4" s="9" t="n"/>
      <c r="NA4" s="9" t="n"/>
      <c r="NB4" s="9" t="n"/>
      <c r="NC4" s="9" t="n"/>
      <c r="ND4" s="9" t="n"/>
      <c r="NE4" s="9" t="n"/>
      <c r="NF4" s="9" t="n"/>
      <c r="NG4" s="9" t="n"/>
      <c r="NH4" s="9" t="n"/>
      <c r="NI4" s="9" t="n"/>
      <c r="NJ4" s="9" t="n"/>
      <c r="NK4" s="9" t="n"/>
      <c r="NL4" s="9" t="n"/>
      <c r="NM4" s="9" t="n"/>
      <c r="NN4" s="9" t="n"/>
      <c r="NO4" s="9" t="n"/>
      <c r="NP4" s="9" t="n"/>
      <c r="NQ4" s="9" t="n"/>
      <c r="NR4" s="9" t="n"/>
      <c r="NS4" s="9" t="n"/>
      <c r="NT4" s="9" t="n"/>
      <c r="NU4" s="9" t="n"/>
      <c r="NV4" s="9" t="n"/>
      <c r="NW4" s="9" t="n"/>
      <c r="NX4" s="9" t="n"/>
      <c r="NY4" s="9" t="n"/>
      <c r="NZ4" s="9" t="n"/>
      <c r="OA4" s="9" t="n"/>
      <c r="OB4" s="9" t="n"/>
      <c r="OC4" s="9" t="n"/>
      <c r="OD4" s="9" t="n"/>
      <c r="OE4" s="9" t="n"/>
      <c r="OF4" s="9" t="n"/>
      <c r="OG4" s="9" t="n"/>
      <c r="OH4" s="9" t="n"/>
      <c r="OI4" s="9" t="n"/>
      <c r="OJ4" s="9" t="n"/>
      <c r="OK4" s="9" t="n"/>
      <c r="OL4" s="9" t="n"/>
      <c r="OM4" s="9" t="n"/>
      <c r="ON4" s="9" t="n"/>
      <c r="OO4" s="9" t="n"/>
      <c r="OP4" s="9" t="n"/>
      <c r="OQ4" s="9" t="n"/>
      <c r="OR4" s="9" t="n"/>
      <c r="OS4" s="9" t="n"/>
      <c r="OT4" s="9" t="n"/>
      <c r="OU4" s="9" t="n"/>
      <c r="OV4" s="9" t="n"/>
      <c r="OW4" s="9" t="n"/>
      <c r="OX4" s="9" t="n"/>
      <c r="OY4" s="9" t="n"/>
      <c r="OZ4" s="9" t="n"/>
      <c r="PA4" s="9" t="n"/>
      <c r="PB4" s="9" t="n"/>
      <c r="PC4" s="9" t="n"/>
      <c r="PD4" s="9" t="n"/>
      <c r="PE4" s="9" t="n"/>
      <c r="PF4" s="9" t="n"/>
      <c r="PG4" s="9" t="n"/>
      <c r="PH4" s="9" t="n"/>
      <c r="PI4" s="9" t="n"/>
      <c r="PJ4" s="9" t="n"/>
      <c r="PK4" s="9" t="n"/>
      <c r="PL4" s="9" t="n"/>
      <c r="PM4" s="9" t="n"/>
      <c r="PN4" s="9" t="n"/>
      <c r="PO4" s="9" t="n"/>
      <c r="PP4" s="9" t="n"/>
      <c r="PQ4" s="9" t="n"/>
      <c r="PR4" s="9" t="n"/>
      <c r="PS4" s="9" t="n"/>
      <c r="PT4" s="9" t="n"/>
      <c r="PU4" s="9" t="n"/>
      <c r="PV4" s="9" t="n"/>
      <c r="PW4" s="9" t="n"/>
      <c r="PX4" s="9" t="n"/>
      <c r="PY4" s="9" t="n"/>
      <c r="PZ4" s="9" t="n"/>
      <c r="QA4" s="9" t="n"/>
      <c r="QB4" s="9" t="n"/>
      <c r="QC4" s="9" t="n"/>
      <c r="QD4" s="9" t="n"/>
      <c r="QE4" s="9" t="n"/>
      <c r="QF4" s="9" t="n"/>
      <c r="QG4" s="9" t="n"/>
      <c r="QH4" s="9" t="n"/>
      <c r="QI4" s="9" t="n"/>
      <c r="QJ4" s="9" t="n"/>
      <c r="QK4" s="9" t="n"/>
      <c r="QL4" s="9" t="n"/>
      <c r="QM4" s="9" t="n"/>
      <c r="QN4" s="9" t="n"/>
      <c r="QO4" s="9" t="n"/>
      <c r="QP4" s="9" t="n"/>
      <c r="QQ4" s="9" t="n"/>
      <c r="QR4" s="9" t="n"/>
      <c r="QS4" s="9" t="n"/>
      <c r="QT4" s="9" t="n"/>
      <c r="QU4" s="9" t="n"/>
      <c r="QV4" s="9" t="n"/>
      <c r="QW4" s="9" t="n"/>
      <c r="QX4" s="9" t="n"/>
      <c r="QY4" s="9" t="n"/>
      <c r="QZ4" s="9" t="n"/>
      <c r="RA4" s="9" t="n"/>
      <c r="RB4" s="9" t="n"/>
      <c r="RC4" s="9" t="n"/>
      <c r="RD4" s="9" t="n"/>
      <c r="RE4" s="9" t="n"/>
      <c r="RF4" s="9" t="n"/>
      <c r="RG4" s="9" t="n"/>
      <c r="RH4" s="9" t="n"/>
      <c r="RI4" s="9" t="n"/>
      <c r="RJ4" s="9" t="n"/>
      <c r="RK4" s="9" t="n"/>
      <c r="RL4" s="9" t="n"/>
      <c r="RM4" s="9" t="n"/>
      <c r="RN4" s="9" t="n"/>
      <c r="RO4" s="9" t="n"/>
      <c r="RP4" s="9" t="n"/>
      <c r="RQ4" s="9" t="n"/>
      <c r="RR4" s="9" t="n"/>
      <c r="RS4" s="9" t="n"/>
      <c r="RT4" s="9" t="n"/>
      <c r="RU4" s="9" t="n"/>
      <c r="RV4" s="9" t="n"/>
      <c r="RW4" s="9" t="n"/>
      <c r="RX4" s="9" t="n"/>
      <c r="RY4" s="9" t="n"/>
      <c r="RZ4" s="9" t="n"/>
      <c r="SA4" s="9" t="n"/>
      <c r="SB4" s="9" t="n"/>
      <c r="SC4" s="9" t="n"/>
      <c r="SD4" s="9" t="n"/>
      <c r="SE4" s="9" t="n"/>
      <c r="SF4" s="9" t="n"/>
      <c r="SG4" s="9" t="n"/>
      <c r="SH4" s="9" t="n"/>
      <c r="SI4" s="9" t="n"/>
      <c r="SJ4" s="9" t="n"/>
      <c r="SK4" s="9" t="n"/>
      <c r="SL4" s="9" t="n"/>
      <c r="SM4" s="9" t="n"/>
      <c r="SN4" s="9" t="n"/>
      <c r="SO4" s="9" t="n"/>
      <c r="SP4" s="9" t="n"/>
      <c r="SQ4" s="9" t="n"/>
      <c r="SR4" s="9" t="n"/>
      <c r="SS4" s="9" t="n"/>
      <c r="ST4" s="9" t="n"/>
      <c r="SU4" s="9" t="n"/>
      <c r="SV4" s="9" t="n"/>
      <c r="SW4" s="9" t="n"/>
      <c r="SX4" s="9" t="n"/>
      <c r="SY4" s="9" t="n"/>
      <c r="SZ4" s="9" t="n"/>
      <c r="TA4" s="9" t="n"/>
      <c r="TB4" s="9" t="n"/>
      <c r="TC4" s="9" t="n"/>
      <c r="TD4" s="9" t="n"/>
      <c r="TE4" s="9" t="n"/>
      <c r="TF4" s="9" t="n"/>
      <c r="TG4" s="9" t="n"/>
      <c r="TH4" s="9" t="n"/>
      <c r="TI4" s="9" t="n"/>
      <c r="TJ4" s="9" t="n"/>
      <c r="TK4" s="9" t="n"/>
      <c r="TL4" s="9" t="n"/>
      <c r="TM4" s="9" t="n"/>
      <c r="TN4" s="9" t="n"/>
      <c r="TO4" s="9" t="n"/>
      <c r="TP4" s="9" t="n"/>
      <c r="TQ4" s="9" t="n"/>
      <c r="TR4" s="9" t="n"/>
      <c r="TS4" s="9" t="n"/>
      <c r="TT4" s="9" t="n"/>
      <c r="TU4" s="9" t="n"/>
      <c r="TV4" s="9" t="n"/>
      <c r="TW4" s="9" t="n"/>
      <c r="TX4" s="9" t="n"/>
      <c r="TY4" s="9" t="n"/>
      <c r="TZ4" s="9" t="n"/>
      <c r="UA4" s="9" t="n"/>
      <c r="UB4" s="9" t="n"/>
      <c r="UC4" s="9" t="n"/>
      <c r="UD4" s="9" t="n"/>
      <c r="UE4" s="9" t="n"/>
      <c r="UF4" s="9" t="n"/>
      <c r="UG4" s="9" t="n"/>
      <c r="UH4" s="9" t="n"/>
      <c r="UI4" s="9" t="n"/>
      <c r="UJ4" s="9" t="n"/>
      <c r="UK4" s="9" t="n"/>
      <c r="UL4" s="9" t="n"/>
      <c r="UM4" s="9" t="n"/>
      <c r="UN4" s="9" t="n"/>
      <c r="UO4" s="9" t="n"/>
      <c r="UP4" s="9" t="n"/>
      <c r="UQ4" s="9" t="n"/>
      <c r="UR4" s="9" t="n"/>
      <c r="US4" s="9" t="n"/>
      <c r="UT4" s="9" t="n"/>
      <c r="UU4" s="9" t="n"/>
      <c r="UV4" s="9" t="n"/>
      <c r="UW4" s="9" t="n"/>
      <c r="UX4" s="9" t="n"/>
      <c r="UY4" s="9" t="n"/>
      <c r="UZ4" s="9" t="n"/>
      <c r="VA4" s="9" t="n"/>
      <c r="VB4" s="9" t="n"/>
      <c r="VC4" s="9" t="n"/>
      <c r="VD4" s="9" t="n"/>
      <c r="VE4" s="9" t="n"/>
      <c r="VF4" s="9" t="n"/>
      <c r="VG4" s="9" t="n"/>
      <c r="VH4" s="9" t="n"/>
      <c r="VI4" s="9" t="n"/>
      <c r="VJ4" s="9" t="n"/>
      <c r="VK4" s="9" t="n"/>
      <c r="VL4" s="9" t="n"/>
      <c r="VM4" s="9" t="n"/>
      <c r="VN4" s="9" t="n"/>
      <c r="VO4" s="9" t="n"/>
      <c r="VP4" s="9" t="n"/>
      <c r="VQ4" s="9" t="n"/>
      <c r="VR4" s="9" t="n"/>
      <c r="VS4" s="9" t="n"/>
      <c r="VT4" s="9" t="n"/>
      <c r="VU4" s="9" t="n"/>
      <c r="VV4" s="9" t="n"/>
      <c r="VW4" s="9" t="n"/>
      <c r="VX4" s="9" t="n"/>
      <c r="VY4" s="9" t="n"/>
      <c r="VZ4" s="9" t="n"/>
      <c r="WA4" s="9" t="n"/>
      <c r="WB4" s="9" t="n"/>
      <c r="WC4" s="9" t="n"/>
      <c r="WD4" s="9" t="n"/>
      <c r="WE4" s="9" t="n"/>
      <c r="WF4" s="9" t="n"/>
      <c r="WG4" s="9" t="n"/>
      <c r="WH4" s="9" t="n"/>
      <c r="WI4" s="9" t="n"/>
      <c r="WJ4" s="9" t="n"/>
      <c r="WK4" s="9" t="n"/>
      <c r="WL4" s="9" t="n"/>
      <c r="WM4" s="9" t="n"/>
      <c r="WN4" s="9" t="n"/>
      <c r="WO4" s="9" t="n"/>
      <c r="WP4" s="9" t="n"/>
      <c r="WQ4" s="9" t="n"/>
      <c r="WR4" s="9" t="n"/>
      <c r="WS4" s="9" t="n"/>
      <c r="WT4" s="9" t="n"/>
      <c r="WU4" s="9" t="n"/>
      <c r="WV4" s="9" t="n"/>
      <c r="WW4" s="9" t="n"/>
      <c r="WX4" s="9" t="n"/>
      <c r="WY4" s="9" t="n"/>
      <c r="WZ4" s="9" t="n"/>
      <c r="XA4" s="9" t="n"/>
      <c r="XB4" s="9" t="n"/>
      <c r="XC4" s="9" t="n"/>
      <c r="XD4" s="9" t="n"/>
      <c r="XE4" s="9" t="n"/>
      <c r="XF4" s="9" t="n"/>
      <c r="XG4" s="9" t="n"/>
      <c r="XH4" s="9" t="n"/>
      <c r="XI4" s="9" t="n"/>
      <c r="XJ4" s="9" t="n"/>
      <c r="XK4" s="9" t="n"/>
      <c r="XL4" s="9" t="n"/>
      <c r="XM4" s="9" t="n"/>
      <c r="XN4" s="9" t="n"/>
      <c r="XO4" s="9" t="n"/>
      <c r="XP4" s="9" t="n"/>
      <c r="XQ4" s="9" t="n"/>
      <c r="XR4" s="9" t="n"/>
      <c r="XS4" s="9" t="n"/>
      <c r="XT4" s="9" t="n"/>
      <c r="XU4" s="9" t="n"/>
      <c r="XV4" s="9" t="n"/>
      <c r="XW4" s="9" t="n"/>
      <c r="XX4" s="9" t="n"/>
      <c r="XY4" s="9" t="n"/>
      <c r="XZ4" s="9" t="n"/>
      <c r="YA4" s="9" t="n"/>
      <c r="YB4" s="9" t="n"/>
      <c r="YC4" s="9" t="n"/>
      <c r="YD4" s="9" t="n"/>
      <c r="YE4" s="9" t="n"/>
      <c r="YF4" s="9" t="n"/>
      <c r="YG4" s="9" t="n"/>
      <c r="YH4" s="9" t="n"/>
      <c r="YI4" s="9" t="n"/>
      <c r="YJ4" s="9" t="n"/>
      <c r="YK4" s="9" t="n"/>
      <c r="YL4" s="9" t="n"/>
      <c r="YM4" s="9" t="n"/>
      <c r="YN4" s="9" t="n"/>
      <c r="YO4" s="9" t="n"/>
      <c r="YP4" s="9" t="n"/>
      <c r="YQ4" s="9" t="n"/>
      <c r="YR4" s="9" t="n"/>
      <c r="YS4" s="9" t="n"/>
      <c r="YT4" s="9" t="n"/>
      <c r="YU4" s="9" t="n"/>
      <c r="YV4" s="9" t="n"/>
      <c r="YW4" s="9" t="n"/>
      <c r="YX4" s="9" t="n"/>
      <c r="YY4" s="9" t="n"/>
      <c r="YZ4" s="9" t="n"/>
      <c r="ZA4" s="9" t="n"/>
      <c r="ZB4" s="9" t="n"/>
      <c r="ZC4" s="9" t="n"/>
      <c r="ZD4" s="9" t="n"/>
      <c r="ZE4" s="9" t="n"/>
      <c r="ZF4" s="9" t="n"/>
      <c r="ZG4" s="9" t="n"/>
      <c r="ZH4" s="9" t="n"/>
      <c r="ZI4" s="9" t="n"/>
      <c r="ZJ4" s="9" t="n"/>
      <c r="ZK4" s="9" t="n"/>
      <c r="ZL4" s="9" t="n"/>
      <c r="ZM4" s="9" t="n"/>
      <c r="ZN4" s="9" t="n"/>
      <c r="ZO4" s="9" t="n"/>
      <c r="ZP4" s="9" t="n"/>
      <c r="ZQ4" s="9" t="n"/>
      <c r="ZR4" s="9" t="n"/>
      <c r="ZS4" s="9" t="n"/>
      <c r="ZT4" s="9" t="n"/>
      <c r="ZU4" s="9" t="n"/>
      <c r="ZV4" s="9" t="n"/>
      <c r="ZW4" s="9" t="n"/>
      <c r="ZX4" s="9" t="n"/>
      <c r="ZY4" s="9" t="n"/>
      <c r="ZZ4" s="9" t="n"/>
      <c r="AAA4" s="9" t="n"/>
      <c r="AAB4" s="9" t="n"/>
      <c r="AAC4" s="9" t="n"/>
      <c r="AAD4" s="9" t="n"/>
      <c r="AAE4" s="9" t="n"/>
      <c r="AAF4" s="9" t="n"/>
      <c r="AAG4" s="9" t="n"/>
      <c r="AAH4" s="9" t="n"/>
      <c r="AAI4" s="9" t="n"/>
      <c r="AAJ4" s="9" t="n"/>
      <c r="AAK4" s="9" t="n"/>
      <c r="AAL4" s="9" t="n"/>
      <c r="AAM4" s="9" t="n"/>
      <c r="AAN4" s="9" t="n"/>
      <c r="AAO4" s="9" t="n"/>
      <c r="AAP4" s="9" t="n"/>
      <c r="AAQ4" s="9" t="n"/>
      <c r="AAR4" s="9" t="n"/>
      <c r="AAS4" s="9" t="n"/>
      <c r="AAT4" s="9" t="n"/>
      <c r="AAU4" s="9" t="n"/>
      <c r="AAV4" s="9" t="n"/>
      <c r="AAW4" s="9" t="n"/>
      <c r="AAX4" s="9" t="n"/>
      <c r="AAY4" s="9" t="n"/>
      <c r="AAZ4" s="9" t="n"/>
      <c r="ABA4" s="9" t="n"/>
      <c r="ABB4" s="9" t="n"/>
      <c r="ABC4" s="9" t="n"/>
      <c r="ABD4" s="9" t="n"/>
      <c r="ABE4" s="9" t="n"/>
      <c r="ABF4" s="9" t="n"/>
      <c r="ABG4" s="9" t="n"/>
      <c r="ABH4" s="9" t="n"/>
      <c r="ABI4" s="9" t="n"/>
      <c r="ABJ4" s="9" t="n"/>
      <c r="ABK4" s="9" t="n"/>
      <c r="ABL4" s="9" t="n"/>
      <c r="ABM4" s="9" t="n"/>
      <c r="ABN4" s="9" t="n"/>
      <c r="ABO4" s="9" t="n"/>
      <c r="ABP4" s="9" t="n"/>
      <c r="ABQ4" s="9" t="n"/>
      <c r="ABR4" s="9" t="n"/>
      <c r="ABS4" s="9" t="n"/>
      <c r="ABT4" s="9" t="n"/>
      <c r="ABU4" s="9" t="n"/>
      <c r="ABV4" s="9" t="n"/>
      <c r="ABW4" s="9" t="n"/>
      <c r="ABX4" s="9" t="n"/>
      <c r="ABY4" s="9" t="n"/>
      <c r="ABZ4" s="9" t="n"/>
      <c r="ACA4" s="9" t="n"/>
      <c r="ACB4" s="9" t="n"/>
      <c r="ACC4" s="9" t="n"/>
      <c r="ACD4" s="9" t="n"/>
      <c r="ACE4" s="9" t="n"/>
      <c r="ACF4" s="9" t="n"/>
      <c r="ACG4" s="9" t="n"/>
      <c r="ACH4" s="9" t="n"/>
      <c r="ACI4" s="9" t="n"/>
      <c r="ACJ4" s="9" t="n"/>
      <c r="ACK4" s="9" t="n"/>
      <c r="ACL4" s="9" t="n"/>
      <c r="ACM4" s="9" t="n"/>
      <c r="ACN4" s="9" t="n"/>
      <c r="ACO4" s="9" t="n"/>
      <c r="ACP4" s="9" t="n"/>
      <c r="ACQ4" s="9" t="n"/>
      <c r="ACR4" s="9" t="n"/>
      <c r="ACS4" s="9" t="n"/>
      <c r="ACT4" s="9" t="n"/>
      <c r="ACU4" s="9" t="n"/>
      <c r="ACV4" s="9" t="n"/>
      <c r="ACW4" s="9" t="n"/>
      <c r="ACX4" s="9" t="n"/>
      <c r="ACY4" s="9" t="n"/>
      <c r="ACZ4" s="9" t="n"/>
      <c r="ADA4" s="9" t="n"/>
      <c r="ADB4" s="9" t="n"/>
      <c r="ADC4" s="9" t="n"/>
      <c r="ADD4" s="9" t="n"/>
      <c r="ADE4" s="9" t="n"/>
      <c r="ADF4" s="9" t="n"/>
      <c r="ADG4" s="9" t="n"/>
      <c r="ADH4" s="9" t="n"/>
      <c r="ADI4" s="9" t="n"/>
      <c r="ADJ4" s="9" t="n"/>
      <c r="ADK4" s="9" t="n"/>
      <c r="ADL4" s="9" t="n"/>
      <c r="ADM4" s="9" t="n"/>
      <c r="ADN4" s="9" t="n"/>
      <c r="ADO4" s="9" t="n"/>
      <c r="ADP4" s="9" t="n"/>
      <c r="ADQ4" s="9" t="n"/>
      <c r="ADR4" s="9" t="n"/>
      <c r="ADS4" s="9" t="n"/>
      <c r="ADT4" s="9" t="n"/>
      <c r="ADU4" s="9" t="n"/>
      <c r="ADV4" s="9" t="n"/>
      <c r="ADW4" s="9" t="n"/>
      <c r="ADX4" s="9" t="n"/>
      <c r="ADY4" s="9" t="n"/>
      <c r="ADZ4" s="9" t="n"/>
      <c r="AEA4" s="9" t="n"/>
      <c r="AEB4" s="9" t="n"/>
      <c r="AEC4" s="9" t="n"/>
      <c r="AED4" s="9" t="n"/>
      <c r="AEE4" s="9" t="n"/>
      <c r="AEF4" s="9" t="n"/>
      <c r="AEG4" s="9" t="n"/>
      <c r="AEH4" s="9" t="n"/>
      <c r="AEI4" s="9" t="n"/>
      <c r="AEJ4" s="9" t="n"/>
      <c r="AEK4" s="9" t="n"/>
      <c r="AEL4" s="9" t="n"/>
      <c r="AEM4" s="9" t="n"/>
      <c r="AEN4" s="9" t="n"/>
      <c r="AEO4" s="9" t="n"/>
      <c r="AEP4" s="9" t="n"/>
      <c r="AEQ4" s="9" t="n"/>
      <c r="AER4" s="9" t="n"/>
      <c r="AES4" s="9" t="n"/>
      <c r="AET4" s="9" t="n"/>
      <c r="AEU4" s="9" t="n"/>
      <c r="AEV4" s="9" t="n"/>
      <c r="AEW4" s="9" t="n"/>
      <c r="AEX4" s="9" t="n"/>
      <c r="AEY4" s="9" t="n"/>
      <c r="AEZ4" s="9" t="n"/>
      <c r="AFA4" s="9" t="n"/>
      <c r="AFB4" s="9" t="n"/>
      <c r="AFC4" s="9" t="n"/>
      <c r="AFD4" s="9" t="n"/>
      <c r="AFE4" s="9" t="n"/>
      <c r="AFF4" s="9" t="n"/>
      <c r="AFG4" s="9" t="n"/>
      <c r="AFH4" s="9" t="n"/>
      <c r="AFI4" s="9" t="n"/>
      <c r="AFJ4" s="9" t="n"/>
      <c r="AFK4" s="9" t="n"/>
      <c r="AFL4" s="9" t="n"/>
      <c r="AFM4" s="9" t="n"/>
      <c r="AFN4" s="9" t="n"/>
      <c r="AFO4" s="9" t="n"/>
      <c r="AFP4" s="9" t="n"/>
      <c r="AFQ4" s="9" t="n"/>
      <c r="AFR4" s="9" t="n"/>
      <c r="AFS4" s="9" t="n"/>
      <c r="AFT4" s="9" t="n"/>
      <c r="AFU4" s="9" t="n"/>
      <c r="AFV4" s="9" t="n"/>
      <c r="AFW4" s="9" t="n"/>
      <c r="AFX4" s="9" t="n"/>
      <c r="AFY4" s="9" t="n"/>
      <c r="AFZ4" s="9" t="n"/>
      <c r="AGA4" s="9" t="n"/>
      <c r="AGB4" s="9" t="n"/>
      <c r="AGC4" s="9" t="n"/>
      <c r="AGD4" s="9" t="n"/>
      <c r="AGE4" s="9" t="n"/>
      <c r="AGF4" s="9" t="n"/>
      <c r="AGG4" s="9" t="n"/>
      <c r="AGH4" s="9" t="n"/>
      <c r="AGI4" s="9" t="n"/>
      <c r="AGJ4" s="9" t="n"/>
      <c r="AGK4" s="9" t="n"/>
      <c r="AGL4" s="9" t="n"/>
      <c r="AGM4" s="9" t="n"/>
      <c r="AGN4" s="9" t="n"/>
      <c r="AGO4" s="9" t="n"/>
      <c r="AGP4" s="9" t="n"/>
      <c r="AGQ4" s="9" t="n"/>
      <c r="AGR4" s="9" t="n"/>
      <c r="AGS4" s="9" t="n"/>
      <c r="AGT4" s="9" t="n"/>
      <c r="AGU4" s="9" t="n"/>
      <c r="AGV4" s="9" t="n"/>
      <c r="AGW4" s="9" t="n"/>
      <c r="AGX4" s="9" t="n"/>
      <c r="AGY4" s="9" t="n"/>
      <c r="AGZ4" s="9" t="n"/>
      <c r="AHA4" s="9" t="n"/>
      <c r="AHB4" s="9" t="n"/>
      <c r="AHC4" s="9" t="n"/>
      <c r="AHD4" s="9" t="n"/>
      <c r="AHE4" s="9" t="n"/>
      <c r="AHF4" s="9" t="n"/>
      <c r="AHG4" s="9" t="n"/>
      <c r="AHH4" s="9" t="n"/>
      <c r="AHI4" s="9" t="n"/>
      <c r="AHJ4" s="9" t="n"/>
      <c r="AHK4" s="9" t="n"/>
      <c r="AHL4" s="9" t="n"/>
      <c r="AHM4" s="9" t="n"/>
      <c r="AHN4" s="9" t="n"/>
      <c r="AHO4" s="9" t="n"/>
      <c r="AHP4" s="9" t="n"/>
      <c r="AHQ4" s="9" t="n"/>
      <c r="AHR4" s="9" t="n"/>
      <c r="AHS4" s="9" t="n"/>
      <c r="AHT4" s="9" t="n"/>
      <c r="AHU4" s="9" t="n"/>
      <c r="AHV4" s="9" t="n"/>
      <c r="AHW4" s="9" t="n"/>
      <c r="AHX4" s="9" t="n"/>
      <c r="AHY4" s="9" t="n"/>
      <c r="AHZ4" s="9" t="n"/>
      <c r="AIA4" s="9" t="n"/>
      <c r="AIB4" s="9" t="n"/>
      <c r="AIC4" s="9" t="n"/>
      <c r="AID4" s="9" t="n"/>
      <c r="AIE4" s="9" t="n"/>
      <c r="AIF4" s="9" t="n"/>
      <c r="AIG4" s="9" t="n"/>
      <c r="AIH4" s="9" t="n"/>
      <c r="AII4" s="9" t="n"/>
      <c r="AIJ4" s="9" t="n"/>
      <c r="AIK4" s="9" t="n"/>
      <c r="AIL4" s="9" t="n"/>
      <c r="AIM4" s="9" t="n"/>
      <c r="AIN4" s="9" t="n"/>
      <c r="AIO4" s="9" t="n"/>
      <c r="AIP4" s="9" t="n"/>
      <c r="AIQ4" s="9" t="n"/>
      <c r="AIR4" s="9" t="n"/>
      <c r="AIS4" s="9" t="n"/>
      <c r="AIT4" s="9" t="n"/>
      <c r="AIU4" s="9" t="n"/>
      <c r="AIV4" s="9" t="n"/>
      <c r="AIW4" s="9" t="n"/>
      <c r="AIX4" s="9" t="n"/>
      <c r="AIY4" s="9" t="n"/>
      <c r="AIZ4" s="9" t="n"/>
      <c r="AJA4" s="9" t="n"/>
      <c r="AJB4" s="9" t="n"/>
      <c r="AJC4" s="9" t="n"/>
      <c r="AJD4" s="9" t="n"/>
      <c r="AJE4" s="9" t="n"/>
      <c r="AJF4" s="9" t="n"/>
      <c r="AJG4" s="9" t="n"/>
      <c r="AJH4" s="9" t="n"/>
      <c r="AJI4" s="9" t="n"/>
      <c r="AJJ4" s="9" t="n"/>
      <c r="AJK4" s="9" t="n"/>
      <c r="AJL4" s="9" t="n"/>
      <c r="AJM4" s="9" t="n"/>
      <c r="AJN4" s="9" t="n"/>
      <c r="AJO4" s="9" t="n"/>
      <c r="AJP4" s="9" t="n"/>
      <c r="AJQ4" s="9" t="n"/>
      <c r="AJR4" s="9" t="n"/>
      <c r="AJS4" s="9" t="n"/>
      <c r="AJT4" s="9" t="n"/>
      <c r="AJU4" s="9" t="n"/>
      <c r="AJV4" s="9" t="n"/>
      <c r="AJW4" s="9" t="n"/>
      <c r="AJX4" s="9" t="n"/>
      <c r="AJY4" s="9" t="n"/>
      <c r="AJZ4" s="9" t="n"/>
      <c r="AKA4" s="9" t="n"/>
      <c r="AKB4" s="9" t="n"/>
      <c r="AKC4" s="9" t="n"/>
      <c r="AKD4" s="9" t="n"/>
      <c r="AKE4" s="9" t="n"/>
      <c r="AKF4" s="9" t="n"/>
      <c r="AKG4" s="9" t="n"/>
      <c r="AKH4" s="9" t="n"/>
      <c r="AKI4" s="9" t="n"/>
      <c r="AKJ4" s="9" t="n"/>
      <c r="AKK4" s="9" t="n"/>
      <c r="AKL4" s="9" t="n"/>
      <c r="AKM4" s="9" t="n"/>
      <c r="AKN4" s="9" t="n"/>
      <c r="AKO4" s="9" t="n"/>
      <c r="AKP4" s="9" t="n"/>
      <c r="AKQ4" s="9" t="n"/>
      <c r="AKR4" s="9" t="n"/>
      <c r="AKS4" s="9" t="n"/>
      <c r="AKT4" s="9" t="n"/>
      <c r="AKU4" s="9" t="n"/>
      <c r="AKV4" s="9" t="n"/>
      <c r="AKW4" s="9" t="n"/>
      <c r="AKX4" s="9" t="n"/>
      <c r="AKY4" s="9" t="n"/>
      <c r="AKZ4" s="9" t="n"/>
      <c r="ALA4" s="9" t="n"/>
      <c r="ALB4" s="9" t="n"/>
      <c r="ALC4" s="9" t="n"/>
      <c r="ALD4" s="9" t="n"/>
      <c r="ALE4" s="9" t="n"/>
      <c r="ALF4" s="9" t="n"/>
      <c r="ALG4" s="9" t="n"/>
      <c r="ALH4" s="9" t="n"/>
      <c r="ALI4" s="9" t="n"/>
      <c r="ALJ4" s="9" t="n"/>
      <c r="ALK4" s="9" t="n"/>
      <c r="ALL4" s="9" t="n"/>
      <c r="ALM4" s="9" t="n"/>
      <c r="ALN4" s="9" t="n"/>
      <c r="ALO4" s="9" t="n"/>
      <c r="ALP4" s="9" t="n"/>
      <c r="ALQ4" s="9" t="n"/>
      <c r="ALR4" s="9" t="n"/>
      <c r="ALS4" s="9" t="n"/>
      <c r="ALT4" s="9" t="n"/>
      <c r="ALU4" s="9" t="n"/>
      <c r="ALV4" s="9" t="n"/>
      <c r="ALW4" s="9" t="n"/>
      <c r="ALX4" s="9" t="n"/>
      <c r="ALY4" s="9" t="n"/>
      <c r="ALZ4" s="9" t="n"/>
      <c r="AMA4" s="9" t="n"/>
      <c r="AMB4" s="9" t="n"/>
      <c r="AMC4" s="9" t="n"/>
      <c r="AMD4" s="9" t="n"/>
      <c r="AME4" s="9" t="n"/>
      <c r="AMF4" s="9" t="n"/>
      <c r="AMG4" s="9" t="n"/>
      <c r="AMH4" s="9" t="n"/>
      <c r="AMI4" s="9" t="n"/>
      <c r="AMJ4" s="9" t="n"/>
    </row>
    <row customFormat="1" customHeight="1" ht="17.25" r="5" s="66" spans="1:1024">
      <c r="A5" s="56" t="n"/>
      <c r="B5" s="56" t="n"/>
      <c r="C5" s="56" t="n"/>
      <c r="D5" s="56" t="n"/>
      <c r="E5" s="56" t="n"/>
      <c r="F5" s="56" t="n"/>
      <c r="G5" s="57" t="n"/>
      <c r="H5" s="58" t="n"/>
      <c r="I5" s="59" t="n"/>
      <c r="J5" s="57" t="n"/>
      <c r="K5" s="58" t="n"/>
      <c r="L5" s="59" t="n"/>
      <c r="M5" s="57" t="n"/>
      <c r="N5" s="58" t="n"/>
      <c r="O5" s="59" t="n"/>
      <c r="P5" s="57" t="n"/>
      <c r="Q5" s="58" t="n"/>
      <c r="R5" s="59" t="n"/>
      <c r="S5" s="57" t="n"/>
      <c r="T5" s="58" t="n"/>
      <c r="U5" s="59" t="n"/>
      <c r="V5" s="57" t="n"/>
      <c r="W5" s="58" t="n"/>
      <c r="X5" s="59" t="n"/>
      <c r="Y5" s="60" t="n"/>
      <c r="Z5" s="61" t="n"/>
      <c r="AA5" s="59" t="n"/>
      <c r="AB5" s="57" t="n"/>
      <c r="AC5" s="58" t="n"/>
      <c r="AD5" s="59" t="n"/>
      <c r="AE5" s="57" t="n"/>
      <c r="AF5" s="58" t="n"/>
      <c r="AG5" s="59" t="n"/>
      <c r="AH5" s="57" t="n"/>
      <c r="AI5" s="58" t="n"/>
      <c r="AJ5" s="59" t="n"/>
      <c r="AK5" s="57" t="n"/>
      <c r="AL5" s="58" t="n"/>
      <c r="AM5" s="59" t="n"/>
      <c r="AN5" s="57" t="n"/>
      <c r="AO5" s="58" t="n"/>
      <c r="AP5" s="59" t="n"/>
      <c r="AQ5" s="57" t="n"/>
      <c r="AR5" s="58" t="n"/>
      <c r="AS5" s="59" t="n"/>
      <c r="AT5" s="57" t="n"/>
      <c r="AU5" s="58" t="n"/>
      <c r="AV5" s="59" t="n"/>
      <c r="AW5" s="57" t="n"/>
      <c r="AX5" s="58" t="n"/>
      <c r="AY5" s="59" t="n"/>
      <c r="AZ5" s="57" t="n"/>
      <c r="BA5" s="58" t="n"/>
      <c r="BB5" s="59" t="n"/>
      <c r="BC5" s="57" t="n"/>
      <c r="BD5" s="58" t="n"/>
      <c r="BE5" s="59" t="n"/>
      <c r="BF5" s="57" t="n"/>
      <c r="BG5" s="58" t="n"/>
      <c r="BH5" s="59" t="n"/>
      <c r="BI5" s="57" t="n"/>
      <c r="BJ5" s="58" t="n"/>
      <c r="BK5" s="59" t="n"/>
      <c r="BL5" s="57" t="n"/>
      <c r="BM5" s="58" t="n"/>
      <c r="BN5" s="59" t="n"/>
      <c r="BO5" s="57" t="n"/>
      <c r="BP5" s="58" t="n"/>
      <c r="BQ5" s="59" t="n"/>
      <c r="BR5" s="57" t="n"/>
      <c r="BS5" s="58" t="n"/>
      <c r="BT5" s="59" t="n"/>
      <c r="BU5" s="57" t="n"/>
      <c r="BV5" s="58" t="n"/>
      <c r="BW5" s="59" t="n"/>
      <c r="BX5" s="57" t="n"/>
      <c r="BY5" s="58" t="n"/>
      <c r="BZ5" s="59" t="n"/>
      <c r="CA5" s="57" t="n"/>
      <c r="CB5" s="58" t="n"/>
      <c r="CC5" s="59" t="n"/>
      <c r="CD5" s="57" t="n"/>
      <c r="CE5" s="58" t="n"/>
      <c r="CF5" s="59" t="n"/>
      <c r="CG5" s="57" t="n"/>
      <c r="CH5" s="58" t="n"/>
      <c r="CI5" s="59" t="n"/>
      <c r="CJ5" s="57" t="n"/>
      <c r="CK5" s="58" t="n"/>
      <c r="CL5" s="59" t="n"/>
      <c r="CM5" s="57" t="n"/>
      <c r="CN5" s="58" t="n"/>
      <c r="CO5" s="59" t="n"/>
      <c r="CP5" s="57" t="n"/>
      <c r="CQ5" s="58" t="n"/>
      <c r="CR5" s="59" t="n"/>
      <c r="CS5" s="57" t="n"/>
      <c r="CT5" s="58" t="n"/>
      <c r="CU5" s="59" t="n"/>
      <c r="CV5" s="57" t="n"/>
      <c r="CW5" s="58" t="n"/>
      <c r="CX5" s="62" t="n"/>
      <c r="CY5" s="63" t="n"/>
      <c r="CZ5" s="66" t="n"/>
      <c r="DA5" s="65" t="n"/>
      <c r="DB5" s="65" t="n"/>
      <c r="DC5" s="65" t="n"/>
    </row>
    <row customFormat="1" customHeight="1" ht="23.1" r="6" s="43" spans="1:1024">
      <c r="A6" s="67" t="n">
        <v>1</v>
      </c>
      <c r="B6" s="44" t="n">
        <v>25557</v>
      </c>
      <c r="C6" s="68" t="s">
        <v>58</v>
      </c>
      <c r="D6" s="69" t="n">
        <v>0</v>
      </c>
      <c r="E6" s="70" t="n">
        <v>7</v>
      </c>
      <c r="F6" s="71" t="n"/>
      <c r="G6" s="188" t="s">
        <v>59</v>
      </c>
      <c r="H6" s="189" t="s">
        <v>60</v>
      </c>
      <c r="I6" s="72" t="s">
        <v>61</v>
      </c>
      <c r="J6" s="188" t="s">
        <v>62</v>
      </c>
      <c r="K6" s="189" t="s">
        <v>63</v>
      </c>
      <c r="L6" s="72" t="s"/>
      <c r="M6" s="188" t="s">
        <v>64</v>
      </c>
      <c r="N6" s="189" t="s">
        <v>65</v>
      </c>
      <c r="O6" s="72" t="s"/>
      <c r="P6" s="190" t="s">
        <v>66</v>
      </c>
      <c r="Q6" s="191" t="s">
        <v>66</v>
      </c>
      <c r="R6" s="72" t="s"/>
      <c r="S6" s="190" t="s">
        <v>66</v>
      </c>
      <c r="T6" s="191" t="s">
        <v>66</v>
      </c>
      <c r="U6" s="72" t="s"/>
      <c r="V6" s="190" t="s">
        <v>66</v>
      </c>
      <c r="W6" s="191" t="s">
        <v>66</v>
      </c>
      <c r="X6" s="72" t="s"/>
      <c r="Y6" s="188" t="s">
        <v>67</v>
      </c>
      <c r="Z6" s="189" t="s">
        <v>68</v>
      </c>
      <c r="AA6" s="72" t="s">
        <v>61</v>
      </c>
      <c r="AB6" s="188" t="s">
        <v>67</v>
      </c>
      <c r="AC6" s="189" t="s">
        <v>69</v>
      </c>
      <c r="AD6" s="72" t="s">
        <v>70</v>
      </c>
      <c r="AE6" s="188" t="s">
        <v>71</v>
      </c>
      <c r="AF6" s="189" t="s">
        <v>63</v>
      </c>
      <c r="AG6" s="72" t="s">
        <v>70</v>
      </c>
      <c r="AH6" s="190" t="s">
        <v>66</v>
      </c>
      <c r="AI6" s="191" t="s">
        <v>66</v>
      </c>
      <c r="AJ6" s="72" t="s"/>
      <c r="AK6" s="190" t="s">
        <v>66</v>
      </c>
      <c r="AL6" s="191" t="s">
        <v>66</v>
      </c>
      <c r="AM6" s="72" t="s"/>
      <c r="AN6" s="188" t="s">
        <v>72</v>
      </c>
      <c r="AO6" s="189" t="s">
        <v>73</v>
      </c>
      <c r="AP6" s="72" t="s">
        <v>70</v>
      </c>
      <c r="AQ6" s="188" t="s">
        <v>72</v>
      </c>
      <c r="AR6" s="189" t="s">
        <v>74</v>
      </c>
      <c r="AS6" s="72" t="s">
        <v>70</v>
      </c>
      <c r="AT6" s="188" t="s">
        <v>75</v>
      </c>
      <c r="AU6" s="189" t="s">
        <v>76</v>
      </c>
      <c r="AV6" s="72" t="s"/>
      <c r="AW6" s="188" t="s">
        <v>77</v>
      </c>
      <c r="AX6" s="189" t="s">
        <v>78</v>
      </c>
      <c r="AY6" s="72" t="s">
        <v>70</v>
      </c>
      <c r="AZ6" s="188" t="s">
        <v>76</v>
      </c>
      <c r="BA6" s="189" t="s">
        <v>60</v>
      </c>
      <c r="BB6" s="72" t="s">
        <v>70</v>
      </c>
      <c r="BC6" s="190" t="s">
        <v>66</v>
      </c>
      <c r="BD6" s="191" t="s">
        <v>66</v>
      </c>
      <c r="BE6" s="72" t="s"/>
      <c r="BF6" s="190" t="s">
        <v>66</v>
      </c>
      <c r="BG6" s="191" t="s">
        <v>66</v>
      </c>
      <c r="BH6" s="72" t="s"/>
      <c r="BI6" s="190" t="s">
        <v>66</v>
      </c>
      <c r="BJ6" s="191" t="s">
        <v>66</v>
      </c>
      <c r="BK6" s="72" t="s"/>
      <c r="BL6" s="188" t="s">
        <v>79</v>
      </c>
      <c r="BM6" s="189" t="s">
        <v>64</v>
      </c>
      <c r="BN6" s="72" t="s">
        <v>80</v>
      </c>
      <c r="BO6" s="188" t="s">
        <v>81</v>
      </c>
      <c r="BP6" s="189" t="s">
        <v>62</v>
      </c>
      <c r="BQ6" s="72" t="s">
        <v>70</v>
      </c>
      <c r="BR6" s="188" t="s">
        <v>72</v>
      </c>
      <c r="BS6" s="189" t="s">
        <v>82</v>
      </c>
      <c r="BT6" s="72" t="s">
        <v>70</v>
      </c>
      <c r="BU6" s="188" t="s">
        <v>83</v>
      </c>
      <c r="BV6" s="189" t="s">
        <v>84</v>
      </c>
      <c r="BW6" s="72" t="s"/>
      <c r="BX6" s="188" t="s">
        <v>85</v>
      </c>
      <c r="BY6" s="189" t="s">
        <v>86</v>
      </c>
      <c r="BZ6" s="72" t="s"/>
      <c r="CA6" s="190" t="s">
        <v>66</v>
      </c>
      <c r="CB6" s="191" t="s">
        <v>66</v>
      </c>
      <c r="CC6" s="72" t="s"/>
      <c r="CD6" s="190" t="s">
        <v>66</v>
      </c>
      <c r="CE6" s="191" t="s">
        <v>66</v>
      </c>
      <c r="CF6" s="72" t="s"/>
      <c r="CG6" s="188" t="s">
        <v>79</v>
      </c>
      <c r="CH6" s="189" t="s">
        <v>87</v>
      </c>
      <c r="CI6" s="72" t="s">
        <v>80</v>
      </c>
      <c r="CJ6" s="188" t="s">
        <v>67</v>
      </c>
      <c r="CK6" s="189" t="s">
        <v>88</v>
      </c>
      <c r="CL6" s="72" t="s">
        <v>70</v>
      </c>
      <c r="CM6" s="188" t="s">
        <v>89</v>
      </c>
      <c r="CN6" s="189" t="s">
        <v>86</v>
      </c>
      <c r="CO6" s="72" t="s">
        <v>80</v>
      </c>
      <c r="CP6" s="188" t="s">
        <v>90</v>
      </c>
      <c r="CQ6" s="189" t="s">
        <v>84</v>
      </c>
      <c r="CR6" s="72" t="s">
        <v>61</v>
      </c>
      <c r="CS6" s="190" t="s">
        <v>66</v>
      </c>
      <c r="CT6" s="191" t="s">
        <v>66</v>
      </c>
      <c r="CU6" s="72" t="s"/>
      <c r="CV6" s="26" t="s">
        <v>91</v>
      </c>
      <c r="CW6" s="21" t="n"/>
      <c r="CX6" s="73" t="n"/>
      <c r="CY6" s="74" t="n"/>
      <c r="CZ6" s="75">
        <f>COUNTA($G$3:$CX$3)-DB6</f>
        <v/>
      </c>
      <c r="DA6" s="76">
        <f>COUNTIF($G$4:$CX$4,"сб")+COUNTIF($G$4:$CX$4,"вс")+COUNTIF($G$4:$CX$4,"празд")</f>
        <v/>
      </c>
      <c r="DB6" s="77" t="n">
        <v>0</v>
      </c>
      <c r="DC6" s="78">
        <f>COUNTIF(G6:CX6,"ОТ")/2</f>
        <v/>
      </c>
      <c r="DD6" s="79">
        <f>COUNTIFS($G$4:$CX$4,"&lt;я",G6:CX6,"&lt;"&amp;"9:29:01")</f>
        <v/>
      </c>
      <c r="DE6" s="79">
        <f>COUNTIFS($G$4:$CX$4,"&lt;я",G6:CX6,"&lt;"&amp;"13:30:01")-DD6</f>
        <v/>
      </c>
      <c r="DF6" s="79">
        <f>COUNTIFS($G$4:$CX$4,"&lt;я",G6:CX6,"&lt;"&amp;"19:00:01")-DD6-DE6</f>
        <v/>
      </c>
      <c r="DG6" s="80">
        <f>COUNTIFS($G$4:$CX$4,"СБ",G6:CX6,"В")+COUNTIFS($G$4:$CX$4,"ВС",G6:CX6,"В")</f>
        <v/>
      </c>
      <c r="DH6" s="81">
        <f>$DA$3-CZ6</f>
        <v/>
      </c>
      <c r="DI6" s="82">
        <f>$DB$3-CY6</f>
        <v/>
      </c>
    </row>
    <row customHeight="1" ht="23.1" r="7" s="187" spans="1:1024">
      <c r="A7" s="67" t="n">
        <v>2</v>
      </c>
      <c r="B7" s="44" t="n">
        <v>812</v>
      </c>
      <c r="C7" s="68" t="s">
        <v>92</v>
      </c>
      <c r="D7" s="69" t="s">
        <v>93</v>
      </c>
      <c r="E7" s="70" t="n">
        <v>7</v>
      </c>
      <c r="F7" s="71" t="n"/>
      <c r="G7" s="188" t="s">
        <v>89</v>
      </c>
      <c r="H7" s="189" t="s">
        <v>94</v>
      </c>
      <c r="I7" s="72" t="s"/>
      <c r="J7" s="190" t="s">
        <v>66</v>
      </c>
      <c r="K7" s="191" t="s">
        <v>66</v>
      </c>
      <c r="L7" s="72" t="s"/>
      <c r="M7" s="190" t="s">
        <v>66</v>
      </c>
      <c r="N7" s="191" t="s">
        <v>66</v>
      </c>
      <c r="O7" s="72" t="s"/>
      <c r="P7" s="188" t="s">
        <v>81</v>
      </c>
      <c r="Q7" s="189" t="s">
        <v>59</v>
      </c>
      <c r="R7" s="72" t="s"/>
      <c r="S7" s="188" t="s">
        <v>81</v>
      </c>
      <c r="T7" s="189" t="s">
        <v>59</v>
      </c>
      <c r="U7" s="72" t="s">
        <v>80</v>
      </c>
      <c r="V7" s="188" t="s">
        <v>95</v>
      </c>
      <c r="W7" s="189" t="s">
        <v>96</v>
      </c>
      <c r="X7" s="72" t="s"/>
      <c r="Y7" s="188" t="s">
        <v>97</v>
      </c>
      <c r="Z7" s="189" t="s">
        <v>86</v>
      </c>
      <c r="AA7" s="72" t="s">
        <v>80</v>
      </c>
      <c r="AB7" s="188" t="s">
        <v>83</v>
      </c>
      <c r="AC7" s="189" t="s">
        <v>65</v>
      </c>
      <c r="AD7" s="72" t="s"/>
      <c r="AE7" s="190" t="s">
        <v>66</v>
      </c>
      <c r="AF7" s="191" t="s">
        <v>66</v>
      </c>
      <c r="AG7" s="72" t="s"/>
      <c r="AH7" s="190" t="s">
        <v>66</v>
      </c>
      <c r="AI7" s="191" t="s">
        <v>66</v>
      </c>
      <c r="AJ7" s="72" t="s"/>
      <c r="AK7" s="188" t="s">
        <v>67</v>
      </c>
      <c r="AL7" s="189" t="s">
        <v>64</v>
      </c>
      <c r="AM7" s="72" t="s"/>
      <c r="AN7" s="188" t="s">
        <v>81</v>
      </c>
      <c r="AO7" s="189" t="s">
        <v>59</v>
      </c>
      <c r="AP7" s="72" t="s"/>
      <c r="AQ7" s="188" t="s">
        <v>98</v>
      </c>
      <c r="AR7" s="189" t="s">
        <v>99</v>
      </c>
      <c r="AS7" s="72" t="s">
        <v>80</v>
      </c>
      <c r="AT7" s="188" t="s">
        <v>100</v>
      </c>
      <c r="AU7" s="189" t="s">
        <v>101</v>
      </c>
      <c r="AV7" s="72" t="s"/>
      <c r="AW7" s="188" t="s">
        <v>89</v>
      </c>
      <c r="AX7" s="189" t="s">
        <v>94</v>
      </c>
      <c r="AY7" s="72" t="s"/>
      <c r="AZ7" s="190" t="s">
        <v>66</v>
      </c>
      <c r="BA7" s="191" t="s">
        <v>66</v>
      </c>
      <c r="BB7" s="72" t="s"/>
      <c r="BC7" s="190" t="s">
        <v>66</v>
      </c>
      <c r="BD7" s="191" t="s">
        <v>66</v>
      </c>
      <c r="BE7" s="72" t="s"/>
      <c r="BF7" s="190" t="s">
        <v>66</v>
      </c>
      <c r="BG7" s="191" t="s">
        <v>66</v>
      </c>
      <c r="BH7" s="72" t="s"/>
      <c r="BI7" s="188" t="s">
        <v>67</v>
      </c>
      <c r="BJ7" s="189" t="s">
        <v>64</v>
      </c>
      <c r="BK7" s="72" t="s"/>
      <c r="BL7" s="188" t="s">
        <v>3</v>
      </c>
      <c r="BM7" s="189" t="s">
        <v>85</v>
      </c>
      <c r="BN7" s="72" t="s"/>
      <c r="BO7" s="188" t="s">
        <v>68</v>
      </c>
      <c r="BP7" s="189" t="s">
        <v>63</v>
      </c>
      <c r="BQ7" s="72" t="s">
        <v>80</v>
      </c>
      <c r="BR7" s="188" t="s">
        <v>68</v>
      </c>
      <c r="BS7" s="189" t="s">
        <v>63</v>
      </c>
      <c r="BT7" s="72" t="s"/>
      <c r="BU7" s="188" t="s">
        <v>68</v>
      </c>
      <c r="BV7" s="189" t="s">
        <v>63</v>
      </c>
      <c r="BW7" s="72" t="s"/>
      <c r="BX7" s="190" t="s">
        <v>66</v>
      </c>
      <c r="BY7" s="191" t="s">
        <v>66</v>
      </c>
      <c r="BZ7" s="72" t="s"/>
      <c r="CA7" s="190" t="s">
        <v>66</v>
      </c>
      <c r="CB7" s="191" t="s">
        <v>66</v>
      </c>
      <c r="CC7" s="72" t="s"/>
      <c r="CD7" s="190" t="s">
        <v>66</v>
      </c>
      <c r="CE7" s="191" t="s">
        <v>66</v>
      </c>
      <c r="CF7" s="72" t="s"/>
      <c r="CG7" s="188" t="s">
        <v>68</v>
      </c>
      <c r="CH7" s="189" t="s">
        <v>63</v>
      </c>
      <c r="CI7" s="72" t="s">
        <v>80</v>
      </c>
      <c r="CJ7" s="188" t="s">
        <v>68</v>
      </c>
      <c r="CK7" s="189" t="s">
        <v>63</v>
      </c>
      <c r="CL7" s="72" t="s"/>
      <c r="CM7" s="188" t="s">
        <v>68</v>
      </c>
      <c r="CN7" s="189" t="s">
        <v>63</v>
      </c>
      <c r="CO7" s="72" t="s"/>
      <c r="CP7" s="188" t="s">
        <v>68</v>
      </c>
      <c r="CQ7" s="189" t="s">
        <v>63</v>
      </c>
      <c r="CR7" s="72" t="s"/>
      <c r="CS7" s="190" t="s">
        <v>66</v>
      </c>
      <c r="CT7" s="191" t="s">
        <v>66</v>
      </c>
      <c r="CU7" s="72" t="s"/>
      <c r="CV7" s="26" t="s">
        <v>102</v>
      </c>
      <c r="CW7" s="21" t="n"/>
      <c r="CX7" s="73" t="n"/>
      <c r="CY7" s="83" t="n"/>
      <c r="CZ7" s="75">
        <f>COUNTA($G$3:$CX$3)-DB7</f>
        <v/>
      </c>
      <c r="DA7" s="76">
        <f>COUNTIF($G$4:$CX$4,"сб")+COUNTIF($G$4:$CX$4,"вс")+COUNTIF($G$4:$CX$4,"празд")</f>
        <v/>
      </c>
      <c r="DB7" s="77" t="n">
        <v>0</v>
      </c>
      <c r="DC7" s="78">
        <f>COUNTIF(G7:CX7,"ОТ")/2</f>
        <v/>
      </c>
      <c r="DD7" s="79">
        <f>COUNTIFS($G$4:$CX$4,"&lt;я",G7:CX7,"&lt;"&amp;"9:29:01")</f>
        <v/>
      </c>
      <c r="DE7" s="79">
        <f>COUNTIFS($G$4:$CX$4,"&lt;я",G7:CX7,"&lt;"&amp;"13:30:01")-DD7</f>
        <v/>
      </c>
      <c r="DF7" s="79">
        <f>COUNTIFS($G$4:$CX$4,"&lt;я",G7:CX7,"&lt;"&amp;"19:00:01")-DD7-DE7</f>
        <v/>
      </c>
      <c r="DG7" s="80">
        <f>COUNTIFS($G$4:$CX$4,"СБ",G7:CX7,"В")+COUNTIFS($G$4:$CX$4,"ВС",G7:CX7,"В")</f>
        <v/>
      </c>
      <c r="DH7" s="81">
        <f>$DA$3-CZ7</f>
        <v/>
      </c>
      <c r="DI7" s="82">
        <f>$DB$3-CY7</f>
        <v/>
      </c>
      <c r="DJ7" s="9" t="n"/>
      <c r="DK7" s="9" t="n"/>
      <c r="DL7" s="9" t="n"/>
      <c r="DM7" s="9" t="n"/>
      <c r="DN7" s="9" t="n"/>
      <c r="DO7" s="9" t="n"/>
      <c r="DP7" s="9" t="n"/>
      <c r="DQ7" s="9" t="n"/>
      <c r="DR7" s="9" t="n"/>
      <c r="DS7" s="9" t="n"/>
      <c r="DT7" s="9" t="n"/>
      <c r="DU7" s="9" t="n"/>
      <c r="DV7" s="9" t="n"/>
      <c r="DW7" s="9" t="n"/>
      <c r="DX7" s="9" t="n"/>
      <c r="DY7" s="9" t="n"/>
      <c r="DZ7" s="9" t="n"/>
      <c r="EA7" s="9" t="n"/>
      <c r="EB7" s="9" t="n"/>
      <c r="EC7" s="9" t="n"/>
      <c r="ED7" s="9" t="n"/>
      <c r="EE7" s="9" t="n"/>
      <c r="EF7" s="9" t="n"/>
      <c r="EG7" s="9" t="n"/>
      <c r="EH7" s="9" t="n"/>
      <c r="EI7" s="9" t="n"/>
      <c r="EJ7" s="9" t="n"/>
      <c r="EK7" s="9" t="n"/>
      <c r="EL7" s="9" t="n"/>
      <c r="EM7" s="9" t="n"/>
      <c r="EN7" s="9" t="n"/>
      <c r="EO7" s="9" t="n"/>
      <c r="EP7" s="9" t="n"/>
      <c r="EQ7" s="9" t="n"/>
      <c r="ER7" s="9" t="n"/>
      <c r="ES7" s="9" t="n"/>
      <c r="ET7" s="9" t="n"/>
      <c r="EU7" s="9" t="n"/>
      <c r="EV7" s="9" t="n"/>
      <c r="EW7" s="9" t="n"/>
      <c r="EX7" s="9" t="n"/>
      <c r="EY7" s="9" t="n"/>
      <c r="EZ7" s="9" t="n"/>
      <c r="FA7" s="9" t="n"/>
      <c r="FB7" s="9" t="n"/>
      <c r="FC7" s="9" t="n"/>
      <c r="FD7" s="9" t="n"/>
      <c r="FE7" s="9" t="n"/>
      <c r="FF7" s="9" t="n"/>
      <c r="FG7" s="9" t="n"/>
      <c r="FH7" s="9" t="n"/>
      <c r="FI7" s="9" t="n"/>
      <c r="FJ7" s="9" t="n"/>
      <c r="FK7" s="9" t="n"/>
      <c r="FL7" s="9" t="n"/>
      <c r="FM7" s="9" t="n"/>
      <c r="FN7" s="9" t="n"/>
      <c r="FO7" s="9" t="n"/>
      <c r="FP7" s="9" t="n"/>
      <c r="FQ7" s="9" t="n"/>
      <c r="FR7" s="9" t="n"/>
      <c r="FS7" s="9" t="n"/>
      <c r="FT7" s="9" t="n"/>
      <c r="FU7" s="9" t="n"/>
      <c r="FV7" s="9" t="n"/>
      <c r="FW7" s="9" t="n"/>
      <c r="FX7" s="9" t="n"/>
      <c r="FY7" s="9" t="n"/>
      <c r="FZ7" s="9" t="n"/>
      <c r="GA7" s="9" t="n"/>
      <c r="GB7" s="9" t="n"/>
      <c r="GC7" s="9" t="n"/>
      <c r="GD7" s="9" t="n"/>
      <c r="GE7" s="9" t="n"/>
      <c r="GF7" s="9" t="n"/>
      <c r="GG7" s="9" t="n"/>
      <c r="GH7" s="9" t="n"/>
      <c r="GI7" s="9" t="n"/>
      <c r="GJ7" s="9" t="n"/>
      <c r="GK7" s="9" t="n"/>
      <c r="GL7" s="9" t="n"/>
      <c r="GM7" s="9" t="n"/>
      <c r="GN7" s="9" t="n"/>
      <c r="GO7" s="9" t="n"/>
      <c r="GP7" s="9" t="n"/>
      <c r="GQ7" s="9" t="n"/>
      <c r="GR7" s="9" t="n"/>
      <c r="GS7" s="9" t="n"/>
      <c r="GT7" s="9" t="n"/>
      <c r="GU7" s="9" t="n"/>
      <c r="GV7" s="9" t="n"/>
      <c r="GW7" s="9" t="n"/>
      <c r="GX7" s="9" t="n"/>
      <c r="GY7" s="9" t="n"/>
      <c r="GZ7" s="9" t="n"/>
      <c r="HA7" s="9" t="n"/>
      <c r="HB7" s="9" t="n"/>
      <c r="HC7" s="9" t="n"/>
      <c r="HD7" s="9" t="n"/>
      <c r="HE7" s="9" t="n"/>
      <c r="HF7" s="9" t="n"/>
      <c r="HG7" s="9" t="n"/>
      <c r="HH7" s="9" t="n"/>
      <c r="HI7" s="9" t="n"/>
      <c r="HJ7" s="9" t="n"/>
      <c r="HK7" s="9" t="n"/>
      <c r="HL7" s="9" t="n"/>
      <c r="HM7" s="9" t="n"/>
      <c r="HN7" s="9" t="n"/>
      <c r="HO7" s="9" t="n"/>
      <c r="HP7" s="9" t="n"/>
      <c r="HQ7" s="9" t="n"/>
      <c r="HR7" s="9" t="n"/>
      <c r="HS7" s="9" t="n"/>
      <c r="HT7" s="9" t="n"/>
      <c r="HU7" s="9" t="n"/>
      <c r="HV7" s="9" t="n"/>
      <c r="HW7" s="9" t="n"/>
      <c r="HX7" s="9" t="n"/>
      <c r="HY7" s="9" t="n"/>
      <c r="HZ7" s="9" t="n"/>
      <c r="IA7" s="9" t="n"/>
      <c r="IB7" s="9" t="n"/>
      <c r="IC7" s="9" t="n"/>
      <c r="ID7" s="9" t="n"/>
      <c r="IE7" s="9" t="n"/>
      <c r="IF7" s="9" t="n"/>
      <c r="IG7" s="9" t="n"/>
      <c r="IH7" s="9" t="n"/>
      <c r="II7" s="9" t="n"/>
      <c r="IJ7" s="9" t="n"/>
      <c r="IK7" s="9" t="n"/>
      <c r="IL7" s="9" t="n"/>
      <c r="IM7" s="9" t="n"/>
      <c r="IN7" s="9" t="n"/>
      <c r="IO7" s="9" t="n"/>
      <c r="IP7" s="9" t="n"/>
      <c r="IQ7" s="9" t="n"/>
      <c r="IR7" s="9" t="n"/>
      <c r="IS7" s="9" t="n"/>
      <c r="IT7" s="9" t="n"/>
      <c r="IU7" s="9" t="n"/>
      <c r="IV7" s="9" t="n"/>
      <c r="IW7" s="9" t="n"/>
      <c r="IX7" s="9" t="n"/>
      <c r="IY7" s="9" t="n"/>
      <c r="IZ7" s="9" t="n"/>
      <c r="JA7" s="9" t="n"/>
      <c r="JB7" s="9" t="n"/>
      <c r="JC7" s="9" t="n"/>
      <c r="JD7" s="9" t="n"/>
      <c r="JE7" s="9" t="n"/>
      <c r="JF7" s="9" t="n"/>
      <c r="JG7" s="9" t="n"/>
      <c r="JH7" s="9" t="n"/>
      <c r="JI7" s="9" t="n"/>
      <c r="JJ7" s="9" t="n"/>
      <c r="JK7" s="9" t="n"/>
      <c r="JL7" s="9" t="n"/>
      <c r="JM7" s="9" t="n"/>
      <c r="JN7" s="9" t="n"/>
      <c r="JO7" s="9" t="n"/>
      <c r="JP7" s="9" t="n"/>
      <c r="JQ7" s="9" t="n"/>
      <c r="JR7" s="9" t="n"/>
      <c r="JS7" s="9" t="n"/>
      <c r="JT7" s="9" t="n"/>
      <c r="JU7" s="9" t="n"/>
      <c r="JV7" s="9" t="n"/>
      <c r="JW7" s="9" t="n"/>
      <c r="JX7" s="9" t="n"/>
      <c r="JY7" s="9" t="n"/>
      <c r="JZ7" s="9" t="n"/>
      <c r="KA7" s="9" t="n"/>
      <c r="KB7" s="9" t="n"/>
      <c r="KC7" s="9" t="n"/>
      <c r="KD7" s="9" t="n"/>
      <c r="KE7" s="9" t="n"/>
      <c r="KF7" s="9" t="n"/>
      <c r="KG7" s="9" t="n"/>
      <c r="KH7" s="9" t="n"/>
      <c r="KI7" s="9" t="n"/>
      <c r="KJ7" s="9" t="n"/>
      <c r="KK7" s="9" t="n"/>
      <c r="KL7" s="9" t="n"/>
      <c r="KM7" s="9" t="n"/>
      <c r="KN7" s="9" t="n"/>
      <c r="KO7" s="9" t="n"/>
      <c r="KP7" s="9" t="n"/>
      <c r="KQ7" s="9" t="n"/>
      <c r="KR7" s="9" t="n"/>
      <c r="KS7" s="9" t="n"/>
      <c r="KT7" s="9" t="n"/>
      <c r="KU7" s="9" t="n"/>
      <c r="KV7" s="9" t="n"/>
      <c r="KW7" s="9" t="n"/>
      <c r="KX7" s="9" t="n"/>
      <c r="KY7" s="9" t="n"/>
      <c r="KZ7" s="9" t="n"/>
      <c r="LA7" s="9" t="n"/>
      <c r="LB7" s="9" t="n"/>
      <c r="LC7" s="9" t="n"/>
      <c r="LD7" s="9" t="n"/>
      <c r="LE7" s="9" t="n"/>
      <c r="LF7" s="9" t="n"/>
      <c r="LG7" s="9" t="n"/>
      <c r="LH7" s="9" t="n"/>
      <c r="LI7" s="9" t="n"/>
      <c r="LJ7" s="9" t="n"/>
      <c r="LK7" s="9" t="n"/>
      <c r="LL7" s="9" t="n"/>
      <c r="LM7" s="9" t="n"/>
      <c r="LN7" s="9" t="n"/>
      <c r="LO7" s="9" t="n"/>
      <c r="LP7" s="9" t="n"/>
      <c r="LQ7" s="9" t="n"/>
      <c r="LR7" s="9" t="n"/>
      <c r="LS7" s="9" t="n"/>
      <c r="LT7" s="9" t="n"/>
      <c r="LU7" s="9" t="n"/>
      <c r="LV7" s="9" t="n"/>
      <c r="LW7" s="9" t="n"/>
      <c r="LX7" s="9" t="n"/>
      <c r="LY7" s="9" t="n"/>
      <c r="LZ7" s="9" t="n"/>
      <c r="MA7" s="9" t="n"/>
      <c r="MB7" s="9" t="n"/>
      <c r="MC7" s="9" t="n"/>
      <c r="MD7" s="9" t="n"/>
      <c r="ME7" s="9" t="n"/>
      <c r="MF7" s="9" t="n"/>
      <c r="MG7" s="9" t="n"/>
      <c r="MH7" s="9" t="n"/>
      <c r="MI7" s="9" t="n"/>
      <c r="MJ7" s="9" t="n"/>
      <c r="MK7" s="9" t="n"/>
      <c r="ML7" s="9" t="n"/>
      <c r="MM7" s="9" t="n"/>
      <c r="MN7" s="9" t="n"/>
      <c r="MO7" s="9" t="n"/>
      <c r="MP7" s="9" t="n"/>
      <c r="MQ7" s="9" t="n"/>
      <c r="MR7" s="9" t="n"/>
      <c r="MS7" s="9" t="n"/>
      <c r="MT7" s="9" t="n"/>
      <c r="MU7" s="9" t="n"/>
      <c r="MV7" s="9" t="n"/>
      <c r="MW7" s="9" t="n"/>
      <c r="MX7" s="9" t="n"/>
      <c r="MY7" s="9" t="n"/>
      <c r="MZ7" s="9" t="n"/>
      <c r="NA7" s="9" t="n"/>
      <c r="NB7" s="9" t="n"/>
      <c r="NC7" s="9" t="n"/>
      <c r="ND7" s="9" t="n"/>
      <c r="NE7" s="9" t="n"/>
      <c r="NF7" s="9" t="n"/>
      <c r="NG7" s="9" t="n"/>
      <c r="NH7" s="9" t="n"/>
      <c r="NI7" s="9" t="n"/>
      <c r="NJ7" s="9" t="n"/>
      <c r="NK7" s="9" t="n"/>
      <c r="NL7" s="9" t="n"/>
      <c r="NM7" s="9" t="n"/>
      <c r="NN7" s="9" t="n"/>
      <c r="NO7" s="9" t="n"/>
      <c r="NP7" s="9" t="n"/>
      <c r="NQ7" s="9" t="n"/>
      <c r="NR7" s="9" t="n"/>
      <c r="NS7" s="9" t="n"/>
      <c r="NT7" s="9" t="n"/>
      <c r="NU7" s="9" t="n"/>
      <c r="NV7" s="9" t="n"/>
      <c r="NW7" s="9" t="n"/>
      <c r="NX7" s="9" t="n"/>
      <c r="NY7" s="9" t="n"/>
      <c r="NZ7" s="9" t="n"/>
      <c r="OA7" s="9" t="n"/>
      <c r="OB7" s="9" t="n"/>
      <c r="OC7" s="9" t="n"/>
      <c r="OD7" s="9" t="n"/>
      <c r="OE7" s="9" t="n"/>
      <c r="OF7" s="9" t="n"/>
      <c r="OG7" s="9" t="n"/>
      <c r="OH7" s="9" t="n"/>
      <c r="OI7" s="9" t="n"/>
      <c r="OJ7" s="9" t="n"/>
      <c r="OK7" s="9" t="n"/>
      <c r="OL7" s="9" t="n"/>
      <c r="OM7" s="9" t="n"/>
      <c r="ON7" s="9" t="n"/>
      <c r="OO7" s="9" t="n"/>
      <c r="OP7" s="9" t="n"/>
      <c r="OQ7" s="9" t="n"/>
      <c r="OR7" s="9" t="n"/>
      <c r="OS7" s="9" t="n"/>
      <c r="OT7" s="9" t="n"/>
      <c r="OU7" s="9" t="n"/>
      <c r="OV7" s="9" t="n"/>
      <c r="OW7" s="9" t="n"/>
      <c r="OX7" s="9" t="n"/>
      <c r="OY7" s="9" t="n"/>
      <c r="OZ7" s="9" t="n"/>
      <c r="PA7" s="9" t="n"/>
      <c r="PB7" s="9" t="n"/>
      <c r="PC7" s="9" t="n"/>
      <c r="PD7" s="9" t="n"/>
      <c r="PE7" s="9" t="n"/>
      <c r="PF7" s="9" t="n"/>
      <c r="PG7" s="9" t="n"/>
      <c r="PH7" s="9" t="n"/>
      <c r="PI7" s="9" t="n"/>
      <c r="PJ7" s="9" t="n"/>
      <c r="PK7" s="9" t="n"/>
      <c r="PL7" s="9" t="n"/>
      <c r="PM7" s="9" t="n"/>
      <c r="PN7" s="9" t="n"/>
      <c r="PO7" s="9" t="n"/>
      <c r="PP7" s="9" t="n"/>
      <c r="PQ7" s="9" t="n"/>
      <c r="PR7" s="9" t="n"/>
      <c r="PS7" s="9" t="n"/>
      <c r="PT7" s="9" t="n"/>
      <c r="PU7" s="9" t="n"/>
      <c r="PV7" s="9" t="n"/>
      <c r="PW7" s="9" t="n"/>
      <c r="PX7" s="9" t="n"/>
      <c r="PY7" s="9" t="n"/>
      <c r="PZ7" s="9" t="n"/>
      <c r="QA7" s="9" t="n"/>
      <c r="QB7" s="9" t="n"/>
      <c r="QC7" s="9" t="n"/>
      <c r="QD7" s="9" t="n"/>
      <c r="QE7" s="9" t="n"/>
      <c r="QF7" s="9" t="n"/>
      <c r="QG7" s="9" t="n"/>
      <c r="QH7" s="9" t="n"/>
      <c r="QI7" s="9" t="n"/>
      <c r="QJ7" s="9" t="n"/>
      <c r="QK7" s="9" t="n"/>
      <c r="QL7" s="9" t="n"/>
      <c r="QM7" s="9" t="n"/>
      <c r="QN7" s="9" t="n"/>
      <c r="QO7" s="9" t="n"/>
      <c r="QP7" s="9" t="n"/>
      <c r="QQ7" s="9" t="n"/>
      <c r="QR7" s="9" t="n"/>
      <c r="QS7" s="9" t="n"/>
      <c r="QT7" s="9" t="n"/>
      <c r="QU7" s="9" t="n"/>
      <c r="QV7" s="9" t="n"/>
      <c r="QW7" s="9" t="n"/>
      <c r="QX7" s="9" t="n"/>
      <c r="QY7" s="9" t="n"/>
      <c r="QZ7" s="9" t="n"/>
      <c r="RA7" s="9" t="n"/>
      <c r="RB7" s="9" t="n"/>
      <c r="RC7" s="9" t="n"/>
      <c r="RD7" s="9" t="n"/>
      <c r="RE7" s="9" t="n"/>
      <c r="RF7" s="9" t="n"/>
      <c r="RG7" s="9" t="n"/>
      <c r="RH7" s="9" t="n"/>
      <c r="RI7" s="9" t="n"/>
      <c r="RJ7" s="9" t="n"/>
      <c r="RK7" s="9" t="n"/>
      <c r="RL7" s="9" t="n"/>
      <c r="RM7" s="9" t="n"/>
      <c r="RN7" s="9" t="n"/>
      <c r="RO7" s="9" t="n"/>
      <c r="RP7" s="9" t="n"/>
      <c r="RQ7" s="9" t="n"/>
      <c r="RR7" s="9" t="n"/>
      <c r="RS7" s="9" t="n"/>
      <c r="RT7" s="9" t="n"/>
      <c r="RU7" s="9" t="n"/>
      <c r="RV7" s="9" t="n"/>
      <c r="RW7" s="9" t="n"/>
      <c r="RX7" s="9" t="n"/>
      <c r="RY7" s="9" t="n"/>
      <c r="RZ7" s="9" t="n"/>
      <c r="SA7" s="9" t="n"/>
      <c r="SB7" s="9" t="n"/>
      <c r="SC7" s="9" t="n"/>
      <c r="SD7" s="9" t="n"/>
      <c r="SE7" s="9" t="n"/>
      <c r="SF7" s="9" t="n"/>
      <c r="SG7" s="9" t="n"/>
      <c r="SH7" s="9" t="n"/>
      <c r="SI7" s="9" t="n"/>
      <c r="SJ7" s="9" t="n"/>
      <c r="SK7" s="9" t="n"/>
      <c r="SL7" s="9" t="n"/>
      <c r="SM7" s="9" t="n"/>
      <c r="SN7" s="9" t="n"/>
      <c r="SO7" s="9" t="n"/>
      <c r="SP7" s="9" t="n"/>
      <c r="SQ7" s="9" t="n"/>
      <c r="SR7" s="9" t="n"/>
      <c r="SS7" s="9" t="n"/>
      <c r="ST7" s="9" t="n"/>
      <c r="SU7" s="9" t="n"/>
      <c r="SV7" s="9" t="n"/>
      <c r="SW7" s="9" t="n"/>
      <c r="SX7" s="9" t="n"/>
      <c r="SY7" s="9" t="n"/>
      <c r="SZ7" s="9" t="n"/>
      <c r="TA7" s="9" t="n"/>
      <c r="TB7" s="9" t="n"/>
      <c r="TC7" s="9" t="n"/>
      <c r="TD7" s="9" t="n"/>
      <c r="TE7" s="9" t="n"/>
      <c r="TF7" s="9" t="n"/>
      <c r="TG7" s="9" t="n"/>
      <c r="TH7" s="9" t="n"/>
      <c r="TI7" s="9" t="n"/>
      <c r="TJ7" s="9" t="n"/>
      <c r="TK7" s="9" t="n"/>
      <c r="TL7" s="9" t="n"/>
      <c r="TM7" s="9" t="n"/>
      <c r="TN7" s="9" t="n"/>
      <c r="TO7" s="9" t="n"/>
      <c r="TP7" s="9" t="n"/>
      <c r="TQ7" s="9" t="n"/>
      <c r="TR7" s="9" t="n"/>
      <c r="TS7" s="9" t="n"/>
      <c r="TT7" s="9" t="n"/>
      <c r="TU7" s="9" t="n"/>
      <c r="TV7" s="9" t="n"/>
      <c r="TW7" s="9" t="n"/>
      <c r="TX7" s="9" t="n"/>
      <c r="TY7" s="9" t="n"/>
      <c r="TZ7" s="9" t="n"/>
      <c r="UA7" s="9" t="n"/>
      <c r="UB7" s="9" t="n"/>
      <c r="UC7" s="9" t="n"/>
      <c r="UD7" s="9" t="n"/>
      <c r="UE7" s="9" t="n"/>
      <c r="UF7" s="9" t="n"/>
      <c r="UG7" s="9" t="n"/>
      <c r="UH7" s="9" t="n"/>
      <c r="UI7" s="9" t="n"/>
      <c r="UJ7" s="9" t="n"/>
      <c r="UK7" s="9" t="n"/>
      <c r="UL7" s="9" t="n"/>
      <c r="UM7" s="9" t="n"/>
      <c r="UN7" s="9" t="n"/>
      <c r="UO7" s="9" t="n"/>
      <c r="UP7" s="9" t="n"/>
      <c r="UQ7" s="9" t="n"/>
      <c r="UR7" s="9" t="n"/>
      <c r="US7" s="9" t="n"/>
      <c r="UT7" s="9" t="n"/>
      <c r="UU7" s="9" t="n"/>
      <c r="UV7" s="9" t="n"/>
      <c r="UW7" s="9" t="n"/>
      <c r="UX7" s="9" t="n"/>
      <c r="UY7" s="9" t="n"/>
      <c r="UZ7" s="9" t="n"/>
      <c r="VA7" s="9" t="n"/>
      <c r="VB7" s="9" t="n"/>
      <c r="VC7" s="9" t="n"/>
      <c r="VD7" s="9" t="n"/>
      <c r="VE7" s="9" t="n"/>
      <c r="VF7" s="9" t="n"/>
      <c r="VG7" s="9" t="n"/>
      <c r="VH7" s="9" t="n"/>
      <c r="VI7" s="9" t="n"/>
      <c r="VJ7" s="9" t="n"/>
      <c r="VK7" s="9" t="n"/>
      <c r="VL7" s="9" t="n"/>
      <c r="VM7" s="9" t="n"/>
      <c r="VN7" s="9" t="n"/>
      <c r="VO7" s="9" t="n"/>
      <c r="VP7" s="9" t="n"/>
      <c r="VQ7" s="9" t="n"/>
      <c r="VR7" s="9" t="n"/>
      <c r="VS7" s="9" t="n"/>
      <c r="VT7" s="9" t="n"/>
      <c r="VU7" s="9" t="n"/>
      <c r="VV7" s="9" t="n"/>
      <c r="VW7" s="9" t="n"/>
      <c r="VX7" s="9" t="n"/>
      <c r="VY7" s="9" t="n"/>
      <c r="VZ7" s="9" t="n"/>
      <c r="WA7" s="9" t="n"/>
      <c r="WB7" s="9" t="n"/>
      <c r="WC7" s="9" t="n"/>
      <c r="WD7" s="9" t="n"/>
      <c r="WE7" s="9" t="n"/>
      <c r="WF7" s="9" t="n"/>
      <c r="WG7" s="9" t="n"/>
      <c r="WH7" s="9" t="n"/>
      <c r="WI7" s="9" t="n"/>
      <c r="WJ7" s="9" t="n"/>
      <c r="WK7" s="9" t="n"/>
      <c r="WL7" s="9" t="n"/>
      <c r="WM7" s="9" t="n"/>
      <c r="WN7" s="9" t="n"/>
      <c r="WO7" s="9" t="n"/>
      <c r="WP7" s="9" t="n"/>
      <c r="WQ7" s="9" t="n"/>
      <c r="WR7" s="9" t="n"/>
      <c r="WS7" s="9" t="n"/>
      <c r="WT7" s="9" t="n"/>
      <c r="WU7" s="9" t="n"/>
      <c r="WV7" s="9" t="n"/>
      <c r="WW7" s="9" t="n"/>
      <c r="WX7" s="9" t="n"/>
      <c r="WY7" s="9" t="n"/>
      <c r="WZ7" s="9" t="n"/>
      <c r="XA7" s="9" t="n"/>
      <c r="XB7" s="9" t="n"/>
      <c r="XC7" s="9" t="n"/>
      <c r="XD7" s="9" t="n"/>
      <c r="XE7" s="9" t="n"/>
      <c r="XF7" s="9" t="n"/>
      <c r="XG7" s="9" t="n"/>
      <c r="XH7" s="9" t="n"/>
      <c r="XI7" s="9" t="n"/>
      <c r="XJ7" s="9" t="n"/>
      <c r="XK7" s="9" t="n"/>
      <c r="XL7" s="9" t="n"/>
      <c r="XM7" s="9" t="n"/>
      <c r="XN7" s="9" t="n"/>
      <c r="XO7" s="9" t="n"/>
      <c r="XP7" s="9" t="n"/>
      <c r="XQ7" s="9" t="n"/>
      <c r="XR7" s="9" t="n"/>
      <c r="XS7" s="9" t="n"/>
      <c r="XT7" s="9" t="n"/>
      <c r="XU7" s="9" t="n"/>
      <c r="XV7" s="9" t="n"/>
      <c r="XW7" s="9" t="n"/>
      <c r="XX7" s="9" t="n"/>
      <c r="XY7" s="9" t="n"/>
      <c r="XZ7" s="9" t="n"/>
      <c r="YA7" s="9" t="n"/>
      <c r="YB7" s="9" t="n"/>
      <c r="YC7" s="9" t="n"/>
      <c r="YD7" s="9" t="n"/>
      <c r="YE7" s="9" t="n"/>
      <c r="YF7" s="9" t="n"/>
      <c r="YG7" s="9" t="n"/>
      <c r="YH7" s="9" t="n"/>
      <c r="YI7" s="9" t="n"/>
      <c r="YJ7" s="9" t="n"/>
      <c r="YK7" s="9" t="n"/>
      <c r="YL7" s="9" t="n"/>
      <c r="YM7" s="9" t="n"/>
      <c r="YN7" s="9" t="n"/>
      <c r="YO7" s="9" t="n"/>
      <c r="YP7" s="9" t="n"/>
      <c r="YQ7" s="9" t="n"/>
      <c r="YR7" s="9" t="n"/>
      <c r="YS7" s="9" t="n"/>
      <c r="YT7" s="9" t="n"/>
      <c r="YU7" s="9" t="n"/>
      <c r="YV7" s="9" t="n"/>
      <c r="YW7" s="9" t="n"/>
      <c r="YX7" s="9" t="n"/>
      <c r="YY7" s="9" t="n"/>
      <c r="YZ7" s="9" t="n"/>
      <c r="ZA7" s="9" t="n"/>
      <c r="ZB7" s="9" t="n"/>
      <c r="ZC7" s="9" t="n"/>
      <c r="ZD7" s="9" t="n"/>
      <c r="ZE7" s="9" t="n"/>
      <c r="ZF7" s="9" t="n"/>
      <c r="ZG7" s="9" t="n"/>
      <c r="ZH7" s="9" t="n"/>
      <c r="ZI7" s="9" t="n"/>
      <c r="ZJ7" s="9" t="n"/>
      <c r="ZK7" s="9" t="n"/>
      <c r="ZL7" s="9" t="n"/>
      <c r="ZM7" s="9" t="n"/>
      <c r="ZN7" s="9" t="n"/>
      <c r="ZO7" s="9" t="n"/>
      <c r="ZP7" s="9" t="n"/>
      <c r="ZQ7" s="9" t="n"/>
      <c r="ZR7" s="9" t="n"/>
      <c r="ZS7" s="9" t="n"/>
      <c r="ZT7" s="9" t="n"/>
      <c r="ZU7" s="9" t="n"/>
      <c r="ZV7" s="9" t="n"/>
      <c r="ZW7" s="9" t="n"/>
      <c r="ZX7" s="9" t="n"/>
      <c r="ZY7" s="9" t="n"/>
      <c r="ZZ7" s="9" t="n"/>
      <c r="AAA7" s="9" t="n"/>
      <c r="AAB7" s="9" t="n"/>
      <c r="AAC7" s="9" t="n"/>
      <c r="AAD7" s="9" t="n"/>
      <c r="AAE7" s="9" t="n"/>
      <c r="AAF7" s="9" t="n"/>
      <c r="AAG7" s="9" t="n"/>
      <c r="AAH7" s="9" t="n"/>
      <c r="AAI7" s="9" t="n"/>
      <c r="AAJ7" s="9" t="n"/>
      <c r="AAK7" s="9" t="n"/>
      <c r="AAL7" s="9" t="n"/>
      <c r="AAM7" s="9" t="n"/>
      <c r="AAN7" s="9" t="n"/>
      <c r="AAO7" s="9" t="n"/>
      <c r="AAP7" s="9" t="n"/>
      <c r="AAQ7" s="9" t="n"/>
      <c r="AAR7" s="9" t="n"/>
      <c r="AAS7" s="9" t="n"/>
      <c r="AAT7" s="9" t="n"/>
      <c r="AAU7" s="9" t="n"/>
      <c r="AAV7" s="9" t="n"/>
      <c r="AAW7" s="9" t="n"/>
      <c r="AAX7" s="9" t="n"/>
      <c r="AAY7" s="9" t="n"/>
      <c r="AAZ7" s="9" t="n"/>
      <c r="ABA7" s="9" t="n"/>
      <c r="ABB7" s="9" t="n"/>
      <c r="ABC7" s="9" t="n"/>
      <c r="ABD7" s="9" t="n"/>
      <c r="ABE7" s="9" t="n"/>
      <c r="ABF7" s="9" t="n"/>
      <c r="ABG7" s="9" t="n"/>
      <c r="ABH7" s="9" t="n"/>
      <c r="ABI7" s="9" t="n"/>
      <c r="ABJ7" s="9" t="n"/>
      <c r="ABK7" s="9" t="n"/>
      <c r="ABL7" s="9" t="n"/>
      <c r="ABM7" s="9" t="n"/>
      <c r="ABN7" s="9" t="n"/>
      <c r="ABO7" s="9" t="n"/>
      <c r="ABP7" s="9" t="n"/>
      <c r="ABQ7" s="9" t="n"/>
      <c r="ABR7" s="9" t="n"/>
      <c r="ABS7" s="9" t="n"/>
      <c r="ABT7" s="9" t="n"/>
      <c r="ABU7" s="9" t="n"/>
      <c r="ABV7" s="9" t="n"/>
      <c r="ABW7" s="9" t="n"/>
      <c r="ABX7" s="9" t="n"/>
      <c r="ABY7" s="9" t="n"/>
      <c r="ABZ7" s="9" t="n"/>
      <c r="ACA7" s="9" t="n"/>
      <c r="ACB7" s="9" t="n"/>
      <c r="ACC7" s="9" t="n"/>
      <c r="ACD7" s="9" t="n"/>
      <c r="ACE7" s="9" t="n"/>
      <c r="ACF7" s="9" t="n"/>
      <c r="ACG7" s="9" t="n"/>
      <c r="ACH7" s="9" t="n"/>
      <c r="ACI7" s="9" t="n"/>
      <c r="ACJ7" s="9" t="n"/>
      <c r="ACK7" s="9" t="n"/>
      <c r="ACL7" s="9" t="n"/>
      <c r="ACM7" s="9" t="n"/>
      <c r="ACN7" s="9" t="n"/>
      <c r="ACO7" s="9" t="n"/>
      <c r="ACP7" s="9" t="n"/>
      <c r="ACQ7" s="9" t="n"/>
      <c r="ACR7" s="9" t="n"/>
      <c r="ACS7" s="9" t="n"/>
      <c r="ACT7" s="9" t="n"/>
      <c r="ACU7" s="9" t="n"/>
      <c r="ACV7" s="9" t="n"/>
      <c r="ACW7" s="9" t="n"/>
      <c r="ACX7" s="9" t="n"/>
      <c r="ACY7" s="9" t="n"/>
      <c r="ACZ7" s="9" t="n"/>
      <c r="ADA7" s="9" t="n"/>
      <c r="ADB7" s="9" t="n"/>
      <c r="ADC7" s="9" t="n"/>
      <c r="ADD7" s="9" t="n"/>
      <c r="ADE7" s="9" t="n"/>
      <c r="ADF7" s="9" t="n"/>
      <c r="ADG7" s="9" t="n"/>
      <c r="ADH7" s="9" t="n"/>
      <c r="ADI7" s="9" t="n"/>
      <c r="ADJ7" s="9" t="n"/>
      <c r="ADK7" s="9" t="n"/>
      <c r="ADL7" s="9" t="n"/>
      <c r="ADM7" s="9" t="n"/>
      <c r="ADN7" s="9" t="n"/>
      <c r="ADO7" s="9" t="n"/>
      <c r="ADP7" s="9" t="n"/>
      <c r="ADQ7" s="9" t="n"/>
      <c r="ADR7" s="9" t="n"/>
      <c r="ADS7" s="9" t="n"/>
      <c r="ADT7" s="9" t="n"/>
      <c r="ADU7" s="9" t="n"/>
      <c r="ADV7" s="9" t="n"/>
      <c r="ADW7" s="9" t="n"/>
      <c r="ADX7" s="9" t="n"/>
      <c r="ADY7" s="9" t="n"/>
      <c r="ADZ7" s="9" t="n"/>
      <c r="AEA7" s="9" t="n"/>
      <c r="AEB7" s="9" t="n"/>
      <c r="AEC7" s="9" t="n"/>
      <c r="AED7" s="9" t="n"/>
      <c r="AEE7" s="9" t="n"/>
      <c r="AEF7" s="9" t="n"/>
      <c r="AEG7" s="9" t="n"/>
      <c r="AEH7" s="9" t="n"/>
      <c r="AEI7" s="9" t="n"/>
      <c r="AEJ7" s="9" t="n"/>
      <c r="AEK7" s="9" t="n"/>
      <c r="AEL7" s="9" t="n"/>
      <c r="AEM7" s="9" t="n"/>
      <c r="AEN7" s="9" t="n"/>
      <c r="AEO7" s="9" t="n"/>
      <c r="AEP7" s="9" t="n"/>
      <c r="AEQ7" s="9" t="n"/>
      <c r="AER7" s="9" t="n"/>
      <c r="AES7" s="9" t="n"/>
      <c r="AET7" s="9" t="n"/>
      <c r="AEU7" s="9" t="n"/>
      <c r="AEV7" s="9" t="n"/>
      <c r="AEW7" s="9" t="n"/>
      <c r="AEX7" s="9" t="n"/>
      <c r="AEY7" s="9" t="n"/>
      <c r="AEZ7" s="9" t="n"/>
      <c r="AFA7" s="9" t="n"/>
      <c r="AFB7" s="9" t="n"/>
      <c r="AFC7" s="9" t="n"/>
      <c r="AFD7" s="9" t="n"/>
      <c r="AFE7" s="9" t="n"/>
      <c r="AFF7" s="9" t="n"/>
      <c r="AFG7" s="9" t="n"/>
      <c r="AFH7" s="9" t="n"/>
      <c r="AFI7" s="9" t="n"/>
      <c r="AFJ7" s="9" t="n"/>
      <c r="AFK7" s="9" t="n"/>
      <c r="AFL7" s="9" t="n"/>
      <c r="AFM7" s="9" t="n"/>
      <c r="AFN7" s="9" t="n"/>
      <c r="AFO7" s="9" t="n"/>
      <c r="AFP7" s="9" t="n"/>
      <c r="AFQ7" s="9" t="n"/>
      <c r="AFR7" s="9" t="n"/>
      <c r="AFS7" s="9" t="n"/>
      <c r="AFT7" s="9" t="n"/>
      <c r="AFU7" s="9" t="n"/>
      <c r="AFV7" s="9" t="n"/>
      <c r="AFW7" s="9" t="n"/>
      <c r="AFX7" s="9" t="n"/>
      <c r="AFY7" s="9" t="n"/>
      <c r="AFZ7" s="9" t="n"/>
      <c r="AGA7" s="9" t="n"/>
      <c r="AGB7" s="9" t="n"/>
      <c r="AGC7" s="9" t="n"/>
      <c r="AGD7" s="9" t="n"/>
      <c r="AGE7" s="9" t="n"/>
      <c r="AGF7" s="9" t="n"/>
      <c r="AGG7" s="9" t="n"/>
      <c r="AGH7" s="9" t="n"/>
      <c r="AGI7" s="9" t="n"/>
      <c r="AGJ7" s="9" t="n"/>
      <c r="AGK7" s="9" t="n"/>
      <c r="AGL7" s="9" t="n"/>
      <c r="AGM7" s="9" t="n"/>
      <c r="AGN7" s="9" t="n"/>
      <c r="AGO7" s="9" t="n"/>
      <c r="AGP7" s="9" t="n"/>
      <c r="AGQ7" s="9" t="n"/>
      <c r="AGR7" s="9" t="n"/>
      <c r="AGS7" s="9" t="n"/>
      <c r="AGT7" s="9" t="n"/>
      <c r="AGU7" s="9" t="n"/>
      <c r="AGV7" s="9" t="n"/>
      <c r="AGW7" s="9" t="n"/>
      <c r="AGX7" s="9" t="n"/>
      <c r="AGY7" s="9" t="n"/>
      <c r="AGZ7" s="9" t="n"/>
      <c r="AHA7" s="9" t="n"/>
      <c r="AHB7" s="9" t="n"/>
      <c r="AHC7" s="9" t="n"/>
      <c r="AHD7" s="9" t="n"/>
      <c r="AHE7" s="9" t="n"/>
      <c r="AHF7" s="9" t="n"/>
      <c r="AHG7" s="9" t="n"/>
      <c r="AHH7" s="9" t="n"/>
      <c r="AHI7" s="9" t="n"/>
      <c r="AHJ7" s="9" t="n"/>
      <c r="AHK7" s="9" t="n"/>
      <c r="AHL7" s="9" t="n"/>
      <c r="AHM7" s="9" t="n"/>
      <c r="AHN7" s="9" t="n"/>
      <c r="AHO7" s="9" t="n"/>
      <c r="AHP7" s="9" t="n"/>
      <c r="AHQ7" s="9" t="n"/>
      <c r="AHR7" s="9" t="n"/>
      <c r="AHS7" s="9" t="n"/>
      <c r="AHT7" s="9" t="n"/>
      <c r="AHU7" s="9" t="n"/>
      <c r="AHV7" s="9" t="n"/>
      <c r="AHW7" s="9" t="n"/>
      <c r="AHX7" s="9" t="n"/>
      <c r="AHY7" s="9" t="n"/>
      <c r="AHZ7" s="9" t="n"/>
      <c r="AIA7" s="9" t="n"/>
      <c r="AIB7" s="9" t="n"/>
      <c r="AIC7" s="9" t="n"/>
      <c r="AID7" s="9" t="n"/>
      <c r="AIE7" s="9" t="n"/>
      <c r="AIF7" s="9" t="n"/>
      <c r="AIG7" s="9" t="n"/>
      <c r="AIH7" s="9" t="n"/>
      <c r="AII7" s="9" t="n"/>
      <c r="AIJ7" s="9" t="n"/>
      <c r="AIK7" s="9" t="n"/>
      <c r="AIL7" s="9" t="n"/>
      <c r="AIM7" s="9" t="n"/>
      <c r="AIN7" s="9" t="n"/>
      <c r="AIO7" s="9" t="n"/>
      <c r="AIP7" s="9" t="n"/>
      <c r="AIQ7" s="9" t="n"/>
      <c r="AIR7" s="9" t="n"/>
      <c r="AIS7" s="9" t="n"/>
      <c r="AIT7" s="9" t="n"/>
      <c r="AIU7" s="9" t="n"/>
      <c r="AIV7" s="9" t="n"/>
      <c r="AIW7" s="9" t="n"/>
      <c r="AIX7" s="9" t="n"/>
      <c r="AIY7" s="9" t="n"/>
      <c r="AIZ7" s="9" t="n"/>
      <c r="AJA7" s="9" t="n"/>
      <c r="AJB7" s="9" t="n"/>
      <c r="AJC7" s="9" t="n"/>
      <c r="AJD7" s="9" t="n"/>
      <c r="AJE7" s="9" t="n"/>
      <c r="AJF7" s="9" t="n"/>
      <c r="AJG7" s="9" t="n"/>
      <c r="AJH7" s="9" t="n"/>
      <c r="AJI7" s="9" t="n"/>
      <c r="AJJ7" s="9" t="n"/>
      <c r="AJK7" s="9" t="n"/>
      <c r="AJL7" s="9" t="n"/>
      <c r="AJM7" s="9" t="n"/>
      <c r="AJN7" s="9" t="n"/>
      <c r="AJO7" s="9" t="n"/>
      <c r="AJP7" s="9" t="n"/>
      <c r="AJQ7" s="9" t="n"/>
      <c r="AJR7" s="9" t="n"/>
      <c r="AJS7" s="9" t="n"/>
      <c r="AJT7" s="9" t="n"/>
      <c r="AJU7" s="9" t="n"/>
      <c r="AJV7" s="9" t="n"/>
      <c r="AJW7" s="9" t="n"/>
      <c r="AJX7" s="9" t="n"/>
      <c r="AJY7" s="9" t="n"/>
      <c r="AJZ7" s="9" t="n"/>
      <c r="AKA7" s="9" t="n"/>
      <c r="AKB7" s="9" t="n"/>
      <c r="AKC7" s="9" t="n"/>
      <c r="AKD7" s="9" t="n"/>
      <c r="AKE7" s="9" t="n"/>
      <c r="AKF7" s="9" t="n"/>
      <c r="AKG7" s="9" t="n"/>
      <c r="AKH7" s="9" t="n"/>
      <c r="AKI7" s="9" t="n"/>
      <c r="AKJ7" s="9" t="n"/>
      <c r="AKK7" s="9" t="n"/>
      <c r="AKL7" s="9" t="n"/>
      <c r="AKM7" s="9" t="n"/>
      <c r="AKN7" s="9" t="n"/>
      <c r="AKO7" s="9" t="n"/>
      <c r="AKP7" s="9" t="n"/>
      <c r="AKQ7" s="9" t="n"/>
      <c r="AKR7" s="9" t="n"/>
      <c r="AKS7" s="9" t="n"/>
      <c r="AKT7" s="9" t="n"/>
      <c r="AKU7" s="9" t="n"/>
      <c r="AKV7" s="9" t="n"/>
      <c r="AKW7" s="9" t="n"/>
      <c r="AKX7" s="9" t="n"/>
      <c r="AKY7" s="9" t="n"/>
      <c r="AKZ7" s="9" t="n"/>
      <c r="ALA7" s="9" t="n"/>
      <c r="ALB7" s="9" t="n"/>
      <c r="ALC7" s="9" t="n"/>
      <c r="ALD7" s="9" t="n"/>
      <c r="ALE7" s="9" t="n"/>
      <c r="ALF7" s="9" t="n"/>
      <c r="ALG7" s="9" t="n"/>
      <c r="ALH7" s="9" t="n"/>
      <c r="ALI7" s="9" t="n"/>
      <c r="ALJ7" s="9" t="n"/>
      <c r="ALK7" s="9" t="n"/>
      <c r="ALL7" s="9" t="n"/>
      <c r="ALM7" s="9" t="n"/>
      <c r="ALN7" s="9" t="n"/>
      <c r="ALO7" s="9" t="n"/>
      <c r="ALP7" s="9" t="n"/>
      <c r="ALQ7" s="9" t="n"/>
      <c r="ALR7" s="9" t="n"/>
      <c r="ALS7" s="9" t="n"/>
      <c r="ALT7" s="9" t="n"/>
      <c r="ALU7" s="9" t="n"/>
      <c r="ALV7" s="9" t="n"/>
      <c r="ALW7" s="9" t="n"/>
      <c r="ALX7" s="9" t="n"/>
      <c r="ALY7" s="9" t="n"/>
      <c r="ALZ7" s="9" t="n"/>
      <c r="AMA7" s="9" t="n"/>
      <c r="AMB7" s="9" t="n"/>
      <c r="AMC7" s="9" t="n"/>
      <c r="AMD7" s="9" t="n"/>
      <c r="AME7" s="9" t="n"/>
      <c r="AMF7" s="9" t="n"/>
      <c r="AMG7" s="9" t="n"/>
      <c r="AMH7" s="9" t="n"/>
      <c r="AMI7" s="9" t="n"/>
      <c r="AMJ7" s="9" t="n"/>
    </row>
    <row customHeight="1" ht="23.1" r="8" s="187" spans="1:1024">
      <c r="A8" s="67" t="n">
        <v>3</v>
      </c>
      <c r="B8" s="44" t="n">
        <v>30228</v>
      </c>
      <c r="C8" s="84" t="s">
        <v>103</v>
      </c>
      <c r="D8" s="69" t="n">
        <v>0</v>
      </c>
      <c r="E8" s="70" t="n">
        <v>12</v>
      </c>
      <c r="F8" s="71" t="n"/>
      <c r="G8" s="190" t="s">
        <v>66</v>
      </c>
      <c r="H8" s="191" t="s">
        <v>66</v>
      </c>
      <c r="I8" s="72" t="s"/>
      <c r="J8" s="190" t="s">
        <v>66</v>
      </c>
      <c r="K8" s="191" t="s">
        <v>66</v>
      </c>
      <c r="L8" s="72" t="s"/>
      <c r="M8" s="190" t="s">
        <v>66</v>
      </c>
      <c r="N8" s="191" t="s">
        <v>66</v>
      </c>
      <c r="O8" s="72" t="s"/>
      <c r="P8" s="190" t="s">
        <v>66</v>
      </c>
      <c r="Q8" s="191" t="s">
        <v>66</v>
      </c>
      <c r="R8" s="72" t="s"/>
      <c r="S8" s="190" t="s">
        <v>66</v>
      </c>
      <c r="T8" s="191" t="s">
        <v>66</v>
      </c>
      <c r="U8" s="72" t="s"/>
      <c r="V8" s="190" t="s">
        <v>66</v>
      </c>
      <c r="W8" s="191" t="s">
        <v>66</v>
      </c>
      <c r="X8" s="72" t="s"/>
      <c r="Y8" s="190" t="s">
        <v>66</v>
      </c>
      <c r="Z8" s="191" t="s">
        <v>66</v>
      </c>
      <c r="AA8" s="72" t="s"/>
      <c r="AB8" s="190" t="s">
        <v>66</v>
      </c>
      <c r="AC8" s="191" t="s">
        <v>66</v>
      </c>
      <c r="AD8" s="72" t="s"/>
      <c r="AE8" s="190" t="s">
        <v>66</v>
      </c>
      <c r="AF8" s="191" t="s">
        <v>66</v>
      </c>
      <c r="AG8" s="72" t="s"/>
      <c r="AH8" s="190" t="s">
        <v>66</v>
      </c>
      <c r="AI8" s="191" t="s">
        <v>66</v>
      </c>
      <c r="AJ8" s="72" t="s"/>
      <c r="AK8" s="190" t="s">
        <v>66</v>
      </c>
      <c r="AL8" s="191" t="s">
        <v>66</v>
      </c>
      <c r="AM8" s="72" t="s"/>
      <c r="AN8" s="190" t="s">
        <v>66</v>
      </c>
      <c r="AO8" s="191" t="s">
        <v>66</v>
      </c>
      <c r="AP8" s="72" t="s"/>
      <c r="AQ8" s="190" t="s">
        <v>66</v>
      </c>
      <c r="AR8" s="191" t="s">
        <v>66</v>
      </c>
      <c r="AS8" s="72" t="s"/>
      <c r="AT8" s="190" t="s">
        <v>66</v>
      </c>
      <c r="AU8" s="191" t="s">
        <v>66</v>
      </c>
      <c r="AV8" s="72" t="s"/>
      <c r="AW8" s="188" t="s">
        <v>81</v>
      </c>
      <c r="AX8" s="189" t="s">
        <v>104</v>
      </c>
      <c r="AY8" s="72" t="s">
        <v>70</v>
      </c>
      <c r="AZ8" s="188" t="s">
        <v>81</v>
      </c>
      <c r="BA8" s="189" t="s">
        <v>83</v>
      </c>
      <c r="BB8" s="72" t="s"/>
      <c r="BC8" s="188" t="s">
        <v>81</v>
      </c>
      <c r="BD8" s="189" t="s">
        <v>104</v>
      </c>
      <c r="BE8" s="72" t="s">
        <v>61</v>
      </c>
      <c r="BF8" s="188" t="s">
        <v>67</v>
      </c>
      <c r="BG8" s="189" t="s">
        <v>69</v>
      </c>
      <c r="BH8" s="72" t="s">
        <v>70</v>
      </c>
      <c r="BI8" s="188" t="s">
        <v>81</v>
      </c>
      <c r="BJ8" s="189" t="s">
        <v>87</v>
      </c>
      <c r="BK8" s="72" t="s"/>
      <c r="BL8" s="190" t="s">
        <v>66</v>
      </c>
      <c r="BM8" s="191" t="s">
        <v>66</v>
      </c>
      <c r="BN8" s="72" t="s"/>
      <c r="BO8" s="190" t="s">
        <v>66</v>
      </c>
      <c r="BP8" s="191" t="s">
        <v>66</v>
      </c>
      <c r="BQ8" s="72" t="s"/>
      <c r="BR8" s="188" t="s">
        <v>67</v>
      </c>
      <c r="BS8" s="189" t="s">
        <v>83</v>
      </c>
      <c r="BT8" s="72" t="s">
        <v>61</v>
      </c>
      <c r="BU8" s="188" t="s">
        <v>67</v>
      </c>
      <c r="BV8" s="189" t="s">
        <v>83</v>
      </c>
      <c r="BW8" s="72" t="s"/>
      <c r="BX8" s="188" t="s">
        <v>67</v>
      </c>
      <c r="BY8" s="189" t="s">
        <v>69</v>
      </c>
      <c r="BZ8" s="72" t="s">
        <v>80</v>
      </c>
      <c r="CA8" s="188" t="s">
        <v>81</v>
      </c>
      <c r="CB8" s="189" t="s">
        <v>75</v>
      </c>
      <c r="CC8" s="72" t="s"/>
      <c r="CD8" s="188" t="s">
        <v>59</v>
      </c>
      <c r="CE8" s="189" t="s">
        <v>105</v>
      </c>
      <c r="CF8" s="72" t="s">
        <v>106</v>
      </c>
      <c r="CG8" s="190" t="s">
        <v>66</v>
      </c>
      <c r="CH8" s="191" t="s">
        <v>66</v>
      </c>
      <c r="CI8" s="72" t="s"/>
      <c r="CJ8" s="190" t="s">
        <v>66</v>
      </c>
      <c r="CK8" s="191" t="s">
        <v>66</v>
      </c>
      <c r="CL8" s="72" t="s"/>
      <c r="CM8" s="188" t="s">
        <v>67</v>
      </c>
      <c r="CN8" s="189" t="s">
        <v>97</v>
      </c>
      <c r="CO8" s="72" t="s"/>
      <c r="CP8" s="188" t="s">
        <v>67</v>
      </c>
      <c r="CQ8" s="189" t="s">
        <v>104</v>
      </c>
      <c r="CR8" s="72" t="s">
        <v>61</v>
      </c>
      <c r="CS8" s="188" t="s">
        <v>67</v>
      </c>
      <c r="CT8" s="189" t="s">
        <v>69</v>
      </c>
      <c r="CU8" s="72" t="s"/>
      <c r="CV8" s="26" t="s">
        <v>107</v>
      </c>
      <c r="CW8" s="21" t="n"/>
      <c r="CX8" s="73" t="n"/>
      <c r="CY8" s="83" t="n"/>
      <c r="CZ8" s="75">
        <f>COUNTA($G$3:$CX$3)-DB8</f>
        <v/>
      </c>
      <c r="DA8" s="76">
        <f>COUNTIF($G$4:$CX$4,"сб")+COUNTIF($G$4:$CX$4,"вс")+COUNTIF($G$4:$CX$4,"празд")</f>
        <v/>
      </c>
      <c r="DB8" s="77" t="n">
        <v>0</v>
      </c>
      <c r="DC8" s="78">
        <f>COUNTIF(G8:CX8,"ОТ")/2</f>
        <v/>
      </c>
      <c r="DD8" s="79">
        <f>COUNTIFS($G$4:$CX$4,"&lt;я",G8:CX8,"&lt;"&amp;"9:29:01")</f>
        <v/>
      </c>
      <c r="DE8" s="79">
        <f>COUNTIFS($G$4:$CX$4,"&lt;я",G8:CX8,"&lt;"&amp;"13:30:01")-DD8</f>
        <v/>
      </c>
      <c r="DF8" s="79">
        <f>COUNTIFS($G$4:$CX$4,"&lt;я",G8:CX8,"&lt;"&amp;"19:00:01")-DD8-DE8</f>
        <v/>
      </c>
      <c r="DG8" s="80">
        <f>COUNTIFS($G$4:$CX$4,"СБ",G8:CX8,"В")+COUNTIFS($G$4:$CX$4,"ВС",G8:CX8,"В")</f>
        <v/>
      </c>
      <c r="DH8" s="81">
        <f>$DA$3-CZ8</f>
        <v/>
      </c>
      <c r="DI8" s="82">
        <f>$DB$3-CY8</f>
        <v/>
      </c>
      <c r="DJ8" s="9" t="n"/>
      <c r="DK8" s="9" t="n"/>
      <c r="DL8" s="9" t="n"/>
      <c r="DM8" s="9" t="n"/>
      <c r="DN8" s="9" t="n"/>
      <c r="DO8" s="9" t="n"/>
      <c r="DP8" s="9" t="n"/>
      <c r="DQ8" s="9" t="n"/>
      <c r="DR8" s="9" t="n"/>
      <c r="DS8" s="9" t="n"/>
      <c r="DT8" s="9" t="n"/>
      <c r="DU8" s="9" t="n"/>
      <c r="DV8" s="9" t="n"/>
      <c r="DW8" s="9" t="n"/>
      <c r="DX8" s="9" t="n"/>
      <c r="DY8" s="9" t="n"/>
      <c r="DZ8" s="9" t="n"/>
      <c r="EA8" s="9" t="n"/>
      <c r="EB8" s="9" t="n"/>
      <c r="EC8" s="9" t="n"/>
      <c r="ED8" s="9" t="n"/>
      <c r="EE8" s="9" t="n"/>
      <c r="EF8" s="9" t="n"/>
      <c r="EG8" s="9" t="n"/>
      <c r="EH8" s="9" t="n"/>
      <c r="EI8" s="9" t="n"/>
      <c r="EJ8" s="9" t="n"/>
      <c r="EK8" s="9" t="n"/>
      <c r="EL8" s="9" t="n"/>
      <c r="EM8" s="9" t="n"/>
      <c r="EN8" s="9" t="n"/>
      <c r="EO8" s="9" t="n"/>
      <c r="EP8" s="9" t="n"/>
      <c r="EQ8" s="9" t="n"/>
      <c r="ER8" s="9" t="n"/>
      <c r="ES8" s="9" t="n"/>
      <c r="ET8" s="9" t="n"/>
      <c r="EU8" s="9" t="n"/>
      <c r="EV8" s="9" t="n"/>
      <c r="EW8" s="9" t="n"/>
      <c r="EX8" s="9" t="n"/>
      <c r="EY8" s="9" t="n"/>
      <c r="EZ8" s="9" t="n"/>
      <c r="FA8" s="9" t="n"/>
      <c r="FB8" s="9" t="n"/>
      <c r="FC8" s="9" t="n"/>
      <c r="FD8" s="9" t="n"/>
      <c r="FE8" s="9" t="n"/>
      <c r="FF8" s="9" t="n"/>
      <c r="FG8" s="9" t="n"/>
      <c r="FH8" s="9" t="n"/>
      <c r="FI8" s="9" t="n"/>
      <c r="FJ8" s="9" t="n"/>
      <c r="FK8" s="9" t="n"/>
      <c r="FL8" s="9" t="n"/>
      <c r="FM8" s="9" t="n"/>
      <c r="FN8" s="9" t="n"/>
      <c r="FO8" s="9" t="n"/>
      <c r="FP8" s="9" t="n"/>
      <c r="FQ8" s="9" t="n"/>
      <c r="FR8" s="9" t="n"/>
      <c r="FS8" s="9" t="n"/>
      <c r="FT8" s="9" t="n"/>
      <c r="FU8" s="9" t="n"/>
      <c r="FV8" s="9" t="n"/>
      <c r="FW8" s="9" t="n"/>
      <c r="FX8" s="9" t="n"/>
      <c r="FY8" s="9" t="n"/>
      <c r="FZ8" s="9" t="n"/>
      <c r="GA8" s="9" t="n"/>
      <c r="GB8" s="9" t="n"/>
      <c r="GC8" s="9" t="n"/>
      <c r="GD8" s="9" t="n"/>
      <c r="GE8" s="9" t="n"/>
      <c r="GF8" s="9" t="n"/>
      <c r="GG8" s="9" t="n"/>
      <c r="GH8" s="9" t="n"/>
      <c r="GI8" s="9" t="n"/>
      <c r="GJ8" s="9" t="n"/>
      <c r="GK8" s="9" t="n"/>
      <c r="GL8" s="9" t="n"/>
      <c r="GM8" s="9" t="n"/>
      <c r="GN8" s="9" t="n"/>
      <c r="GO8" s="9" t="n"/>
      <c r="GP8" s="9" t="n"/>
      <c r="GQ8" s="9" t="n"/>
      <c r="GR8" s="9" t="n"/>
      <c r="GS8" s="9" t="n"/>
      <c r="GT8" s="9" t="n"/>
      <c r="GU8" s="9" t="n"/>
      <c r="GV8" s="9" t="n"/>
      <c r="GW8" s="9" t="n"/>
      <c r="GX8" s="9" t="n"/>
      <c r="GY8" s="9" t="n"/>
      <c r="GZ8" s="9" t="n"/>
      <c r="HA8" s="9" t="n"/>
      <c r="HB8" s="9" t="n"/>
      <c r="HC8" s="9" t="n"/>
      <c r="HD8" s="9" t="n"/>
      <c r="HE8" s="9" t="n"/>
      <c r="HF8" s="9" t="n"/>
      <c r="HG8" s="9" t="n"/>
      <c r="HH8" s="9" t="n"/>
      <c r="HI8" s="9" t="n"/>
      <c r="HJ8" s="9" t="n"/>
      <c r="HK8" s="9" t="n"/>
      <c r="HL8" s="9" t="n"/>
      <c r="HM8" s="9" t="n"/>
      <c r="HN8" s="9" t="n"/>
      <c r="HO8" s="9" t="n"/>
      <c r="HP8" s="9" t="n"/>
      <c r="HQ8" s="9" t="n"/>
      <c r="HR8" s="9" t="n"/>
      <c r="HS8" s="9" t="n"/>
      <c r="HT8" s="9" t="n"/>
      <c r="HU8" s="9" t="n"/>
      <c r="HV8" s="9" t="n"/>
      <c r="HW8" s="9" t="n"/>
      <c r="HX8" s="9" t="n"/>
      <c r="HY8" s="9" t="n"/>
      <c r="HZ8" s="9" t="n"/>
      <c r="IA8" s="9" t="n"/>
      <c r="IB8" s="9" t="n"/>
      <c r="IC8" s="9" t="n"/>
      <c r="ID8" s="9" t="n"/>
      <c r="IE8" s="9" t="n"/>
      <c r="IF8" s="9" t="n"/>
      <c r="IG8" s="9" t="n"/>
      <c r="IH8" s="9" t="n"/>
      <c r="II8" s="9" t="n"/>
      <c r="IJ8" s="9" t="n"/>
      <c r="IK8" s="9" t="n"/>
      <c r="IL8" s="9" t="n"/>
      <c r="IM8" s="9" t="n"/>
      <c r="IN8" s="9" t="n"/>
      <c r="IO8" s="9" t="n"/>
      <c r="IP8" s="9" t="n"/>
      <c r="IQ8" s="9" t="n"/>
      <c r="IR8" s="9" t="n"/>
      <c r="IS8" s="9" t="n"/>
      <c r="IT8" s="9" t="n"/>
      <c r="IU8" s="9" t="n"/>
      <c r="IV8" s="9" t="n"/>
      <c r="IW8" s="9" t="n"/>
      <c r="IX8" s="9" t="n"/>
      <c r="IY8" s="9" t="n"/>
      <c r="IZ8" s="9" t="n"/>
      <c r="JA8" s="9" t="n"/>
      <c r="JB8" s="9" t="n"/>
      <c r="JC8" s="9" t="n"/>
      <c r="JD8" s="9" t="n"/>
      <c r="JE8" s="9" t="n"/>
      <c r="JF8" s="9" t="n"/>
      <c r="JG8" s="9" t="n"/>
      <c r="JH8" s="9" t="n"/>
      <c r="JI8" s="9" t="n"/>
      <c r="JJ8" s="9" t="n"/>
      <c r="JK8" s="9" t="n"/>
      <c r="JL8" s="9" t="n"/>
      <c r="JM8" s="9" t="n"/>
      <c r="JN8" s="9" t="n"/>
      <c r="JO8" s="9" t="n"/>
      <c r="JP8" s="9" t="n"/>
      <c r="JQ8" s="9" t="n"/>
      <c r="JR8" s="9" t="n"/>
      <c r="JS8" s="9" t="n"/>
      <c r="JT8" s="9" t="n"/>
      <c r="JU8" s="9" t="n"/>
      <c r="JV8" s="9" t="n"/>
      <c r="JW8" s="9" t="n"/>
      <c r="JX8" s="9" t="n"/>
      <c r="JY8" s="9" t="n"/>
      <c r="JZ8" s="9" t="n"/>
      <c r="KA8" s="9" t="n"/>
      <c r="KB8" s="9" t="n"/>
      <c r="KC8" s="9" t="n"/>
      <c r="KD8" s="9" t="n"/>
      <c r="KE8" s="9" t="n"/>
      <c r="KF8" s="9" t="n"/>
      <c r="KG8" s="9" t="n"/>
      <c r="KH8" s="9" t="n"/>
      <c r="KI8" s="9" t="n"/>
      <c r="KJ8" s="9" t="n"/>
      <c r="KK8" s="9" t="n"/>
      <c r="KL8" s="9" t="n"/>
      <c r="KM8" s="9" t="n"/>
      <c r="KN8" s="9" t="n"/>
      <c r="KO8" s="9" t="n"/>
      <c r="KP8" s="9" t="n"/>
      <c r="KQ8" s="9" t="n"/>
      <c r="KR8" s="9" t="n"/>
      <c r="KS8" s="9" t="n"/>
      <c r="KT8" s="9" t="n"/>
      <c r="KU8" s="9" t="n"/>
      <c r="KV8" s="9" t="n"/>
      <c r="KW8" s="9" t="n"/>
      <c r="KX8" s="9" t="n"/>
      <c r="KY8" s="9" t="n"/>
      <c r="KZ8" s="9" t="n"/>
      <c r="LA8" s="9" t="n"/>
      <c r="LB8" s="9" t="n"/>
      <c r="LC8" s="9" t="n"/>
      <c r="LD8" s="9" t="n"/>
      <c r="LE8" s="9" t="n"/>
      <c r="LF8" s="9" t="n"/>
      <c r="LG8" s="9" t="n"/>
      <c r="LH8" s="9" t="n"/>
      <c r="LI8" s="9" t="n"/>
      <c r="LJ8" s="9" t="n"/>
      <c r="LK8" s="9" t="n"/>
      <c r="LL8" s="9" t="n"/>
      <c r="LM8" s="9" t="n"/>
      <c r="LN8" s="9" t="n"/>
      <c r="LO8" s="9" t="n"/>
      <c r="LP8" s="9" t="n"/>
      <c r="LQ8" s="9" t="n"/>
      <c r="LR8" s="9" t="n"/>
      <c r="LS8" s="9" t="n"/>
      <c r="LT8" s="9" t="n"/>
      <c r="LU8" s="9" t="n"/>
      <c r="LV8" s="9" t="n"/>
      <c r="LW8" s="9" t="n"/>
      <c r="LX8" s="9" t="n"/>
      <c r="LY8" s="9" t="n"/>
      <c r="LZ8" s="9" t="n"/>
      <c r="MA8" s="9" t="n"/>
      <c r="MB8" s="9" t="n"/>
      <c r="MC8" s="9" t="n"/>
      <c r="MD8" s="9" t="n"/>
      <c r="ME8" s="9" t="n"/>
      <c r="MF8" s="9" t="n"/>
      <c r="MG8" s="9" t="n"/>
      <c r="MH8" s="9" t="n"/>
      <c r="MI8" s="9" t="n"/>
      <c r="MJ8" s="9" t="n"/>
      <c r="MK8" s="9" t="n"/>
      <c r="ML8" s="9" t="n"/>
      <c r="MM8" s="9" t="n"/>
      <c r="MN8" s="9" t="n"/>
      <c r="MO8" s="9" t="n"/>
      <c r="MP8" s="9" t="n"/>
      <c r="MQ8" s="9" t="n"/>
      <c r="MR8" s="9" t="n"/>
      <c r="MS8" s="9" t="n"/>
      <c r="MT8" s="9" t="n"/>
      <c r="MU8" s="9" t="n"/>
      <c r="MV8" s="9" t="n"/>
      <c r="MW8" s="9" t="n"/>
      <c r="MX8" s="9" t="n"/>
      <c r="MY8" s="9" t="n"/>
      <c r="MZ8" s="9" t="n"/>
      <c r="NA8" s="9" t="n"/>
      <c r="NB8" s="9" t="n"/>
      <c r="NC8" s="9" t="n"/>
      <c r="ND8" s="9" t="n"/>
      <c r="NE8" s="9" t="n"/>
      <c r="NF8" s="9" t="n"/>
      <c r="NG8" s="9" t="n"/>
      <c r="NH8" s="9" t="n"/>
      <c r="NI8" s="9" t="n"/>
      <c r="NJ8" s="9" t="n"/>
      <c r="NK8" s="9" t="n"/>
      <c r="NL8" s="9" t="n"/>
      <c r="NM8" s="9" t="n"/>
      <c r="NN8" s="9" t="n"/>
      <c r="NO8" s="9" t="n"/>
      <c r="NP8" s="9" t="n"/>
      <c r="NQ8" s="9" t="n"/>
      <c r="NR8" s="9" t="n"/>
      <c r="NS8" s="9" t="n"/>
      <c r="NT8" s="9" t="n"/>
      <c r="NU8" s="9" t="n"/>
      <c r="NV8" s="9" t="n"/>
      <c r="NW8" s="9" t="n"/>
      <c r="NX8" s="9" t="n"/>
      <c r="NY8" s="9" t="n"/>
      <c r="NZ8" s="9" t="n"/>
      <c r="OA8" s="9" t="n"/>
      <c r="OB8" s="9" t="n"/>
      <c r="OC8" s="9" t="n"/>
      <c r="OD8" s="9" t="n"/>
      <c r="OE8" s="9" t="n"/>
      <c r="OF8" s="9" t="n"/>
      <c r="OG8" s="9" t="n"/>
      <c r="OH8" s="9" t="n"/>
      <c r="OI8" s="9" t="n"/>
      <c r="OJ8" s="9" t="n"/>
      <c r="OK8" s="9" t="n"/>
      <c r="OL8" s="9" t="n"/>
      <c r="OM8" s="9" t="n"/>
      <c r="ON8" s="9" t="n"/>
      <c r="OO8" s="9" t="n"/>
      <c r="OP8" s="9" t="n"/>
      <c r="OQ8" s="9" t="n"/>
      <c r="OR8" s="9" t="n"/>
      <c r="OS8" s="9" t="n"/>
      <c r="OT8" s="9" t="n"/>
      <c r="OU8" s="9" t="n"/>
      <c r="OV8" s="9" t="n"/>
      <c r="OW8" s="9" t="n"/>
      <c r="OX8" s="9" t="n"/>
      <c r="OY8" s="9" t="n"/>
      <c r="OZ8" s="9" t="n"/>
      <c r="PA8" s="9" t="n"/>
      <c r="PB8" s="9" t="n"/>
      <c r="PC8" s="9" t="n"/>
      <c r="PD8" s="9" t="n"/>
      <c r="PE8" s="9" t="n"/>
      <c r="PF8" s="9" t="n"/>
      <c r="PG8" s="9" t="n"/>
      <c r="PH8" s="9" t="n"/>
      <c r="PI8" s="9" t="n"/>
      <c r="PJ8" s="9" t="n"/>
      <c r="PK8" s="9" t="n"/>
      <c r="PL8" s="9" t="n"/>
      <c r="PM8" s="9" t="n"/>
      <c r="PN8" s="9" t="n"/>
      <c r="PO8" s="9" t="n"/>
      <c r="PP8" s="9" t="n"/>
      <c r="PQ8" s="9" t="n"/>
      <c r="PR8" s="9" t="n"/>
      <c r="PS8" s="9" t="n"/>
      <c r="PT8" s="9" t="n"/>
      <c r="PU8" s="9" t="n"/>
      <c r="PV8" s="9" t="n"/>
      <c r="PW8" s="9" t="n"/>
      <c r="PX8" s="9" t="n"/>
      <c r="PY8" s="9" t="n"/>
      <c r="PZ8" s="9" t="n"/>
      <c r="QA8" s="9" t="n"/>
      <c r="QB8" s="9" t="n"/>
      <c r="QC8" s="9" t="n"/>
      <c r="QD8" s="9" t="n"/>
      <c r="QE8" s="9" t="n"/>
      <c r="QF8" s="9" t="n"/>
      <c r="QG8" s="9" t="n"/>
      <c r="QH8" s="9" t="n"/>
      <c r="QI8" s="9" t="n"/>
      <c r="QJ8" s="9" t="n"/>
      <c r="QK8" s="9" t="n"/>
      <c r="QL8" s="9" t="n"/>
      <c r="QM8" s="9" t="n"/>
      <c r="QN8" s="9" t="n"/>
      <c r="QO8" s="9" t="n"/>
      <c r="QP8" s="9" t="n"/>
      <c r="QQ8" s="9" t="n"/>
      <c r="QR8" s="9" t="n"/>
      <c r="QS8" s="9" t="n"/>
      <c r="QT8" s="9" t="n"/>
      <c r="QU8" s="9" t="n"/>
      <c r="QV8" s="9" t="n"/>
      <c r="QW8" s="9" t="n"/>
      <c r="QX8" s="9" t="n"/>
      <c r="QY8" s="9" t="n"/>
      <c r="QZ8" s="9" t="n"/>
      <c r="RA8" s="9" t="n"/>
      <c r="RB8" s="9" t="n"/>
      <c r="RC8" s="9" t="n"/>
      <c r="RD8" s="9" t="n"/>
      <c r="RE8" s="9" t="n"/>
      <c r="RF8" s="9" t="n"/>
      <c r="RG8" s="9" t="n"/>
      <c r="RH8" s="9" t="n"/>
      <c r="RI8" s="9" t="n"/>
      <c r="RJ8" s="9" t="n"/>
      <c r="RK8" s="9" t="n"/>
      <c r="RL8" s="9" t="n"/>
      <c r="RM8" s="9" t="n"/>
      <c r="RN8" s="9" t="n"/>
      <c r="RO8" s="9" t="n"/>
      <c r="RP8" s="9" t="n"/>
      <c r="RQ8" s="9" t="n"/>
      <c r="RR8" s="9" t="n"/>
      <c r="RS8" s="9" t="n"/>
      <c r="RT8" s="9" t="n"/>
      <c r="RU8" s="9" t="n"/>
      <c r="RV8" s="9" t="n"/>
      <c r="RW8" s="9" t="n"/>
      <c r="RX8" s="9" t="n"/>
      <c r="RY8" s="9" t="n"/>
      <c r="RZ8" s="9" t="n"/>
      <c r="SA8" s="9" t="n"/>
      <c r="SB8" s="9" t="n"/>
      <c r="SC8" s="9" t="n"/>
      <c r="SD8" s="9" t="n"/>
      <c r="SE8" s="9" t="n"/>
      <c r="SF8" s="9" t="n"/>
      <c r="SG8" s="9" t="n"/>
      <c r="SH8" s="9" t="n"/>
      <c r="SI8" s="9" t="n"/>
      <c r="SJ8" s="9" t="n"/>
      <c r="SK8" s="9" t="n"/>
      <c r="SL8" s="9" t="n"/>
      <c r="SM8" s="9" t="n"/>
      <c r="SN8" s="9" t="n"/>
      <c r="SO8" s="9" t="n"/>
      <c r="SP8" s="9" t="n"/>
      <c r="SQ8" s="9" t="n"/>
      <c r="SR8" s="9" t="n"/>
      <c r="SS8" s="9" t="n"/>
      <c r="ST8" s="9" t="n"/>
      <c r="SU8" s="9" t="n"/>
      <c r="SV8" s="9" t="n"/>
      <c r="SW8" s="9" t="n"/>
      <c r="SX8" s="9" t="n"/>
      <c r="SY8" s="9" t="n"/>
      <c r="SZ8" s="9" t="n"/>
      <c r="TA8" s="9" t="n"/>
      <c r="TB8" s="9" t="n"/>
      <c r="TC8" s="9" t="n"/>
      <c r="TD8" s="9" t="n"/>
      <c r="TE8" s="9" t="n"/>
      <c r="TF8" s="9" t="n"/>
      <c r="TG8" s="9" t="n"/>
      <c r="TH8" s="9" t="n"/>
      <c r="TI8" s="9" t="n"/>
      <c r="TJ8" s="9" t="n"/>
      <c r="TK8" s="9" t="n"/>
      <c r="TL8" s="9" t="n"/>
      <c r="TM8" s="9" t="n"/>
      <c r="TN8" s="9" t="n"/>
      <c r="TO8" s="9" t="n"/>
      <c r="TP8" s="9" t="n"/>
      <c r="TQ8" s="9" t="n"/>
      <c r="TR8" s="9" t="n"/>
      <c r="TS8" s="9" t="n"/>
      <c r="TT8" s="9" t="n"/>
      <c r="TU8" s="9" t="n"/>
      <c r="TV8" s="9" t="n"/>
      <c r="TW8" s="9" t="n"/>
      <c r="TX8" s="9" t="n"/>
      <c r="TY8" s="9" t="n"/>
      <c r="TZ8" s="9" t="n"/>
      <c r="UA8" s="9" t="n"/>
      <c r="UB8" s="9" t="n"/>
      <c r="UC8" s="9" t="n"/>
      <c r="UD8" s="9" t="n"/>
      <c r="UE8" s="9" t="n"/>
      <c r="UF8" s="9" t="n"/>
      <c r="UG8" s="9" t="n"/>
      <c r="UH8" s="9" t="n"/>
      <c r="UI8" s="9" t="n"/>
      <c r="UJ8" s="9" t="n"/>
      <c r="UK8" s="9" t="n"/>
      <c r="UL8" s="9" t="n"/>
      <c r="UM8" s="9" t="n"/>
      <c r="UN8" s="9" t="n"/>
      <c r="UO8" s="9" t="n"/>
      <c r="UP8" s="9" t="n"/>
      <c r="UQ8" s="9" t="n"/>
      <c r="UR8" s="9" t="n"/>
      <c r="US8" s="9" t="n"/>
      <c r="UT8" s="9" t="n"/>
      <c r="UU8" s="9" t="n"/>
      <c r="UV8" s="9" t="n"/>
      <c r="UW8" s="9" t="n"/>
      <c r="UX8" s="9" t="n"/>
      <c r="UY8" s="9" t="n"/>
      <c r="UZ8" s="9" t="n"/>
      <c r="VA8" s="9" t="n"/>
      <c r="VB8" s="9" t="n"/>
      <c r="VC8" s="9" t="n"/>
      <c r="VD8" s="9" t="n"/>
      <c r="VE8" s="9" t="n"/>
      <c r="VF8" s="9" t="n"/>
      <c r="VG8" s="9" t="n"/>
      <c r="VH8" s="9" t="n"/>
      <c r="VI8" s="9" t="n"/>
      <c r="VJ8" s="9" t="n"/>
      <c r="VK8" s="9" t="n"/>
      <c r="VL8" s="9" t="n"/>
      <c r="VM8" s="9" t="n"/>
      <c r="VN8" s="9" t="n"/>
      <c r="VO8" s="9" t="n"/>
      <c r="VP8" s="9" t="n"/>
      <c r="VQ8" s="9" t="n"/>
      <c r="VR8" s="9" t="n"/>
      <c r="VS8" s="9" t="n"/>
      <c r="VT8" s="9" t="n"/>
      <c r="VU8" s="9" t="n"/>
      <c r="VV8" s="9" t="n"/>
      <c r="VW8" s="9" t="n"/>
      <c r="VX8" s="9" t="n"/>
      <c r="VY8" s="9" t="n"/>
      <c r="VZ8" s="9" t="n"/>
      <c r="WA8" s="9" t="n"/>
      <c r="WB8" s="9" t="n"/>
      <c r="WC8" s="9" t="n"/>
      <c r="WD8" s="9" t="n"/>
      <c r="WE8" s="9" t="n"/>
      <c r="WF8" s="9" t="n"/>
      <c r="WG8" s="9" t="n"/>
      <c r="WH8" s="9" t="n"/>
      <c r="WI8" s="9" t="n"/>
      <c r="WJ8" s="9" t="n"/>
      <c r="WK8" s="9" t="n"/>
      <c r="WL8" s="9" t="n"/>
      <c r="WM8" s="9" t="n"/>
      <c r="WN8" s="9" t="n"/>
      <c r="WO8" s="9" t="n"/>
      <c r="WP8" s="9" t="n"/>
      <c r="WQ8" s="9" t="n"/>
      <c r="WR8" s="9" t="n"/>
      <c r="WS8" s="9" t="n"/>
      <c r="WT8" s="9" t="n"/>
      <c r="WU8" s="9" t="n"/>
      <c r="WV8" s="9" t="n"/>
      <c r="WW8" s="9" t="n"/>
      <c r="WX8" s="9" t="n"/>
      <c r="WY8" s="9" t="n"/>
      <c r="WZ8" s="9" t="n"/>
      <c r="XA8" s="9" t="n"/>
      <c r="XB8" s="9" t="n"/>
      <c r="XC8" s="9" t="n"/>
      <c r="XD8" s="9" t="n"/>
      <c r="XE8" s="9" t="n"/>
      <c r="XF8" s="9" t="n"/>
      <c r="XG8" s="9" t="n"/>
      <c r="XH8" s="9" t="n"/>
      <c r="XI8" s="9" t="n"/>
      <c r="XJ8" s="9" t="n"/>
      <c r="XK8" s="9" t="n"/>
      <c r="XL8" s="9" t="n"/>
      <c r="XM8" s="9" t="n"/>
      <c r="XN8" s="9" t="n"/>
      <c r="XO8" s="9" t="n"/>
      <c r="XP8" s="9" t="n"/>
      <c r="XQ8" s="9" t="n"/>
      <c r="XR8" s="9" t="n"/>
      <c r="XS8" s="9" t="n"/>
      <c r="XT8" s="9" t="n"/>
      <c r="XU8" s="9" t="n"/>
      <c r="XV8" s="9" t="n"/>
      <c r="XW8" s="9" t="n"/>
      <c r="XX8" s="9" t="n"/>
      <c r="XY8" s="9" t="n"/>
      <c r="XZ8" s="9" t="n"/>
      <c r="YA8" s="9" t="n"/>
      <c r="YB8" s="9" t="n"/>
      <c r="YC8" s="9" t="n"/>
      <c r="YD8" s="9" t="n"/>
      <c r="YE8" s="9" t="n"/>
      <c r="YF8" s="9" t="n"/>
      <c r="YG8" s="9" t="n"/>
      <c r="YH8" s="9" t="n"/>
      <c r="YI8" s="9" t="n"/>
      <c r="YJ8" s="9" t="n"/>
      <c r="YK8" s="9" t="n"/>
      <c r="YL8" s="9" t="n"/>
      <c r="YM8" s="9" t="n"/>
      <c r="YN8" s="9" t="n"/>
      <c r="YO8" s="9" t="n"/>
      <c r="YP8" s="9" t="n"/>
      <c r="YQ8" s="9" t="n"/>
      <c r="YR8" s="9" t="n"/>
      <c r="YS8" s="9" t="n"/>
      <c r="YT8" s="9" t="n"/>
      <c r="YU8" s="9" t="n"/>
      <c r="YV8" s="9" t="n"/>
      <c r="YW8" s="9" t="n"/>
      <c r="YX8" s="9" t="n"/>
      <c r="YY8" s="9" t="n"/>
      <c r="YZ8" s="9" t="n"/>
      <c r="ZA8" s="9" t="n"/>
      <c r="ZB8" s="9" t="n"/>
      <c r="ZC8" s="9" t="n"/>
      <c r="ZD8" s="9" t="n"/>
      <c r="ZE8" s="9" t="n"/>
      <c r="ZF8" s="9" t="n"/>
      <c r="ZG8" s="9" t="n"/>
      <c r="ZH8" s="9" t="n"/>
      <c r="ZI8" s="9" t="n"/>
      <c r="ZJ8" s="9" t="n"/>
      <c r="ZK8" s="9" t="n"/>
      <c r="ZL8" s="9" t="n"/>
      <c r="ZM8" s="9" t="n"/>
      <c r="ZN8" s="9" t="n"/>
      <c r="ZO8" s="9" t="n"/>
      <c r="ZP8" s="9" t="n"/>
      <c r="ZQ8" s="9" t="n"/>
      <c r="ZR8" s="9" t="n"/>
      <c r="ZS8" s="9" t="n"/>
      <c r="ZT8" s="9" t="n"/>
      <c r="ZU8" s="9" t="n"/>
      <c r="ZV8" s="9" t="n"/>
      <c r="ZW8" s="9" t="n"/>
      <c r="ZX8" s="9" t="n"/>
      <c r="ZY8" s="9" t="n"/>
      <c r="ZZ8" s="9" t="n"/>
      <c r="AAA8" s="9" t="n"/>
      <c r="AAB8" s="9" t="n"/>
      <c r="AAC8" s="9" t="n"/>
      <c r="AAD8" s="9" t="n"/>
      <c r="AAE8" s="9" t="n"/>
      <c r="AAF8" s="9" t="n"/>
      <c r="AAG8" s="9" t="n"/>
      <c r="AAH8" s="9" t="n"/>
      <c r="AAI8" s="9" t="n"/>
      <c r="AAJ8" s="9" t="n"/>
      <c r="AAK8" s="9" t="n"/>
      <c r="AAL8" s="9" t="n"/>
      <c r="AAM8" s="9" t="n"/>
      <c r="AAN8" s="9" t="n"/>
      <c r="AAO8" s="9" t="n"/>
      <c r="AAP8" s="9" t="n"/>
      <c r="AAQ8" s="9" t="n"/>
      <c r="AAR8" s="9" t="n"/>
      <c r="AAS8" s="9" t="n"/>
      <c r="AAT8" s="9" t="n"/>
      <c r="AAU8" s="9" t="n"/>
      <c r="AAV8" s="9" t="n"/>
      <c r="AAW8" s="9" t="n"/>
      <c r="AAX8" s="9" t="n"/>
      <c r="AAY8" s="9" t="n"/>
      <c r="AAZ8" s="9" t="n"/>
      <c r="ABA8" s="9" t="n"/>
      <c r="ABB8" s="9" t="n"/>
      <c r="ABC8" s="9" t="n"/>
      <c r="ABD8" s="9" t="n"/>
      <c r="ABE8" s="9" t="n"/>
      <c r="ABF8" s="9" t="n"/>
      <c r="ABG8" s="9" t="n"/>
      <c r="ABH8" s="9" t="n"/>
      <c r="ABI8" s="9" t="n"/>
      <c r="ABJ8" s="9" t="n"/>
      <c r="ABK8" s="9" t="n"/>
      <c r="ABL8" s="9" t="n"/>
      <c r="ABM8" s="9" t="n"/>
      <c r="ABN8" s="9" t="n"/>
      <c r="ABO8" s="9" t="n"/>
      <c r="ABP8" s="9" t="n"/>
      <c r="ABQ8" s="9" t="n"/>
      <c r="ABR8" s="9" t="n"/>
      <c r="ABS8" s="9" t="n"/>
      <c r="ABT8" s="9" t="n"/>
      <c r="ABU8" s="9" t="n"/>
      <c r="ABV8" s="9" t="n"/>
      <c r="ABW8" s="9" t="n"/>
      <c r="ABX8" s="9" t="n"/>
      <c r="ABY8" s="9" t="n"/>
      <c r="ABZ8" s="9" t="n"/>
      <c r="ACA8" s="9" t="n"/>
      <c r="ACB8" s="9" t="n"/>
      <c r="ACC8" s="9" t="n"/>
      <c r="ACD8" s="9" t="n"/>
      <c r="ACE8" s="9" t="n"/>
      <c r="ACF8" s="9" t="n"/>
      <c r="ACG8" s="9" t="n"/>
      <c r="ACH8" s="9" t="n"/>
      <c r="ACI8" s="9" t="n"/>
      <c r="ACJ8" s="9" t="n"/>
      <c r="ACK8" s="9" t="n"/>
      <c r="ACL8" s="9" t="n"/>
      <c r="ACM8" s="9" t="n"/>
      <c r="ACN8" s="9" t="n"/>
      <c r="ACO8" s="9" t="n"/>
      <c r="ACP8" s="9" t="n"/>
      <c r="ACQ8" s="9" t="n"/>
      <c r="ACR8" s="9" t="n"/>
      <c r="ACS8" s="9" t="n"/>
      <c r="ACT8" s="9" t="n"/>
      <c r="ACU8" s="9" t="n"/>
      <c r="ACV8" s="9" t="n"/>
      <c r="ACW8" s="9" t="n"/>
      <c r="ACX8" s="9" t="n"/>
      <c r="ACY8" s="9" t="n"/>
      <c r="ACZ8" s="9" t="n"/>
      <c r="ADA8" s="9" t="n"/>
      <c r="ADB8" s="9" t="n"/>
      <c r="ADC8" s="9" t="n"/>
      <c r="ADD8" s="9" t="n"/>
      <c r="ADE8" s="9" t="n"/>
      <c r="ADF8" s="9" t="n"/>
      <c r="ADG8" s="9" t="n"/>
      <c r="ADH8" s="9" t="n"/>
      <c r="ADI8" s="9" t="n"/>
      <c r="ADJ8" s="9" t="n"/>
      <c r="ADK8" s="9" t="n"/>
      <c r="ADL8" s="9" t="n"/>
      <c r="ADM8" s="9" t="n"/>
      <c r="ADN8" s="9" t="n"/>
      <c r="ADO8" s="9" t="n"/>
      <c r="ADP8" s="9" t="n"/>
      <c r="ADQ8" s="9" t="n"/>
      <c r="ADR8" s="9" t="n"/>
      <c r="ADS8" s="9" t="n"/>
      <c r="ADT8" s="9" t="n"/>
      <c r="ADU8" s="9" t="n"/>
      <c r="ADV8" s="9" t="n"/>
      <c r="ADW8" s="9" t="n"/>
      <c r="ADX8" s="9" t="n"/>
      <c r="ADY8" s="9" t="n"/>
      <c r="ADZ8" s="9" t="n"/>
      <c r="AEA8" s="9" t="n"/>
      <c r="AEB8" s="9" t="n"/>
      <c r="AEC8" s="9" t="n"/>
      <c r="AED8" s="9" t="n"/>
      <c r="AEE8" s="9" t="n"/>
      <c r="AEF8" s="9" t="n"/>
      <c r="AEG8" s="9" t="n"/>
      <c r="AEH8" s="9" t="n"/>
      <c r="AEI8" s="9" t="n"/>
      <c r="AEJ8" s="9" t="n"/>
      <c r="AEK8" s="9" t="n"/>
      <c r="AEL8" s="9" t="n"/>
      <c r="AEM8" s="9" t="n"/>
      <c r="AEN8" s="9" t="n"/>
      <c r="AEO8" s="9" t="n"/>
      <c r="AEP8" s="9" t="n"/>
      <c r="AEQ8" s="9" t="n"/>
      <c r="AER8" s="9" t="n"/>
      <c r="AES8" s="9" t="n"/>
      <c r="AET8" s="9" t="n"/>
      <c r="AEU8" s="9" t="n"/>
      <c r="AEV8" s="9" t="n"/>
      <c r="AEW8" s="9" t="n"/>
      <c r="AEX8" s="9" t="n"/>
      <c r="AEY8" s="9" t="n"/>
      <c r="AEZ8" s="9" t="n"/>
      <c r="AFA8" s="9" t="n"/>
      <c r="AFB8" s="9" t="n"/>
      <c r="AFC8" s="9" t="n"/>
      <c r="AFD8" s="9" t="n"/>
      <c r="AFE8" s="9" t="n"/>
      <c r="AFF8" s="9" t="n"/>
      <c r="AFG8" s="9" t="n"/>
      <c r="AFH8" s="9" t="n"/>
      <c r="AFI8" s="9" t="n"/>
      <c r="AFJ8" s="9" t="n"/>
      <c r="AFK8" s="9" t="n"/>
      <c r="AFL8" s="9" t="n"/>
      <c r="AFM8" s="9" t="n"/>
      <c r="AFN8" s="9" t="n"/>
      <c r="AFO8" s="9" t="n"/>
      <c r="AFP8" s="9" t="n"/>
      <c r="AFQ8" s="9" t="n"/>
      <c r="AFR8" s="9" t="n"/>
      <c r="AFS8" s="9" t="n"/>
      <c r="AFT8" s="9" t="n"/>
      <c r="AFU8" s="9" t="n"/>
      <c r="AFV8" s="9" t="n"/>
      <c r="AFW8" s="9" t="n"/>
      <c r="AFX8" s="9" t="n"/>
      <c r="AFY8" s="9" t="n"/>
      <c r="AFZ8" s="9" t="n"/>
      <c r="AGA8" s="9" t="n"/>
      <c r="AGB8" s="9" t="n"/>
      <c r="AGC8" s="9" t="n"/>
      <c r="AGD8" s="9" t="n"/>
      <c r="AGE8" s="9" t="n"/>
      <c r="AGF8" s="9" t="n"/>
      <c r="AGG8" s="9" t="n"/>
      <c r="AGH8" s="9" t="n"/>
      <c r="AGI8" s="9" t="n"/>
      <c r="AGJ8" s="9" t="n"/>
      <c r="AGK8" s="9" t="n"/>
      <c r="AGL8" s="9" t="n"/>
      <c r="AGM8" s="9" t="n"/>
      <c r="AGN8" s="9" t="n"/>
      <c r="AGO8" s="9" t="n"/>
      <c r="AGP8" s="9" t="n"/>
      <c r="AGQ8" s="9" t="n"/>
      <c r="AGR8" s="9" t="n"/>
      <c r="AGS8" s="9" t="n"/>
      <c r="AGT8" s="9" t="n"/>
      <c r="AGU8" s="9" t="n"/>
      <c r="AGV8" s="9" t="n"/>
      <c r="AGW8" s="9" t="n"/>
      <c r="AGX8" s="9" t="n"/>
      <c r="AGY8" s="9" t="n"/>
      <c r="AGZ8" s="9" t="n"/>
      <c r="AHA8" s="9" t="n"/>
      <c r="AHB8" s="9" t="n"/>
      <c r="AHC8" s="9" t="n"/>
      <c r="AHD8" s="9" t="n"/>
      <c r="AHE8" s="9" t="n"/>
      <c r="AHF8" s="9" t="n"/>
      <c r="AHG8" s="9" t="n"/>
      <c r="AHH8" s="9" t="n"/>
      <c r="AHI8" s="9" t="n"/>
      <c r="AHJ8" s="9" t="n"/>
      <c r="AHK8" s="9" t="n"/>
      <c r="AHL8" s="9" t="n"/>
      <c r="AHM8" s="9" t="n"/>
      <c r="AHN8" s="9" t="n"/>
      <c r="AHO8" s="9" t="n"/>
      <c r="AHP8" s="9" t="n"/>
      <c r="AHQ8" s="9" t="n"/>
      <c r="AHR8" s="9" t="n"/>
      <c r="AHS8" s="9" t="n"/>
      <c r="AHT8" s="9" t="n"/>
      <c r="AHU8" s="9" t="n"/>
      <c r="AHV8" s="9" t="n"/>
      <c r="AHW8" s="9" t="n"/>
      <c r="AHX8" s="9" t="n"/>
      <c r="AHY8" s="9" t="n"/>
      <c r="AHZ8" s="9" t="n"/>
      <c r="AIA8" s="9" t="n"/>
      <c r="AIB8" s="9" t="n"/>
      <c r="AIC8" s="9" t="n"/>
      <c r="AID8" s="9" t="n"/>
      <c r="AIE8" s="9" t="n"/>
      <c r="AIF8" s="9" t="n"/>
      <c r="AIG8" s="9" t="n"/>
      <c r="AIH8" s="9" t="n"/>
      <c r="AII8" s="9" t="n"/>
      <c r="AIJ8" s="9" t="n"/>
      <c r="AIK8" s="9" t="n"/>
      <c r="AIL8" s="9" t="n"/>
      <c r="AIM8" s="9" t="n"/>
      <c r="AIN8" s="9" t="n"/>
      <c r="AIO8" s="9" t="n"/>
      <c r="AIP8" s="9" t="n"/>
      <c r="AIQ8" s="9" t="n"/>
      <c r="AIR8" s="9" t="n"/>
      <c r="AIS8" s="9" t="n"/>
      <c r="AIT8" s="9" t="n"/>
      <c r="AIU8" s="9" t="n"/>
      <c r="AIV8" s="9" t="n"/>
      <c r="AIW8" s="9" t="n"/>
      <c r="AIX8" s="9" t="n"/>
      <c r="AIY8" s="9" t="n"/>
      <c r="AIZ8" s="9" t="n"/>
      <c r="AJA8" s="9" t="n"/>
      <c r="AJB8" s="9" t="n"/>
      <c r="AJC8" s="9" t="n"/>
      <c r="AJD8" s="9" t="n"/>
      <c r="AJE8" s="9" t="n"/>
      <c r="AJF8" s="9" t="n"/>
      <c r="AJG8" s="9" t="n"/>
      <c r="AJH8" s="9" t="n"/>
      <c r="AJI8" s="9" t="n"/>
      <c r="AJJ8" s="9" t="n"/>
      <c r="AJK8" s="9" t="n"/>
      <c r="AJL8" s="9" t="n"/>
      <c r="AJM8" s="9" t="n"/>
      <c r="AJN8" s="9" t="n"/>
      <c r="AJO8" s="9" t="n"/>
      <c r="AJP8" s="9" t="n"/>
      <c r="AJQ8" s="9" t="n"/>
      <c r="AJR8" s="9" t="n"/>
      <c r="AJS8" s="9" t="n"/>
      <c r="AJT8" s="9" t="n"/>
      <c r="AJU8" s="9" t="n"/>
      <c r="AJV8" s="9" t="n"/>
      <c r="AJW8" s="9" t="n"/>
      <c r="AJX8" s="9" t="n"/>
      <c r="AJY8" s="9" t="n"/>
      <c r="AJZ8" s="9" t="n"/>
      <c r="AKA8" s="9" t="n"/>
      <c r="AKB8" s="9" t="n"/>
      <c r="AKC8" s="9" t="n"/>
      <c r="AKD8" s="9" t="n"/>
      <c r="AKE8" s="9" t="n"/>
      <c r="AKF8" s="9" t="n"/>
      <c r="AKG8" s="9" t="n"/>
      <c r="AKH8" s="9" t="n"/>
      <c r="AKI8" s="9" t="n"/>
      <c r="AKJ8" s="9" t="n"/>
      <c r="AKK8" s="9" t="n"/>
      <c r="AKL8" s="9" t="n"/>
      <c r="AKM8" s="9" t="n"/>
      <c r="AKN8" s="9" t="n"/>
      <c r="AKO8" s="9" t="n"/>
      <c r="AKP8" s="9" t="n"/>
      <c r="AKQ8" s="9" t="n"/>
      <c r="AKR8" s="9" t="n"/>
      <c r="AKS8" s="9" t="n"/>
      <c r="AKT8" s="9" t="n"/>
      <c r="AKU8" s="9" t="n"/>
      <c r="AKV8" s="9" t="n"/>
      <c r="AKW8" s="9" t="n"/>
      <c r="AKX8" s="9" t="n"/>
      <c r="AKY8" s="9" t="n"/>
      <c r="AKZ8" s="9" t="n"/>
      <c r="ALA8" s="9" t="n"/>
      <c r="ALB8" s="9" t="n"/>
      <c r="ALC8" s="9" t="n"/>
      <c r="ALD8" s="9" t="n"/>
      <c r="ALE8" s="9" t="n"/>
      <c r="ALF8" s="9" t="n"/>
      <c r="ALG8" s="9" t="n"/>
      <c r="ALH8" s="9" t="n"/>
      <c r="ALI8" s="9" t="n"/>
      <c r="ALJ8" s="9" t="n"/>
      <c r="ALK8" s="9" t="n"/>
      <c r="ALL8" s="9" t="n"/>
      <c r="ALM8" s="9" t="n"/>
      <c r="ALN8" s="9" t="n"/>
      <c r="ALO8" s="9" t="n"/>
      <c r="ALP8" s="9" t="n"/>
      <c r="ALQ8" s="9" t="n"/>
      <c r="ALR8" s="9" t="n"/>
      <c r="ALS8" s="9" t="n"/>
      <c r="ALT8" s="9" t="n"/>
      <c r="ALU8" s="9" t="n"/>
      <c r="ALV8" s="9" t="n"/>
      <c r="ALW8" s="9" t="n"/>
      <c r="ALX8" s="9" t="n"/>
      <c r="ALY8" s="9" t="n"/>
      <c r="ALZ8" s="9" t="n"/>
      <c r="AMA8" s="9" t="n"/>
      <c r="AMB8" s="9" t="n"/>
      <c r="AMC8" s="9" t="n"/>
      <c r="AMD8" s="9" t="n"/>
      <c r="AME8" s="9" t="n"/>
      <c r="AMF8" s="9" t="n"/>
      <c r="AMG8" s="9" t="n"/>
      <c r="AMH8" s="9" t="n"/>
      <c r="AMI8" s="9" t="n"/>
      <c r="AMJ8" s="9" t="n"/>
    </row>
    <row customHeight="1" ht="23.1" r="9" s="187" spans="1:1024">
      <c r="A9" s="67" t="n">
        <v>4</v>
      </c>
      <c r="B9" s="44" t="n">
        <v>41717</v>
      </c>
      <c r="C9" s="68" t="s">
        <v>108</v>
      </c>
      <c r="D9" s="69" t="s">
        <v>109</v>
      </c>
      <c r="E9" s="70" t="n">
        <v>2</v>
      </c>
      <c r="F9" s="71" t="n"/>
      <c r="G9" s="188" t="s">
        <v>110</v>
      </c>
      <c r="H9" s="189" t="s">
        <v>111</v>
      </c>
      <c r="I9" s="72" t="s">
        <v>61</v>
      </c>
      <c r="J9" s="188" t="s">
        <v>88</v>
      </c>
      <c r="K9" s="189" t="s">
        <v>112</v>
      </c>
      <c r="L9" s="72" t="s">
        <v>61</v>
      </c>
      <c r="M9" s="188" t="s">
        <v>62</v>
      </c>
      <c r="N9" s="189" t="s">
        <v>113</v>
      </c>
      <c r="O9" s="72" t="s"/>
      <c r="P9" s="190" t="s">
        <v>66</v>
      </c>
      <c r="Q9" s="191" t="s">
        <v>66</v>
      </c>
      <c r="R9" s="72" t="s"/>
      <c r="S9" s="190" t="s">
        <v>66</v>
      </c>
      <c r="T9" s="191" t="s">
        <v>66</v>
      </c>
      <c r="U9" s="72" t="s"/>
      <c r="V9" s="190" t="s">
        <v>66</v>
      </c>
      <c r="W9" s="191" t="s">
        <v>66</v>
      </c>
      <c r="X9" s="72" t="s"/>
      <c r="Y9" s="188" t="s">
        <v>114</v>
      </c>
      <c r="Z9" s="189" t="s">
        <v>115</v>
      </c>
      <c r="AA9" s="72" t="s"/>
      <c r="AB9" s="188" t="s">
        <v>77</v>
      </c>
      <c r="AC9" s="189" t="s">
        <v>116</v>
      </c>
      <c r="AD9" s="72" t="s">
        <v>80</v>
      </c>
      <c r="AE9" s="188" t="s">
        <v>117</v>
      </c>
      <c r="AF9" s="189" t="s">
        <v>118</v>
      </c>
      <c r="AG9" s="72" t="s"/>
      <c r="AH9" s="188" t="s">
        <v>119</v>
      </c>
      <c r="AI9" s="189" t="s">
        <v>120</v>
      </c>
      <c r="AJ9" s="72" t="s">
        <v>80</v>
      </c>
      <c r="AK9" s="190" t="s">
        <v>66</v>
      </c>
      <c r="AL9" s="191" t="s">
        <v>66</v>
      </c>
      <c r="AM9" s="72" t="s"/>
      <c r="AN9" s="190" t="s">
        <v>66</v>
      </c>
      <c r="AO9" s="191" t="s">
        <v>66</v>
      </c>
      <c r="AP9" s="72" t="s"/>
      <c r="AQ9" s="190" t="s">
        <v>66</v>
      </c>
      <c r="AR9" s="191" t="s">
        <v>66</v>
      </c>
      <c r="AS9" s="72" t="s"/>
      <c r="AT9" s="188" t="s">
        <v>121</v>
      </c>
      <c r="AU9" s="189" t="s">
        <v>74</v>
      </c>
      <c r="AV9" s="72" t="s">
        <v>61</v>
      </c>
      <c r="AW9" s="188" t="s">
        <v>119</v>
      </c>
      <c r="AX9" s="189" t="s">
        <v>120</v>
      </c>
      <c r="AY9" s="72" t="s">
        <v>61</v>
      </c>
      <c r="AZ9" s="188" t="s">
        <v>88</v>
      </c>
      <c r="BA9" s="189" t="s">
        <v>112</v>
      </c>
      <c r="BB9" s="72" t="s"/>
      <c r="BC9" s="188" t="s">
        <v>62</v>
      </c>
      <c r="BD9" s="189" t="s">
        <v>113</v>
      </c>
      <c r="BE9" s="72" t="s"/>
      <c r="BF9" s="190" t="s">
        <v>66</v>
      </c>
      <c r="BG9" s="191" t="s">
        <v>66</v>
      </c>
      <c r="BH9" s="72" t="s"/>
      <c r="BI9" s="190" t="s">
        <v>66</v>
      </c>
      <c r="BJ9" s="191" t="s">
        <v>66</v>
      </c>
      <c r="BK9" s="72" t="s"/>
      <c r="BL9" s="188" t="s">
        <v>122</v>
      </c>
      <c r="BM9" s="189" t="s">
        <v>123</v>
      </c>
      <c r="BN9" s="72" t="s"/>
      <c r="BO9" s="188" t="s">
        <v>98</v>
      </c>
      <c r="BP9" s="189" t="s">
        <v>99</v>
      </c>
      <c r="BQ9" s="72" t="s"/>
      <c r="BR9" s="188" t="s">
        <v>79</v>
      </c>
      <c r="BS9" s="189" t="s">
        <v>124</v>
      </c>
      <c r="BT9" s="72" t="s"/>
      <c r="BU9" s="188" t="s">
        <v>90</v>
      </c>
      <c r="BV9" s="189" t="s">
        <v>84</v>
      </c>
      <c r="BW9" s="72" t="s">
        <v>61</v>
      </c>
      <c r="BX9" s="190" t="s">
        <v>66</v>
      </c>
      <c r="BY9" s="191" t="s">
        <v>66</v>
      </c>
      <c r="BZ9" s="72" t="s"/>
      <c r="CA9" s="190" t="s">
        <v>66</v>
      </c>
      <c r="CB9" s="191" t="s">
        <v>66</v>
      </c>
      <c r="CC9" s="72" t="s"/>
      <c r="CD9" s="188" t="s">
        <v>125</v>
      </c>
      <c r="CE9" s="189" t="s">
        <v>126</v>
      </c>
      <c r="CF9" s="72" t="s"/>
      <c r="CG9" s="188" t="s">
        <v>127</v>
      </c>
      <c r="CH9" s="189" t="s">
        <v>128</v>
      </c>
      <c r="CI9" s="72" t="s"/>
      <c r="CJ9" s="188" t="s">
        <v>129</v>
      </c>
      <c r="CK9" s="189" t="s">
        <v>130</v>
      </c>
      <c r="CL9" s="72" t="s"/>
      <c r="CM9" s="188" t="s">
        <v>129</v>
      </c>
      <c r="CN9" s="189" t="s">
        <v>130</v>
      </c>
      <c r="CO9" s="72" t="s"/>
      <c r="CP9" s="190" t="s">
        <v>66</v>
      </c>
      <c r="CQ9" s="191" t="s">
        <v>66</v>
      </c>
      <c r="CR9" s="72" t="s"/>
      <c r="CS9" s="190" t="s">
        <v>66</v>
      </c>
      <c r="CT9" s="191" t="s">
        <v>66</v>
      </c>
      <c r="CU9" s="72" t="s"/>
      <c r="CV9" s="26" t="s">
        <v>131</v>
      </c>
      <c r="CW9" s="21" t="n"/>
      <c r="CX9" s="73" t="n"/>
      <c r="CY9" s="83" t="n"/>
      <c r="CZ9" s="75">
        <f>COUNTA($G$3:$CX$3)-DB9</f>
        <v/>
      </c>
      <c r="DA9" s="76">
        <f>COUNTIF($G$4:$CX$4,"сб")+COUNTIF($G$4:$CX$4,"вс")+COUNTIF($G$4:$CX$4,"празд")</f>
        <v/>
      </c>
      <c r="DB9" s="77" t="n">
        <v>0</v>
      </c>
      <c r="DC9" s="78">
        <f>COUNTIF(G9:CX9,"ОТ")/2</f>
        <v/>
      </c>
      <c r="DD9" s="79">
        <f>COUNTIFS($G$4:$CX$4,"&lt;я",G9:CX9,"&lt;"&amp;"9:29:01")</f>
        <v/>
      </c>
      <c r="DE9" s="79">
        <f>COUNTIFS($G$4:$CX$4,"&lt;я",G9:CX9,"&lt;"&amp;"13:30:01")-DD9</f>
        <v/>
      </c>
      <c r="DF9" s="79">
        <f>COUNTIFS($G$4:$CX$4,"&lt;я",G9:CX9,"&lt;"&amp;"19:00:01")-DD9-DE9</f>
        <v/>
      </c>
      <c r="DG9" s="80">
        <f>COUNTIFS($G$4:$CX$4,"СБ",G9:CX9,"В")+COUNTIFS($G$4:$CX$4,"ВС",G9:CX9,"В")</f>
        <v/>
      </c>
      <c r="DH9" s="81">
        <f>$DA$3-CZ9</f>
        <v/>
      </c>
      <c r="DI9" s="82">
        <f>$DB$3-CY9</f>
        <v/>
      </c>
      <c r="DJ9" s="9" t="n"/>
      <c r="DK9" s="9" t="n"/>
      <c r="DL9" s="9" t="n"/>
      <c r="DM9" s="9" t="n"/>
      <c r="DN9" s="9" t="n"/>
      <c r="DO9" s="9" t="n"/>
      <c r="DP9" s="9" t="n"/>
      <c r="DQ9" s="9" t="n"/>
      <c r="DR9" s="9" t="n"/>
      <c r="DS9" s="9" t="n"/>
      <c r="DT9" s="9" t="n"/>
      <c r="DU9" s="9" t="n"/>
      <c r="DV9" s="9" t="n"/>
      <c r="DW9" s="9" t="n"/>
      <c r="DX9" s="9" t="n"/>
      <c r="DY9" s="9" t="n"/>
      <c r="DZ9" s="9" t="n"/>
      <c r="EA9" s="9" t="n"/>
      <c r="EB9" s="9" t="n"/>
      <c r="EC9" s="9" t="n"/>
      <c r="ED9" s="9" t="n"/>
      <c r="EE9" s="9" t="n"/>
      <c r="EF9" s="9" t="n"/>
      <c r="EG9" s="9" t="n"/>
      <c r="EH9" s="9" t="n"/>
      <c r="EI9" s="9" t="n"/>
      <c r="EJ9" s="9" t="n"/>
      <c r="EK9" s="9" t="n"/>
      <c r="EL9" s="9" t="n"/>
      <c r="EM9" s="9" t="n"/>
      <c r="EN9" s="9" t="n"/>
      <c r="EO9" s="9" t="n"/>
      <c r="EP9" s="9" t="n"/>
      <c r="EQ9" s="9" t="n"/>
      <c r="ER9" s="9" t="n"/>
      <c r="ES9" s="9" t="n"/>
      <c r="ET9" s="9" t="n"/>
      <c r="EU9" s="9" t="n"/>
      <c r="EV9" s="9" t="n"/>
      <c r="EW9" s="9" t="n"/>
      <c r="EX9" s="9" t="n"/>
      <c r="EY9" s="9" t="n"/>
      <c r="EZ9" s="9" t="n"/>
      <c r="FA9" s="9" t="n"/>
      <c r="FB9" s="9" t="n"/>
      <c r="FC9" s="9" t="n"/>
      <c r="FD9" s="9" t="n"/>
      <c r="FE9" s="9" t="n"/>
      <c r="FF9" s="9" t="n"/>
      <c r="FG9" s="9" t="n"/>
      <c r="FH9" s="9" t="n"/>
      <c r="FI9" s="9" t="n"/>
      <c r="FJ9" s="9" t="n"/>
      <c r="FK9" s="9" t="n"/>
      <c r="FL9" s="9" t="n"/>
      <c r="FM9" s="9" t="n"/>
      <c r="FN9" s="9" t="n"/>
      <c r="FO9" s="9" t="n"/>
      <c r="FP9" s="9" t="n"/>
      <c r="FQ9" s="9" t="n"/>
      <c r="FR9" s="9" t="n"/>
      <c r="FS9" s="9" t="n"/>
      <c r="FT9" s="9" t="n"/>
      <c r="FU9" s="9" t="n"/>
      <c r="FV9" s="9" t="n"/>
      <c r="FW9" s="9" t="n"/>
      <c r="FX9" s="9" t="n"/>
      <c r="FY9" s="9" t="n"/>
      <c r="FZ9" s="9" t="n"/>
      <c r="GA9" s="9" t="n"/>
      <c r="GB9" s="9" t="n"/>
      <c r="GC9" s="9" t="n"/>
      <c r="GD9" s="9" t="n"/>
      <c r="GE9" s="9" t="n"/>
      <c r="GF9" s="9" t="n"/>
      <c r="GG9" s="9" t="n"/>
      <c r="GH9" s="9" t="n"/>
      <c r="GI9" s="9" t="n"/>
      <c r="GJ9" s="9" t="n"/>
      <c r="GK9" s="9" t="n"/>
      <c r="GL9" s="9" t="n"/>
      <c r="GM9" s="9" t="n"/>
      <c r="GN9" s="9" t="n"/>
      <c r="GO9" s="9" t="n"/>
      <c r="GP9" s="9" t="n"/>
      <c r="GQ9" s="9" t="n"/>
      <c r="GR9" s="9" t="n"/>
      <c r="GS9" s="9" t="n"/>
      <c r="GT9" s="9" t="n"/>
      <c r="GU9" s="9" t="n"/>
      <c r="GV9" s="9" t="n"/>
      <c r="GW9" s="9" t="n"/>
      <c r="GX9" s="9" t="n"/>
      <c r="GY9" s="9" t="n"/>
      <c r="GZ9" s="9" t="n"/>
      <c r="HA9" s="9" t="n"/>
      <c r="HB9" s="9" t="n"/>
      <c r="HC9" s="9" t="n"/>
      <c r="HD9" s="9" t="n"/>
      <c r="HE9" s="9" t="n"/>
      <c r="HF9" s="9" t="n"/>
      <c r="HG9" s="9" t="n"/>
      <c r="HH9" s="9" t="n"/>
      <c r="HI9" s="9" t="n"/>
      <c r="HJ9" s="9" t="n"/>
      <c r="HK9" s="9" t="n"/>
      <c r="HL9" s="9" t="n"/>
      <c r="HM9" s="9" t="n"/>
      <c r="HN9" s="9" t="n"/>
      <c r="HO9" s="9" t="n"/>
      <c r="HP9" s="9" t="n"/>
      <c r="HQ9" s="9" t="n"/>
      <c r="HR9" s="9" t="n"/>
      <c r="HS9" s="9" t="n"/>
      <c r="HT9" s="9" t="n"/>
      <c r="HU9" s="9" t="n"/>
      <c r="HV9" s="9" t="n"/>
      <c r="HW9" s="9" t="n"/>
      <c r="HX9" s="9" t="n"/>
      <c r="HY9" s="9" t="n"/>
      <c r="HZ9" s="9" t="n"/>
      <c r="IA9" s="9" t="n"/>
      <c r="IB9" s="9" t="n"/>
      <c r="IC9" s="9" t="n"/>
      <c r="ID9" s="9" t="n"/>
      <c r="IE9" s="9" t="n"/>
      <c r="IF9" s="9" t="n"/>
      <c r="IG9" s="9" t="n"/>
      <c r="IH9" s="9" t="n"/>
      <c r="II9" s="9" t="n"/>
      <c r="IJ9" s="9" t="n"/>
      <c r="IK9" s="9" t="n"/>
      <c r="IL9" s="9" t="n"/>
      <c r="IM9" s="9" t="n"/>
      <c r="IN9" s="9" t="n"/>
      <c r="IO9" s="9" t="n"/>
      <c r="IP9" s="9" t="n"/>
      <c r="IQ9" s="9" t="n"/>
      <c r="IR9" s="9" t="n"/>
      <c r="IS9" s="9" t="n"/>
      <c r="IT9" s="9" t="n"/>
      <c r="IU9" s="9" t="n"/>
      <c r="IV9" s="9" t="n"/>
      <c r="IW9" s="9" t="n"/>
      <c r="IX9" s="9" t="n"/>
      <c r="IY9" s="9" t="n"/>
      <c r="IZ9" s="9" t="n"/>
      <c r="JA9" s="9" t="n"/>
      <c r="JB9" s="9" t="n"/>
      <c r="JC9" s="9" t="n"/>
      <c r="JD9" s="9" t="n"/>
      <c r="JE9" s="9" t="n"/>
      <c r="JF9" s="9" t="n"/>
      <c r="JG9" s="9" t="n"/>
      <c r="JH9" s="9" t="n"/>
      <c r="JI9" s="9" t="n"/>
      <c r="JJ9" s="9" t="n"/>
      <c r="JK9" s="9" t="n"/>
      <c r="JL9" s="9" t="n"/>
      <c r="JM9" s="9" t="n"/>
      <c r="JN9" s="9" t="n"/>
      <c r="JO9" s="9" t="n"/>
      <c r="JP9" s="9" t="n"/>
      <c r="JQ9" s="9" t="n"/>
      <c r="JR9" s="9" t="n"/>
      <c r="JS9" s="9" t="n"/>
      <c r="JT9" s="9" t="n"/>
      <c r="JU9" s="9" t="n"/>
      <c r="JV9" s="9" t="n"/>
      <c r="JW9" s="9" t="n"/>
      <c r="JX9" s="9" t="n"/>
      <c r="JY9" s="9" t="n"/>
      <c r="JZ9" s="9" t="n"/>
      <c r="KA9" s="9" t="n"/>
      <c r="KB9" s="9" t="n"/>
      <c r="KC9" s="9" t="n"/>
      <c r="KD9" s="9" t="n"/>
      <c r="KE9" s="9" t="n"/>
      <c r="KF9" s="9" t="n"/>
      <c r="KG9" s="9" t="n"/>
      <c r="KH9" s="9" t="n"/>
      <c r="KI9" s="9" t="n"/>
      <c r="KJ9" s="9" t="n"/>
      <c r="KK9" s="9" t="n"/>
      <c r="KL9" s="9" t="n"/>
      <c r="KM9" s="9" t="n"/>
      <c r="KN9" s="9" t="n"/>
      <c r="KO9" s="9" t="n"/>
      <c r="KP9" s="9" t="n"/>
      <c r="KQ9" s="9" t="n"/>
      <c r="KR9" s="9" t="n"/>
      <c r="KS9" s="9" t="n"/>
      <c r="KT9" s="9" t="n"/>
      <c r="KU9" s="9" t="n"/>
      <c r="KV9" s="9" t="n"/>
      <c r="KW9" s="9" t="n"/>
      <c r="KX9" s="9" t="n"/>
      <c r="KY9" s="9" t="n"/>
      <c r="KZ9" s="9" t="n"/>
      <c r="LA9" s="9" t="n"/>
      <c r="LB9" s="9" t="n"/>
      <c r="LC9" s="9" t="n"/>
      <c r="LD9" s="9" t="n"/>
      <c r="LE9" s="9" t="n"/>
      <c r="LF9" s="9" t="n"/>
      <c r="LG9" s="9" t="n"/>
      <c r="LH9" s="9" t="n"/>
      <c r="LI9" s="9" t="n"/>
      <c r="LJ9" s="9" t="n"/>
      <c r="LK9" s="9" t="n"/>
      <c r="LL9" s="9" t="n"/>
      <c r="LM9" s="9" t="n"/>
      <c r="LN9" s="9" t="n"/>
      <c r="LO9" s="9" t="n"/>
      <c r="LP9" s="9" t="n"/>
      <c r="LQ9" s="9" t="n"/>
      <c r="LR9" s="9" t="n"/>
      <c r="LS9" s="9" t="n"/>
      <c r="LT9" s="9" t="n"/>
      <c r="LU9" s="9" t="n"/>
      <c r="LV9" s="9" t="n"/>
      <c r="LW9" s="9" t="n"/>
      <c r="LX9" s="9" t="n"/>
      <c r="LY9" s="9" t="n"/>
      <c r="LZ9" s="9" t="n"/>
      <c r="MA9" s="9" t="n"/>
      <c r="MB9" s="9" t="n"/>
      <c r="MC9" s="9" t="n"/>
      <c r="MD9" s="9" t="n"/>
      <c r="ME9" s="9" t="n"/>
      <c r="MF9" s="9" t="n"/>
      <c r="MG9" s="9" t="n"/>
      <c r="MH9" s="9" t="n"/>
      <c r="MI9" s="9" t="n"/>
      <c r="MJ9" s="9" t="n"/>
      <c r="MK9" s="9" t="n"/>
      <c r="ML9" s="9" t="n"/>
      <c r="MM9" s="9" t="n"/>
      <c r="MN9" s="9" t="n"/>
      <c r="MO9" s="9" t="n"/>
      <c r="MP9" s="9" t="n"/>
      <c r="MQ9" s="9" t="n"/>
      <c r="MR9" s="9" t="n"/>
      <c r="MS9" s="9" t="n"/>
      <c r="MT9" s="9" t="n"/>
      <c r="MU9" s="9" t="n"/>
      <c r="MV9" s="9" t="n"/>
      <c r="MW9" s="9" t="n"/>
      <c r="MX9" s="9" t="n"/>
      <c r="MY9" s="9" t="n"/>
      <c r="MZ9" s="9" t="n"/>
      <c r="NA9" s="9" t="n"/>
      <c r="NB9" s="9" t="n"/>
      <c r="NC9" s="9" t="n"/>
      <c r="ND9" s="9" t="n"/>
      <c r="NE9" s="9" t="n"/>
      <c r="NF9" s="9" t="n"/>
      <c r="NG9" s="9" t="n"/>
      <c r="NH9" s="9" t="n"/>
      <c r="NI9" s="9" t="n"/>
      <c r="NJ9" s="9" t="n"/>
      <c r="NK9" s="9" t="n"/>
      <c r="NL9" s="9" t="n"/>
      <c r="NM9" s="9" t="n"/>
      <c r="NN9" s="9" t="n"/>
      <c r="NO9" s="9" t="n"/>
      <c r="NP9" s="9" t="n"/>
      <c r="NQ9" s="9" t="n"/>
      <c r="NR9" s="9" t="n"/>
      <c r="NS9" s="9" t="n"/>
      <c r="NT9" s="9" t="n"/>
      <c r="NU9" s="9" t="n"/>
      <c r="NV9" s="9" t="n"/>
      <c r="NW9" s="9" t="n"/>
      <c r="NX9" s="9" t="n"/>
      <c r="NY9" s="9" t="n"/>
      <c r="NZ9" s="9" t="n"/>
      <c r="OA9" s="9" t="n"/>
      <c r="OB9" s="9" t="n"/>
      <c r="OC9" s="9" t="n"/>
      <c r="OD9" s="9" t="n"/>
      <c r="OE9" s="9" t="n"/>
      <c r="OF9" s="9" t="n"/>
      <c r="OG9" s="9" t="n"/>
      <c r="OH9" s="9" t="n"/>
      <c r="OI9" s="9" t="n"/>
      <c r="OJ9" s="9" t="n"/>
      <c r="OK9" s="9" t="n"/>
      <c r="OL9" s="9" t="n"/>
      <c r="OM9" s="9" t="n"/>
      <c r="ON9" s="9" t="n"/>
      <c r="OO9" s="9" t="n"/>
      <c r="OP9" s="9" t="n"/>
      <c r="OQ9" s="9" t="n"/>
      <c r="OR9" s="9" t="n"/>
      <c r="OS9" s="9" t="n"/>
      <c r="OT9" s="9" t="n"/>
      <c r="OU9" s="9" t="n"/>
      <c r="OV9" s="9" t="n"/>
      <c r="OW9" s="9" t="n"/>
      <c r="OX9" s="9" t="n"/>
      <c r="OY9" s="9" t="n"/>
      <c r="OZ9" s="9" t="n"/>
      <c r="PA9" s="9" t="n"/>
      <c r="PB9" s="9" t="n"/>
      <c r="PC9" s="9" t="n"/>
      <c r="PD9" s="9" t="n"/>
      <c r="PE9" s="9" t="n"/>
      <c r="PF9" s="9" t="n"/>
      <c r="PG9" s="9" t="n"/>
      <c r="PH9" s="9" t="n"/>
      <c r="PI9" s="9" t="n"/>
      <c r="PJ9" s="9" t="n"/>
      <c r="PK9" s="9" t="n"/>
      <c r="PL9" s="9" t="n"/>
      <c r="PM9" s="9" t="n"/>
      <c r="PN9" s="9" t="n"/>
      <c r="PO9" s="9" t="n"/>
      <c r="PP9" s="9" t="n"/>
      <c r="PQ9" s="9" t="n"/>
      <c r="PR9" s="9" t="n"/>
      <c r="PS9" s="9" t="n"/>
      <c r="PT9" s="9" t="n"/>
      <c r="PU9" s="9" t="n"/>
      <c r="PV9" s="9" t="n"/>
      <c r="PW9" s="9" t="n"/>
      <c r="PX9" s="9" t="n"/>
      <c r="PY9" s="9" t="n"/>
      <c r="PZ9" s="9" t="n"/>
      <c r="QA9" s="9" t="n"/>
      <c r="QB9" s="9" t="n"/>
      <c r="QC9" s="9" t="n"/>
      <c r="QD9" s="9" t="n"/>
      <c r="QE9" s="9" t="n"/>
      <c r="QF9" s="9" t="n"/>
      <c r="QG9" s="9" t="n"/>
      <c r="QH9" s="9" t="n"/>
      <c r="QI9" s="9" t="n"/>
      <c r="QJ9" s="9" t="n"/>
      <c r="QK9" s="9" t="n"/>
      <c r="QL9" s="9" t="n"/>
      <c r="QM9" s="9" t="n"/>
      <c r="QN9" s="9" t="n"/>
      <c r="QO9" s="9" t="n"/>
      <c r="QP9" s="9" t="n"/>
      <c r="QQ9" s="9" t="n"/>
      <c r="QR9" s="9" t="n"/>
      <c r="QS9" s="9" t="n"/>
      <c r="QT9" s="9" t="n"/>
      <c r="QU9" s="9" t="n"/>
      <c r="QV9" s="9" t="n"/>
      <c r="QW9" s="9" t="n"/>
      <c r="QX9" s="9" t="n"/>
      <c r="QY9" s="9" t="n"/>
      <c r="QZ9" s="9" t="n"/>
      <c r="RA9" s="9" t="n"/>
      <c r="RB9" s="9" t="n"/>
      <c r="RC9" s="9" t="n"/>
      <c r="RD9" s="9" t="n"/>
      <c r="RE9" s="9" t="n"/>
      <c r="RF9" s="9" t="n"/>
      <c r="RG9" s="9" t="n"/>
      <c r="RH9" s="9" t="n"/>
      <c r="RI9" s="9" t="n"/>
      <c r="RJ9" s="9" t="n"/>
      <c r="RK9" s="9" t="n"/>
      <c r="RL9" s="9" t="n"/>
      <c r="RM9" s="9" t="n"/>
      <c r="RN9" s="9" t="n"/>
      <c r="RO9" s="9" t="n"/>
      <c r="RP9" s="9" t="n"/>
      <c r="RQ9" s="9" t="n"/>
      <c r="RR9" s="9" t="n"/>
      <c r="RS9" s="9" t="n"/>
      <c r="RT9" s="9" t="n"/>
      <c r="RU9" s="9" t="n"/>
      <c r="RV9" s="9" t="n"/>
      <c r="RW9" s="9" t="n"/>
      <c r="RX9" s="9" t="n"/>
      <c r="RY9" s="9" t="n"/>
      <c r="RZ9" s="9" t="n"/>
      <c r="SA9" s="9" t="n"/>
      <c r="SB9" s="9" t="n"/>
      <c r="SC9" s="9" t="n"/>
      <c r="SD9" s="9" t="n"/>
      <c r="SE9" s="9" t="n"/>
      <c r="SF9" s="9" t="n"/>
      <c r="SG9" s="9" t="n"/>
      <c r="SH9" s="9" t="n"/>
      <c r="SI9" s="9" t="n"/>
      <c r="SJ9" s="9" t="n"/>
      <c r="SK9" s="9" t="n"/>
      <c r="SL9" s="9" t="n"/>
      <c r="SM9" s="9" t="n"/>
      <c r="SN9" s="9" t="n"/>
      <c r="SO9" s="9" t="n"/>
      <c r="SP9" s="9" t="n"/>
      <c r="SQ9" s="9" t="n"/>
      <c r="SR9" s="9" t="n"/>
      <c r="SS9" s="9" t="n"/>
      <c r="ST9" s="9" t="n"/>
      <c r="SU9" s="9" t="n"/>
      <c r="SV9" s="9" t="n"/>
      <c r="SW9" s="9" t="n"/>
      <c r="SX9" s="9" t="n"/>
      <c r="SY9" s="9" t="n"/>
      <c r="SZ9" s="9" t="n"/>
      <c r="TA9" s="9" t="n"/>
      <c r="TB9" s="9" t="n"/>
      <c r="TC9" s="9" t="n"/>
      <c r="TD9" s="9" t="n"/>
      <c r="TE9" s="9" t="n"/>
      <c r="TF9" s="9" t="n"/>
      <c r="TG9" s="9" t="n"/>
      <c r="TH9" s="9" t="n"/>
      <c r="TI9" s="9" t="n"/>
      <c r="TJ9" s="9" t="n"/>
      <c r="TK9" s="9" t="n"/>
      <c r="TL9" s="9" t="n"/>
      <c r="TM9" s="9" t="n"/>
      <c r="TN9" s="9" t="n"/>
      <c r="TO9" s="9" t="n"/>
      <c r="TP9" s="9" t="n"/>
      <c r="TQ9" s="9" t="n"/>
      <c r="TR9" s="9" t="n"/>
      <c r="TS9" s="9" t="n"/>
      <c r="TT9" s="9" t="n"/>
      <c r="TU9" s="9" t="n"/>
      <c r="TV9" s="9" t="n"/>
      <c r="TW9" s="9" t="n"/>
      <c r="TX9" s="9" t="n"/>
      <c r="TY9" s="9" t="n"/>
      <c r="TZ9" s="9" t="n"/>
      <c r="UA9" s="9" t="n"/>
      <c r="UB9" s="9" t="n"/>
      <c r="UC9" s="9" t="n"/>
      <c r="UD9" s="9" t="n"/>
      <c r="UE9" s="9" t="n"/>
      <c r="UF9" s="9" t="n"/>
      <c r="UG9" s="9" t="n"/>
      <c r="UH9" s="9" t="n"/>
      <c r="UI9" s="9" t="n"/>
      <c r="UJ9" s="9" t="n"/>
      <c r="UK9" s="9" t="n"/>
      <c r="UL9" s="9" t="n"/>
      <c r="UM9" s="9" t="n"/>
      <c r="UN9" s="9" t="n"/>
      <c r="UO9" s="9" t="n"/>
      <c r="UP9" s="9" t="n"/>
      <c r="UQ9" s="9" t="n"/>
      <c r="UR9" s="9" t="n"/>
      <c r="US9" s="9" t="n"/>
      <c r="UT9" s="9" t="n"/>
      <c r="UU9" s="9" t="n"/>
      <c r="UV9" s="9" t="n"/>
      <c r="UW9" s="9" t="n"/>
      <c r="UX9" s="9" t="n"/>
      <c r="UY9" s="9" t="n"/>
      <c r="UZ9" s="9" t="n"/>
      <c r="VA9" s="9" t="n"/>
      <c r="VB9" s="9" t="n"/>
      <c r="VC9" s="9" t="n"/>
      <c r="VD9" s="9" t="n"/>
      <c r="VE9" s="9" t="n"/>
      <c r="VF9" s="9" t="n"/>
      <c r="VG9" s="9" t="n"/>
      <c r="VH9" s="9" t="n"/>
      <c r="VI9" s="9" t="n"/>
      <c r="VJ9" s="9" t="n"/>
      <c r="VK9" s="9" t="n"/>
      <c r="VL9" s="9" t="n"/>
      <c r="VM9" s="9" t="n"/>
      <c r="VN9" s="9" t="n"/>
      <c r="VO9" s="9" t="n"/>
      <c r="VP9" s="9" t="n"/>
      <c r="VQ9" s="9" t="n"/>
      <c r="VR9" s="9" t="n"/>
      <c r="VS9" s="9" t="n"/>
      <c r="VT9" s="9" t="n"/>
      <c r="VU9" s="9" t="n"/>
      <c r="VV9" s="9" t="n"/>
      <c r="VW9" s="9" t="n"/>
      <c r="VX9" s="9" t="n"/>
      <c r="VY9" s="9" t="n"/>
      <c r="VZ9" s="9" t="n"/>
      <c r="WA9" s="9" t="n"/>
      <c r="WB9" s="9" t="n"/>
      <c r="WC9" s="9" t="n"/>
      <c r="WD9" s="9" t="n"/>
      <c r="WE9" s="9" t="n"/>
      <c r="WF9" s="9" t="n"/>
      <c r="WG9" s="9" t="n"/>
      <c r="WH9" s="9" t="n"/>
      <c r="WI9" s="9" t="n"/>
      <c r="WJ9" s="9" t="n"/>
      <c r="WK9" s="9" t="n"/>
      <c r="WL9" s="9" t="n"/>
      <c r="WM9" s="9" t="n"/>
      <c r="WN9" s="9" t="n"/>
      <c r="WO9" s="9" t="n"/>
      <c r="WP9" s="9" t="n"/>
      <c r="WQ9" s="9" t="n"/>
      <c r="WR9" s="9" t="n"/>
      <c r="WS9" s="9" t="n"/>
      <c r="WT9" s="9" t="n"/>
      <c r="WU9" s="9" t="n"/>
      <c r="WV9" s="9" t="n"/>
      <c r="WW9" s="9" t="n"/>
      <c r="WX9" s="9" t="n"/>
      <c r="WY9" s="9" t="n"/>
      <c r="WZ9" s="9" t="n"/>
      <c r="XA9" s="9" t="n"/>
      <c r="XB9" s="9" t="n"/>
      <c r="XC9" s="9" t="n"/>
      <c r="XD9" s="9" t="n"/>
      <c r="XE9" s="9" t="n"/>
      <c r="XF9" s="9" t="n"/>
      <c r="XG9" s="9" t="n"/>
      <c r="XH9" s="9" t="n"/>
      <c r="XI9" s="9" t="n"/>
      <c r="XJ9" s="9" t="n"/>
      <c r="XK9" s="9" t="n"/>
      <c r="XL9" s="9" t="n"/>
      <c r="XM9" s="9" t="n"/>
      <c r="XN9" s="9" t="n"/>
      <c r="XO9" s="9" t="n"/>
      <c r="XP9" s="9" t="n"/>
      <c r="XQ9" s="9" t="n"/>
      <c r="XR9" s="9" t="n"/>
      <c r="XS9" s="9" t="n"/>
      <c r="XT9" s="9" t="n"/>
      <c r="XU9" s="9" t="n"/>
      <c r="XV9" s="9" t="n"/>
      <c r="XW9" s="9" t="n"/>
      <c r="XX9" s="9" t="n"/>
      <c r="XY9" s="9" t="n"/>
      <c r="XZ9" s="9" t="n"/>
      <c r="YA9" s="9" t="n"/>
      <c r="YB9" s="9" t="n"/>
      <c r="YC9" s="9" t="n"/>
      <c r="YD9" s="9" t="n"/>
      <c r="YE9" s="9" t="n"/>
      <c r="YF9" s="9" t="n"/>
      <c r="YG9" s="9" t="n"/>
      <c r="YH9" s="9" t="n"/>
      <c r="YI9" s="9" t="n"/>
      <c r="YJ9" s="9" t="n"/>
      <c r="YK9" s="9" t="n"/>
      <c r="YL9" s="9" t="n"/>
      <c r="YM9" s="9" t="n"/>
      <c r="YN9" s="9" t="n"/>
      <c r="YO9" s="9" t="n"/>
      <c r="YP9" s="9" t="n"/>
      <c r="YQ9" s="9" t="n"/>
      <c r="YR9" s="9" t="n"/>
      <c r="YS9" s="9" t="n"/>
      <c r="YT9" s="9" t="n"/>
      <c r="YU9" s="9" t="n"/>
      <c r="YV9" s="9" t="n"/>
      <c r="YW9" s="9" t="n"/>
      <c r="YX9" s="9" t="n"/>
      <c r="YY9" s="9" t="n"/>
      <c r="YZ9" s="9" t="n"/>
      <c r="ZA9" s="9" t="n"/>
      <c r="ZB9" s="9" t="n"/>
      <c r="ZC9" s="9" t="n"/>
      <c r="ZD9" s="9" t="n"/>
      <c r="ZE9" s="9" t="n"/>
      <c r="ZF9" s="9" t="n"/>
      <c r="ZG9" s="9" t="n"/>
      <c r="ZH9" s="9" t="n"/>
      <c r="ZI9" s="9" t="n"/>
      <c r="ZJ9" s="9" t="n"/>
      <c r="ZK9" s="9" t="n"/>
      <c r="ZL9" s="9" t="n"/>
      <c r="ZM9" s="9" t="n"/>
      <c r="ZN9" s="9" t="n"/>
      <c r="ZO9" s="9" t="n"/>
      <c r="ZP9" s="9" t="n"/>
      <c r="ZQ9" s="9" t="n"/>
      <c r="ZR9" s="9" t="n"/>
      <c r="ZS9" s="9" t="n"/>
      <c r="ZT9" s="9" t="n"/>
      <c r="ZU9" s="9" t="n"/>
      <c r="ZV9" s="9" t="n"/>
      <c r="ZW9" s="9" t="n"/>
      <c r="ZX9" s="9" t="n"/>
      <c r="ZY9" s="9" t="n"/>
      <c r="ZZ9" s="9" t="n"/>
      <c r="AAA9" s="9" t="n"/>
      <c r="AAB9" s="9" t="n"/>
      <c r="AAC9" s="9" t="n"/>
      <c r="AAD9" s="9" t="n"/>
      <c r="AAE9" s="9" t="n"/>
      <c r="AAF9" s="9" t="n"/>
      <c r="AAG9" s="9" t="n"/>
      <c r="AAH9" s="9" t="n"/>
      <c r="AAI9" s="9" t="n"/>
      <c r="AAJ9" s="9" t="n"/>
      <c r="AAK9" s="9" t="n"/>
      <c r="AAL9" s="9" t="n"/>
      <c r="AAM9" s="9" t="n"/>
      <c r="AAN9" s="9" t="n"/>
      <c r="AAO9" s="9" t="n"/>
      <c r="AAP9" s="9" t="n"/>
      <c r="AAQ9" s="9" t="n"/>
      <c r="AAR9" s="9" t="n"/>
      <c r="AAS9" s="9" t="n"/>
      <c r="AAT9" s="9" t="n"/>
      <c r="AAU9" s="9" t="n"/>
      <c r="AAV9" s="9" t="n"/>
      <c r="AAW9" s="9" t="n"/>
      <c r="AAX9" s="9" t="n"/>
      <c r="AAY9" s="9" t="n"/>
      <c r="AAZ9" s="9" t="n"/>
      <c r="ABA9" s="9" t="n"/>
      <c r="ABB9" s="9" t="n"/>
      <c r="ABC9" s="9" t="n"/>
      <c r="ABD9" s="9" t="n"/>
      <c r="ABE9" s="9" t="n"/>
      <c r="ABF9" s="9" t="n"/>
      <c r="ABG9" s="9" t="n"/>
      <c r="ABH9" s="9" t="n"/>
      <c r="ABI9" s="9" t="n"/>
      <c r="ABJ9" s="9" t="n"/>
      <c r="ABK9" s="9" t="n"/>
      <c r="ABL9" s="9" t="n"/>
      <c r="ABM9" s="9" t="n"/>
      <c r="ABN9" s="9" t="n"/>
      <c r="ABO9" s="9" t="n"/>
      <c r="ABP9" s="9" t="n"/>
      <c r="ABQ9" s="9" t="n"/>
      <c r="ABR9" s="9" t="n"/>
      <c r="ABS9" s="9" t="n"/>
      <c r="ABT9" s="9" t="n"/>
      <c r="ABU9" s="9" t="n"/>
      <c r="ABV9" s="9" t="n"/>
      <c r="ABW9" s="9" t="n"/>
      <c r="ABX9" s="9" t="n"/>
      <c r="ABY9" s="9" t="n"/>
      <c r="ABZ9" s="9" t="n"/>
      <c r="ACA9" s="9" t="n"/>
      <c r="ACB9" s="9" t="n"/>
      <c r="ACC9" s="9" t="n"/>
      <c r="ACD9" s="9" t="n"/>
      <c r="ACE9" s="9" t="n"/>
      <c r="ACF9" s="9" t="n"/>
      <c r="ACG9" s="9" t="n"/>
      <c r="ACH9" s="9" t="n"/>
      <c r="ACI9" s="9" t="n"/>
      <c r="ACJ9" s="9" t="n"/>
      <c r="ACK9" s="9" t="n"/>
      <c r="ACL9" s="9" t="n"/>
      <c r="ACM9" s="9" t="n"/>
      <c r="ACN9" s="9" t="n"/>
      <c r="ACO9" s="9" t="n"/>
      <c r="ACP9" s="9" t="n"/>
      <c r="ACQ9" s="9" t="n"/>
      <c r="ACR9" s="9" t="n"/>
      <c r="ACS9" s="9" t="n"/>
      <c r="ACT9" s="9" t="n"/>
      <c r="ACU9" s="9" t="n"/>
      <c r="ACV9" s="9" t="n"/>
      <c r="ACW9" s="9" t="n"/>
      <c r="ACX9" s="9" t="n"/>
      <c r="ACY9" s="9" t="n"/>
      <c r="ACZ9" s="9" t="n"/>
      <c r="ADA9" s="9" t="n"/>
      <c r="ADB9" s="9" t="n"/>
      <c r="ADC9" s="9" t="n"/>
      <c r="ADD9" s="9" t="n"/>
      <c r="ADE9" s="9" t="n"/>
      <c r="ADF9" s="9" t="n"/>
      <c r="ADG9" s="9" t="n"/>
      <c r="ADH9" s="9" t="n"/>
      <c r="ADI9" s="9" t="n"/>
      <c r="ADJ9" s="9" t="n"/>
      <c r="ADK9" s="9" t="n"/>
      <c r="ADL9" s="9" t="n"/>
      <c r="ADM9" s="9" t="n"/>
      <c r="ADN9" s="9" t="n"/>
      <c r="ADO9" s="9" t="n"/>
      <c r="ADP9" s="9" t="n"/>
      <c r="ADQ9" s="9" t="n"/>
      <c r="ADR9" s="9" t="n"/>
      <c r="ADS9" s="9" t="n"/>
      <c r="ADT9" s="9" t="n"/>
      <c r="ADU9" s="9" t="n"/>
      <c r="ADV9" s="9" t="n"/>
      <c r="ADW9" s="9" t="n"/>
      <c r="ADX9" s="9" t="n"/>
      <c r="ADY9" s="9" t="n"/>
      <c r="ADZ9" s="9" t="n"/>
      <c r="AEA9" s="9" t="n"/>
      <c r="AEB9" s="9" t="n"/>
      <c r="AEC9" s="9" t="n"/>
      <c r="AED9" s="9" t="n"/>
      <c r="AEE9" s="9" t="n"/>
      <c r="AEF9" s="9" t="n"/>
      <c r="AEG9" s="9" t="n"/>
      <c r="AEH9" s="9" t="n"/>
      <c r="AEI9" s="9" t="n"/>
      <c r="AEJ9" s="9" t="n"/>
      <c r="AEK9" s="9" t="n"/>
      <c r="AEL9" s="9" t="n"/>
      <c r="AEM9" s="9" t="n"/>
      <c r="AEN9" s="9" t="n"/>
      <c r="AEO9" s="9" t="n"/>
      <c r="AEP9" s="9" t="n"/>
      <c r="AEQ9" s="9" t="n"/>
      <c r="AER9" s="9" t="n"/>
      <c r="AES9" s="9" t="n"/>
      <c r="AET9" s="9" t="n"/>
      <c r="AEU9" s="9" t="n"/>
      <c r="AEV9" s="9" t="n"/>
      <c r="AEW9" s="9" t="n"/>
      <c r="AEX9" s="9" t="n"/>
      <c r="AEY9" s="9" t="n"/>
      <c r="AEZ9" s="9" t="n"/>
      <c r="AFA9" s="9" t="n"/>
      <c r="AFB9" s="9" t="n"/>
      <c r="AFC9" s="9" t="n"/>
      <c r="AFD9" s="9" t="n"/>
      <c r="AFE9" s="9" t="n"/>
      <c r="AFF9" s="9" t="n"/>
      <c r="AFG9" s="9" t="n"/>
      <c r="AFH9" s="9" t="n"/>
      <c r="AFI9" s="9" t="n"/>
      <c r="AFJ9" s="9" t="n"/>
      <c r="AFK9" s="9" t="n"/>
      <c r="AFL9" s="9" t="n"/>
      <c r="AFM9" s="9" t="n"/>
      <c r="AFN9" s="9" t="n"/>
      <c r="AFO9" s="9" t="n"/>
      <c r="AFP9" s="9" t="n"/>
      <c r="AFQ9" s="9" t="n"/>
      <c r="AFR9" s="9" t="n"/>
      <c r="AFS9" s="9" t="n"/>
      <c r="AFT9" s="9" t="n"/>
      <c r="AFU9" s="9" t="n"/>
      <c r="AFV9" s="9" t="n"/>
      <c r="AFW9" s="9" t="n"/>
      <c r="AFX9" s="9" t="n"/>
      <c r="AFY9" s="9" t="n"/>
      <c r="AFZ9" s="9" t="n"/>
      <c r="AGA9" s="9" t="n"/>
      <c r="AGB9" s="9" t="n"/>
      <c r="AGC9" s="9" t="n"/>
      <c r="AGD9" s="9" t="n"/>
      <c r="AGE9" s="9" t="n"/>
      <c r="AGF9" s="9" t="n"/>
      <c r="AGG9" s="9" t="n"/>
      <c r="AGH9" s="9" t="n"/>
      <c r="AGI9" s="9" t="n"/>
      <c r="AGJ9" s="9" t="n"/>
      <c r="AGK9" s="9" t="n"/>
      <c r="AGL9" s="9" t="n"/>
      <c r="AGM9" s="9" t="n"/>
      <c r="AGN9" s="9" t="n"/>
      <c r="AGO9" s="9" t="n"/>
      <c r="AGP9" s="9" t="n"/>
      <c r="AGQ9" s="9" t="n"/>
      <c r="AGR9" s="9" t="n"/>
      <c r="AGS9" s="9" t="n"/>
      <c r="AGT9" s="9" t="n"/>
      <c r="AGU9" s="9" t="n"/>
      <c r="AGV9" s="9" t="n"/>
      <c r="AGW9" s="9" t="n"/>
      <c r="AGX9" s="9" t="n"/>
      <c r="AGY9" s="9" t="n"/>
      <c r="AGZ9" s="9" t="n"/>
      <c r="AHA9" s="9" t="n"/>
      <c r="AHB9" s="9" t="n"/>
      <c r="AHC9" s="9" t="n"/>
      <c r="AHD9" s="9" t="n"/>
      <c r="AHE9" s="9" t="n"/>
      <c r="AHF9" s="9" t="n"/>
      <c r="AHG9" s="9" t="n"/>
      <c r="AHH9" s="9" t="n"/>
      <c r="AHI9" s="9" t="n"/>
      <c r="AHJ9" s="9" t="n"/>
      <c r="AHK9" s="9" t="n"/>
      <c r="AHL9" s="9" t="n"/>
      <c r="AHM9" s="9" t="n"/>
      <c r="AHN9" s="9" t="n"/>
      <c r="AHO9" s="9" t="n"/>
      <c r="AHP9" s="9" t="n"/>
      <c r="AHQ9" s="9" t="n"/>
      <c r="AHR9" s="9" t="n"/>
      <c r="AHS9" s="9" t="n"/>
      <c r="AHT9" s="9" t="n"/>
      <c r="AHU9" s="9" t="n"/>
      <c r="AHV9" s="9" t="n"/>
      <c r="AHW9" s="9" t="n"/>
      <c r="AHX9" s="9" t="n"/>
      <c r="AHY9" s="9" t="n"/>
      <c r="AHZ9" s="9" t="n"/>
      <c r="AIA9" s="9" t="n"/>
      <c r="AIB9" s="9" t="n"/>
      <c r="AIC9" s="9" t="n"/>
      <c r="AID9" s="9" t="n"/>
      <c r="AIE9" s="9" t="n"/>
      <c r="AIF9" s="9" t="n"/>
      <c r="AIG9" s="9" t="n"/>
      <c r="AIH9" s="9" t="n"/>
      <c r="AII9" s="9" t="n"/>
      <c r="AIJ9" s="9" t="n"/>
      <c r="AIK9" s="9" t="n"/>
      <c r="AIL9" s="9" t="n"/>
      <c r="AIM9" s="9" t="n"/>
      <c r="AIN9" s="9" t="n"/>
      <c r="AIO9" s="9" t="n"/>
      <c r="AIP9" s="9" t="n"/>
      <c r="AIQ9" s="9" t="n"/>
      <c r="AIR9" s="9" t="n"/>
      <c r="AIS9" s="9" t="n"/>
      <c r="AIT9" s="9" t="n"/>
      <c r="AIU9" s="9" t="n"/>
      <c r="AIV9" s="9" t="n"/>
      <c r="AIW9" s="9" t="n"/>
      <c r="AIX9" s="9" t="n"/>
      <c r="AIY9" s="9" t="n"/>
      <c r="AIZ9" s="9" t="n"/>
      <c r="AJA9" s="9" t="n"/>
      <c r="AJB9" s="9" t="n"/>
      <c r="AJC9" s="9" t="n"/>
      <c r="AJD9" s="9" t="n"/>
      <c r="AJE9" s="9" t="n"/>
      <c r="AJF9" s="9" t="n"/>
      <c r="AJG9" s="9" t="n"/>
      <c r="AJH9" s="9" t="n"/>
      <c r="AJI9" s="9" t="n"/>
      <c r="AJJ9" s="9" t="n"/>
      <c r="AJK9" s="9" t="n"/>
      <c r="AJL9" s="9" t="n"/>
      <c r="AJM9" s="9" t="n"/>
      <c r="AJN9" s="9" t="n"/>
      <c r="AJO9" s="9" t="n"/>
      <c r="AJP9" s="9" t="n"/>
      <c r="AJQ9" s="9" t="n"/>
      <c r="AJR9" s="9" t="n"/>
      <c r="AJS9" s="9" t="n"/>
      <c r="AJT9" s="9" t="n"/>
      <c r="AJU9" s="9" t="n"/>
      <c r="AJV9" s="9" t="n"/>
      <c r="AJW9" s="9" t="n"/>
      <c r="AJX9" s="9" t="n"/>
      <c r="AJY9" s="9" t="n"/>
      <c r="AJZ9" s="9" t="n"/>
      <c r="AKA9" s="9" t="n"/>
      <c r="AKB9" s="9" t="n"/>
      <c r="AKC9" s="9" t="n"/>
      <c r="AKD9" s="9" t="n"/>
      <c r="AKE9" s="9" t="n"/>
      <c r="AKF9" s="9" t="n"/>
      <c r="AKG9" s="9" t="n"/>
      <c r="AKH9" s="9" t="n"/>
      <c r="AKI9" s="9" t="n"/>
      <c r="AKJ9" s="9" t="n"/>
      <c r="AKK9" s="9" t="n"/>
      <c r="AKL9" s="9" t="n"/>
      <c r="AKM9" s="9" t="n"/>
      <c r="AKN9" s="9" t="n"/>
      <c r="AKO9" s="9" t="n"/>
      <c r="AKP9" s="9" t="n"/>
      <c r="AKQ9" s="9" t="n"/>
      <c r="AKR9" s="9" t="n"/>
      <c r="AKS9" s="9" t="n"/>
      <c r="AKT9" s="9" t="n"/>
      <c r="AKU9" s="9" t="n"/>
      <c r="AKV9" s="9" t="n"/>
      <c r="AKW9" s="9" t="n"/>
      <c r="AKX9" s="9" t="n"/>
      <c r="AKY9" s="9" t="n"/>
      <c r="AKZ9" s="9" t="n"/>
      <c r="ALA9" s="9" t="n"/>
      <c r="ALB9" s="9" t="n"/>
      <c r="ALC9" s="9" t="n"/>
      <c r="ALD9" s="9" t="n"/>
      <c r="ALE9" s="9" t="n"/>
      <c r="ALF9" s="9" t="n"/>
      <c r="ALG9" s="9" t="n"/>
      <c r="ALH9" s="9" t="n"/>
      <c r="ALI9" s="9" t="n"/>
      <c r="ALJ9" s="9" t="n"/>
      <c r="ALK9" s="9" t="n"/>
      <c r="ALL9" s="9" t="n"/>
      <c r="ALM9" s="9" t="n"/>
      <c r="ALN9" s="9" t="n"/>
      <c r="ALO9" s="9" t="n"/>
      <c r="ALP9" s="9" t="n"/>
      <c r="ALQ9" s="9" t="n"/>
      <c r="ALR9" s="9" t="n"/>
      <c r="ALS9" s="9" t="n"/>
      <c r="ALT9" s="9" t="n"/>
      <c r="ALU9" s="9" t="n"/>
      <c r="ALV9" s="9" t="n"/>
      <c r="ALW9" s="9" t="n"/>
      <c r="ALX9" s="9" t="n"/>
      <c r="ALY9" s="9" t="n"/>
      <c r="ALZ9" s="9" t="n"/>
      <c r="AMA9" s="9" t="n"/>
      <c r="AMB9" s="9" t="n"/>
      <c r="AMC9" s="9" t="n"/>
      <c r="AMD9" s="9" t="n"/>
      <c r="AME9" s="9" t="n"/>
      <c r="AMF9" s="9" t="n"/>
      <c r="AMG9" s="9" t="n"/>
      <c r="AMH9" s="9" t="n"/>
      <c r="AMI9" s="9" t="n"/>
      <c r="AMJ9" s="9" t="n"/>
    </row>
    <row customHeight="1" ht="23.1" r="10" s="187" spans="1:1024">
      <c r="A10" s="67" t="n">
        <v>5</v>
      </c>
      <c r="B10" s="44" t="n">
        <v>4010</v>
      </c>
      <c r="C10" s="68" t="s">
        <v>132</v>
      </c>
      <c r="D10" s="69" t="n">
        <v>0</v>
      </c>
      <c r="E10" s="70" t="n">
        <v>3</v>
      </c>
      <c r="F10" s="71" t="n"/>
      <c r="G10" s="188" t="s">
        <v>81</v>
      </c>
      <c r="H10" s="189" t="s">
        <v>100</v>
      </c>
      <c r="I10" s="72" t="s"/>
      <c r="J10" s="188" t="s">
        <v>81</v>
      </c>
      <c r="K10" s="189" t="s">
        <v>82</v>
      </c>
      <c r="L10" s="72" t="s"/>
      <c r="M10" s="188" t="s">
        <v>133</v>
      </c>
      <c r="N10" s="189" t="s">
        <v>96</v>
      </c>
      <c r="O10" s="72" t="s">
        <v>80</v>
      </c>
      <c r="P10" s="190" t="s">
        <v>66</v>
      </c>
      <c r="Q10" s="191" t="s">
        <v>66</v>
      </c>
      <c r="R10" s="72" t="s"/>
      <c r="S10" s="190" t="s">
        <v>66</v>
      </c>
      <c r="T10" s="191" t="s">
        <v>66</v>
      </c>
      <c r="U10" s="72" t="s"/>
      <c r="V10" s="188" t="s">
        <v>98</v>
      </c>
      <c r="W10" s="189" t="s">
        <v>73</v>
      </c>
      <c r="X10" s="72" t="s"/>
      <c r="Y10" s="188" t="s">
        <v>100</v>
      </c>
      <c r="Z10" s="189" t="s">
        <v>124</v>
      </c>
      <c r="AA10" s="72" t="s"/>
      <c r="AB10" s="188" t="s">
        <v>69</v>
      </c>
      <c r="AC10" s="189" t="s">
        <v>115</v>
      </c>
      <c r="AD10" s="72" t="s"/>
      <c r="AE10" s="190" t="s">
        <v>66</v>
      </c>
      <c r="AF10" s="191" t="s">
        <v>66</v>
      </c>
      <c r="AG10" s="72" t="s"/>
      <c r="AH10" s="190" t="s">
        <v>66</v>
      </c>
      <c r="AI10" s="191" t="s">
        <v>66</v>
      </c>
      <c r="AJ10" s="72" t="s"/>
      <c r="AK10" s="190" t="s">
        <v>66</v>
      </c>
      <c r="AL10" s="191" t="s">
        <v>66</v>
      </c>
      <c r="AM10" s="72" t="s"/>
      <c r="AN10" s="188" t="s">
        <v>134</v>
      </c>
      <c r="AO10" s="189" t="s">
        <v>123</v>
      </c>
      <c r="AP10" s="72" t="s">
        <v>80</v>
      </c>
      <c r="AQ10" s="188" t="s">
        <v>122</v>
      </c>
      <c r="AR10" s="189" t="s">
        <v>64</v>
      </c>
      <c r="AS10" s="72" t="s"/>
      <c r="AT10" s="188" t="s">
        <v>67</v>
      </c>
      <c r="AU10" s="189" t="s">
        <v>123</v>
      </c>
      <c r="AV10" s="72" t="s"/>
      <c r="AW10" s="188" t="s">
        <v>104</v>
      </c>
      <c r="AX10" s="189" t="s">
        <v>128</v>
      </c>
      <c r="AY10" s="72" t="s"/>
      <c r="AZ10" s="188" t="s">
        <v>90</v>
      </c>
      <c r="BA10" s="189" t="s">
        <v>120</v>
      </c>
      <c r="BB10" s="72" t="s"/>
      <c r="BC10" s="190" t="s">
        <v>66</v>
      </c>
      <c r="BD10" s="191" t="s">
        <v>66</v>
      </c>
      <c r="BE10" s="72" t="s"/>
      <c r="BF10" s="190" t="s">
        <v>66</v>
      </c>
      <c r="BG10" s="191" t="s">
        <v>66</v>
      </c>
      <c r="BH10" s="72" t="s"/>
      <c r="BI10" s="188" t="s">
        <v>114</v>
      </c>
      <c r="BJ10" s="189" t="s">
        <v>96</v>
      </c>
      <c r="BK10" s="72" t="s"/>
      <c r="BL10" s="188" t="s">
        <v>123</v>
      </c>
      <c r="BM10" s="189" t="s">
        <v>101</v>
      </c>
      <c r="BN10" s="72" t="s"/>
      <c r="BO10" s="188" t="s">
        <v>88</v>
      </c>
      <c r="BP10" s="189" t="s">
        <v>112</v>
      </c>
      <c r="BQ10" s="72" t="s"/>
      <c r="BR10" s="190" t="s">
        <v>66</v>
      </c>
      <c r="BS10" s="191" t="s">
        <v>66</v>
      </c>
      <c r="BT10" s="72" t="s"/>
      <c r="BU10" s="190" t="s">
        <v>66</v>
      </c>
      <c r="BV10" s="191" t="s">
        <v>66</v>
      </c>
      <c r="BW10" s="72" t="s"/>
      <c r="BX10" s="188" t="s">
        <v>72</v>
      </c>
      <c r="BY10" s="189" t="s">
        <v>64</v>
      </c>
      <c r="BZ10" s="72" t="s"/>
      <c r="CA10" s="188" t="s">
        <v>67</v>
      </c>
      <c r="CB10" s="189" t="s">
        <v>73</v>
      </c>
      <c r="CC10" s="72" t="s"/>
      <c r="CD10" s="188" t="s">
        <v>72</v>
      </c>
      <c r="CE10" s="189" t="s">
        <v>99</v>
      </c>
      <c r="CF10" s="72" t="s"/>
      <c r="CG10" s="188" t="s">
        <v>121</v>
      </c>
      <c r="CH10" s="189" t="s">
        <v>85</v>
      </c>
      <c r="CI10" s="72" t="s"/>
      <c r="CJ10" s="190" t="s">
        <v>66</v>
      </c>
      <c r="CK10" s="191" t="s">
        <v>66</v>
      </c>
      <c r="CL10" s="72" t="s"/>
      <c r="CM10" s="190" t="s">
        <v>66</v>
      </c>
      <c r="CN10" s="191" t="s">
        <v>66</v>
      </c>
      <c r="CO10" s="72" t="s"/>
      <c r="CP10" s="190" t="s">
        <v>66</v>
      </c>
      <c r="CQ10" s="191" t="s">
        <v>66</v>
      </c>
      <c r="CR10" s="72" t="s"/>
      <c r="CS10" s="190" t="s">
        <v>66</v>
      </c>
      <c r="CT10" s="191" t="s">
        <v>66</v>
      </c>
      <c r="CU10" s="72" t="s"/>
      <c r="CV10" s="26" t="s">
        <v>135</v>
      </c>
      <c r="CW10" s="21" t="n"/>
      <c r="CX10" s="73" t="n"/>
      <c r="CY10" s="83" t="n"/>
      <c r="CZ10" s="75">
        <f>COUNTA($G$3:$CX$3)-DB10</f>
        <v/>
      </c>
      <c r="DA10" s="76">
        <f>COUNTIF($G$4:$CX$4,"сб")+COUNTIF($G$4:$CX$4,"вс")+COUNTIF($G$4:$CX$4,"празд")</f>
        <v/>
      </c>
      <c r="DB10" s="77" t="n">
        <v>0</v>
      </c>
      <c r="DC10" s="78">
        <f>COUNTIF(G10:CX10,"ОТ")/2</f>
        <v/>
      </c>
      <c r="DD10" s="79">
        <f>COUNTIFS($G$4:$CX$4,"&lt;я",G10:CX10,"&lt;"&amp;"9:29:01")</f>
        <v/>
      </c>
      <c r="DE10" s="79">
        <f>COUNTIFS($G$4:$CX$4,"&lt;я",G10:CX10,"&lt;"&amp;"13:30:01")-DD10</f>
        <v/>
      </c>
      <c r="DF10" s="79">
        <f>COUNTIFS($G$4:$CX$4,"&lt;я",G10:CX10,"&lt;"&amp;"19:00:01")-DD10-DE10</f>
        <v/>
      </c>
      <c r="DG10" s="80">
        <f>COUNTIFS($G$4:$CX$4,"СБ",G10:CX10,"В")+COUNTIFS($G$4:$CX$4,"ВС",G10:CX10,"В")</f>
        <v/>
      </c>
      <c r="DH10" s="81">
        <f>$DA$3-CZ10</f>
        <v/>
      </c>
      <c r="DI10" s="82">
        <f>$DB$3-CY10</f>
        <v/>
      </c>
      <c r="DJ10" s="9" t="n"/>
      <c r="DK10" s="9" t="n"/>
      <c r="DL10" s="9" t="n"/>
      <c r="DM10" s="9" t="n"/>
      <c r="DN10" s="9" t="n"/>
      <c r="DO10" s="9" t="n"/>
      <c r="DP10" s="9" t="n"/>
      <c r="DQ10" s="9" t="n"/>
      <c r="DR10" s="9" t="n"/>
      <c r="DS10" s="9" t="n"/>
      <c r="DT10" s="9" t="n"/>
      <c r="DU10" s="9" t="n"/>
      <c r="DV10" s="9" t="n"/>
      <c r="DW10" s="9" t="n"/>
      <c r="DX10" s="9" t="n"/>
      <c r="DY10" s="9" t="n"/>
      <c r="DZ10" s="9" t="n"/>
      <c r="EA10" s="9" t="n"/>
      <c r="EB10" s="9" t="n"/>
      <c r="EC10" s="9" t="n"/>
      <c r="ED10" s="9" t="n"/>
      <c r="EE10" s="9" t="n"/>
      <c r="EF10" s="9" t="n"/>
      <c r="EG10" s="9" t="n"/>
      <c r="EH10" s="9" t="n"/>
      <c r="EI10" s="9" t="n"/>
      <c r="EJ10" s="9" t="n"/>
      <c r="EK10" s="9" t="n"/>
      <c r="EL10" s="9" t="n"/>
      <c r="EM10" s="9" t="n"/>
      <c r="EN10" s="9" t="n"/>
      <c r="EO10" s="9" t="n"/>
      <c r="EP10" s="9" t="n"/>
      <c r="EQ10" s="9" t="n"/>
      <c r="ER10" s="9" t="n"/>
      <c r="ES10" s="9" t="n"/>
      <c r="ET10" s="9" t="n"/>
      <c r="EU10" s="9" t="n"/>
      <c r="EV10" s="9" t="n"/>
      <c r="EW10" s="9" t="n"/>
      <c r="EX10" s="9" t="n"/>
      <c r="EY10" s="9" t="n"/>
      <c r="EZ10" s="9" t="n"/>
      <c r="FA10" s="9" t="n"/>
      <c r="FB10" s="9" t="n"/>
      <c r="FC10" s="9" t="n"/>
      <c r="FD10" s="9" t="n"/>
      <c r="FE10" s="9" t="n"/>
      <c r="FF10" s="9" t="n"/>
      <c r="FG10" s="9" t="n"/>
      <c r="FH10" s="9" t="n"/>
      <c r="FI10" s="9" t="n"/>
      <c r="FJ10" s="9" t="n"/>
      <c r="FK10" s="9" t="n"/>
      <c r="FL10" s="9" t="n"/>
      <c r="FM10" s="9" t="n"/>
      <c r="FN10" s="9" t="n"/>
      <c r="FO10" s="9" t="n"/>
      <c r="FP10" s="9" t="n"/>
      <c r="FQ10" s="9" t="n"/>
      <c r="FR10" s="9" t="n"/>
      <c r="FS10" s="9" t="n"/>
      <c r="FT10" s="9" t="n"/>
      <c r="FU10" s="9" t="n"/>
      <c r="FV10" s="9" t="n"/>
      <c r="FW10" s="9" t="n"/>
      <c r="FX10" s="9" t="n"/>
      <c r="FY10" s="9" t="n"/>
      <c r="FZ10" s="9" t="n"/>
      <c r="GA10" s="9" t="n"/>
      <c r="GB10" s="9" t="n"/>
      <c r="GC10" s="9" t="n"/>
      <c r="GD10" s="9" t="n"/>
      <c r="GE10" s="9" t="n"/>
      <c r="GF10" s="9" t="n"/>
      <c r="GG10" s="9" t="n"/>
      <c r="GH10" s="9" t="n"/>
      <c r="GI10" s="9" t="n"/>
      <c r="GJ10" s="9" t="n"/>
      <c r="GK10" s="9" t="n"/>
      <c r="GL10" s="9" t="n"/>
      <c r="GM10" s="9" t="n"/>
      <c r="GN10" s="9" t="n"/>
      <c r="GO10" s="9" t="n"/>
      <c r="GP10" s="9" t="n"/>
      <c r="GQ10" s="9" t="n"/>
      <c r="GR10" s="9" t="n"/>
      <c r="GS10" s="9" t="n"/>
      <c r="GT10" s="9" t="n"/>
      <c r="GU10" s="9" t="n"/>
      <c r="GV10" s="9" t="n"/>
      <c r="GW10" s="9" t="n"/>
      <c r="GX10" s="9" t="n"/>
      <c r="GY10" s="9" t="n"/>
      <c r="GZ10" s="9" t="n"/>
      <c r="HA10" s="9" t="n"/>
      <c r="HB10" s="9" t="n"/>
      <c r="HC10" s="9" t="n"/>
      <c r="HD10" s="9" t="n"/>
      <c r="HE10" s="9" t="n"/>
      <c r="HF10" s="9" t="n"/>
      <c r="HG10" s="9" t="n"/>
      <c r="HH10" s="9" t="n"/>
      <c r="HI10" s="9" t="n"/>
      <c r="HJ10" s="9" t="n"/>
      <c r="HK10" s="9" t="n"/>
      <c r="HL10" s="9" t="n"/>
      <c r="HM10" s="9" t="n"/>
      <c r="HN10" s="9" t="n"/>
      <c r="HO10" s="9" t="n"/>
      <c r="HP10" s="9" t="n"/>
      <c r="HQ10" s="9" t="n"/>
      <c r="HR10" s="9" t="n"/>
      <c r="HS10" s="9" t="n"/>
      <c r="HT10" s="9" t="n"/>
      <c r="HU10" s="9" t="n"/>
      <c r="HV10" s="9" t="n"/>
      <c r="HW10" s="9" t="n"/>
      <c r="HX10" s="9" t="n"/>
      <c r="HY10" s="9" t="n"/>
      <c r="HZ10" s="9" t="n"/>
      <c r="IA10" s="9" t="n"/>
      <c r="IB10" s="9" t="n"/>
      <c r="IC10" s="9" t="n"/>
      <c r="ID10" s="9" t="n"/>
      <c r="IE10" s="9" t="n"/>
      <c r="IF10" s="9" t="n"/>
      <c r="IG10" s="9" t="n"/>
      <c r="IH10" s="9" t="n"/>
      <c r="II10" s="9" t="n"/>
      <c r="IJ10" s="9" t="n"/>
      <c r="IK10" s="9" t="n"/>
      <c r="IL10" s="9" t="n"/>
      <c r="IM10" s="9" t="n"/>
      <c r="IN10" s="9" t="n"/>
      <c r="IO10" s="9" t="n"/>
      <c r="IP10" s="9" t="n"/>
      <c r="IQ10" s="9" t="n"/>
      <c r="IR10" s="9" t="n"/>
      <c r="IS10" s="9" t="n"/>
      <c r="IT10" s="9" t="n"/>
      <c r="IU10" s="9" t="n"/>
      <c r="IV10" s="9" t="n"/>
      <c r="IW10" s="9" t="n"/>
      <c r="IX10" s="9" t="n"/>
      <c r="IY10" s="9" t="n"/>
      <c r="IZ10" s="9" t="n"/>
      <c r="JA10" s="9" t="n"/>
      <c r="JB10" s="9" t="n"/>
      <c r="JC10" s="9" t="n"/>
      <c r="JD10" s="9" t="n"/>
      <c r="JE10" s="9" t="n"/>
      <c r="JF10" s="9" t="n"/>
      <c r="JG10" s="9" t="n"/>
      <c r="JH10" s="9" t="n"/>
      <c r="JI10" s="9" t="n"/>
      <c r="JJ10" s="9" t="n"/>
      <c r="JK10" s="9" t="n"/>
      <c r="JL10" s="9" t="n"/>
      <c r="JM10" s="9" t="n"/>
      <c r="JN10" s="9" t="n"/>
      <c r="JO10" s="9" t="n"/>
      <c r="JP10" s="9" t="n"/>
      <c r="JQ10" s="9" t="n"/>
      <c r="JR10" s="9" t="n"/>
      <c r="JS10" s="9" t="n"/>
      <c r="JT10" s="9" t="n"/>
      <c r="JU10" s="9" t="n"/>
      <c r="JV10" s="9" t="n"/>
      <c r="JW10" s="9" t="n"/>
      <c r="JX10" s="9" t="n"/>
      <c r="JY10" s="9" t="n"/>
      <c r="JZ10" s="9" t="n"/>
      <c r="KA10" s="9" t="n"/>
      <c r="KB10" s="9" t="n"/>
      <c r="KC10" s="9" t="n"/>
      <c r="KD10" s="9" t="n"/>
      <c r="KE10" s="9" t="n"/>
      <c r="KF10" s="9" t="n"/>
      <c r="KG10" s="9" t="n"/>
      <c r="KH10" s="9" t="n"/>
      <c r="KI10" s="9" t="n"/>
      <c r="KJ10" s="9" t="n"/>
      <c r="KK10" s="9" t="n"/>
      <c r="KL10" s="9" t="n"/>
      <c r="KM10" s="9" t="n"/>
      <c r="KN10" s="9" t="n"/>
      <c r="KO10" s="9" t="n"/>
      <c r="KP10" s="9" t="n"/>
      <c r="KQ10" s="9" t="n"/>
      <c r="KR10" s="9" t="n"/>
      <c r="KS10" s="9" t="n"/>
      <c r="KT10" s="9" t="n"/>
      <c r="KU10" s="9" t="n"/>
      <c r="KV10" s="9" t="n"/>
      <c r="KW10" s="9" t="n"/>
      <c r="KX10" s="9" t="n"/>
      <c r="KY10" s="9" t="n"/>
      <c r="KZ10" s="9" t="n"/>
      <c r="LA10" s="9" t="n"/>
      <c r="LB10" s="9" t="n"/>
      <c r="LC10" s="9" t="n"/>
      <c r="LD10" s="9" t="n"/>
      <c r="LE10" s="9" t="n"/>
      <c r="LF10" s="9" t="n"/>
      <c r="LG10" s="9" t="n"/>
      <c r="LH10" s="9" t="n"/>
      <c r="LI10" s="9" t="n"/>
      <c r="LJ10" s="9" t="n"/>
      <c r="LK10" s="9" t="n"/>
      <c r="LL10" s="9" t="n"/>
      <c r="LM10" s="9" t="n"/>
      <c r="LN10" s="9" t="n"/>
      <c r="LO10" s="9" t="n"/>
      <c r="LP10" s="9" t="n"/>
      <c r="LQ10" s="9" t="n"/>
      <c r="LR10" s="9" t="n"/>
      <c r="LS10" s="9" t="n"/>
      <c r="LT10" s="9" t="n"/>
      <c r="LU10" s="9" t="n"/>
      <c r="LV10" s="9" t="n"/>
      <c r="LW10" s="9" t="n"/>
      <c r="LX10" s="9" t="n"/>
      <c r="LY10" s="9" t="n"/>
      <c r="LZ10" s="9" t="n"/>
      <c r="MA10" s="9" t="n"/>
      <c r="MB10" s="9" t="n"/>
      <c r="MC10" s="9" t="n"/>
      <c r="MD10" s="9" t="n"/>
      <c r="ME10" s="9" t="n"/>
      <c r="MF10" s="9" t="n"/>
      <c r="MG10" s="9" t="n"/>
      <c r="MH10" s="9" t="n"/>
      <c r="MI10" s="9" t="n"/>
      <c r="MJ10" s="9" t="n"/>
      <c r="MK10" s="9" t="n"/>
      <c r="ML10" s="9" t="n"/>
      <c r="MM10" s="9" t="n"/>
      <c r="MN10" s="9" t="n"/>
      <c r="MO10" s="9" t="n"/>
      <c r="MP10" s="9" t="n"/>
      <c r="MQ10" s="9" t="n"/>
      <c r="MR10" s="9" t="n"/>
      <c r="MS10" s="9" t="n"/>
      <c r="MT10" s="9" t="n"/>
      <c r="MU10" s="9" t="n"/>
      <c r="MV10" s="9" t="n"/>
      <c r="MW10" s="9" t="n"/>
      <c r="MX10" s="9" t="n"/>
      <c r="MY10" s="9" t="n"/>
      <c r="MZ10" s="9" t="n"/>
      <c r="NA10" s="9" t="n"/>
      <c r="NB10" s="9" t="n"/>
      <c r="NC10" s="9" t="n"/>
      <c r="ND10" s="9" t="n"/>
      <c r="NE10" s="9" t="n"/>
      <c r="NF10" s="9" t="n"/>
      <c r="NG10" s="9" t="n"/>
      <c r="NH10" s="9" t="n"/>
      <c r="NI10" s="9" t="n"/>
      <c r="NJ10" s="9" t="n"/>
      <c r="NK10" s="9" t="n"/>
      <c r="NL10" s="9" t="n"/>
      <c r="NM10" s="9" t="n"/>
      <c r="NN10" s="9" t="n"/>
      <c r="NO10" s="9" t="n"/>
      <c r="NP10" s="9" t="n"/>
      <c r="NQ10" s="9" t="n"/>
      <c r="NR10" s="9" t="n"/>
      <c r="NS10" s="9" t="n"/>
      <c r="NT10" s="9" t="n"/>
      <c r="NU10" s="9" t="n"/>
      <c r="NV10" s="9" t="n"/>
      <c r="NW10" s="9" t="n"/>
      <c r="NX10" s="9" t="n"/>
      <c r="NY10" s="9" t="n"/>
      <c r="NZ10" s="9" t="n"/>
      <c r="OA10" s="9" t="n"/>
      <c r="OB10" s="9" t="n"/>
      <c r="OC10" s="9" t="n"/>
      <c r="OD10" s="9" t="n"/>
      <c r="OE10" s="9" t="n"/>
      <c r="OF10" s="9" t="n"/>
      <c r="OG10" s="9" t="n"/>
      <c r="OH10" s="9" t="n"/>
      <c r="OI10" s="9" t="n"/>
      <c r="OJ10" s="9" t="n"/>
      <c r="OK10" s="9" t="n"/>
      <c r="OL10" s="9" t="n"/>
      <c r="OM10" s="9" t="n"/>
      <c r="ON10" s="9" t="n"/>
      <c r="OO10" s="9" t="n"/>
      <c r="OP10" s="9" t="n"/>
      <c r="OQ10" s="9" t="n"/>
      <c r="OR10" s="9" t="n"/>
      <c r="OS10" s="9" t="n"/>
      <c r="OT10" s="9" t="n"/>
      <c r="OU10" s="9" t="n"/>
      <c r="OV10" s="9" t="n"/>
      <c r="OW10" s="9" t="n"/>
      <c r="OX10" s="9" t="n"/>
      <c r="OY10" s="9" t="n"/>
      <c r="OZ10" s="9" t="n"/>
      <c r="PA10" s="9" t="n"/>
      <c r="PB10" s="9" t="n"/>
      <c r="PC10" s="9" t="n"/>
      <c r="PD10" s="9" t="n"/>
      <c r="PE10" s="9" t="n"/>
      <c r="PF10" s="9" t="n"/>
      <c r="PG10" s="9" t="n"/>
      <c r="PH10" s="9" t="n"/>
      <c r="PI10" s="9" t="n"/>
      <c r="PJ10" s="9" t="n"/>
      <c r="PK10" s="9" t="n"/>
      <c r="PL10" s="9" t="n"/>
      <c r="PM10" s="9" t="n"/>
      <c r="PN10" s="9" t="n"/>
      <c r="PO10" s="9" t="n"/>
      <c r="PP10" s="9" t="n"/>
      <c r="PQ10" s="9" t="n"/>
      <c r="PR10" s="9" t="n"/>
      <c r="PS10" s="9" t="n"/>
      <c r="PT10" s="9" t="n"/>
      <c r="PU10" s="9" t="n"/>
      <c r="PV10" s="9" t="n"/>
      <c r="PW10" s="9" t="n"/>
      <c r="PX10" s="9" t="n"/>
      <c r="PY10" s="9" t="n"/>
      <c r="PZ10" s="9" t="n"/>
      <c r="QA10" s="9" t="n"/>
      <c r="QB10" s="9" t="n"/>
      <c r="QC10" s="9" t="n"/>
      <c r="QD10" s="9" t="n"/>
      <c r="QE10" s="9" t="n"/>
      <c r="QF10" s="9" t="n"/>
      <c r="QG10" s="9" t="n"/>
      <c r="QH10" s="9" t="n"/>
      <c r="QI10" s="9" t="n"/>
      <c r="QJ10" s="9" t="n"/>
      <c r="QK10" s="9" t="n"/>
      <c r="QL10" s="9" t="n"/>
      <c r="QM10" s="9" t="n"/>
      <c r="QN10" s="9" t="n"/>
      <c r="QO10" s="9" t="n"/>
      <c r="QP10" s="9" t="n"/>
      <c r="QQ10" s="9" t="n"/>
      <c r="QR10" s="9" t="n"/>
      <c r="QS10" s="9" t="n"/>
      <c r="QT10" s="9" t="n"/>
      <c r="QU10" s="9" t="n"/>
      <c r="QV10" s="9" t="n"/>
      <c r="QW10" s="9" t="n"/>
      <c r="QX10" s="9" t="n"/>
      <c r="QY10" s="9" t="n"/>
      <c r="QZ10" s="9" t="n"/>
      <c r="RA10" s="9" t="n"/>
      <c r="RB10" s="9" t="n"/>
      <c r="RC10" s="9" t="n"/>
      <c r="RD10" s="9" t="n"/>
      <c r="RE10" s="9" t="n"/>
      <c r="RF10" s="9" t="n"/>
      <c r="RG10" s="9" t="n"/>
      <c r="RH10" s="9" t="n"/>
      <c r="RI10" s="9" t="n"/>
      <c r="RJ10" s="9" t="n"/>
      <c r="RK10" s="9" t="n"/>
      <c r="RL10" s="9" t="n"/>
      <c r="RM10" s="9" t="n"/>
      <c r="RN10" s="9" t="n"/>
      <c r="RO10" s="9" t="n"/>
      <c r="RP10" s="9" t="n"/>
      <c r="RQ10" s="9" t="n"/>
      <c r="RR10" s="9" t="n"/>
      <c r="RS10" s="9" t="n"/>
      <c r="RT10" s="9" t="n"/>
      <c r="RU10" s="9" t="n"/>
      <c r="RV10" s="9" t="n"/>
      <c r="RW10" s="9" t="n"/>
      <c r="RX10" s="9" t="n"/>
      <c r="RY10" s="9" t="n"/>
      <c r="RZ10" s="9" t="n"/>
      <c r="SA10" s="9" t="n"/>
      <c r="SB10" s="9" t="n"/>
      <c r="SC10" s="9" t="n"/>
      <c r="SD10" s="9" t="n"/>
      <c r="SE10" s="9" t="n"/>
      <c r="SF10" s="9" t="n"/>
      <c r="SG10" s="9" t="n"/>
      <c r="SH10" s="9" t="n"/>
      <c r="SI10" s="9" t="n"/>
      <c r="SJ10" s="9" t="n"/>
      <c r="SK10" s="9" t="n"/>
      <c r="SL10" s="9" t="n"/>
      <c r="SM10" s="9" t="n"/>
      <c r="SN10" s="9" t="n"/>
      <c r="SO10" s="9" t="n"/>
      <c r="SP10" s="9" t="n"/>
      <c r="SQ10" s="9" t="n"/>
      <c r="SR10" s="9" t="n"/>
      <c r="SS10" s="9" t="n"/>
      <c r="ST10" s="9" t="n"/>
      <c r="SU10" s="9" t="n"/>
      <c r="SV10" s="9" t="n"/>
      <c r="SW10" s="9" t="n"/>
      <c r="SX10" s="9" t="n"/>
      <c r="SY10" s="9" t="n"/>
      <c r="SZ10" s="9" t="n"/>
      <c r="TA10" s="9" t="n"/>
      <c r="TB10" s="9" t="n"/>
      <c r="TC10" s="9" t="n"/>
      <c r="TD10" s="9" t="n"/>
      <c r="TE10" s="9" t="n"/>
      <c r="TF10" s="9" t="n"/>
      <c r="TG10" s="9" t="n"/>
      <c r="TH10" s="9" t="n"/>
      <c r="TI10" s="9" t="n"/>
      <c r="TJ10" s="9" t="n"/>
      <c r="TK10" s="9" t="n"/>
      <c r="TL10" s="9" t="n"/>
      <c r="TM10" s="9" t="n"/>
      <c r="TN10" s="9" t="n"/>
      <c r="TO10" s="9" t="n"/>
      <c r="TP10" s="9" t="n"/>
      <c r="TQ10" s="9" t="n"/>
      <c r="TR10" s="9" t="n"/>
      <c r="TS10" s="9" t="n"/>
      <c r="TT10" s="9" t="n"/>
      <c r="TU10" s="9" t="n"/>
      <c r="TV10" s="9" t="n"/>
      <c r="TW10" s="9" t="n"/>
      <c r="TX10" s="9" t="n"/>
      <c r="TY10" s="9" t="n"/>
      <c r="TZ10" s="9" t="n"/>
      <c r="UA10" s="9" t="n"/>
      <c r="UB10" s="9" t="n"/>
      <c r="UC10" s="9" t="n"/>
      <c r="UD10" s="9" t="n"/>
      <c r="UE10" s="9" t="n"/>
      <c r="UF10" s="9" t="n"/>
      <c r="UG10" s="9" t="n"/>
      <c r="UH10" s="9" t="n"/>
      <c r="UI10" s="9" t="n"/>
      <c r="UJ10" s="9" t="n"/>
      <c r="UK10" s="9" t="n"/>
      <c r="UL10" s="9" t="n"/>
      <c r="UM10" s="9" t="n"/>
      <c r="UN10" s="9" t="n"/>
      <c r="UO10" s="9" t="n"/>
      <c r="UP10" s="9" t="n"/>
      <c r="UQ10" s="9" t="n"/>
      <c r="UR10" s="9" t="n"/>
      <c r="US10" s="9" t="n"/>
      <c r="UT10" s="9" t="n"/>
      <c r="UU10" s="9" t="n"/>
      <c r="UV10" s="9" t="n"/>
      <c r="UW10" s="9" t="n"/>
      <c r="UX10" s="9" t="n"/>
      <c r="UY10" s="9" t="n"/>
      <c r="UZ10" s="9" t="n"/>
      <c r="VA10" s="9" t="n"/>
      <c r="VB10" s="9" t="n"/>
      <c r="VC10" s="9" t="n"/>
      <c r="VD10" s="9" t="n"/>
      <c r="VE10" s="9" t="n"/>
      <c r="VF10" s="9" t="n"/>
      <c r="VG10" s="9" t="n"/>
      <c r="VH10" s="9" t="n"/>
      <c r="VI10" s="9" t="n"/>
      <c r="VJ10" s="9" t="n"/>
      <c r="VK10" s="9" t="n"/>
      <c r="VL10" s="9" t="n"/>
      <c r="VM10" s="9" t="n"/>
      <c r="VN10" s="9" t="n"/>
      <c r="VO10" s="9" t="n"/>
      <c r="VP10" s="9" t="n"/>
      <c r="VQ10" s="9" t="n"/>
      <c r="VR10" s="9" t="n"/>
      <c r="VS10" s="9" t="n"/>
      <c r="VT10" s="9" t="n"/>
      <c r="VU10" s="9" t="n"/>
      <c r="VV10" s="9" t="n"/>
      <c r="VW10" s="9" t="n"/>
      <c r="VX10" s="9" t="n"/>
      <c r="VY10" s="9" t="n"/>
      <c r="VZ10" s="9" t="n"/>
      <c r="WA10" s="9" t="n"/>
      <c r="WB10" s="9" t="n"/>
      <c r="WC10" s="9" t="n"/>
      <c r="WD10" s="9" t="n"/>
      <c r="WE10" s="9" t="n"/>
      <c r="WF10" s="9" t="n"/>
      <c r="WG10" s="9" t="n"/>
      <c r="WH10" s="9" t="n"/>
      <c r="WI10" s="9" t="n"/>
      <c r="WJ10" s="9" t="n"/>
      <c r="WK10" s="9" t="n"/>
      <c r="WL10" s="9" t="n"/>
      <c r="WM10" s="9" t="n"/>
      <c r="WN10" s="9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9" t="n"/>
      <c r="XD10" s="9" t="n"/>
      <c r="XE10" s="9" t="n"/>
      <c r="XF10" s="9" t="n"/>
      <c r="XG10" s="9" t="n"/>
      <c r="XH10" s="9" t="n"/>
      <c r="XI10" s="9" t="n"/>
      <c r="XJ10" s="9" t="n"/>
      <c r="XK10" s="9" t="n"/>
      <c r="XL10" s="9" t="n"/>
      <c r="XM10" s="9" t="n"/>
      <c r="XN10" s="9" t="n"/>
      <c r="XO10" s="9" t="n"/>
      <c r="XP10" s="9" t="n"/>
      <c r="XQ10" s="9" t="n"/>
      <c r="XR10" s="9" t="n"/>
      <c r="XS10" s="9" t="n"/>
      <c r="XT10" s="9" t="n"/>
      <c r="XU10" s="9" t="n"/>
      <c r="XV10" s="9" t="n"/>
      <c r="XW10" s="9" t="n"/>
      <c r="XX10" s="9" t="n"/>
      <c r="XY10" s="9" t="n"/>
      <c r="XZ10" s="9" t="n"/>
      <c r="YA10" s="9" t="n"/>
      <c r="YB10" s="9" t="n"/>
      <c r="YC10" s="9" t="n"/>
      <c r="YD10" s="9" t="n"/>
      <c r="YE10" s="9" t="n"/>
      <c r="YF10" s="9" t="n"/>
      <c r="YG10" s="9" t="n"/>
      <c r="YH10" s="9" t="n"/>
      <c r="YI10" s="9" t="n"/>
      <c r="YJ10" s="9" t="n"/>
      <c r="YK10" s="9" t="n"/>
      <c r="YL10" s="9" t="n"/>
      <c r="YM10" s="9" t="n"/>
      <c r="YN10" s="9" t="n"/>
      <c r="YO10" s="9" t="n"/>
      <c r="YP10" s="9" t="n"/>
      <c r="YQ10" s="9" t="n"/>
      <c r="YR10" s="9" t="n"/>
      <c r="YS10" s="9" t="n"/>
      <c r="YT10" s="9" t="n"/>
      <c r="YU10" s="9" t="n"/>
      <c r="YV10" s="9" t="n"/>
      <c r="YW10" s="9" t="n"/>
      <c r="YX10" s="9" t="n"/>
      <c r="YY10" s="9" t="n"/>
      <c r="YZ10" s="9" t="n"/>
      <c r="ZA10" s="9" t="n"/>
      <c r="ZB10" s="9" t="n"/>
      <c r="ZC10" s="9" t="n"/>
      <c r="ZD10" s="9" t="n"/>
      <c r="ZE10" s="9" t="n"/>
      <c r="ZF10" s="9" t="n"/>
      <c r="ZG10" s="9" t="n"/>
      <c r="ZH10" s="9" t="n"/>
      <c r="ZI10" s="9" t="n"/>
      <c r="ZJ10" s="9" t="n"/>
      <c r="ZK10" s="9" t="n"/>
      <c r="ZL10" s="9" t="n"/>
      <c r="ZM10" s="9" t="n"/>
      <c r="ZN10" s="9" t="n"/>
      <c r="ZO10" s="9" t="n"/>
      <c r="ZP10" s="9" t="n"/>
      <c r="ZQ10" s="9" t="n"/>
      <c r="ZR10" s="9" t="n"/>
      <c r="ZS10" s="9" t="n"/>
      <c r="ZT10" s="9" t="n"/>
      <c r="ZU10" s="9" t="n"/>
      <c r="ZV10" s="9" t="n"/>
      <c r="ZW10" s="9" t="n"/>
      <c r="ZX10" s="9" t="n"/>
      <c r="ZY10" s="9" t="n"/>
      <c r="ZZ10" s="9" t="n"/>
      <c r="AAA10" s="9" t="n"/>
      <c r="AAB10" s="9" t="n"/>
      <c r="AAC10" s="9" t="n"/>
      <c r="AAD10" s="9" t="n"/>
      <c r="AAE10" s="9" t="n"/>
      <c r="AAF10" s="9" t="n"/>
      <c r="AAG10" s="9" t="n"/>
      <c r="AAH10" s="9" t="n"/>
      <c r="AAI10" s="9" t="n"/>
      <c r="AAJ10" s="9" t="n"/>
      <c r="AAK10" s="9" t="n"/>
      <c r="AAL10" s="9" t="n"/>
      <c r="AAM10" s="9" t="n"/>
      <c r="AAN10" s="9" t="n"/>
      <c r="AAO10" s="9" t="n"/>
      <c r="AAP10" s="9" t="n"/>
      <c r="AAQ10" s="9" t="n"/>
      <c r="AAR10" s="9" t="n"/>
      <c r="AAS10" s="9" t="n"/>
      <c r="AAT10" s="9" t="n"/>
      <c r="AAU10" s="9" t="n"/>
      <c r="AAV10" s="9" t="n"/>
      <c r="AAW10" s="9" t="n"/>
      <c r="AAX10" s="9" t="n"/>
      <c r="AAY10" s="9" t="n"/>
      <c r="AAZ10" s="9" t="n"/>
      <c r="ABA10" s="9" t="n"/>
      <c r="ABB10" s="9" t="n"/>
      <c r="ABC10" s="9" t="n"/>
      <c r="ABD10" s="9" t="n"/>
      <c r="ABE10" s="9" t="n"/>
      <c r="ABF10" s="9" t="n"/>
      <c r="ABG10" s="9" t="n"/>
      <c r="ABH10" s="9" t="n"/>
      <c r="ABI10" s="9" t="n"/>
      <c r="ABJ10" s="9" t="n"/>
      <c r="ABK10" s="9" t="n"/>
      <c r="ABL10" s="9" t="n"/>
      <c r="ABM10" s="9" t="n"/>
      <c r="ABN10" s="9" t="n"/>
      <c r="ABO10" s="9" t="n"/>
      <c r="ABP10" s="9" t="n"/>
      <c r="ABQ10" s="9" t="n"/>
      <c r="ABR10" s="9" t="n"/>
      <c r="ABS10" s="9" t="n"/>
      <c r="ABT10" s="9" t="n"/>
      <c r="ABU10" s="9" t="n"/>
      <c r="ABV10" s="9" t="n"/>
      <c r="ABW10" s="9" t="n"/>
      <c r="ABX10" s="9" t="n"/>
      <c r="ABY10" s="9" t="n"/>
      <c r="ABZ10" s="9" t="n"/>
      <c r="ACA10" s="9" t="n"/>
      <c r="ACB10" s="9" t="n"/>
      <c r="ACC10" s="9" t="n"/>
      <c r="ACD10" s="9" t="n"/>
      <c r="ACE10" s="9" t="n"/>
      <c r="ACF10" s="9" t="n"/>
      <c r="ACG10" s="9" t="n"/>
      <c r="ACH10" s="9" t="n"/>
      <c r="ACI10" s="9" t="n"/>
      <c r="ACJ10" s="9" t="n"/>
      <c r="ACK10" s="9" t="n"/>
      <c r="ACL10" s="9" t="n"/>
      <c r="ACM10" s="9" t="n"/>
      <c r="ACN10" s="9" t="n"/>
      <c r="ACO10" s="9" t="n"/>
      <c r="ACP10" s="9" t="n"/>
      <c r="ACQ10" s="9" t="n"/>
      <c r="ACR10" s="9" t="n"/>
      <c r="ACS10" s="9" t="n"/>
      <c r="ACT10" s="9" t="n"/>
      <c r="ACU10" s="9" t="n"/>
      <c r="ACV10" s="9" t="n"/>
      <c r="ACW10" s="9" t="n"/>
      <c r="ACX10" s="9" t="n"/>
      <c r="ACY10" s="9" t="n"/>
      <c r="ACZ10" s="9" t="n"/>
      <c r="ADA10" s="9" t="n"/>
      <c r="ADB10" s="9" t="n"/>
      <c r="ADC10" s="9" t="n"/>
      <c r="ADD10" s="9" t="n"/>
      <c r="ADE10" s="9" t="n"/>
      <c r="ADF10" s="9" t="n"/>
      <c r="ADG10" s="9" t="n"/>
      <c r="ADH10" s="9" t="n"/>
      <c r="ADI10" s="9" t="n"/>
      <c r="ADJ10" s="9" t="n"/>
      <c r="ADK10" s="9" t="n"/>
      <c r="ADL10" s="9" t="n"/>
      <c r="ADM10" s="9" t="n"/>
      <c r="ADN10" s="9" t="n"/>
      <c r="ADO10" s="9" t="n"/>
      <c r="ADP10" s="9" t="n"/>
      <c r="ADQ10" s="9" t="n"/>
      <c r="ADR10" s="9" t="n"/>
      <c r="ADS10" s="9" t="n"/>
      <c r="ADT10" s="9" t="n"/>
      <c r="ADU10" s="9" t="n"/>
      <c r="ADV10" s="9" t="n"/>
      <c r="ADW10" s="9" t="n"/>
      <c r="ADX10" s="9" t="n"/>
      <c r="ADY10" s="9" t="n"/>
      <c r="ADZ10" s="9" t="n"/>
      <c r="AEA10" s="9" t="n"/>
      <c r="AEB10" s="9" t="n"/>
      <c r="AEC10" s="9" t="n"/>
      <c r="AED10" s="9" t="n"/>
      <c r="AEE10" s="9" t="n"/>
      <c r="AEF10" s="9" t="n"/>
      <c r="AEG10" s="9" t="n"/>
      <c r="AEH10" s="9" t="n"/>
      <c r="AEI10" s="9" t="n"/>
      <c r="AEJ10" s="9" t="n"/>
      <c r="AEK10" s="9" t="n"/>
      <c r="AEL10" s="9" t="n"/>
      <c r="AEM10" s="9" t="n"/>
      <c r="AEN10" s="9" t="n"/>
      <c r="AEO10" s="9" t="n"/>
      <c r="AEP10" s="9" t="n"/>
      <c r="AEQ10" s="9" t="n"/>
      <c r="AER10" s="9" t="n"/>
      <c r="AES10" s="9" t="n"/>
      <c r="AET10" s="9" t="n"/>
      <c r="AEU10" s="9" t="n"/>
      <c r="AEV10" s="9" t="n"/>
      <c r="AEW10" s="9" t="n"/>
      <c r="AEX10" s="9" t="n"/>
      <c r="AEY10" s="9" t="n"/>
      <c r="AEZ10" s="9" t="n"/>
      <c r="AFA10" s="9" t="n"/>
      <c r="AFB10" s="9" t="n"/>
      <c r="AFC10" s="9" t="n"/>
      <c r="AFD10" s="9" t="n"/>
      <c r="AFE10" s="9" t="n"/>
      <c r="AFF10" s="9" t="n"/>
      <c r="AFG10" s="9" t="n"/>
      <c r="AFH10" s="9" t="n"/>
      <c r="AFI10" s="9" t="n"/>
      <c r="AFJ10" s="9" t="n"/>
      <c r="AFK10" s="9" t="n"/>
      <c r="AFL10" s="9" t="n"/>
      <c r="AFM10" s="9" t="n"/>
      <c r="AFN10" s="9" t="n"/>
      <c r="AFO10" s="9" t="n"/>
      <c r="AFP10" s="9" t="n"/>
      <c r="AFQ10" s="9" t="n"/>
      <c r="AFR10" s="9" t="n"/>
      <c r="AFS10" s="9" t="n"/>
      <c r="AFT10" s="9" t="n"/>
      <c r="AFU10" s="9" t="n"/>
      <c r="AFV10" s="9" t="n"/>
      <c r="AFW10" s="9" t="n"/>
      <c r="AFX10" s="9" t="n"/>
      <c r="AFY10" s="9" t="n"/>
      <c r="AFZ10" s="9" t="n"/>
      <c r="AGA10" s="9" t="n"/>
      <c r="AGB10" s="9" t="n"/>
      <c r="AGC10" s="9" t="n"/>
      <c r="AGD10" s="9" t="n"/>
      <c r="AGE10" s="9" t="n"/>
      <c r="AGF10" s="9" t="n"/>
      <c r="AGG10" s="9" t="n"/>
      <c r="AGH10" s="9" t="n"/>
      <c r="AGI10" s="9" t="n"/>
      <c r="AGJ10" s="9" t="n"/>
      <c r="AGK10" s="9" t="n"/>
      <c r="AGL10" s="9" t="n"/>
      <c r="AGM10" s="9" t="n"/>
      <c r="AGN10" s="9" t="n"/>
      <c r="AGO10" s="9" t="n"/>
      <c r="AGP10" s="9" t="n"/>
      <c r="AGQ10" s="9" t="n"/>
      <c r="AGR10" s="9" t="n"/>
      <c r="AGS10" s="9" t="n"/>
      <c r="AGT10" s="9" t="n"/>
      <c r="AGU10" s="9" t="n"/>
      <c r="AGV10" s="9" t="n"/>
      <c r="AGW10" s="9" t="n"/>
      <c r="AGX10" s="9" t="n"/>
      <c r="AGY10" s="9" t="n"/>
      <c r="AGZ10" s="9" t="n"/>
      <c r="AHA10" s="9" t="n"/>
      <c r="AHB10" s="9" t="n"/>
      <c r="AHC10" s="9" t="n"/>
      <c r="AHD10" s="9" t="n"/>
      <c r="AHE10" s="9" t="n"/>
      <c r="AHF10" s="9" t="n"/>
      <c r="AHG10" s="9" t="n"/>
      <c r="AHH10" s="9" t="n"/>
      <c r="AHI10" s="9" t="n"/>
      <c r="AHJ10" s="9" t="n"/>
      <c r="AHK10" s="9" t="n"/>
      <c r="AHL10" s="9" t="n"/>
      <c r="AHM10" s="9" t="n"/>
      <c r="AHN10" s="9" t="n"/>
      <c r="AHO10" s="9" t="n"/>
      <c r="AHP10" s="9" t="n"/>
      <c r="AHQ10" s="9" t="n"/>
      <c r="AHR10" s="9" t="n"/>
      <c r="AHS10" s="9" t="n"/>
      <c r="AHT10" s="9" t="n"/>
      <c r="AHU10" s="9" t="n"/>
      <c r="AHV10" s="9" t="n"/>
      <c r="AHW10" s="9" t="n"/>
      <c r="AHX10" s="9" t="n"/>
      <c r="AHY10" s="9" t="n"/>
      <c r="AHZ10" s="9" t="n"/>
      <c r="AIA10" s="9" t="n"/>
      <c r="AIB10" s="9" t="n"/>
      <c r="AIC10" s="9" t="n"/>
      <c r="AID10" s="9" t="n"/>
      <c r="AIE10" s="9" t="n"/>
      <c r="AIF10" s="9" t="n"/>
      <c r="AIG10" s="9" t="n"/>
      <c r="AIH10" s="9" t="n"/>
      <c r="AII10" s="9" t="n"/>
      <c r="AIJ10" s="9" t="n"/>
      <c r="AIK10" s="9" t="n"/>
      <c r="AIL10" s="9" t="n"/>
      <c r="AIM10" s="9" t="n"/>
      <c r="AIN10" s="9" t="n"/>
      <c r="AIO10" s="9" t="n"/>
      <c r="AIP10" s="9" t="n"/>
      <c r="AIQ10" s="9" t="n"/>
      <c r="AIR10" s="9" t="n"/>
      <c r="AIS10" s="9" t="n"/>
      <c r="AIT10" s="9" t="n"/>
      <c r="AIU10" s="9" t="n"/>
      <c r="AIV10" s="9" t="n"/>
      <c r="AIW10" s="9" t="n"/>
      <c r="AIX10" s="9" t="n"/>
      <c r="AIY10" s="9" t="n"/>
      <c r="AIZ10" s="9" t="n"/>
      <c r="AJA10" s="9" t="n"/>
      <c r="AJB10" s="9" t="n"/>
      <c r="AJC10" s="9" t="n"/>
      <c r="AJD10" s="9" t="n"/>
      <c r="AJE10" s="9" t="n"/>
      <c r="AJF10" s="9" t="n"/>
      <c r="AJG10" s="9" t="n"/>
      <c r="AJH10" s="9" t="n"/>
      <c r="AJI10" s="9" t="n"/>
      <c r="AJJ10" s="9" t="n"/>
      <c r="AJK10" s="9" t="n"/>
      <c r="AJL10" s="9" t="n"/>
      <c r="AJM10" s="9" t="n"/>
      <c r="AJN10" s="9" t="n"/>
      <c r="AJO10" s="9" t="n"/>
      <c r="AJP10" s="9" t="n"/>
      <c r="AJQ10" s="9" t="n"/>
      <c r="AJR10" s="9" t="n"/>
      <c r="AJS10" s="9" t="n"/>
      <c r="AJT10" s="9" t="n"/>
      <c r="AJU10" s="9" t="n"/>
      <c r="AJV10" s="9" t="n"/>
      <c r="AJW10" s="9" t="n"/>
      <c r="AJX10" s="9" t="n"/>
      <c r="AJY10" s="9" t="n"/>
      <c r="AJZ10" s="9" t="n"/>
      <c r="AKA10" s="9" t="n"/>
      <c r="AKB10" s="9" t="n"/>
      <c r="AKC10" s="9" t="n"/>
      <c r="AKD10" s="9" t="n"/>
      <c r="AKE10" s="9" t="n"/>
      <c r="AKF10" s="9" t="n"/>
      <c r="AKG10" s="9" t="n"/>
      <c r="AKH10" s="9" t="n"/>
      <c r="AKI10" s="9" t="n"/>
      <c r="AKJ10" s="9" t="n"/>
      <c r="AKK10" s="9" t="n"/>
      <c r="AKL10" s="9" t="n"/>
      <c r="AKM10" s="9" t="n"/>
      <c r="AKN10" s="9" t="n"/>
      <c r="AKO10" s="9" t="n"/>
      <c r="AKP10" s="9" t="n"/>
      <c r="AKQ10" s="9" t="n"/>
      <c r="AKR10" s="9" t="n"/>
      <c r="AKS10" s="9" t="n"/>
      <c r="AKT10" s="9" t="n"/>
      <c r="AKU10" s="9" t="n"/>
      <c r="AKV10" s="9" t="n"/>
      <c r="AKW10" s="9" t="n"/>
      <c r="AKX10" s="9" t="n"/>
      <c r="AKY10" s="9" t="n"/>
      <c r="AKZ10" s="9" t="n"/>
      <c r="ALA10" s="9" t="n"/>
      <c r="ALB10" s="9" t="n"/>
      <c r="ALC10" s="9" t="n"/>
      <c r="ALD10" s="9" t="n"/>
      <c r="ALE10" s="9" t="n"/>
      <c r="ALF10" s="9" t="n"/>
      <c r="ALG10" s="9" t="n"/>
      <c r="ALH10" s="9" t="n"/>
      <c r="ALI10" s="9" t="n"/>
      <c r="ALJ10" s="9" t="n"/>
      <c r="ALK10" s="9" t="n"/>
      <c r="ALL10" s="9" t="n"/>
      <c r="ALM10" s="9" t="n"/>
      <c r="ALN10" s="9" t="n"/>
      <c r="ALO10" s="9" t="n"/>
      <c r="ALP10" s="9" t="n"/>
      <c r="ALQ10" s="9" t="n"/>
      <c r="ALR10" s="9" t="n"/>
      <c r="ALS10" s="9" t="n"/>
      <c r="ALT10" s="9" t="n"/>
      <c r="ALU10" s="9" t="n"/>
      <c r="ALV10" s="9" t="n"/>
      <c r="ALW10" s="9" t="n"/>
      <c r="ALX10" s="9" t="n"/>
      <c r="ALY10" s="9" t="n"/>
      <c r="ALZ10" s="9" t="n"/>
      <c r="AMA10" s="9" t="n"/>
      <c r="AMB10" s="9" t="n"/>
      <c r="AMC10" s="9" t="n"/>
      <c r="AMD10" s="9" t="n"/>
      <c r="AME10" s="9" t="n"/>
      <c r="AMF10" s="9" t="n"/>
      <c r="AMG10" s="9" t="n"/>
      <c r="AMH10" s="9" t="n"/>
      <c r="AMI10" s="9" t="n"/>
      <c r="AMJ10" s="9" t="n"/>
    </row>
    <row customHeight="1" ht="23.1" r="11" s="187" spans="1:1024">
      <c r="A11" s="67" t="n">
        <v>6</v>
      </c>
      <c r="B11" s="44" t="n">
        <v>867</v>
      </c>
      <c r="C11" s="68" t="s">
        <v>136</v>
      </c>
      <c r="D11" s="69" t="s">
        <v>106</v>
      </c>
      <c r="E11" s="70" t="n">
        <v>1</v>
      </c>
      <c r="F11" s="71" t="n"/>
      <c r="G11" s="190" t="s">
        <v>66</v>
      </c>
      <c r="H11" s="191" t="s">
        <v>66</v>
      </c>
      <c r="I11" s="72" t="s"/>
      <c r="J11" s="190" t="s">
        <v>66</v>
      </c>
      <c r="K11" s="191" t="s">
        <v>66</v>
      </c>
      <c r="L11" s="72" t="s"/>
      <c r="M11" s="190" t="s">
        <v>66</v>
      </c>
      <c r="N11" s="191" t="s">
        <v>66</v>
      </c>
      <c r="O11" s="72" t="s"/>
      <c r="P11" s="188" t="s">
        <v>67</v>
      </c>
      <c r="Q11" s="189" t="s">
        <v>59</v>
      </c>
      <c r="R11" s="72" t="s">
        <v>80</v>
      </c>
      <c r="S11" s="188" t="s">
        <v>81</v>
      </c>
      <c r="T11" s="189" t="s">
        <v>68</v>
      </c>
      <c r="U11" s="72" t="s"/>
      <c r="V11" s="188" t="s">
        <v>90</v>
      </c>
      <c r="W11" s="189" t="s">
        <v>78</v>
      </c>
      <c r="X11" s="72" t="s"/>
      <c r="Y11" s="190" t="s">
        <v>66</v>
      </c>
      <c r="Z11" s="191" t="s">
        <v>66</v>
      </c>
      <c r="AA11" s="72" t="s"/>
      <c r="AB11" s="190" t="s">
        <v>66</v>
      </c>
      <c r="AC11" s="191" t="s">
        <v>66</v>
      </c>
      <c r="AD11" s="72" t="s"/>
      <c r="AE11" s="190" t="s">
        <v>66</v>
      </c>
      <c r="AF11" s="191" t="s">
        <v>66</v>
      </c>
      <c r="AG11" s="72" t="s"/>
      <c r="AH11" s="190" t="s">
        <v>66</v>
      </c>
      <c r="AI11" s="191" t="s">
        <v>66</v>
      </c>
      <c r="AJ11" s="72" t="s"/>
      <c r="AK11" s="188" t="s">
        <v>72</v>
      </c>
      <c r="AL11" s="189" t="s">
        <v>62</v>
      </c>
      <c r="AM11" s="72" t="s"/>
      <c r="AN11" s="188" t="s">
        <v>137</v>
      </c>
      <c r="AO11" s="189" t="s">
        <v>124</v>
      </c>
      <c r="AP11" s="72" t="s"/>
      <c r="AQ11" s="188" t="s">
        <v>90</v>
      </c>
      <c r="AR11" s="189" t="s">
        <v>116</v>
      </c>
      <c r="AS11" s="72" t="s"/>
      <c r="AT11" s="190" t="s">
        <v>66</v>
      </c>
      <c r="AU11" s="191" t="s">
        <v>66</v>
      </c>
      <c r="AV11" s="72" t="s"/>
      <c r="AW11" s="190" t="s">
        <v>66</v>
      </c>
      <c r="AX11" s="191" t="s">
        <v>66</v>
      </c>
      <c r="AY11" s="72" t="s"/>
      <c r="AZ11" s="190" t="s">
        <v>66</v>
      </c>
      <c r="BA11" s="191" t="s">
        <v>66</v>
      </c>
      <c r="BB11" s="72" t="s"/>
      <c r="BC11" s="190" t="s">
        <v>66</v>
      </c>
      <c r="BD11" s="191" t="s">
        <v>66</v>
      </c>
      <c r="BE11" s="72" t="s"/>
      <c r="BF11" s="188" t="s">
        <v>87</v>
      </c>
      <c r="BG11" s="189" t="s">
        <v>138</v>
      </c>
      <c r="BH11" s="72" t="s"/>
      <c r="BI11" s="188" t="s">
        <v>88</v>
      </c>
      <c r="BJ11" s="189" t="s">
        <v>139</v>
      </c>
      <c r="BK11" s="72" t="s">
        <v>80</v>
      </c>
      <c r="BL11" s="188" t="s">
        <v>99</v>
      </c>
      <c r="BM11" s="189" t="s">
        <v>94</v>
      </c>
      <c r="BN11" s="72" t="s">
        <v>80</v>
      </c>
      <c r="BO11" s="190" t="s">
        <v>66</v>
      </c>
      <c r="BP11" s="191" t="s">
        <v>66</v>
      </c>
      <c r="BQ11" s="72" t="s"/>
      <c r="BR11" s="190" t="s">
        <v>66</v>
      </c>
      <c r="BS11" s="191" t="s">
        <v>66</v>
      </c>
      <c r="BT11" s="72" t="s"/>
      <c r="BU11" s="190" t="s">
        <v>66</v>
      </c>
      <c r="BV11" s="191" t="s">
        <v>66</v>
      </c>
      <c r="BW11" s="72" t="s"/>
      <c r="BX11" s="190" t="s">
        <v>66</v>
      </c>
      <c r="BY11" s="191" t="s">
        <v>66</v>
      </c>
      <c r="BZ11" s="72" t="s"/>
      <c r="CA11" s="188" t="s">
        <v>81</v>
      </c>
      <c r="CB11" s="189" t="s">
        <v>100</v>
      </c>
      <c r="CC11" s="72" t="s">
        <v>80</v>
      </c>
      <c r="CD11" s="188" t="s">
        <v>72</v>
      </c>
      <c r="CE11" s="189" t="s">
        <v>74</v>
      </c>
      <c r="CF11" s="72" t="s"/>
      <c r="CG11" s="188" t="s">
        <v>69</v>
      </c>
      <c r="CH11" s="189" t="s">
        <v>99</v>
      </c>
      <c r="CI11" s="72" t="s"/>
      <c r="CJ11" s="190" t="s">
        <v>66</v>
      </c>
      <c r="CK11" s="191" t="s">
        <v>66</v>
      </c>
      <c r="CL11" s="72" t="s"/>
      <c r="CM11" s="190" t="s">
        <v>66</v>
      </c>
      <c r="CN11" s="191" t="s">
        <v>66</v>
      </c>
      <c r="CO11" s="72" t="s"/>
      <c r="CP11" s="190" t="s">
        <v>66</v>
      </c>
      <c r="CQ11" s="191" t="s">
        <v>66</v>
      </c>
      <c r="CR11" s="72" t="s"/>
      <c r="CS11" s="190" t="s">
        <v>66</v>
      </c>
      <c r="CT11" s="191" t="s">
        <v>66</v>
      </c>
      <c r="CU11" s="72" t="s"/>
      <c r="CV11" s="26" t="s">
        <v>140</v>
      </c>
      <c r="CW11" s="21" t="n"/>
      <c r="CX11" s="73" t="n"/>
      <c r="CY11" s="83" t="n"/>
      <c r="CZ11" s="75">
        <f>COUNTA($G$3:$CX$3)-DB11</f>
        <v/>
      </c>
      <c r="DA11" s="76">
        <f>COUNTIF($G$4:$CX$4,"сб")+COUNTIF($G$4:$CX$4,"вс")+COUNTIF($G$4:$CX$4,"празд")</f>
        <v/>
      </c>
      <c r="DB11" s="77" t="n">
        <v>0</v>
      </c>
      <c r="DC11" s="78">
        <f>COUNTIF(G11:CX11,"ОТ")/2</f>
        <v/>
      </c>
      <c r="DD11" s="79">
        <f>COUNTIFS($G$4:$CX$4,"&lt;я",G11:CX11,"&lt;"&amp;"9:29:01")</f>
        <v/>
      </c>
      <c r="DE11" s="79">
        <f>COUNTIFS($G$4:$CX$4,"&lt;я",G11:CX11,"&lt;"&amp;"13:30:01")-DD11</f>
        <v/>
      </c>
      <c r="DF11" s="79">
        <f>COUNTIFS($G$4:$CX$4,"&lt;я",G11:CX11,"&lt;"&amp;"19:00:01")-DD11-DE11</f>
        <v/>
      </c>
      <c r="DG11" s="80">
        <f>COUNTIFS($G$4:$CX$4,"СБ",G11:CX11,"В")+COUNTIFS($G$4:$CX$4,"ВС",G11:CX11,"В")</f>
        <v/>
      </c>
      <c r="DH11" s="81">
        <f>$DA$3-CZ11</f>
        <v/>
      </c>
      <c r="DI11" s="82">
        <f>$DB$3-CY11</f>
        <v/>
      </c>
      <c r="DJ11" s="9" t="n"/>
      <c r="DK11" s="9" t="n"/>
      <c r="DL11" s="9" t="n"/>
      <c r="DM11" s="9" t="n"/>
      <c r="DN11" s="9" t="n"/>
      <c r="DO11" s="9" t="n"/>
      <c r="DP11" s="9" t="n"/>
      <c r="DQ11" s="9" t="n"/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9" t="n"/>
      <c r="EL11" s="9" t="n"/>
      <c r="EM11" s="9" t="n"/>
      <c r="EN11" s="9" t="n"/>
      <c r="EO11" s="9" t="n"/>
      <c r="EP11" s="9" t="n"/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9" t="n"/>
      <c r="FF11" s="9" t="n"/>
      <c r="FG11" s="9" t="n"/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9" t="n"/>
      <c r="GH11" s="9" t="n"/>
      <c r="GI11" s="9" t="n"/>
      <c r="GJ11" s="9" t="n"/>
      <c r="GK11" s="9" t="n"/>
      <c r="GL11" s="9" t="n"/>
      <c r="GM11" s="9" t="n"/>
      <c r="GN11" s="9" t="n"/>
      <c r="GO11" s="9" t="n"/>
      <c r="GP11" s="9" t="n"/>
      <c r="GQ11" s="9" t="n"/>
      <c r="GR11" s="9" t="n"/>
      <c r="GS11" s="9" t="n"/>
      <c r="GT11" s="9" t="n"/>
      <c r="GU11" s="9" t="n"/>
      <c r="GV11" s="9" t="n"/>
      <c r="GW11" s="9" t="n"/>
      <c r="GX11" s="9" t="n"/>
      <c r="GY11" s="9" t="n"/>
      <c r="GZ11" s="9" t="n"/>
      <c r="HA11" s="9" t="n"/>
      <c r="HB11" s="9" t="n"/>
      <c r="HC11" s="9" t="n"/>
      <c r="HD11" s="9" t="n"/>
      <c r="HE11" s="9" t="n"/>
      <c r="HF11" s="9" t="n"/>
      <c r="HG11" s="9" t="n"/>
      <c r="HH11" s="9" t="n"/>
      <c r="HI11" s="9" t="n"/>
      <c r="HJ11" s="9" t="n"/>
      <c r="HK11" s="9" t="n"/>
      <c r="HL11" s="9" t="n"/>
      <c r="HM11" s="9" t="n"/>
      <c r="HN11" s="9" t="n"/>
      <c r="HO11" s="9" t="n"/>
      <c r="HP11" s="9" t="n"/>
      <c r="HQ11" s="9" t="n"/>
      <c r="HR11" s="9" t="n"/>
      <c r="HS11" s="9" t="n"/>
      <c r="HT11" s="9" t="n"/>
      <c r="HU11" s="9" t="n"/>
      <c r="HV11" s="9" t="n"/>
      <c r="HW11" s="9" t="n"/>
      <c r="HX11" s="9" t="n"/>
      <c r="HY11" s="9" t="n"/>
      <c r="HZ11" s="9" t="n"/>
      <c r="IA11" s="9" t="n"/>
      <c r="IB11" s="9" t="n"/>
      <c r="IC11" s="9" t="n"/>
      <c r="ID11" s="9" t="n"/>
      <c r="IE11" s="9" t="n"/>
      <c r="IF11" s="9" t="n"/>
      <c r="IG11" s="9" t="n"/>
      <c r="IH11" s="9" t="n"/>
      <c r="II11" s="9" t="n"/>
      <c r="IJ11" s="9" t="n"/>
      <c r="IK11" s="9" t="n"/>
      <c r="IL11" s="9" t="n"/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9" t="n"/>
      <c r="JN11" s="9" t="n"/>
      <c r="JO11" s="9" t="n"/>
      <c r="JP11" s="9" t="n"/>
      <c r="JQ11" s="9" t="n"/>
      <c r="JR11" s="9" t="n"/>
      <c r="JS11" s="9" t="n"/>
      <c r="JT11" s="9" t="n"/>
      <c r="JU11" s="9" t="n"/>
      <c r="JV11" s="9" t="n"/>
      <c r="JW11" s="9" t="n"/>
      <c r="JX11" s="9" t="n"/>
      <c r="JY11" s="9" t="n"/>
      <c r="JZ11" s="9" t="n"/>
      <c r="KA11" s="9" t="n"/>
      <c r="KB11" s="9" t="n"/>
      <c r="KC11" s="9" t="n"/>
      <c r="KD11" s="9" t="n"/>
      <c r="KE11" s="9" t="n"/>
      <c r="KF11" s="9" t="n"/>
      <c r="KG11" s="9" t="n"/>
      <c r="KH11" s="9" t="n"/>
      <c r="KI11" s="9" t="n"/>
      <c r="KJ11" s="9" t="n"/>
      <c r="KK11" s="9" t="n"/>
      <c r="KL11" s="9" t="n"/>
      <c r="KM11" s="9" t="n"/>
      <c r="KN11" s="9" t="n"/>
      <c r="KO11" s="9" t="n"/>
      <c r="KP11" s="9" t="n"/>
      <c r="KQ11" s="9" t="n"/>
      <c r="KR11" s="9" t="n"/>
      <c r="KS11" s="9" t="n"/>
      <c r="KT11" s="9" t="n"/>
      <c r="KU11" s="9" t="n"/>
      <c r="KV11" s="9" t="n"/>
      <c r="KW11" s="9" t="n"/>
      <c r="KX11" s="9" t="n"/>
      <c r="KY11" s="9" t="n"/>
      <c r="KZ11" s="9" t="n"/>
      <c r="LA11" s="9" t="n"/>
      <c r="LB11" s="9" t="n"/>
      <c r="LC11" s="9" t="n"/>
      <c r="LD11" s="9" t="n"/>
      <c r="LE11" s="9" t="n"/>
      <c r="LF11" s="9" t="n"/>
      <c r="LG11" s="9" t="n"/>
      <c r="LH11" s="9" t="n"/>
      <c r="LI11" s="9" t="n"/>
      <c r="LJ11" s="9" t="n"/>
      <c r="LK11" s="9" t="n"/>
      <c r="LL11" s="9" t="n"/>
      <c r="LM11" s="9" t="n"/>
      <c r="LN11" s="9" t="n"/>
      <c r="LO11" s="9" t="n"/>
      <c r="LP11" s="9" t="n"/>
      <c r="LQ11" s="9" t="n"/>
      <c r="LR11" s="9" t="n"/>
      <c r="LS11" s="9" t="n"/>
      <c r="LT11" s="9" t="n"/>
      <c r="LU11" s="9" t="n"/>
      <c r="LV11" s="9" t="n"/>
      <c r="LW11" s="9" t="n"/>
      <c r="LX11" s="9" t="n"/>
      <c r="LY11" s="9" t="n"/>
      <c r="LZ11" s="9" t="n"/>
      <c r="MA11" s="9" t="n"/>
      <c r="MB11" s="9" t="n"/>
      <c r="MC11" s="9" t="n"/>
      <c r="MD11" s="9" t="n"/>
      <c r="ME11" s="9" t="n"/>
      <c r="MF11" s="9" t="n"/>
      <c r="MG11" s="9" t="n"/>
      <c r="MH11" s="9" t="n"/>
      <c r="MI11" s="9" t="n"/>
      <c r="MJ11" s="9" t="n"/>
      <c r="MK11" s="9" t="n"/>
      <c r="ML11" s="9" t="n"/>
      <c r="MM11" s="9" t="n"/>
      <c r="MN11" s="9" t="n"/>
      <c r="MO11" s="9" t="n"/>
      <c r="MP11" s="9" t="n"/>
      <c r="MQ11" s="9" t="n"/>
      <c r="MR11" s="9" t="n"/>
      <c r="MS11" s="9" t="n"/>
      <c r="MT11" s="9" t="n"/>
      <c r="MU11" s="9" t="n"/>
      <c r="MV11" s="9" t="n"/>
      <c r="MW11" s="9" t="n"/>
      <c r="MX11" s="9" t="n"/>
      <c r="MY11" s="9" t="n"/>
      <c r="MZ11" s="9" t="n"/>
      <c r="NA11" s="9" t="n"/>
      <c r="NB11" s="9" t="n"/>
      <c r="NC11" s="9" t="n"/>
      <c r="ND11" s="9" t="n"/>
      <c r="NE11" s="9" t="n"/>
      <c r="NF11" s="9" t="n"/>
      <c r="NG11" s="9" t="n"/>
      <c r="NH11" s="9" t="n"/>
      <c r="NI11" s="9" t="n"/>
      <c r="NJ11" s="9" t="n"/>
      <c r="NK11" s="9" t="n"/>
      <c r="NL11" s="9" t="n"/>
      <c r="NM11" s="9" t="n"/>
      <c r="NN11" s="9" t="n"/>
      <c r="NO11" s="9" t="n"/>
      <c r="NP11" s="9" t="n"/>
      <c r="NQ11" s="9" t="n"/>
      <c r="NR11" s="9" t="n"/>
      <c r="NS11" s="9" t="n"/>
      <c r="NT11" s="9" t="n"/>
      <c r="NU11" s="9" t="n"/>
      <c r="NV11" s="9" t="n"/>
      <c r="NW11" s="9" t="n"/>
      <c r="NX11" s="9" t="n"/>
      <c r="NY11" s="9" t="n"/>
      <c r="NZ11" s="9" t="n"/>
      <c r="OA11" s="9" t="n"/>
      <c r="OB11" s="9" t="n"/>
      <c r="OC11" s="9" t="n"/>
      <c r="OD11" s="9" t="n"/>
      <c r="OE11" s="9" t="n"/>
      <c r="OF11" s="9" t="n"/>
      <c r="OG11" s="9" t="n"/>
      <c r="OH11" s="9" t="n"/>
      <c r="OI11" s="9" t="n"/>
      <c r="OJ11" s="9" t="n"/>
      <c r="OK11" s="9" t="n"/>
      <c r="OL11" s="9" t="n"/>
      <c r="OM11" s="9" t="n"/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9" t="n"/>
      <c r="PC11" s="9" t="n"/>
      <c r="PD11" s="9" t="n"/>
      <c r="PE11" s="9" t="n"/>
      <c r="PF11" s="9" t="n"/>
      <c r="PG11" s="9" t="n"/>
      <c r="PH11" s="9" t="n"/>
      <c r="PI11" s="9" t="n"/>
      <c r="PJ11" s="9" t="n"/>
      <c r="PK11" s="9" t="n"/>
      <c r="PL11" s="9" t="n"/>
      <c r="PM11" s="9" t="n"/>
      <c r="PN11" s="9" t="n"/>
      <c r="PO11" s="9" t="n"/>
      <c r="PP11" s="9" t="n"/>
      <c r="PQ11" s="9" t="n"/>
      <c r="PR11" s="9" t="n"/>
      <c r="PS11" s="9" t="n"/>
      <c r="PT11" s="9" t="n"/>
      <c r="PU11" s="9" t="n"/>
      <c r="PV11" s="9" t="n"/>
      <c r="PW11" s="9" t="n"/>
      <c r="PX11" s="9" t="n"/>
      <c r="PY11" s="9" t="n"/>
      <c r="PZ11" s="9" t="n"/>
      <c r="QA11" s="9" t="n"/>
      <c r="QB11" s="9" t="n"/>
      <c r="QC11" s="9" t="n"/>
      <c r="QD11" s="9" t="n"/>
      <c r="QE11" s="9" t="n"/>
      <c r="QF11" s="9" t="n"/>
      <c r="QG11" s="9" t="n"/>
      <c r="QH11" s="9" t="n"/>
      <c r="QI11" s="9" t="n"/>
      <c r="QJ11" s="9" t="n"/>
      <c r="QK11" s="9" t="n"/>
      <c r="QL11" s="9" t="n"/>
      <c r="QM11" s="9" t="n"/>
      <c r="QN11" s="9" t="n"/>
      <c r="QO11" s="9" t="n"/>
      <c r="QP11" s="9" t="n"/>
      <c r="QQ11" s="9" t="n"/>
      <c r="QR11" s="9" t="n"/>
      <c r="QS11" s="9" t="n"/>
      <c r="QT11" s="9" t="n"/>
      <c r="QU11" s="9" t="n"/>
      <c r="QV11" s="9" t="n"/>
      <c r="QW11" s="9" t="n"/>
      <c r="QX11" s="9" t="n"/>
      <c r="QY11" s="9" t="n"/>
      <c r="QZ11" s="9" t="n"/>
      <c r="RA11" s="9" t="n"/>
      <c r="RB11" s="9" t="n"/>
      <c r="RC11" s="9" t="n"/>
      <c r="RD11" s="9" t="n"/>
      <c r="RE11" s="9" t="n"/>
      <c r="RF11" s="9" t="n"/>
      <c r="RG11" s="9" t="n"/>
      <c r="RH11" s="9" t="n"/>
      <c r="RI11" s="9" t="n"/>
      <c r="RJ11" s="9" t="n"/>
      <c r="RK11" s="9" t="n"/>
      <c r="RL11" s="9" t="n"/>
      <c r="RM11" s="9" t="n"/>
      <c r="RN11" s="9" t="n"/>
      <c r="RO11" s="9" t="n"/>
      <c r="RP11" s="9" t="n"/>
      <c r="RQ11" s="9" t="n"/>
      <c r="RR11" s="9" t="n"/>
      <c r="RS11" s="9" t="n"/>
      <c r="RT11" s="9" t="n"/>
      <c r="RU11" s="9" t="n"/>
      <c r="RV11" s="9" t="n"/>
      <c r="RW11" s="9" t="n"/>
      <c r="RX11" s="9" t="n"/>
      <c r="RY11" s="9" t="n"/>
      <c r="RZ11" s="9" t="n"/>
      <c r="SA11" s="9" t="n"/>
      <c r="SB11" s="9" t="n"/>
      <c r="SC11" s="9" t="n"/>
      <c r="SD11" s="9" t="n"/>
      <c r="SE11" s="9" t="n"/>
      <c r="SF11" s="9" t="n"/>
      <c r="SG11" s="9" t="n"/>
      <c r="SH11" s="9" t="n"/>
      <c r="SI11" s="9" t="n"/>
      <c r="SJ11" s="9" t="n"/>
      <c r="SK11" s="9" t="n"/>
      <c r="SL11" s="9" t="n"/>
      <c r="SM11" s="9" t="n"/>
      <c r="SN11" s="9" t="n"/>
      <c r="SO11" s="9" t="n"/>
      <c r="SP11" s="9" t="n"/>
      <c r="SQ11" s="9" t="n"/>
      <c r="SR11" s="9" t="n"/>
      <c r="SS11" s="9" t="n"/>
      <c r="ST11" s="9" t="n"/>
      <c r="SU11" s="9" t="n"/>
      <c r="SV11" s="9" t="n"/>
      <c r="SW11" s="9" t="n"/>
      <c r="SX11" s="9" t="n"/>
      <c r="SY11" s="9" t="n"/>
      <c r="SZ11" s="9" t="n"/>
      <c r="TA11" s="9" t="n"/>
      <c r="TB11" s="9" t="n"/>
      <c r="TC11" s="9" t="n"/>
      <c r="TD11" s="9" t="n"/>
      <c r="TE11" s="9" t="n"/>
      <c r="TF11" s="9" t="n"/>
      <c r="TG11" s="9" t="n"/>
      <c r="TH11" s="9" t="n"/>
      <c r="TI11" s="9" t="n"/>
      <c r="TJ11" s="9" t="n"/>
      <c r="TK11" s="9" t="n"/>
      <c r="TL11" s="9" t="n"/>
      <c r="TM11" s="9" t="n"/>
      <c r="TN11" s="9" t="n"/>
      <c r="TO11" s="9" t="n"/>
      <c r="TP11" s="9" t="n"/>
      <c r="TQ11" s="9" t="n"/>
      <c r="TR11" s="9" t="n"/>
      <c r="TS11" s="9" t="n"/>
      <c r="TT11" s="9" t="n"/>
      <c r="TU11" s="9" t="n"/>
      <c r="TV11" s="9" t="n"/>
      <c r="TW11" s="9" t="n"/>
      <c r="TX11" s="9" t="n"/>
      <c r="TY11" s="9" t="n"/>
      <c r="TZ11" s="9" t="n"/>
      <c r="UA11" s="9" t="n"/>
      <c r="UB11" s="9" t="n"/>
      <c r="UC11" s="9" t="n"/>
      <c r="UD11" s="9" t="n"/>
      <c r="UE11" s="9" t="n"/>
      <c r="UF11" s="9" t="n"/>
      <c r="UG11" s="9" t="n"/>
      <c r="UH11" s="9" t="n"/>
      <c r="UI11" s="9" t="n"/>
      <c r="UJ11" s="9" t="n"/>
      <c r="UK11" s="9" t="n"/>
      <c r="UL11" s="9" t="n"/>
      <c r="UM11" s="9" t="n"/>
      <c r="UN11" s="9" t="n"/>
      <c r="UO11" s="9" t="n"/>
      <c r="UP11" s="9" t="n"/>
      <c r="UQ11" s="9" t="n"/>
      <c r="UR11" s="9" t="n"/>
      <c r="US11" s="9" t="n"/>
      <c r="UT11" s="9" t="n"/>
      <c r="UU11" s="9" t="n"/>
      <c r="UV11" s="9" t="n"/>
      <c r="UW11" s="9" t="n"/>
      <c r="UX11" s="9" t="n"/>
      <c r="UY11" s="9" t="n"/>
      <c r="UZ11" s="9" t="n"/>
      <c r="VA11" s="9" t="n"/>
      <c r="VB11" s="9" t="n"/>
      <c r="VC11" s="9" t="n"/>
      <c r="VD11" s="9" t="n"/>
      <c r="VE11" s="9" t="n"/>
      <c r="VF11" s="9" t="n"/>
      <c r="VG11" s="9" t="n"/>
      <c r="VH11" s="9" t="n"/>
      <c r="VI11" s="9" t="n"/>
      <c r="VJ11" s="9" t="n"/>
      <c r="VK11" s="9" t="n"/>
      <c r="VL11" s="9" t="n"/>
      <c r="VM11" s="9" t="n"/>
      <c r="VN11" s="9" t="n"/>
      <c r="VO11" s="9" t="n"/>
      <c r="VP11" s="9" t="n"/>
      <c r="VQ11" s="9" t="n"/>
      <c r="VR11" s="9" t="n"/>
      <c r="VS11" s="9" t="n"/>
      <c r="VT11" s="9" t="n"/>
      <c r="VU11" s="9" t="n"/>
      <c r="VV11" s="9" t="n"/>
      <c r="VW11" s="9" t="n"/>
      <c r="VX11" s="9" t="n"/>
      <c r="VY11" s="9" t="n"/>
      <c r="VZ11" s="9" t="n"/>
      <c r="WA11" s="9" t="n"/>
      <c r="WB11" s="9" t="n"/>
      <c r="WC11" s="9" t="n"/>
      <c r="WD11" s="9" t="n"/>
      <c r="WE11" s="9" t="n"/>
      <c r="WF11" s="9" t="n"/>
      <c r="WG11" s="9" t="n"/>
      <c r="WH11" s="9" t="n"/>
      <c r="WI11" s="9" t="n"/>
      <c r="WJ11" s="9" t="n"/>
      <c r="WK11" s="9" t="n"/>
      <c r="WL11" s="9" t="n"/>
      <c r="WM11" s="9" t="n"/>
      <c r="WN11" s="9" t="n"/>
      <c r="WO11" s="9" t="n"/>
      <c r="WP11" s="9" t="n"/>
      <c r="WQ11" s="9" t="n"/>
      <c r="WR11" s="9" t="n"/>
      <c r="WS11" s="9" t="n"/>
      <c r="WT11" s="9" t="n"/>
      <c r="WU11" s="9" t="n"/>
      <c r="WV11" s="9" t="n"/>
      <c r="WW11" s="9" t="n"/>
      <c r="WX11" s="9" t="n"/>
      <c r="WY11" s="9" t="n"/>
      <c r="WZ11" s="9" t="n"/>
      <c r="XA11" s="9" t="n"/>
      <c r="XB11" s="9" t="n"/>
      <c r="XC11" s="9" t="n"/>
      <c r="XD11" s="9" t="n"/>
      <c r="XE11" s="9" t="n"/>
      <c r="XF11" s="9" t="n"/>
      <c r="XG11" s="9" t="n"/>
      <c r="XH11" s="9" t="n"/>
      <c r="XI11" s="9" t="n"/>
      <c r="XJ11" s="9" t="n"/>
      <c r="XK11" s="9" t="n"/>
      <c r="XL11" s="9" t="n"/>
      <c r="XM11" s="9" t="n"/>
      <c r="XN11" s="9" t="n"/>
      <c r="XO11" s="9" t="n"/>
      <c r="XP11" s="9" t="n"/>
      <c r="XQ11" s="9" t="n"/>
      <c r="XR11" s="9" t="n"/>
      <c r="XS11" s="9" t="n"/>
      <c r="XT11" s="9" t="n"/>
      <c r="XU11" s="9" t="n"/>
      <c r="XV11" s="9" t="n"/>
      <c r="XW11" s="9" t="n"/>
      <c r="XX11" s="9" t="n"/>
      <c r="XY11" s="9" t="n"/>
      <c r="XZ11" s="9" t="n"/>
      <c r="YA11" s="9" t="n"/>
      <c r="YB11" s="9" t="n"/>
      <c r="YC11" s="9" t="n"/>
      <c r="YD11" s="9" t="n"/>
      <c r="YE11" s="9" t="n"/>
      <c r="YF11" s="9" t="n"/>
      <c r="YG11" s="9" t="n"/>
      <c r="YH11" s="9" t="n"/>
      <c r="YI11" s="9" t="n"/>
      <c r="YJ11" s="9" t="n"/>
      <c r="YK11" s="9" t="n"/>
      <c r="YL11" s="9" t="n"/>
      <c r="YM11" s="9" t="n"/>
      <c r="YN11" s="9" t="n"/>
      <c r="YO11" s="9" t="n"/>
      <c r="YP11" s="9" t="n"/>
      <c r="YQ11" s="9" t="n"/>
      <c r="YR11" s="9" t="n"/>
      <c r="YS11" s="9" t="n"/>
      <c r="YT11" s="9" t="n"/>
      <c r="YU11" s="9" t="n"/>
      <c r="YV11" s="9" t="n"/>
      <c r="YW11" s="9" t="n"/>
      <c r="YX11" s="9" t="n"/>
      <c r="YY11" s="9" t="n"/>
      <c r="YZ11" s="9" t="n"/>
      <c r="ZA11" s="9" t="n"/>
      <c r="ZB11" s="9" t="n"/>
      <c r="ZC11" s="9" t="n"/>
      <c r="ZD11" s="9" t="n"/>
      <c r="ZE11" s="9" t="n"/>
      <c r="ZF11" s="9" t="n"/>
      <c r="ZG11" s="9" t="n"/>
      <c r="ZH11" s="9" t="n"/>
      <c r="ZI11" s="9" t="n"/>
      <c r="ZJ11" s="9" t="n"/>
      <c r="ZK11" s="9" t="n"/>
      <c r="ZL11" s="9" t="n"/>
      <c r="ZM11" s="9" t="n"/>
      <c r="ZN11" s="9" t="n"/>
      <c r="ZO11" s="9" t="n"/>
      <c r="ZP11" s="9" t="n"/>
      <c r="ZQ11" s="9" t="n"/>
      <c r="ZR11" s="9" t="n"/>
      <c r="ZS11" s="9" t="n"/>
      <c r="ZT11" s="9" t="n"/>
      <c r="ZU11" s="9" t="n"/>
      <c r="ZV11" s="9" t="n"/>
      <c r="ZW11" s="9" t="n"/>
      <c r="ZX11" s="9" t="n"/>
      <c r="ZY11" s="9" t="n"/>
      <c r="ZZ11" s="9" t="n"/>
      <c r="AAA11" s="9" t="n"/>
      <c r="AAB11" s="9" t="n"/>
      <c r="AAC11" s="9" t="n"/>
      <c r="AAD11" s="9" t="n"/>
      <c r="AAE11" s="9" t="n"/>
      <c r="AAF11" s="9" t="n"/>
      <c r="AAG11" s="9" t="n"/>
      <c r="AAH11" s="9" t="n"/>
      <c r="AAI11" s="9" t="n"/>
      <c r="AAJ11" s="9" t="n"/>
      <c r="AAK11" s="9" t="n"/>
      <c r="AAL11" s="9" t="n"/>
      <c r="AAM11" s="9" t="n"/>
      <c r="AAN11" s="9" t="n"/>
      <c r="AAO11" s="9" t="n"/>
      <c r="AAP11" s="9" t="n"/>
      <c r="AAQ11" s="9" t="n"/>
      <c r="AAR11" s="9" t="n"/>
      <c r="AAS11" s="9" t="n"/>
      <c r="AAT11" s="9" t="n"/>
      <c r="AAU11" s="9" t="n"/>
      <c r="AAV11" s="9" t="n"/>
      <c r="AAW11" s="9" t="n"/>
      <c r="AAX11" s="9" t="n"/>
      <c r="AAY11" s="9" t="n"/>
      <c r="AAZ11" s="9" t="n"/>
      <c r="ABA11" s="9" t="n"/>
      <c r="ABB11" s="9" t="n"/>
      <c r="ABC11" s="9" t="n"/>
      <c r="ABD11" s="9" t="n"/>
      <c r="ABE11" s="9" t="n"/>
      <c r="ABF11" s="9" t="n"/>
      <c r="ABG11" s="9" t="n"/>
      <c r="ABH11" s="9" t="n"/>
      <c r="ABI11" s="9" t="n"/>
      <c r="ABJ11" s="9" t="n"/>
      <c r="ABK11" s="9" t="n"/>
      <c r="ABL11" s="9" t="n"/>
      <c r="ABM11" s="9" t="n"/>
      <c r="ABN11" s="9" t="n"/>
      <c r="ABO11" s="9" t="n"/>
      <c r="ABP11" s="9" t="n"/>
      <c r="ABQ11" s="9" t="n"/>
      <c r="ABR11" s="9" t="n"/>
      <c r="ABS11" s="9" t="n"/>
      <c r="ABT11" s="9" t="n"/>
      <c r="ABU11" s="9" t="n"/>
      <c r="ABV11" s="9" t="n"/>
      <c r="ABW11" s="9" t="n"/>
      <c r="ABX11" s="9" t="n"/>
      <c r="ABY11" s="9" t="n"/>
      <c r="ABZ11" s="9" t="n"/>
      <c r="ACA11" s="9" t="n"/>
      <c r="ACB11" s="9" t="n"/>
      <c r="ACC11" s="9" t="n"/>
      <c r="ACD11" s="9" t="n"/>
      <c r="ACE11" s="9" t="n"/>
      <c r="ACF11" s="9" t="n"/>
      <c r="ACG11" s="9" t="n"/>
      <c r="ACH11" s="9" t="n"/>
      <c r="ACI11" s="9" t="n"/>
      <c r="ACJ11" s="9" t="n"/>
      <c r="ACK11" s="9" t="n"/>
      <c r="ACL11" s="9" t="n"/>
      <c r="ACM11" s="9" t="n"/>
      <c r="ACN11" s="9" t="n"/>
      <c r="ACO11" s="9" t="n"/>
      <c r="ACP11" s="9" t="n"/>
      <c r="ACQ11" s="9" t="n"/>
      <c r="ACR11" s="9" t="n"/>
      <c r="ACS11" s="9" t="n"/>
      <c r="ACT11" s="9" t="n"/>
      <c r="ACU11" s="9" t="n"/>
      <c r="ACV11" s="9" t="n"/>
      <c r="ACW11" s="9" t="n"/>
      <c r="ACX11" s="9" t="n"/>
      <c r="ACY11" s="9" t="n"/>
      <c r="ACZ11" s="9" t="n"/>
      <c r="ADA11" s="9" t="n"/>
      <c r="ADB11" s="9" t="n"/>
      <c r="ADC11" s="9" t="n"/>
      <c r="ADD11" s="9" t="n"/>
      <c r="ADE11" s="9" t="n"/>
      <c r="ADF11" s="9" t="n"/>
      <c r="ADG11" s="9" t="n"/>
      <c r="ADH11" s="9" t="n"/>
      <c r="ADI11" s="9" t="n"/>
      <c r="ADJ11" s="9" t="n"/>
      <c r="ADK11" s="9" t="n"/>
      <c r="ADL11" s="9" t="n"/>
      <c r="ADM11" s="9" t="n"/>
      <c r="ADN11" s="9" t="n"/>
      <c r="ADO11" s="9" t="n"/>
      <c r="ADP11" s="9" t="n"/>
      <c r="ADQ11" s="9" t="n"/>
      <c r="ADR11" s="9" t="n"/>
      <c r="ADS11" s="9" t="n"/>
      <c r="ADT11" s="9" t="n"/>
      <c r="ADU11" s="9" t="n"/>
      <c r="ADV11" s="9" t="n"/>
      <c r="ADW11" s="9" t="n"/>
      <c r="ADX11" s="9" t="n"/>
      <c r="ADY11" s="9" t="n"/>
      <c r="ADZ11" s="9" t="n"/>
      <c r="AEA11" s="9" t="n"/>
      <c r="AEB11" s="9" t="n"/>
      <c r="AEC11" s="9" t="n"/>
      <c r="AED11" s="9" t="n"/>
      <c r="AEE11" s="9" t="n"/>
      <c r="AEF11" s="9" t="n"/>
      <c r="AEG11" s="9" t="n"/>
      <c r="AEH11" s="9" t="n"/>
      <c r="AEI11" s="9" t="n"/>
      <c r="AEJ11" s="9" t="n"/>
      <c r="AEK11" s="9" t="n"/>
      <c r="AEL11" s="9" t="n"/>
      <c r="AEM11" s="9" t="n"/>
      <c r="AEN11" s="9" t="n"/>
      <c r="AEO11" s="9" t="n"/>
      <c r="AEP11" s="9" t="n"/>
      <c r="AEQ11" s="9" t="n"/>
      <c r="AER11" s="9" t="n"/>
      <c r="AES11" s="9" t="n"/>
      <c r="AET11" s="9" t="n"/>
      <c r="AEU11" s="9" t="n"/>
      <c r="AEV11" s="9" t="n"/>
      <c r="AEW11" s="9" t="n"/>
      <c r="AEX11" s="9" t="n"/>
      <c r="AEY11" s="9" t="n"/>
      <c r="AEZ11" s="9" t="n"/>
      <c r="AFA11" s="9" t="n"/>
      <c r="AFB11" s="9" t="n"/>
      <c r="AFC11" s="9" t="n"/>
      <c r="AFD11" s="9" t="n"/>
      <c r="AFE11" s="9" t="n"/>
      <c r="AFF11" s="9" t="n"/>
      <c r="AFG11" s="9" t="n"/>
      <c r="AFH11" s="9" t="n"/>
      <c r="AFI11" s="9" t="n"/>
      <c r="AFJ11" s="9" t="n"/>
      <c r="AFK11" s="9" t="n"/>
      <c r="AFL11" s="9" t="n"/>
      <c r="AFM11" s="9" t="n"/>
      <c r="AFN11" s="9" t="n"/>
      <c r="AFO11" s="9" t="n"/>
      <c r="AFP11" s="9" t="n"/>
      <c r="AFQ11" s="9" t="n"/>
      <c r="AFR11" s="9" t="n"/>
      <c r="AFS11" s="9" t="n"/>
      <c r="AFT11" s="9" t="n"/>
      <c r="AFU11" s="9" t="n"/>
      <c r="AFV11" s="9" t="n"/>
      <c r="AFW11" s="9" t="n"/>
      <c r="AFX11" s="9" t="n"/>
      <c r="AFY11" s="9" t="n"/>
      <c r="AFZ11" s="9" t="n"/>
      <c r="AGA11" s="9" t="n"/>
      <c r="AGB11" s="9" t="n"/>
      <c r="AGC11" s="9" t="n"/>
      <c r="AGD11" s="9" t="n"/>
      <c r="AGE11" s="9" t="n"/>
      <c r="AGF11" s="9" t="n"/>
      <c r="AGG11" s="9" t="n"/>
      <c r="AGH11" s="9" t="n"/>
      <c r="AGI11" s="9" t="n"/>
      <c r="AGJ11" s="9" t="n"/>
      <c r="AGK11" s="9" t="n"/>
      <c r="AGL11" s="9" t="n"/>
      <c r="AGM11" s="9" t="n"/>
      <c r="AGN11" s="9" t="n"/>
      <c r="AGO11" s="9" t="n"/>
      <c r="AGP11" s="9" t="n"/>
      <c r="AGQ11" s="9" t="n"/>
      <c r="AGR11" s="9" t="n"/>
      <c r="AGS11" s="9" t="n"/>
      <c r="AGT11" s="9" t="n"/>
      <c r="AGU11" s="9" t="n"/>
      <c r="AGV11" s="9" t="n"/>
      <c r="AGW11" s="9" t="n"/>
      <c r="AGX11" s="9" t="n"/>
      <c r="AGY11" s="9" t="n"/>
      <c r="AGZ11" s="9" t="n"/>
      <c r="AHA11" s="9" t="n"/>
      <c r="AHB11" s="9" t="n"/>
      <c r="AHC11" s="9" t="n"/>
      <c r="AHD11" s="9" t="n"/>
      <c r="AHE11" s="9" t="n"/>
      <c r="AHF11" s="9" t="n"/>
      <c r="AHG11" s="9" t="n"/>
      <c r="AHH11" s="9" t="n"/>
      <c r="AHI11" s="9" t="n"/>
      <c r="AHJ11" s="9" t="n"/>
      <c r="AHK11" s="9" t="n"/>
      <c r="AHL11" s="9" t="n"/>
      <c r="AHM11" s="9" t="n"/>
      <c r="AHN11" s="9" t="n"/>
      <c r="AHO11" s="9" t="n"/>
      <c r="AHP11" s="9" t="n"/>
      <c r="AHQ11" s="9" t="n"/>
      <c r="AHR11" s="9" t="n"/>
      <c r="AHS11" s="9" t="n"/>
      <c r="AHT11" s="9" t="n"/>
      <c r="AHU11" s="9" t="n"/>
      <c r="AHV11" s="9" t="n"/>
      <c r="AHW11" s="9" t="n"/>
      <c r="AHX11" s="9" t="n"/>
      <c r="AHY11" s="9" t="n"/>
      <c r="AHZ11" s="9" t="n"/>
      <c r="AIA11" s="9" t="n"/>
      <c r="AIB11" s="9" t="n"/>
      <c r="AIC11" s="9" t="n"/>
      <c r="AID11" s="9" t="n"/>
      <c r="AIE11" s="9" t="n"/>
      <c r="AIF11" s="9" t="n"/>
      <c r="AIG11" s="9" t="n"/>
      <c r="AIH11" s="9" t="n"/>
      <c r="AII11" s="9" t="n"/>
      <c r="AIJ11" s="9" t="n"/>
      <c r="AIK11" s="9" t="n"/>
      <c r="AIL11" s="9" t="n"/>
      <c r="AIM11" s="9" t="n"/>
      <c r="AIN11" s="9" t="n"/>
      <c r="AIO11" s="9" t="n"/>
      <c r="AIP11" s="9" t="n"/>
      <c r="AIQ11" s="9" t="n"/>
      <c r="AIR11" s="9" t="n"/>
      <c r="AIS11" s="9" t="n"/>
      <c r="AIT11" s="9" t="n"/>
      <c r="AIU11" s="9" t="n"/>
      <c r="AIV11" s="9" t="n"/>
      <c r="AIW11" s="9" t="n"/>
      <c r="AIX11" s="9" t="n"/>
      <c r="AIY11" s="9" t="n"/>
      <c r="AIZ11" s="9" t="n"/>
      <c r="AJA11" s="9" t="n"/>
      <c r="AJB11" s="9" t="n"/>
      <c r="AJC11" s="9" t="n"/>
      <c r="AJD11" s="9" t="n"/>
      <c r="AJE11" s="9" t="n"/>
      <c r="AJF11" s="9" t="n"/>
      <c r="AJG11" s="9" t="n"/>
      <c r="AJH11" s="9" t="n"/>
      <c r="AJI11" s="9" t="n"/>
      <c r="AJJ11" s="9" t="n"/>
      <c r="AJK11" s="9" t="n"/>
      <c r="AJL11" s="9" t="n"/>
      <c r="AJM11" s="9" t="n"/>
      <c r="AJN11" s="9" t="n"/>
      <c r="AJO11" s="9" t="n"/>
      <c r="AJP11" s="9" t="n"/>
      <c r="AJQ11" s="9" t="n"/>
      <c r="AJR11" s="9" t="n"/>
      <c r="AJS11" s="9" t="n"/>
      <c r="AJT11" s="9" t="n"/>
      <c r="AJU11" s="9" t="n"/>
      <c r="AJV11" s="9" t="n"/>
      <c r="AJW11" s="9" t="n"/>
      <c r="AJX11" s="9" t="n"/>
      <c r="AJY11" s="9" t="n"/>
      <c r="AJZ11" s="9" t="n"/>
      <c r="AKA11" s="9" t="n"/>
      <c r="AKB11" s="9" t="n"/>
      <c r="AKC11" s="9" t="n"/>
      <c r="AKD11" s="9" t="n"/>
      <c r="AKE11" s="9" t="n"/>
      <c r="AKF11" s="9" t="n"/>
      <c r="AKG11" s="9" t="n"/>
      <c r="AKH11" s="9" t="n"/>
      <c r="AKI11" s="9" t="n"/>
      <c r="AKJ11" s="9" t="n"/>
      <c r="AKK11" s="9" t="n"/>
      <c r="AKL11" s="9" t="n"/>
      <c r="AKM11" s="9" t="n"/>
      <c r="AKN11" s="9" t="n"/>
      <c r="AKO11" s="9" t="n"/>
      <c r="AKP11" s="9" t="n"/>
      <c r="AKQ11" s="9" t="n"/>
      <c r="AKR11" s="9" t="n"/>
      <c r="AKS11" s="9" t="n"/>
      <c r="AKT11" s="9" t="n"/>
      <c r="AKU11" s="9" t="n"/>
      <c r="AKV11" s="9" t="n"/>
      <c r="AKW11" s="9" t="n"/>
      <c r="AKX11" s="9" t="n"/>
      <c r="AKY11" s="9" t="n"/>
      <c r="AKZ11" s="9" t="n"/>
      <c r="ALA11" s="9" t="n"/>
      <c r="ALB11" s="9" t="n"/>
      <c r="ALC11" s="9" t="n"/>
      <c r="ALD11" s="9" t="n"/>
      <c r="ALE11" s="9" t="n"/>
      <c r="ALF11" s="9" t="n"/>
      <c r="ALG11" s="9" t="n"/>
      <c r="ALH11" s="9" t="n"/>
      <c r="ALI11" s="9" t="n"/>
      <c r="ALJ11" s="9" t="n"/>
      <c r="ALK11" s="9" t="n"/>
      <c r="ALL11" s="9" t="n"/>
      <c r="ALM11" s="9" t="n"/>
      <c r="ALN11" s="9" t="n"/>
      <c r="ALO11" s="9" t="n"/>
      <c r="ALP11" s="9" t="n"/>
      <c r="ALQ11" s="9" t="n"/>
      <c r="ALR11" s="9" t="n"/>
      <c r="ALS11" s="9" t="n"/>
      <c r="ALT11" s="9" t="n"/>
      <c r="ALU11" s="9" t="n"/>
      <c r="ALV11" s="9" t="n"/>
      <c r="ALW11" s="9" t="n"/>
      <c r="ALX11" s="9" t="n"/>
      <c r="ALY11" s="9" t="n"/>
      <c r="ALZ11" s="9" t="n"/>
      <c r="AMA11" s="9" t="n"/>
      <c r="AMB11" s="9" t="n"/>
      <c r="AMC11" s="9" t="n"/>
      <c r="AMD11" s="9" t="n"/>
      <c r="AME11" s="9" t="n"/>
      <c r="AMF11" s="9" t="n"/>
      <c r="AMG11" s="9" t="n"/>
      <c r="AMH11" s="9" t="n"/>
      <c r="AMI11" s="9" t="n"/>
      <c r="AMJ11" s="9" t="n"/>
    </row>
    <row customHeight="1" ht="23.1" r="12" s="187" spans="1:1024">
      <c r="A12" s="67" t="n">
        <v>7</v>
      </c>
      <c r="B12" s="44" t="n">
        <v>1401</v>
      </c>
      <c r="C12" s="85" t="s">
        <v>141</v>
      </c>
      <c r="D12" s="69" t="s">
        <v>142</v>
      </c>
      <c r="E12" s="70" t="n">
        <v>4</v>
      </c>
      <c r="F12" s="71" t="n"/>
      <c r="G12" s="190" t="s">
        <v>66</v>
      </c>
      <c r="H12" s="191" t="s">
        <v>66</v>
      </c>
      <c r="I12" s="72" t="s"/>
      <c r="J12" s="190" t="s">
        <v>66</v>
      </c>
      <c r="K12" s="191" t="s">
        <v>66</v>
      </c>
      <c r="L12" s="72" t="s"/>
      <c r="M12" s="188" t="s">
        <v>122</v>
      </c>
      <c r="N12" s="189" t="s">
        <v>126</v>
      </c>
      <c r="O12" s="72" t="s"/>
      <c r="P12" s="188" t="s">
        <v>110</v>
      </c>
      <c r="Q12" s="189" t="s">
        <v>111</v>
      </c>
      <c r="R12" s="72" t="s">
        <v>80</v>
      </c>
      <c r="S12" s="188" t="s">
        <v>69</v>
      </c>
      <c r="T12" s="189" t="s">
        <v>74</v>
      </c>
      <c r="U12" s="72" t="s"/>
      <c r="V12" s="188" t="s">
        <v>125</v>
      </c>
      <c r="W12" s="189" t="s">
        <v>123</v>
      </c>
      <c r="X12" s="72" t="s"/>
      <c r="Y12" s="190" t="s">
        <v>66</v>
      </c>
      <c r="Z12" s="191" t="s">
        <v>66</v>
      </c>
      <c r="AA12" s="72" t="s"/>
      <c r="AB12" s="190" t="s">
        <v>66</v>
      </c>
      <c r="AC12" s="191" t="s">
        <v>66</v>
      </c>
      <c r="AD12" s="72" t="s"/>
      <c r="AE12" s="190" t="s">
        <v>66</v>
      </c>
      <c r="AF12" s="191" t="s">
        <v>66</v>
      </c>
      <c r="AG12" s="72" t="s"/>
      <c r="AH12" s="188" t="s">
        <v>125</v>
      </c>
      <c r="AI12" s="189" t="s">
        <v>83</v>
      </c>
      <c r="AJ12" s="72" t="s"/>
      <c r="AK12" s="188" t="s">
        <v>3</v>
      </c>
      <c r="AL12" s="189" t="s">
        <v>85</v>
      </c>
      <c r="AM12" s="72" t="s">
        <v>80</v>
      </c>
      <c r="AN12" s="188" t="s">
        <v>121</v>
      </c>
      <c r="AO12" s="189" t="s">
        <v>143</v>
      </c>
      <c r="AP12" s="72" t="s"/>
      <c r="AQ12" s="188" t="s">
        <v>69</v>
      </c>
      <c r="AR12" s="189" t="s">
        <v>101</v>
      </c>
      <c r="AS12" s="72" t="s"/>
      <c r="AT12" s="190" t="s">
        <v>66</v>
      </c>
      <c r="AU12" s="191" t="s">
        <v>66</v>
      </c>
      <c r="AV12" s="72" t="s"/>
      <c r="AW12" s="190" t="s">
        <v>66</v>
      </c>
      <c r="AX12" s="191" t="s">
        <v>66</v>
      </c>
      <c r="AY12" s="72" t="s"/>
      <c r="AZ12" s="188" t="s">
        <v>67</v>
      </c>
      <c r="BA12" s="189" t="s">
        <v>64</v>
      </c>
      <c r="BB12" s="72" t="s"/>
      <c r="BC12" s="188" t="s">
        <v>67</v>
      </c>
      <c r="BD12" s="189" t="s">
        <v>68</v>
      </c>
      <c r="BE12" s="72" t="s"/>
      <c r="BF12" s="188" t="s">
        <v>122</v>
      </c>
      <c r="BG12" s="189" t="s">
        <v>119</v>
      </c>
      <c r="BH12" s="72" t="s"/>
      <c r="BI12" s="188" t="s">
        <v>95</v>
      </c>
      <c r="BJ12" s="189" t="s">
        <v>62</v>
      </c>
      <c r="BK12" s="72" t="s"/>
      <c r="BL12" s="190" t="s">
        <v>66</v>
      </c>
      <c r="BM12" s="191" t="s">
        <v>66</v>
      </c>
      <c r="BN12" s="72" t="s"/>
      <c r="BO12" s="190" t="s">
        <v>66</v>
      </c>
      <c r="BP12" s="191" t="s">
        <v>66</v>
      </c>
      <c r="BQ12" s="72" t="s"/>
      <c r="BR12" s="188" t="s">
        <v>119</v>
      </c>
      <c r="BS12" s="189" t="s">
        <v>130</v>
      </c>
      <c r="BT12" s="72" t="s"/>
      <c r="BU12" s="188" t="s">
        <v>90</v>
      </c>
      <c r="BV12" s="189" t="s">
        <v>65</v>
      </c>
      <c r="BW12" s="72" t="s"/>
      <c r="BX12" s="188" t="s">
        <v>68</v>
      </c>
      <c r="BY12" s="189" t="s">
        <v>63</v>
      </c>
      <c r="BZ12" s="72" t="s"/>
      <c r="CA12" s="188" t="s">
        <v>73</v>
      </c>
      <c r="CB12" s="189" t="s">
        <v>63</v>
      </c>
      <c r="CC12" s="72" t="s"/>
      <c r="CD12" s="190" t="s">
        <v>66</v>
      </c>
      <c r="CE12" s="191" t="s">
        <v>66</v>
      </c>
      <c r="CF12" s="72" t="s"/>
      <c r="CG12" s="190" t="s">
        <v>66</v>
      </c>
      <c r="CH12" s="191" t="s">
        <v>66</v>
      </c>
      <c r="CI12" s="72" t="s"/>
      <c r="CJ12" s="188" t="s">
        <v>85</v>
      </c>
      <c r="CK12" s="189" t="s">
        <v>86</v>
      </c>
      <c r="CL12" s="72" t="s"/>
      <c r="CM12" s="188" t="s">
        <v>87</v>
      </c>
      <c r="CN12" s="189" t="s">
        <v>113</v>
      </c>
      <c r="CO12" s="72" t="s"/>
      <c r="CP12" s="188" t="s">
        <v>62</v>
      </c>
      <c r="CQ12" s="189" t="s">
        <v>78</v>
      </c>
      <c r="CR12" s="72" t="s"/>
      <c r="CS12" s="188" t="s">
        <v>83</v>
      </c>
      <c r="CT12" s="189" t="s">
        <v>130</v>
      </c>
      <c r="CU12" s="72" t="s"/>
      <c r="CV12" s="26" t="s">
        <v>144</v>
      </c>
      <c r="CW12" s="21" t="n"/>
      <c r="CX12" s="73" t="n"/>
      <c r="CY12" s="83" t="n"/>
      <c r="CZ12" s="75">
        <f>COUNTA($G$3:$CX$3)-DB12</f>
        <v/>
      </c>
      <c r="DA12" s="76">
        <f>COUNTIF($G$4:$CX$4,"сб")+COUNTIF($G$4:$CX$4,"вс")+COUNTIF($G$4:$CX$4,"празд")</f>
        <v/>
      </c>
      <c r="DB12" s="77" t="n">
        <v>0</v>
      </c>
      <c r="DC12" s="78">
        <f>COUNTIF(G12:CX12,"ОТ")/2</f>
        <v/>
      </c>
      <c r="DD12" s="79">
        <f>COUNTIFS($G$4:$CX$4,"&lt;я",G12:CX12,"&lt;"&amp;"9:29:01")</f>
        <v/>
      </c>
      <c r="DE12" s="79">
        <f>COUNTIFS($G$4:$CX$4,"&lt;я",G12:CX12,"&lt;"&amp;"13:30:01")-DD12</f>
        <v/>
      </c>
      <c r="DF12" s="79">
        <f>COUNTIFS($G$4:$CX$4,"&lt;я",G12:CX12,"&lt;"&amp;"19:00:01")-DD12-DE12</f>
        <v/>
      </c>
      <c r="DG12" s="80">
        <f>COUNTIFS($G$4:$CX$4,"СБ",G12:CX12,"В")+COUNTIFS($G$4:$CX$4,"ВС",G12:CX12,"В")</f>
        <v/>
      </c>
      <c r="DH12" s="81">
        <f>$DA$3-CZ12</f>
        <v/>
      </c>
      <c r="DI12" s="82">
        <f>$DB$3-CY12</f>
        <v/>
      </c>
      <c r="DJ12" s="9" t="n"/>
      <c r="DK12" s="9" t="n"/>
      <c r="DL12" s="9" t="n"/>
      <c r="DM12" s="9" t="n"/>
      <c r="DN12" s="9" t="n"/>
      <c r="DO12" s="9" t="n"/>
      <c r="DP12" s="9" t="n"/>
      <c r="DQ12" s="9" t="n"/>
      <c r="DR12" s="9" t="n"/>
      <c r="DS12" s="9" t="n"/>
      <c r="DT12" s="9" t="n"/>
      <c r="DU12" s="9" t="n"/>
      <c r="DV12" s="9" t="n"/>
      <c r="DW12" s="9" t="n"/>
      <c r="DX12" s="9" t="n"/>
      <c r="DY12" s="9" t="n"/>
      <c r="DZ12" s="9" t="n"/>
      <c r="EA12" s="9" t="n"/>
      <c r="EB12" s="9" t="n"/>
      <c r="EC12" s="9" t="n"/>
      <c r="ED12" s="9" t="n"/>
      <c r="EE12" s="9" t="n"/>
      <c r="EF12" s="9" t="n"/>
      <c r="EG12" s="9" t="n"/>
      <c r="EH12" s="9" t="n"/>
      <c r="EI12" s="9" t="n"/>
      <c r="EJ12" s="9" t="n"/>
      <c r="EK12" s="9" t="n"/>
      <c r="EL12" s="9" t="n"/>
      <c r="EM12" s="9" t="n"/>
      <c r="EN12" s="9" t="n"/>
      <c r="EO12" s="9" t="n"/>
      <c r="EP12" s="9" t="n"/>
      <c r="EQ12" s="9" t="n"/>
      <c r="ER12" s="9" t="n"/>
      <c r="ES12" s="9" t="n"/>
      <c r="ET12" s="9" t="n"/>
      <c r="EU12" s="9" t="n"/>
      <c r="EV12" s="9" t="n"/>
      <c r="EW12" s="9" t="n"/>
      <c r="EX12" s="9" t="n"/>
      <c r="EY12" s="9" t="n"/>
      <c r="EZ12" s="9" t="n"/>
      <c r="FA12" s="9" t="n"/>
      <c r="FB12" s="9" t="n"/>
      <c r="FC12" s="9" t="n"/>
      <c r="FD12" s="9" t="n"/>
      <c r="FE12" s="9" t="n"/>
      <c r="FF12" s="9" t="n"/>
      <c r="FG12" s="9" t="n"/>
      <c r="FH12" s="9" t="n"/>
      <c r="FI12" s="9" t="n"/>
      <c r="FJ12" s="9" t="n"/>
      <c r="FK12" s="9" t="n"/>
      <c r="FL12" s="9" t="n"/>
      <c r="FM12" s="9" t="n"/>
      <c r="FN12" s="9" t="n"/>
      <c r="FO12" s="9" t="n"/>
      <c r="FP12" s="9" t="n"/>
      <c r="FQ12" s="9" t="n"/>
      <c r="FR12" s="9" t="n"/>
      <c r="FS12" s="9" t="n"/>
      <c r="FT12" s="9" t="n"/>
      <c r="FU12" s="9" t="n"/>
      <c r="FV12" s="9" t="n"/>
      <c r="FW12" s="9" t="n"/>
      <c r="FX12" s="9" t="n"/>
      <c r="FY12" s="9" t="n"/>
      <c r="FZ12" s="9" t="n"/>
      <c r="GA12" s="9" t="n"/>
      <c r="GB12" s="9" t="n"/>
      <c r="GC12" s="9" t="n"/>
      <c r="GD12" s="9" t="n"/>
      <c r="GE12" s="9" t="n"/>
      <c r="GF12" s="9" t="n"/>
      <c r="GG12" s="9" t="n"/>
      <c r="GH12" s="9" t="n"/>
      <c r="GI12" s="9" t="n"/>
      <c r="GJ12" s="9" t="n"/>
      <c r="GK12" s="9" t="n"/>
      <c r="GL12" s="9" t="n"/>
      <c r="GM12" s="9" t="n"/>
      <c r="GN12" s="9" t="n"/>
      <c r="GO12" s="9" t="n"/>
      <c r="GP12" s="9" t="n"/>
      <c r="GQ12" s="9" t="n"/>
      <c r="GR12" s="9" t="n"/>
      <c r="GS12" s="9" t="n"/>
      <c r="GT12" s="9" t="n"/>
      <c r="GU12" s="9" t="n"/>
      <c r="GV12" s="9" t="n"/>
      <c r="GW12" s="9" t="n"/>
      <c r="GX12" s="9" t="n"/>
      <c r="GY12" s="9" t="n"/>
      <c r="GZ12" s="9" t="n"/>
      <c r="HA12" s="9" t="n"/>
      <c r="HB12" s="9" t="n"/>
      <c r="HC12" s="9" t="n"/>
      <c r="HD12" s="9" t="n"/>
      <c r="HE12" s="9" t="n"/>
      <c r="HF12" s="9" t="n"/>
      <c r="HG12" s="9" t="n"/>
      <c r="HH12" s="9" t="n"/>
      <c r="HI12" s="9" t="n"/>
      <c r="HJ12" s="9" t="n"/>
      <c r="HK12" s="9" t="n"/>
      <c r="HL12" s="9" t="n"/>
      <c r="HM12" s="9" t="n"/>
      <c r="HN12" s="9" t="n"/>
      <c r="HO12" s="9" t="n"/>
      <c r="HP12" s="9" t="n"/>
      <c r="HQ12" s="9" t="n"/>
      <c r="HR12" s="9" t="n"/>
      <c r="HS12" s="9" t="n"/>
      <c r="HT12" s="9" t="n"/>
      <c r="HU12" s="9" t="n"/>
      <c r="HV12" s="9" t="n"/>
      <c r="HW12" s="9" t="n"/>
      <c r="HX12" s="9" t="n"/>
      <c r="HY12" s="9" t="n"/>
      <c r="HZ12" s="9" t="n"/>
      <c r="IA12" s="9" t="n"/>
      <c r="IB12" s="9" t="n"/>
      <c r="IC12" s="9" t="n"/>
      <c r="ID12" s="9" t="n"/>
      <c r="IE12" s="9" t="n"/>
      <c r="IF12" s="9" t="n"/>
      <c r="IG12" s="9" t="n"/>
      <c r="IH12" s="9" t="n"/>
      <c r="II12" s="9" t="n"/>
      <c r="IJ12" s="9" t="n"/>
      <c r="IK12" s="9" t="n"/>
      <c r="IL12" s="9" t="n"/>
      <c r="IM12" s="9" t="n"/>
      <c r="IN12" s="9" t="n"/>
      <c r="IO12" s="9" t="n"/>
      <c r="IP12" s="9" t="n"/>
      <c r="IQ12" s="9" t="n"/>
      <c r="IR12" s="9" t="n"/>
      <c r="IS12" s="9" t="n"/>
      <c r="IT12" s="9" t="n"/>
      <c r="IU12" s="9" t="n"/>
      <c r="IV12" s="9" t="n"/>
      <c r="IW12" s="9" t="n"/>
      <c r="IX12" s="9" t="n"/>
      <c r="IY12" s="9" t="n"/>
      <c r="IZ12" s="9" t="n"/>
      <c r="JA12" s="9" t="n"/>
      <c r="JB12" s="9" t="n"/>
      <c r="JC12" s="9" t="n"/>
      <c r="JD12" s="9" t="n"/>
      <c r="JE12" s="9" t="n"/>
      <c r="JF12" s="9" t="n"/>
      <c r="JG12" s="9" t="n"/>
      <c r="JH12" s="9" t="n"/>
      <c r="JI12" s="9" t="n"/>
      <c r="JJ12" s="9" t="n"/>
      <c r="JK12" s="9" t="n"/>
      <c r="JL12" s="9" t="n"/>
      <c r="JM12" s="9" t="n"/>
      <c r="JN12" s="9" t="n"/>
      <c r="JO12" s="9" t="n"/>
      <c r="JP12" s="9" t="n"/>
      <c r="JQ12" s="9" t="n"/>
      <c r="JR12" s="9" t="n"/>
      <c r="JS12" s="9" t="n"/>
      <c r="JT12" s="9" t="n"/>
      <c r="JU12" s="9" t="n"/>
      <c r="JV12" s="9" t="n"/>
      <c r="JW12" s="9" t="n"/>
      <c r="JX12" s="9" t="n"/>
      <c r="JY12" s="9" t="n"/>
      <c r="JZ12" s="9" t="n"/>
      <c r="KA12" s="9" t="n"/>
      <c r="KB12" s="9" t="n"/>
      <c r="KC12" s="9" t="n"/>
      <c r="KD12" s="9" t="n"/>
      <c r="KE12" s="9" t="n"/>
      <c r="KF12" s="9" t="n"/>
      <c r="KG12" s="9" t="n"/>
      <c r="KH12" s="9" t="n"/>
      <c r="KI12" s="9" t="n"/>
      <c r="KJ12" s="9" t="n"/>
      <c r="KK12" s="9" t="n"/>
      <c r="KL12" s="9" t="n"/>
      <c r="KM12" s="9" t="n"/>
      <c r="KN12" s="9" t="n"/>
      <c r="KO12" s="9" t="n"/>
      <c r="KP12" s="9" t="n"/>
      <c r="KQ12" s="9" t="n"/>
      <c r="KR12" s="9" t="n"/>
      <c r="KS12" s="9" t="n"/>
      <c r="KT12" s="9" t="n"/>
      <c r="KU12" s="9" t="n"/>
      <c r="KV12" s="9" t="n"/>
      <c r="KW12" s="9" t="n"/>
      <c r="KX12" s="9" t="n"/>
      <c r="KY12" s="9" t="n"/>
      <c r="KZ12" s="9" t="n"/>
      <c r="LA12" s="9" t="n"/>
      <c r="LB12" s="9" t="n"/>
      <c r="LC12" s="9" t="n"/>
      <c r="LD12" s="9" t="n"/>
      <c r="LE12" s="9" t="n"/>
      <c r="LF12" s="9" t="n"/>
      <c r="LG12" s="9" t="n"/>
      <c r="LH12" s="9" t="n"/>
      <c r="LI12" s="9" t="n"/>
      <c r="LJ12" s="9" t="n"/>
      <c r="LK12" s="9" t="n"/>
      <c r="LL12" s="9" t="n"/>
      <c r="LM12" s="9" t="n"/>
      <c r="LN12" s="9" t="n"/>
      <c r="LO12" s="9" t="n"/>
      <c r="LP12" s="9" t="n"/>
      <c r="LQ12" s="9" t="n"/>
      <c r="LR12" s="9" t="n"/>
      <c r="LS12" s="9" t="n"/>
      <c r="LT12" s="9" t="n"/>
      <c r="LU12" s="9" t="n"/>
      <c r="LV12" s="9" t="n"/>
      <c r="LW12" s="9" t="n"/>
      <c r="LX12" s="9" t="n"/>
      <c r="LY12" s="9" t="n"/>
      <c r="LZ12" s="9" t="n"/>
      <c r="MA12" s="9" t="n"/>
      <c r="MB12" s="9" t="n"/>
      <c r="MC12" s="9" t="n"/>
      <c r="MD12" s="9" t="n"/>
      <c r="ME12" s="9" t="n"/>
      <c r="MF12" s="9" t="n"/>
      <c r="MG12" s="9" t="n"/>
      <c r="MH12" s="9" t="n"/>
      <c r="MI12" s="9" t="n"/>
      <c r="MJ12" s="9" t="n"/>
      <c r="MK12" s="9" t="n"/>
      <c r="ML12" s="9" t="n"/>
      <c r="MM12" s="9" t="n"/>
      <c r="MN12" s="9" t="n"/>
      <c r="MO12" s="9" t="n"/>
      <c r="MP12" s="9" t="n"/>
      <c r="MQ12" s="9" t="n"/>
      <c r="MR12" s="9" t="n"/>
      <c r="MS12" s="9" t="n"/>
      <c r="MT12" s="9" t="n"/>
      <c r="MU12" s="9" t="n"/>
      <c r="MV12" s="9" t="n"/>
      <c r="MW12" s="9" t="n"/>
      <c r="MX12" s="9" t="n"/>
      <c r="MY12" s="9" t="n"/>
      <c r="MZ12" s="9" t="n"/>
      <c r="NA12" s="9" t="n"/>
      <c r="NB12" s="9" t="n"/>
      <c r="NC12" s="9" t="n"/>
      <c r="ND12" s="9" t="n"/>
      <c r="NE12" s="9" t="n"/>
      <c r="NF12" s="9" t="n"/>
      <c r="NG12" s="9" t="n"/>
      <c r="NH12" s="9" t="n"/>
      <c r="NI12" s="9" t="n"/>
      <c r="NJ12" s="9" t="n"/>
      <c r="NK12" s="9" t="n"/>
      <c r="NL12" s="9" t="n"/>
      <c r="NM12" s="9" t="n"/>
      <c r="NN12" s="9" t="n"/>
      <c r="NO12" s="9" t="n"/>
      <c r="NP12" s="9" t="n"/>
      <c r="NQ12" s="9" t="n"/>
      <c r="NR12" s="9" t="n"/>
      <c r="NS12" s="9" t="n"/>
      <c r="NT12" s="9" t="n"/>
      <c r="NU12" s="9" t="n"/>
      <c r="NV12" s="9" t="n"/>
      <c r="NW12" s="9" t="n"/>
      <c r="NX12" s="9" t="n"/>
      <c r="NY12" s="9" t="n"/>
      <c r="NZ12" s="9" t="n"/>
      <c r="OA12" s="9" t="n"/>
      <c r="OB12" s="9" t="n"/>
      <c r="OC12" s="9" t="n"/>
      <c r="OD12" s="9" t="n"/>
      <c r="OE12" s="9" t="n"/>
      <c r="OF12" s="9" t="n"/>
      <c r="OG12" s="9" t="n"/>
      <c r="OH12" s="9" t="n"/>
      <c r="OI12" s="9" t="n"/>
      <c r="OJ12" s="9" t="n"/>
      <c r="OK12" s="9" t="n"/>
      <c r="OL12" s="9" t="n"/>
      <c r="OM12" s="9" t="n"/>
      <c r="ON12" s="9" t="n"/>
      <c r="OO12" s="9" t="n"/>
      <c r="OP12" s="9" t="n"/>
      <c r="OQ12" s="9" t="n"/>
      <c r="OR12" s="9" t="n"/>
      <c r="OS12" s="9" t="n"/>
      <c r="OT12" s="9" t="n"/>
      <c r="OU12" s="9" t="n"/>
      <c r="OV12" s="9" t="n"/>
      <c r="OW12" s="9" t="n"/>
      <c r="OX12" s="9" t="n"/>
      <c r="OY12" s="9" t="n"/>
      <c r="OZ12" s="9" t="n"/>
      <c r="PA12" s="9" t="n"/>
      <c r="PB12" s="9" t="n"/>
      <c r="PC12" s="9" t="n"/>
      <c r="PD12" s="9" t="n"/>
      <c r="PE12" s="9" t="n"/>
      <c r="PF12" s="9" t="n"/>
      <c r="PG12" s="9" t="n"/>
      <c r="PH12" s="9" t="n"/>
      <c r="PI12" s="9" t="n"/>
      <c r="PJ12" s="9" t="n"/>
      <c r="PK12" s="9" t="n"/>
      <c r="PL12" s="9" t="n"/>
      <c r="PM12" s="9" t="n"/>
      <c r="PN12" s="9" t="n"/>
      <c r="PO12" s="9" t="n"/>
      <c r="PP12" s="9" t="n"/>
      <c r="PQ12" s="9" t="n"/>
      <c r="PR12" s="9" t="n"/>
      <c r="PS12" s="9" t="n"/>
      <c r="PT12" s="9" t="n"/>
      <c r="PU12" s="9" t="n"/>
      <c r="PV12" s="9" t="n"/>
      <c r="PW12" s="9" t="n"/>
      <c r="PX12" s="9" t="n"/>
      <c r="PY12" s="9" t="n"/>
      <c r="PZ12" s="9" t="n"/>
      <c r="QA12" s="9" t="n"/>
      <c r="QB12" s="9" t="n"/>
      <c r="QC12" s="9" t="n"/>
      <c r="QD12" s="9" t="n"/>
      <c r="QE12" s="9" t="n"/>
      <c r="QF12" s="9" t="n"/>
      <c r="QG12" s="9" t="n"/>
      <c r="QH12" s="9" t="n"/>
      <c r="QI12" s="9" t="n"/>
      <c r="QJ12" s="9" t="n"/>
      <c r="QK12" s="9" t="n"/>
      <c r="QL12" s="9" t="n"/>
      <c r="QM12" s="9" t="n"/>
      <c r="QN12" s="9" t="n"/>
      <c r="QO12" s="9" t="n"/>
      <c r="QP12" s="9" t="n"/>
      <c r="QQ12" s="9" t="n"/>
      <c r="QR12" s="9" t="n"/>
      <c r="QS12" s="9" t="n"/>
      <c r="QT12" s="9" t="n"/>
      <c r="QU12" s="9" t="n"/>
      <c r="QV12" s="9" t="n"/>
      <c r="QW12" s="9" t="n"/>
      <c r="QX12" s="9" t="n"/>
      <c r="QY12" s="9" t="n"/>
      <c r="QZ12" s="9" t="n"/>
      <c r="RA12" s="9" t="n"/>
      <c r="RB12" s="9" t="n"/>
      <c r="RC12" s="9" t="n"/>
      <c r="RD12" s="9" t="n"/>
      <c r="RE12" s="9" t="n"/>
      <c r="RF12" s="9" t="n"/>
      <c r="RG12" s="9" t="n"/>
      <c r="RH12" s="9" t="n"/>
      <c r="RI12" s="9" t="n"/>
      <c r="RJ12" s="9" t="n"/>
      <c r="RK12" s="9" t="n"/>
      <c r="RL12" s="9" t="n"/>
      <c r="RM12" s="9" t="n"/>
      <c r="RN12" s="9" t="n"/>
      <c r="RO12" s="9" t="n"/>
      <c r="RP12" s="9" t="n"/>
      <c r="RQ12" s="9" t="n"/>
      <c r="RR12" s="9" t="n"/>
      <c r="RS12" s="9" t="n"/>
      <c r="RT12" s="9" t="n"/>
      <c r="RU12" s="9" t="n"/>
      <c r="RV12" s="9" t="n"/>
      <c r="RW12" s="9" t="n"/>
      <c r="RX12" s="9" t="n"/>
      <c r="RY12" s="9" t="n"/>
      <c r="RZ12" s="9" t="n"/>
      <c r="SA12" s="9" t="n"/>
      <c r="SB12" s="9" t="n"/>
      <c r="SC12" s="9" t="n"/>
      <c r="SD12" s="9" t="n"/>
      <c r="SE12" s="9" t="n"/>
      <c r="SF12" s="9" t="n"/>
      <c r="SG12" s="9" t="n"/>
      <c r="SH12" s="9" t="n"/>
      <c r="SI12" s="9" t="n"/>
      <c r="SJ12" s="9" t="n"/>
      <c r="SK12" s="9" t="n"/>
      <c r="SL12" s="9" t="n"/>
      <c r="SM12" s="9" t="n"/>
      <c r="SN12" s="9" t="n"/>
      <c r="SO12" s="9" t="n"/>
      <c r="SP12" s="9" t="n"/>
      <c r="SQ12" s="9" t="n"/>
      <c r="SR12" s="9" t="n"/>
      <c r="SS12" s="9" t="n"/>
      <c r="ST12" s="9" t="n"/>
      <c r="SU12" s="9" t="n"/>
      <c r="SV12" s="9" t="n"/>
      <c r="SW12" s="9" t="n"/>
      <c r="SX12" s="9" t="n"/>
      <c r="SY12" s="9" t="n"/>
      <c r="SZ12" s="9" t="n"/>
      <c r="TA12" s="9" t="n"/>
      <c r="TB12" s="9" t="n"/>
      <c r="TC12" s="9" t="n"/>
      <c r="TD12" s="9" t="n"/>
      <c r="TE12" s="9" t="n"/>
      <c r="TF12" s="9" t="n"/>
      <c r="TG12" s="9" t="n"/>
      <c r="TH12" s="9" t="n"/>
      <c r="TI12" s="9" t="n"/>
      <c r="TJ12" s="9" t="n"/>
      <c r="TK12" s="9" t="n"/>
      <c r="TL12" s="9" t="n"/>
      <c r="TM12" s="9" t="n"/>
      <c r="TN12" s="9" t="n"/>
      <c r="TO12" s="9" t="n"/>
      <c r="TP12" s="9" t="n"/>
      <c r="TQ12" s="9" t="n"/>
      <c r="TR12" s="9" t="n"/>
      <c r="TS12" s="9" t="n"/>
      <c r="TT12" s="9" t="n"/>
      <c r="TU12" s="9" t="n"/>
      <c r="TV12" s="9" t="n"/>
      <c r="TW12" s="9" t="n"/>
      <c r="TX12" s="9" t="n"/>
      <c r="TY12" s="9" t="n"/>
      <c r="TZ12" s="9" t="n"/>
      <c r="UA12" s="9" t="n"/>
      <c r="UB12" s="9" t="n"/>
      <c r="UC12" s="9" t="n"/>
      <c r="UD12" s="9" t="n"/>
      <c r="UE12" s="9" t="n"/>
      <c r="UF12" s="9" t="n"/>
      <c r="UG12" s="9" t="n"/>
      <c r="UH12" s="9" t="n"/>
      <c r="UI12" s="9" t="n"/>
      <c r="UJ12" s="9" t="n"/>
      <c r="UK12" s="9" t="n"/>
      <c r="UL12" s="9" t="n"/>
      <c r="UM12" s="9" t="n"/>
      <c r="UN12" s="9" t="n"/>
      <c r="UO12" s="9" t="n"/>
      <c r="UP12" s="9" t="n"/>
      <c r="UQ12" s="9" t="n"/>
      <c r="UR12" s="9" t="n"/>
      <c r="US12" s="9" t="n"/>
      <c r="UT12" s="9" t="n"/>
      <c r="UU12" s="9" t="n"/>
      <c r="UV12" s="9" t="n"/>
      <c r="UW12" s="9" t="n"/>
      <c r="UX12" s="9" t="n"/>
      <c r="UY12" s="9" t="n"/>
      <c r="UZ12" s="9" t="n"/>
      <c r="VA12" s="9" t="n"/>
      <c r="VB12" s="9" t="n"/>
      <c r="VC12" s="9" t="n"/>
      <c r="VD12" s="9" t="n"/>
      <c r="VE12" s="9" t="n"/>
      <c r="VF12" s="9" t="n"/>
      <c r="VG12" s="9" t="n"/>
      <c r="VH12" s="9" t="n"/>
      <c r="VI12" s="9" t="n"/>
      <c r="VJ12" s="9" t="n"/>
      <c r="VK12" s="9" t="n"/>
      <c r="VL12" s="9" t="n"/>
      <c r="VM12" s="9" t="n"/>
      <c r="VN12" s="9" t="n"/>
      <c r="VO12" s="9" t="n"/>
      <c r="VP12" s="9" t="n"/>
      <c r="VQ12" s="9" t="n"/>
      <c r="VR12" s="9" t="n"/>
      <c r="VS12" s="9" t="n"/>
      <c r="VT12" s="9" t="n"/>
      <c r="VU12" s="9" t="n"/>
      <c r="VV12" s="9" t="n"/>
      <c r="VW12" s="9" t="n"/>
      <c r="VX12" s="9" t="n"/>
      <c r="VY12" s="9" t="n"/>
      <c r="VZ12" s="9" t="n"/>
      <c r="WA12" s="9" t="n"/>
      <c r="WB12" s="9" t="n"/>
      <c r="WC12" s="9" t="n"/>
      <c r="WD12" s="9" t="n"/>
      <c r="WE12" s="9" t="n"/>
      <c r="WF12" s="9" t="n"/>
      <c r="WG12" s="9" t="n"/>
      <c r="WH12" s="9" t="n"/>
      <c r="WI12" s="9" t="n"/>
      <c r="WJ12" s="9" t="n"/>
      <c r="WK12" s="9" t="n"/>
      <c r="WL12" s="9" t="n"/>
      <c r="WM12" s="9" t="n"/>
      <c r="WN12" s="9" t="n"/>
      <c r="WO12" s="9" t="n"/>
      <c r="WP12" s="9" t="n"/>
      <c r="WQ12" s="9" t="n"/>
      <c r="WR12" s="9" t="n"/>
      <c r="WS12" s="9" t="n"/>
      <c r="WT12" s="9" t="n"/>
      <c r="WU12" s="9" t="n"/>
      <c r="WV12" s="9" t="n"/>
      <c r="WW12" s="9" t="n"/>
      <c r="WX12" s="9" t="n"/>
      <c r="WY12" s="9" t="n"/>
      <c r="WZ12" s="9" t="n"/>
      <c r="XA12" s="9" t="n"/>
      <c r="XB12" s="9" t="n"/>
      <c r="XC12" s="9" t="n"/>
      <c r="XD12" s="9" t="n"/>
      <c r="XE12" s="9" t="n"/>
      <c r="XF12" s="9" t="n"/>
      <c r="XG12" s="9" t="n"/>
      <c r="XH12" s="9" t="n"/>
      <c r="XI12" s="9" t="n"/>
      <c r="XJ12" s="9" t="n"/>
      <c r="XK12" s="9" t="n"/>
      <c r="XL12" s="9" t="n"/>
      <c r="XM12" s="9" t="n"/>
      <c r="XN12" s="9" t="n"/>
      <c r="XO12" s="9" t="n"/>
      <c r="XP12" s="9" t="n"/>
      <c r="XQ12" s="9" t="n"/>
      <c r="XR12" s="9" t="n"/>
      <c r="XS12" s="9" t="n"/>
      <c r="XT12" s="9" t="n"/>
      <c r="XU12" s="9" t="n"/>
      <c r="XV12" s="9" t="n"/>
      <c r="XW12" s="9" t="n"/>
      <c r="XX12" s="9" t="n"/>
      <c r="XY12" s="9" t="n"/>
      <c r="XZ12" s="9" t="n"/>
      <c r="YA12" s="9" t="n"/>
      <c r="YB12" s="9" t="n"/>
      <c r="YC12" s="9" t="n"/>
      <c r="YD12" s="9" t="n"/>
      <c r="YE12" s="9" t="n"/>
      <c r="YF12" s="9" t="n"/>
      <c r="YG12" s="9" t="n"/>
      <c r="YH12" s="9" t="n"/>
      <c r="YI12" s="9" t="n"/>
      <c r="YJ12" s="9" t="n"/>
      <c r="YK12" s="9" t="n"/>
      <c r="YL12" s="9" t="n"/>
      <c r="YM12" s="9" t="n"/>
      <c r="YN12" s="9" t="n"/>
      <c r="YO12" s="9" t="n"/>
      <c r="YP12" s="9" t="n"/>
      <c r="YQ12" s="9" t="n"/>
      <c r="YR12" s="9" t="n"/>
      <c r="YS12" s="9" t="n"/>
      <c r="YT12" s="9" t="n"/>
      <c r="YU12" s="9" t="n"/>
      <c r="YV12" s="9" t="n"/>
      <c r="YW12" s="9" t="n"/>
      <c r="YX12" s="9" t="n"/>
      <c r="YY12" s="9" t="n"/>
      <c r="YZ12" s="9" t="n"/>
      <c r="ZA12" s="9" t="n"/>
      <c r="ZB12" s="9" t="n"/>
      <c r="ZC12" s="9" t="n"/>
      <c r="ZD12" s="9" t="n"/>
      <c r="ZE12" s="9" t="n"/>
      <c r="ZF12" s="9" t="n"/>
      <c r="ZG12" s="9" t="n"/>
      <c r="ZH12" s="9" t="n"/>
      <c r="ZI12" s="9" t="n"/>
      <c r="ZJ12" s="9" t="n"/>
      <c r="ZK12" s="9" t="n"/>
      <c r="ZL12" s="9" t="n"/>
      <c r="ZM12" s="9" t="n"/>
      <c r="ZN12" s="9" t="n"/>
      <c r="ZO12" s="9" t="n"/>
      <c r="ZP12" s="9" t="n"/>
      <c r="ZQ12" s="9" t="n"/>
      <c r="ZR12" s="9" t="n"/>
      <c r="ZS12" s="9" t="n"/>
      <c r="ZT12" s="9" t="n"/>
      <c r="ZU12" s="9" t="n"/>
      <c r="ZV12" s="9" t="n"/>
      <c r="ZW12" s="9" t="n"/>
      <c r="ZX12" s="9" t="n"/>
      <c r="ZY12" s="9" t="n"/>
      <c r="ZZ12" s="9" t="n"/>
      <c r="AAA12" s="9" t="n"/>
      <c r="AAB12" s="9" t="n"/>
      <c r="AAC12" s="9" t="n"/>
      <c r="AAD12" s="9" t="n"/>
      <c r="AAE12" s="9" t="n"/>
      <c r="AAF12" s="9" t="n"/>
      <c r="AAG12" s="9" t="n"/>
      <c r="AAH12" s="9" t="n"/>
      <c r="AAI12" s="9" t="n"/>
      <c r="AAJ12" s="9" t="n"/>
      <c r="AAK12" s="9" t="n"/>
      <c r="AAL12" s="9" t="n"/>
      <c r="AAM12" s="9" t="n"/>
      <c r="AAN12" s="9" t="n"/>
      <c r="AAO12" s="9" t="n"/>
      <c r="AAP12" s="9" t="n"/>
      <c r="AAQ12" s="9" t="n"/>
      <c r="AAR12" s="9" t="n"/>
      <c r="AAS12" s="9" t="n"/>
      <c r="AAT12" s="9" t="n"/>
      <c r="AAU12" s="9" t="n"/>
      <c r="AAV12" s="9" t="n"/>
      <c r="AAW12" s="9" t="n"/>
      <c r="AAX12" s="9" t="n"/>
      <c r="AAY12" s="9" t="n"/>
      <c r="AAZ12" s="9" t="n"/>
      <c r="ABA12" s="9" t="n"/>
      <c r="ABB12" s="9" t="n"/>
      <c r="ABC12" s="9" t="n"/>
      <c r="ABD12" s="9" t="n"/>
      <c r="ABE12" s="9" t="n"/>
      <c r="ABF12" s="9" t="n"/>
      <c r="ABG12" s="9" t="n"/>
      <c r="ABH12" s="9" t="n"/>
      <c r="ABI12" s="9" t="n"/>
      <c r="ABJ12" s="9" t="n"/>
      <c r="ABK12" s="9" t="n"/>
      <c r="ABL12" s="9" t="n"/>
      <c r="ABM12" s="9" t="n"/>
      <c r="ABN12" s="9" t="n"/>
      <c r="ABO12" s="9" t="n"/>
      <c r="ABP12" s="9" t="n"/>
      <c r="ABQ12" s="9" t="n"/>
      <c r="ABR12" s="9" t="n"/>
      <c r="ABS12" s="9" t="n"/>
      <c r="ABT12" s="9" t="n"/>
      <c r="ABU12" s="9" t="n"/>
      <c r="ABV12" s="9" t="n"/>
      <c r="ABW12" s="9" t="n"/>
      <c r="ABX12" s="9" t="n"/>
      <c r="ABY12" s="9" t="n"/>
      <c r="ABZ12" s="9" t="n"/>
      <c r="ACA12" s="9" t="n"/>
      <c r="ACB12" s="9" t="n"/>
      <c r="ACC12" s="9" t="n"/>
      <c r="ACD12" s="9" t="n"/>
      <c r="ACE12" s="9" t="n"/>
      <c r="ACF12" s="9" t="n"/>
      <c r="ACG12" s="9" t="n"/>
      <c r="ACH12" s="9" t="n"/>
      <c r="ACI12" s="9" t="n"/>
      <c r="ACJ12" s="9" t="n"/>
      <c r="ACK12" s="9" t="n"/>
      <c r="ACL12" s="9" t="n"/>
      <c r="ACM12" s="9" t="n"/>
      <c r="ACN12" s="9" t="n"/>
      <c r="ACO12" s="9" t="n"/>
      <c r="ACP12" s="9" t="n"/>
      <c r="ACQ12" s="9" t="n"/>
      <c r="ACR12" s="9" t="n"/>
      <c r="ACS12" s="9" t="n"/>
      <c r="ACT12" s="9" t="n"/>
      <c r="ACU12" s="9" t="n"/>
      <c r="ACV12" s="9" t="n"/>
      <c r="ACW12" s="9" t="n"/>
      <c r="ACX12" s="9" t="n"/>
      <c r="ACY12" s="9" t="n"/>
      <c r="ACZ12" s="9" t="n"/>
      <c r="ADA12" s="9" t="n"/>
      <c r="ADB12" s="9" t="n"/>
      <c r="ADC12" s="9" t="n"/>
      <c r="ADD12" s="9" t="n"/>
      <c r="ADE12" s="9" t="n"/>
      <c r="ADF12" s="9" t="n"/>
      <c r="ADG12" s="9" t="n"/>
      <c r="ADH12" s="9" t="n"/>
      <c r="ADI12" s="9" t="n"/>
      <c r="ADJ12" s="9" t="n"/>
      <c r="ADK12" s="9" t="n"/>
      <c r="ADL12" s="9" t="n"/>
      <c r="ADM12" s="9" t="n"/>
      <c r="ADN12" s="9" t="n"/>
      <c r="ADO12" s="9" t="n"/>
      <c r="ADP12" s="9" t="n"/>
      <c r="ADQ12" s="9" t="n"/>
      <c r="ADR12" s="9" t="n"/>
      <c r="ADS12" s="9" t="n"/>
      <c r="ADT12" s="9" t="n"/>
      <c r="ADU12" s="9" t="n"/>
      <c r="ADV12" s="9" t="n"/>
      <c r="ADW12" s="9" t="n"/>
      <c r="ADX12" s="9" t="n"/>
      <c r="ADY12" s="9" t="n"/>
      <c r="ADZ12" s="9" t="n"/>
      <c r="AEA12" s="9" t="n"/>
      <c r="AEB12" s="9" t="n"/>
      <c r="AEC12" s="9" t="n"/>
      <c r="AED12" s="9" t="n"/>
      <c r="AEE12" s="9" t="n"/>
      <c r="AEF12" s="9" t="n"/>
      <c r="AEG12" s="9" t="n"/>
      <c r="AEH12" s="9" t="n"/>
      <c r="AEI12" s="9" t="n"/>
      <c r="AEJ12" s="9" t="n"/>
      <c r="AEK12" s="9" t="n"/>
      <c r="AEL12" s="9" t="n"/>
      <c r="AEM12" s="9" t="n"/>
      <c r="AEN12" s="9" t="n"/>
      <c r="AEO12" s="9" t="n"/>
      <c r="AEP12" s="9" t="n"/>
      <c r="AEQ12" s="9" t="n"/>
      <c r="AER12" s="9" t="n"/>
      <c r="AES12" s="9" t="n"/>
      <c r="AET12" s="9" t="n"/>
      <c r="AEU12" s="9" t="n"/>
      <c r="AEV12" s="9" t="n"/>
      <c r="AEW12" s="9" t="n"/>
      <c r="AEX12" s="9" t="n"/>
      <c r="AEY12" s="9" t="n"/>
      <c r="AEZ12" s="9" t="n"/>
      <c r="AFA12" s="9" t="n"/>
      <c r="AFB12" s="9" t="n"/>
      <c r="AFC12" s="9" t="n"/>
      <c r="AFD12" s="9" t="n"/>
      <c r="AFE12" s="9" t="n"/>
      <c r="AFF12" s="9" t="n"/>
      <c r="AFG12" s="9" t="n"/>
      <c r="AFH12" s="9" t="n"/>
      <c r="AFI12" s="9" t="n"/>
      <c r="AFJ12" s="9" t="n"/>
      <c r="AFK12" s="9" t="n"/>
      <c r="AFL12" s="9" t="n"/>
      <c r="AFM12" s="9" t="n"/>
      <c r="AFN12" s="9" t="n"/>
      <c r="AFO12" s="9" t="n"/>
      <c r="AFP12" s="9" t="n"/>
      <c r="AFQ12" s="9" t="n"/>
      <c r="AFR12" s="9" t="n"/>
      <c r="AFS12" s="9" t="n"/>
      <c r="AFT12" s="9" t="n"/>
      <c r="AFU12" s="9" t="n"/>
      <c r="AFV12" s="9" t="n"/>
      <c r="AFW12" s="9" t="n"/>
      <c r="AFX12" s="9" t="n"/>
      <c r="AFY12" s="9" t="n"/>
      <c r="AFZ12" s="9" t="n"/>
      <c r="AGA12" s="9" t="n"/>
      <c r="AGB12" s="9" t="n"/>
      <c r="AGC12" s="9" t="n"/>
      <c r="AGD12" s="9" t="n"/>
      <c r="AGE12" s="9" t="n"/>
      <c r="AGF12" s="9" t="n"/>
      <c r="AGG12" s="9" t="n"/>
      <c r="AGH12" s="9" t="n"/>
      <c r="AGI12" s="9" t="n"/>
      <c r="AGJ12" s="9" t="n"/>
      <c r="AGK12" s="9" t="n"/>
      <c r="AGL12" s="9" t="n"/>
      <c r="AGM12" s="9" t="n"/>
      <c r="AGN12" s="9" t="n"/>
      <c r="AGO12" s="9" t="n"/>
      <c r="AGP12" s="9" t="n"/>
      <c r="AGQ12" s="9" t="n"/>
      <c r="AGR12" s="9" t="n"/>
      <c r="AGS12" s="9" t="n"/>
      <c r="AGT12" s="9" t="n"/>
      <c r="AGU12" s="9" t="n"/>
      <c r="AGV12" s="9" t="n"/>
      <c r="AGW12" s="9" t="n"/>
      <c r="AGX12" s="9" t="n"/>
      <c r="AGY12" s="9" t="n"/>
      <c r="AGZ12" s="9" t="n"/>
      <c r="AHA12" s="9" t="n"/>
      <c r="AHB12" s="9" t="n"/>
      <c r="AHC12" s="9" t="n"/>
      <c r="AHD12" s="9" t="n"/>
      <c r="AHE12" s="9" t="n"/>
      <c r="AHF12" s="9" t="n"/>
      <c r="AHG12" s="9" t="n"/>
      <c r="AHH12" s="9" t="n"/>
      <c r="AHI12" s="9" t="n"/>
      <c r="AHJ12" s="9" t="n"/>
      <c r="AHK12" s="9" t="n"/>
      <c r="AHL12" s="9" t="n"/>
      <c r="AHM12" s="9" t="n"/>
      <c r="AHN12" s="9" t="n"/>
      <c r="AHO12" s="9" t="n"/>
      <c r="AHP12" s="9" t="n"/>
      <c r="AHQ12" s="9" t="n"/>
      <c r="AHR12" s="9" t="n"/>
      <c r="AHS12" s="9" t="n"/>
      <c r="AHT12" s="9" t="n"/>
      <c r="AHU12" s="9" t="n"/>
      <c r="AHV12" s="9" t="n"/>
      <c r="AHW12" s="9" t="n"/>
      <c r="AHX12" s="9" t="n"/>
      <c r="AHY12" s="9" t="n"/>
      <c r="AHZ12" s="9" t="n"/>
      <c r="AIA12" s="9" t="n"/>
      <c r="AIB12" s="9" t="n"/>
      <c r="AIC12" s="9" t="n"/>
      <c r="AID12" s="9" t="n"/>
      <c r="AIE12" s="9" t="n"/>
      <c r="AIF12" s="9" t="n"/>
      <c r="AIG12" s="9" t="n"/>
      <c r="AIH12" s="9" t="n"/>
      <c r="AII12" s="9" t="n"/>
      <c r="AIJ12" s="9" t="n"/>
      <c r="AIK12" s="9" t="n"/>
      <c r="AIL12" s="9" t="n"/>
      <c r="AIM12" s="9" t="n"/>
      <c r="AIN12" s="9" t="n"/>
      <c r="AIO12" s="9" t="n"/>
      <c r="AIP12" s="9" t="n"/>
      <c r="AIQ12" s="9" t="n"/>
      <c r="AIR12" s="9" t="n"/>
      <c r="AIS12" s="9" t="n"/>
      <c r="AIT12" s="9" t="n"/>
      <c r="AIU12" s="9" t="n"/>
      <c r="AIV12" s="9" t="n"/>
      <c r="AIW12" s="9" t="n"/>
      <c r="AIX12" s="9" t="n"/>
      <c r="AIY12" s="9" t="n"/>
      <c r="AIZ12" s="9" t="n"/>
      <c r="AJA12" s="9" t="n"/>
      <c r="AJB12" s="9" t="n"/>
      <c r="AJC12" s="9" t="n"/>
      <c r="AJD12" s="9" t="n"/>
      <c r="AJE12" s="9" t="n"/>
      <c r="AJF12" s="9" t="n"/>
      <c r="AJG12" s="9" t="n"/>
      <c r="AJH12" s="9" t="n"/>
      <c r="AJI12" s="9" t="n"/>
      <c r="AJJ12" s="9" t="n"/>
      <c r="AJK12" s="9" t="n"/>
      <c r="AJL12" s="9" t="n"/>
      <c r="AJM12" s="9" t="n"/>
      <c r="AJN12" s="9" t="n"/>
      <c r="AJO12" s="9" t="n"/>
      <c r="AJP12" s="9" t="n"/>
      <c r="AJQ12" s="9" t="n"/>
      <c r="AJR12" s="9" t="n"/>
      <c r="AJS12" s="9" t="n"/>
      <c r="AJT12" s="9" t="n"/>
      <c r="AJU12" s="9" t="n"/>
      <c r="AJV12" s="9" t="n"/>
      <c r="AJW12" s="9" t="n"/>
      <c r="AJX12" s="9" t="n"/>
      <c r="AJY12" s="9" t="n"/>
      <c r="AJZ12" s="9" t="n"/>
      <c r="AKA12" s="9" t="n"/>
      <c r="AKB12" s="9" t="n"/>
      <c r="AKC12" s="9" t="n"/>
      <c r="AKD12" s="9" t="n"/>
      <c r="AKE12" s="9" t="n"/>
      <c r="AKF12" s="9" t="n"/>
      <c r="AKG12" s="9" t="n"/>
      <c r="AKH12" s="9" t="n"/>
      <c r="AKI12" s="9" t="n"/>
      <c r="AKJ12" s="9" t="n"/>
      <c r="AKK12" s="9" t="n"/>
      <c r="AKL12" s="9" t="n"/>
      <c r="AKM12" s="9" t="n"/>
      <c r="AKN12" s="9" t="n"/>
      <c r="AKO12" s="9" t="n"/>
      <c r="AKP12" s="9" t="n"/>
      <c r="AKQ12" s="9" t="n"/>
      <c r="AKR12" s="9" t="n"/>
      <c r="AKS12" s="9" t="n"/>
      <c r="AKT12" s="9" t="n"/>
      <c r="AKU12" s="9" t="n"/>
      <c r="AKV12" s="9" t="n"/>
      <c r="AKW12" s="9" t="n"/>
      <c r="AKX12" s="9" t="n"/>
      <c r="AKY12" s="9" t="n"/>
      <c r="AKZ12" s="9" t="n"/>
      <c r="ALA12" s="9" t="n"/>
      <c r="ALB12" s="9" t="n"/>
      <c r="ALC12" s="9" t="n"/>
      <c r="ALD12" s="9" t="n"/>
      <c r="ALE12" s="9" t="n"/>
      <c r="ALF12" s="9" t="n"/>
      <c r="ALG12" s="9" t="n"/>
      <c r="ALH12" s="9" t="n"/>
      <c r="ALI12" s="9" t="n"/>
      <c r="ALJ12" s="9" t="n"/>
      <c r="ALK12" s="9" t="n"/>
      <c r="ALL12" s="9" t="n"/>
      <c r="ALM12" s="9" t="n"/>
      <c r="ALN12" s="9" t="n"/>
      <c r="ALO12" s="9" t="n"/>
      <c r="ALP12" s="9" t="n"/>
      <c r="ALQ12" s="9" t="n"/>
      <c r="ALR12" s="9" t="n"/>
      <c r="ALS12" s="9" t="n"/>
      <c r="ALT12" s="9" t="n"/>
      <c r="ALU12" s="9" t="n"/>
      <c r="ALV12" s="9" t="n"/>
      <c r="ALW12" s="9" t="n"/>
      <c r="ALX12" s="9" t="n"/>
      <c r="ALY12" s="9" t="n"/>
      <c r="ALZ12" s="9" t="n"/>
      <c r="AMA12" s="9" t="n"/>
      <c r="AMB12" s="9" t="n"/>
      <c r="AMC12" s="9" t="n"/>
      <c r="AMD12" s="9" t="n"/>
      <c r="AME12" s="9" t="n"/>
      <c r="AMF12" s="9" t="n"/>
      <c r="AMG12" s="9" t="n"/>
      <c r="AMH12" s="9" t="n"/>
      <c r="AMI12" s="9" t="n"/>
      <c r="AMJ12" s="9" t="n"/>
    </row>
    <row customHeight="1" ht="23.1" r="13" s="187" spans="1:1024">
      <c r="A13" s="67" t="n">
        <v>8</v>
      </c>
      <c r="B13" s="44" t="n">
        <v>38165</v>
      </c>
      <c r="C13" s="84" t="s">
        <v>145</v>
      </c>
      <c r="D13" s="69" t="n">
        <v>0</v>
      </c>
      <c r="E13" s="70" t="n">
        <v>14</v>
      </c>
      <c r="F13" s="71" t="n"/>
      <c r="G13" s="188" t="s">
        <v>87</v>
      </c>
      <c r="H13" s="189" t="s">
        <v>139</v>
      </c>
      <c r="I13" s="72" t="s"/>
      <c r="J13" s="190" t="s">
        <v>66</v>
      </c>
      <c r="K13" s="191" t="s">
        <v>66</v>
      </c>
      <c r="L13" s="72" t="s"/>
      <c r="M13" s="190" t="s">
        <v>66</v>
      </c>
      <c r="N13" s="191" t="s">
        <v>66</v>
      </c>
      <c r="O13" s="72" t="s"/>
      <c r="P13" s="188" t="s">
        <v>67</v>
      </c>
      <c r="Q13" s="189" t="s">
        <v>64</v>
      </c>
      <c r="R13" s="72" t="s"/>
      <c r="S13" s="188" t="s">
        <v>81</v>
      </c>
      <c r="T13" s="189" t="s">
        <v>59</v>
      </c>
      <c r="U13" s="72" t="s"/>
      <c r="V13" s="188" t="s">
        <v>62</v>
      </c>
      <c r="W13" s="189" t="s">
        <v>113</v>
      </c>
      <c r="X13" s="72" t="s">
        <v>80</v>
      </c>
      <c r="Y13" s="188" t="s">
        <v>62</v>
      </c>
      <c r="Z13" s="189" t="s">
        <v>113</v>
      </c>
      <c r="AA13" s="72" t="s">
        <v>80</v>
      </c>
      <c r="AB13" s="188" t="s">
        <v>68</v>
      </c>
      <c r="AC13" s="189" t="s">
        <v>63</v>
      </c>
      <c r="AD13" s="72" t="s"/>
      <c r="AE13" s="190" t="s">
        <v>66</v>
      </c>
      <c r="AF13" s="191" t="s">
        <v>66</v>
      </c>
      <c r="AG13" s="72" t="s"/>
      <c r="AH13" s="190" t="s">
        <v>66</v>
      </c>
      <c r="AI13" s="191" t="s">
        <v>66</v>
      </c>
      <c r="AJ13" s="72" t="s"/>
      <c r="AK13" s="188" t="s">
        <v>79</v>
      </c>
      <c r="AL13" s="189" t="s">
        <v>124</v>
      </c>
      <c r="AM13" s="72" t="s"/>
      <c r="AN13" s="188" t="s">
        <v>137</v>
      </c>
      <c r="AO13" s="189" t="s">
        <v>76</v>
      </c>
      <c r="AP13" s="72" t="s"/>
      <c r="AQ13" s="188" t="s">
        <v>77</v>
      </c>
      <c r="AR13" s="189" t="s">
        <v>116</v>
      </c>
      <c r="AS13" s="72" t="s"/>
      <c r="AT13" s="188" t="s">
        <v>146</v>
      </c>
      <c r="AU13" s="189" t="s">
        <v>147</v>
      </c>
      <c r="AV13" s="72" t="s"/>
      <c r="AW13" s="188" t="s">
        <v>62</v>
      </c>
      <c r="AX13" s="189" t="s">
        <v>113</v>
      </c>
      <c r="AY13" s="72" t="s"/>
      <c r="AZ13" s="190" t="s">
        <v>66</v>
      </c>
      <c r="BA13" s="191" t="s">
        <v>66</v>
      </c>
      <c r="BB13" s="72" t="s"/>
      <c r="BC13" s="190" t="s">
        <v>66</v>
      </c>
      <c r="BD13" s="191" t="s">
        <v>66</v>
      </c>
      <c r="BE13" s="72" t="s"/>
      <c r="BF13" s="190" t="s">
        <v>66</v>
      </c>
      <c r="BG13" s="191" t="s">
        <v>66</v>
      </c>
      <c r="BH13" s="72" t="s"/>
      <c r="BI13" s="188" t="s">
        <v>121</v>
      </c>
      <c r="BJ13" s="189" t="s">
        <v>74</v>
      </c>
      <c r="BK13" s="72" t="s"/>
      <c r="BL13" s="188" t="s">
        <v>121</v>
      </c>
      <c r="BM13" s="189" t="s">
        <v>74</v>
      </c>
      <c r="BN13" s="72" t="s"/>
      <c r="BO13" s="188" t="s">
        <v>148</v>
      </c>
      <c r="BP13" s="189" t="s">
        <v>149</v>
      </c>
      <c r="BQ13" s="72" t="s"/>
      <c r="BR13" s="188" t="s">
        <v>100</v>
      </c>
      <c r="BS13" s="189" t="s">
        <v>101</v>
      </c>
      <c r="BT13" s="72" t="s"/>
      <c r="BU13" s="188" t="s">
        <v>90</v>
      </c>
      <c r="BV13" s="189" t="s">
        <v>84</v>
      </c>
      <c r="BW13" s="72" t="s"/>
      <c r="BX13" s="190" t="s">
        <v>66</v>
      </c>
      <c r="BY13" s="191" t="s">
        <v>66</v>
      </c>
      <c r="BZ13" s="72" t="s"/>
      <c r="CA13" s="190" t="s">
        <v>66</v>
      </c>
      <c r="CB13" s="191" t="s">
        <v>66</v>
      </c>
      <c r="CC13" s="72" t="s"/>
      <c r="CD13" s="190" t="s">
        <v>66</v>
      </c>
      <c r="CE13" s="191" t="s">
        <v>66</v>
      </c>
      <c r="CF13" s="72" t="s"/>
      <c r="CG13" s="188" t="s">
        <v>110</v>
      </c>
      <c r="CH13" s="189" t="s">
        <v>111</v>
      </c>
      <c r="CI13" s="72" t="s"/>
      <c r="CJ13" s="188" t="s">
        <v>88</v>
      </c>
      <c r="CK13" s="189" t="s">
        <v>112</v>
      </c>
      <c r="CL13" s="72" t="s"/>
      <c r="CM13" s="188" t="s">
        <v>68</v>
      </c>
      <c r="CN13" s="189" t="s">
        <v>63</v>
      </c>
      <c r="CO13" s="72" t="s"/>
      <c r="CP13" s="190" t="s">
        <v>66</v>
      </c>
      <c r="CQ13" s="191" t="s">
        <v>66</v>
      </c>
      <c r="CR13" s="72" t="s"/>
      <c r="CS13" s="190" t="s">
        <v>66</v>
      </c>
      <c r="CT13" s="191" t="s">
        <v>66</v>
      </c>
      <c r="CU13" s="72" t="s"/>
      <c r="CV13" s="26" t="s">
        <v>131</v>
      </c>
      <c r="CW13" s="21" t="n"/>
      <c r="CX13" s="73" t="n"/>
      <c r="CY13" s="83" t="n"/>
      <c r="CZ13" s="75">
        <f>COUNTA($G$3:$CX$3)-DB13</f>
        <v/>
      </c>
      <c r="DA13" s="76">
        <f>COUNTIF($G$4:$CX$4,"сб")+COUNTIF($G$4:$CX$4,"вс")+COUNTIF($G$4:$CX$4,"празд")</f>
        <v/>
      </c>
      <c r="DB13" s="77" t="n">
        <v>0</v>
      </c>
      <c r="DC13" s="78">
        <f>COUNTIF(G13:CX13,"ОТ")/2</f>
        <v/>
      </c>
      <c r="DD13" s="79">
        <f>COUNTIFS($G$4:$CX$4,"&lt;я",G13:CX13,"&lt;"&amp;"9:29:01")</f>
        <v/>
      </c>
      <c r="DE13" s="79">
        <f>COUNTIFS($G$4:$CX$4,"&lt;я",G13:CX13,"&lt;"&amp;"13:30:01")-DD13</f>
        <v/>
      </c>
      <c r="DF13" s="79">
        <f>COUNTIFS($G$4:$CX$4,"&lt;я",G13:CX13,"&lt;"&amp;"19:00:01")-DD13-DE13</f>
        <v/>
      </c>
      <c r="DG13" s="80">
        <f>COUNTIFS($G$4:$CX$4,"СБ",G13:CX13,"В")+COUNTIFS($G$4:$CX$4,"ВС",G13:CX13,"В")</f>
        <v/>
      </c>
      <c r="DH13" s="81">
        <f>$DA$3-CZ13</f>
        <v/>
      </c>
      <c r="DI13" s="82">
        <f>$DB$3-CY13</f>
        <v/>
      </c>
      <c r="DJ13" s="9" t="n"/>
      <c r="DK13" s="9" t="n"/>
      <c r="DL13" s="9" t="n"/>
      <c r="DM13" s="9" t="n"/>
      <c r="DN13" s="9" t="n"/>
      <c r="DO13" s="9" t="n"/>
      <c r="DP13" s="9" t="n"/>
      <c r="DQ13" s="9" t="n"/>
      <c r="DR13" s="9" t="n"/>
      <c r="DS13" s="9" t="n"/>
      <c r="DT13" s="9" t="n"/>
      <c r="DU13" s="9" t="n"/>
      <c r="DV13" s="9" t="n"/>
      <c r="DW13" s="9" t="n"/>
      <c r="DX13" s="9" t="n"/>
      <c r="DY13" s="9" t="n"/>
      <c r="DZ13" s="9" t="n"/>
      <c r="EA13" s="9" t="n"/>
      <c r="EB13" s="9" t="n"/>
      <c r="EC13" s="9" t="n"/>
      <c r="ED13" s="9" t="n"/>
      <c r="EE13" s="9" t="n"/>
      <c r="EF13" s="9" t="n"/>
      <c r="EG13" s="9" t="n"/>
      <c r="EH13" s="9" t="n"/>
      <c r="EI13" s="9" t="n"/>
      <c r="EJ13" s="9" t="n"/>
      <c r="EK13" s="9" t="n"/>
      <c r="EL13" s="9" t="n"/>
      <c r="EM13" s="9" t="n"/>
      <c r="EN13" s="9" t="n"/>
      <c r="EO13" s="9" t="n"/>
      <c r="EP13" s="9" t="n"/>
      <c r="EQ13" s="9" t="n"/>
      <c r="ER13" s="9" t="n"/>
      <c r="ES13" s="9" t="n"/>
      <c r="ET13" s="9" t="n"/>
      <c r="EU13" s="9" t="n"/>
      <c r="EV13" s="9" t="n"/>
      <c r="EW13" s="9" t="n"/>
      <c r="EX13" s="9" t="n"/>
      <c r="EY13" s="9" t="n"/>
      <c r="EZ13" s="9" t="n"/>
      <c r="FA13" s="9" t="n"/>
      <c r="FB13" s="9" t="n"/>
      <c r="FC13" s="9" t="n"/>
      <c r="FD13" s="9" t="n"/>
      <c r="FE13" s="9" t="n"/>
      <c r="FF13" s="9" t="n"/>
      <c r="FG13" s="9" t="n"/>
      <c r="FH13" s="9" t="n"/>
      <c r="FI13" s="9" t="n"/>
      <c r="FJ13" s="9" t="n"/>
      <c r="FK13" s="9" t="n"/>
      <c r="FL13" s="9" t="n"/>
      <c r="FM13" s="9" t="n"/>
      <c r="FN13" s="9" t="n"/>
      <c r="FO13" s="9" t="n"/>
      <c r="FP13" s="9" t="n"/>
      <c r="FQ13" s="9" t="n"/>
      <c r="FR13" s="9" t="n"/>
      <c r="FS13" s="9" t="n"/>
      <c r="FT13" s="9" t="n"/>
      <c r="FU13" s="9" t="n"/>
      <c r="FV13" s="9" t="n"/>
      <c r="FW13" s="9" t="n"/>
      <c r="FX13" s="9" t="n"/>
      <c r="FY13" s="9" t="n"/>
      <c r="FZ13" s="9" t="n"/>
      <c r="GA13" s="9" t="n"/>
      <c r="GB13" s="9" t="n"/>
      <c r="GC13" s="9" t="n"/>
      <c r="GD13" s="9" t="n"/>
      <c r="GE13" s="9" t="n"/>
      <c r="GF13" s="9" t="n"/>
      <c r="GG13" s="9" t="n"/>
      <c r="GH13" s="9" t="n"/>
      <c r="GI13" s="9" t="n"/>
      <c r="GJ13" s="9" t="n"/>
      <c r="GK13" s="9" t="n"/>
      <c r="GL13" s="9" t="n"/>
      <c r="GM13" s="9" t="n"/>
      <c r="GN13" s="9" t="n"/>
      <c r="GO13" s="9" t="n"/>
      <c r="GP13" s="9" t="n"/>
      <c r="GQ13" s="9" t="n"/>
      <c r="GR13" s="9" t="n"/>
      <c r="GS13" s="9" t="n"/>
      <c r="GT13" s="9" t="n"/>
      <c r="GU13" s="9" t="n"/>
      <c r="GV13" s="9" t="n"/>
      <c r="GW13" s="9" t="n"/>
      <c r="GX13" s="9" t="n"/>
      <c r="GY13" s="9" t="n"/>
      <c r="GZ13" s="9" t="n"/>
      <c r="HA13" s="9" t="n"/>
      <c r="HB13" s="9" t="n"/>
      <c r="HC13" s="9" t="n"/>
      <c r="HD13" s="9" t="n"/>
      <c r="HE13" s="9" t="n"/>
      <c r="HF13" s="9" t="n"/>
      <c r="HG13" s="9" t="n"/>
      <c r="HH13" s="9" t="n"/>
      <c r="HI13" s="9" t="n"/>
      <c r="HJ13" s="9" t="n"/>
      <c r="HK13" s="9" t="n"/>
      <c r="HL13" s="9" t="n"/>
      <c r="HM13" s="9" t="n"/>
      <c r="HN13" s="9" t="n"/>
      <c r="HO13" s="9" t="n"/>
      <c r="HP13" s="9" t="n"/>
      <c r="HQ13" s="9" t="n"/>
      <c r="HR13" s="9" t="n"/>
      <c r="HS13" s="9" t="n"/>
      <c r="HT13" s="9" t="n"/>
      <c r="HU13" s="9" t="n"/>
      <c r="HV13" s="9" t="n"/>
      <c r="HW13" s="9" t="n"/>
      <c r="HX13" s="9" t="n"/>
      <c r="HY13" s="9" t="n"/>
      <c r="HZ13" s="9" t="n"/>
      <c r="IA13" s="9" t="n"/>
      <c r="IB13" s="9" t="n"/>
      <c r="IC13" s="9" t="n"/>
      <c r="ID13" s="9" t="n"/>
      <c r="IE13" s="9" t="n"/>
      <c r="IF13" s="9" t="n"/>
      <c r="IG13" s="9" t="n"/>
      <c r="IH13" s="9" t="n"/>
      <c r="II13" s="9" t="n"/>
      <c r="IJ13" s="9" t="n"/>
      <c r="IK13" s="9" t="n"/>
      <c r="IL13" s="9" t="n"/>
      <c r="IM13" s="9" t="n"/>
      <c r="IN13" s="9" t="n"/>
      <c r="IO13" s="9" t="n"/>
      <c r="IP13" s="9" t="n"/>
      <c r="IQ13" s="9" t="n"/>
      <c r="IR13" s="9" t="n"/>
      <c r="IS13" s="9" t="n"/>
      <c r="IT13" s="9" t="n"/>
      <c r="IU13" s="9" t="n"/>
      <c r="IV13" s="9" t="n"/>
      <c r="IW13" s="9" t="n"/>
      <c r="IX13" s="9" t="n"/>
      <c r="IY13" s="9" t="n"/>
      <c r="IZ13" s="9" t="n"/>
      <c r="JA13" s="9" t="n"/>
      <c r="JB13" s="9" t="n"/>
      <c r="JC13" s="9" t="n"/>
      <c r="JD13" s="9" t="n"/>
      <c r="JE13" s="9" t="n"/>
      <c r="JF13" s="9" t="n"/>
      <c r="JG13" s="9" t="n"/>
      <c r="JH13" s="9" t="n"/>
      <c r="JI13" s="9" t="n"/>
      <c r="JJ13" s="9" t="n"/>
      <c r="JK13" s="9" t="n"/>
      <c r="JL13" s="9" t="n"/>
      <c r="JM13" s="9" t="n"/>
      <c r="JN13" s="9" t="n"/>
      <c r="JO13" s="9" t="n"/>
      <c r="JP13" s="9" t="n"/>
      <c r="JQ13" s="9" t="n"/>
      <c r="JR13" s="9" t="n"/>
      <c r="JS13" s="9" t="n"/>
      <c r="JT13" s="9" t="n"/>
      <c r="JU13" s="9" t="n"/>
      <c r="JV13" s="9" t="n"/>
      <c r="JW13" s="9" t="n"/>
      <c r="JX13" s="9" t="n"/>
      <c r="JY13" s="9" t="n"/>
      <c r="JZ13" s="9" t="n"/>
      <c r="KA13" s="9" t="n"/>
      <c r="KB13" s="9" t="n"/>
      <c r="KC13" s="9" t="n"/>
      <c r="KD13" s="9" t="n"/>
      <c r="KE13" s="9" t="n"/>
      <c r="KF13" s="9" t="n"/>
      <c r="KG13" s="9" t="n"/>
      <c r="KH13" s="9" t="n"/>
      <c r="KI13" s="9" t="n"/>
      <c r="KJ13" s="9" t="n"/>
      <c r="KK13" s="9" t="n"/>
      <c r="KL13" s="9" t="n"/>
      <c r="KM13" s="9" t="n"/>
      <c r="KN13" s="9" t="n"/>
      <c r="KO13" s="9" t="n"/>
      <c r="KP13" s="9" t="n"/>
      <c r="KQ13" s="9" t="n"/>
      <c r="KR13" s="9" t="n"/>
      <c r="KS13" s="9" t="n"/>
      <c r="KT13" s="9" t="n"/>
      <c r="KU13" s="9" t="n"/>
      <c r="KV13" s="9" t="n"/>
      <c r="KW13" s="9" t="n"/>
      <c r="KX13" s="9" t="n"/>
      <c r="KY13" s="9" t="n"/>
      <c r="KZ13" s="9" t="n"/>
      <c r="LA13" s="9" t="n"/>
      <c r="LB13" s="9" t="n"/>
      <c r="LC13" s="9" t="n"/>
      <c r="LD13" s="9" t="n"/>
      <c r="LE13" s="9" t="n"/>
      <c r="LF13" s="9" t="n"/>
      <c r="LG13" s="9" t="n"/>
      <c r="LH13" s="9" t="n"/>
      <c r="LI13" s="9" t="n"/>
      <c r="LJ13" s="9" t="n"/>
      <c r="LK13" s="9" t="n"/>
      <c r="LL13" s="9" t="n"/>
      <c r="LM13" s="9" t="n"/>
      <c r="LN13" s="9" t="n"/>
      <c r="LO13" s="9" t="n"/>
      <c r="LP13" s="9" t="n"/>
      <c r="LQ13" s="9" t="n"/>
      <c r="LR13" s="9" t="n"/>
      <c r="LS13" s="9" t="n"/>
      <c r="LT13" s="9" t="n"/>
      <c r="LU13" s="9" t="n"/>
      <c r="LV13" s="9" t="n"/>
      <c r="LW13" s="9" t="n"/>
      <c r="LX13" s="9" t="n"/>
      <c r="LY13" s="9" t="n"/>
      <c r="LZ13" s="9" t="n"/>
      <c r="MA13" s="9" t="n"/>
      <c r="MB13" s="9" t="n"/>
      <c r="MC13" s="9" t="n"/>
      <c r="MD13" s="9" t="n"/>
      <c r="ME13" s="9" t="n"/>
      <c r="MF13" s="9" t="n"/>
      <c r="MG13" s="9" t="n"/>
      <c r="MH13" s="9" t="n"/>
      <c r="MI13" s="9" t="n"/>
      <c r="MJ13" s="9" t="n"/>
      <c r="MK13" s="9" t="n"/>
      <c r="ML13" s="9" t="n"/>
      <c r="MM13" s="9" t="n"/>
      <c r="MN13" s="9" t="n"/>
      <c r="MO13" s="9" t="n"/>
      <c r="MP13" s="9" t="n"/>
      <c r="MQ13" s="9" t="n"/>
      <c r="MR13" s="9" t="n"/>
      <c r="MS13" s="9" t="n"/>
      <c r="MT13" s="9" t="n"/>
      <c r="MU13" s="9" t="n"/>
      <c r="MV13" s="9" t="n"/>
      <c r="MW13" s="9" t="n"/>
      <c r="MX13" s="9" t="n"/>
      <c r="MY13" s="9" t="n"/>
      <c r="MZ13" s="9" t="n"/>
      <c r="NA13" s="9" t="n"/>
      <c r="NB13" s="9" t="n"/>
      <c r="NC13" s="9" t="n"/>
      <c r="ND13" s="9" t="n"/>
      <c r="NE13" s="9" t="n"/>
      <c r="NF13" s="9" t="n"/>
      <c r="NG13" s="9" t="n"/>
      <c r="NH13" s="9" t="n"/>
      <c r="NI13" s="9" t="n"/>
      <c r="NJ13" s="9" t="n"/>
      <c r="NK13" s="9" t="n"/>
      <c r="NL13" s="9" t="n"/>
      <c r="NM13" s="9" t="n"/>
      <c r="NN13" s="9" t="n"/>
      <c r="NO13" s="9" t="n"/>
      <c r="NP13" s="9" t="n"/>
      <c r="NQ13" s="9" t="n"/>
      <c r="NR13" s="9" t="n"/>
      <c r="NS13" s="9" t="n"/>
      <c r="NT13" s="9" t="n"/>
      <c r="NU13" s="9" t="n"/>
      <c r="NV13" s="9" t="n"/>
      <c r="NW13" s="9" t="n"/>
      <c r="NX13" s="9" t="n"/>
      <c r="NY13" s="9" t="n"/>
      <c r="NZ13" s="9" t="n"/>
      <c r="OA13" s="9" t="n"/>
      <c r="OB13" s="9" t="n"/>
      <c r="OC13" s="9" t="n"/>
      <c r="OD13" s="9" t="n"/>
      <c r="OE13" s="9" t="n"/>
      <c r="OF13" s="9" t="n"/>
      <c r="OG13" s="9" t="n"/>
      <c r="OH13" s="9" t="n"/>
      <c r="OI13" s="9" t="n"/>
      <c r="OJ13" s="9" t="n"/>
      <c r="OK13" s="9" t="n"/>
      <c r="OL13" s="9" t="n"/>
      <c r="OM13" s="9" t="n"/>
      <c r="ON13" s="9" t="n"/>
      <c r="OO13" s="9" t="n"/>
      <c r="OP13" s="9" t="n"/>
      <c r="OQ13" s="9" t="n"/>
      <c r="OR13" s="9" t="n"/>
      <c r="OS13" s="9" t="n"/>
      <c r="OT13" s="9" t="n"/>
      <c r="OU13" s="9" t="n"/>
      <c r="OV13" s="9" t="n"/>
      <c r="OW13" s="9" t="n"/>
      <c r="OX13" s="9" t="n"/>
      <c r="OY13" s="9" t="n"/>
      <c r="OZ13" s="9" t="n"/>
      <c r="PA13" s="9" t="n"/>
      <c r="PB13" s="9" t="n"/>
      <c r="PC13" s="9" t="n"/>
      <c r="PD13" s="9" t="n"/>
      <c r="PE13" s="9" t="n"/>
      <c r="PF13" s="9" t="n"/>
      <c r="PG13" s="9" t="n"/>
      <c r="PH13" s="9" t="n"/>
      <c r="PI13" s="9" t="n"/>
      <c r="PJ13" s="9" t="n"/>
      <c r="PK13" s="9" t="n"/>
      <c r="PL13" s="9" t="n"/>
      <c r="PM13" s="9" t="n"/>
      <c r="PN13" s="9" t="n"/>
      <c r="PO13" s="9" t="n"/>
      <c r="PP13" s="9" t="n"/>
      <c r="PQ13" s="9" t="n"/>
      <c r="PR13" s="9" t="n"/>
      <c r="PS13" s="9" t="n"/>
      <c r="PT13" s="9" t="n"/>
      <c r="PU13" s="9" t="n"/>
      <c r="PV13" s="9" t="n"/>
      <c r="PW13" s="9" t="n"/>
      <c r="PX13" s="9" t="n"/>
      <c r="PY13" s="9" t="n"/>
      <c r="PZ13" s="9" t="n"/>
      <c r="QA13" s="9" t="n"/>
      <c r="QB13" s="9" t="n"/>
      <c r="QC13" s="9" t="n"/>
      <c r="QD13" s="9" t="n"/>
      <c r="QE13" s="9" t="n"/>
      <c r="QF13" s="9" t="n"/>
      <c r="QG13" s="9" t="n"/>
      <c r="QH13" s="9" t="n"/>
      <c r="QI13" s="9" t="n"/>
      <c r="QJ13" s="9" t="n"/>
      <c r="QK13" s="9" t="n"/>
      <c r="QL13" s="9" t="n"/>
      <c r="QM13" s="9" t="n"/>
      <c r="QN13" s="9" t="n"/>
      <c r="QO13" s="9" t="n"/>
      <c r="QP13" s="9" t="n"/>
      <c r="QQ13" s="9" t="n"/>
      <c r="QR13" s="9" t="n"/>
      <c r="QS13" s="9" t="n"/>
      <c r="QT13" s="9" t="n"/>
      <c r="QU13" s="9" t="n"/>
      <c r="QV13" s="9" t="n"/>
      <c r="QW13" s="9" t="n"/>
      <c r="QX13" s="9" t="n"/>
      <c r="QY13" s="9" t="n"/>
      <c r="QZ13" s="9" t="n"/>
      <c r="RA13" s="9" t="n"/>
      <c r="RB13" s="9" t="n"/>
      <c r="RC13" s="9" t="n"/>
      <c r="RD13" s="9" t="n"/>
      <c r="RE13" s="9" t="n"/>
      <c r="RF13" s="9" t="n"/>
      <c r="RG13" s="9" t="n"/>
      <c r="RH13" s="9" t="n"/>
      <c r="RI13" s="9" t="n"/>
      <c r="RJ13" s="9" t="n"/>
      <c r="RK13" s="9" t="n"/>
      <c r="RL13" s="9" t="n"/>
      <c r="RM13" s="9" t="n"/>
      <c r="RN13" s="9" t="n"/>
      <c r="RO13" s="9" t="n"/>
      <c r="RP13" s="9" t="n"/>
      <c r="RQ13" s="9" t="n"/>
      <c r="RR13" s="9" t="n"/>
      <c r="RS13" s="9" t="n"/>
      <c r="RT13" s="9" t="n"/>
      <c r="RU13" s="9" t="n"/>
      <c r="RV13" s="9" t="n"/>
      <c r="RW13" s="9" t="n"/>
      <c r="RX13" s="9" t="n"/>
      <c r="RY13" s="9" t="n"/>
      <c r="RZ13" s="9" t="n"/>
      <c r="SA13" s="9" t="n"/>
      <c r="SB13" s="9" t="n"/>
      <c r="SC13" s="9" t="n"/>
      <c r="SD13" s="9" t="n"/>
      <c r="SE13" s="9" t="n"/>
      <c r="SF13" s="9" t="n"/>
      <c r="SG13" s="9" t="n"/>
      <c r="SH13" s="9" t="n"/>
      <c r="SI13" s="9" t="n"/>
      <c r="SJ13" s="9" t="n"/>
      <c r="SK13" s="9" t="n"/>
      <c r="SL13" s="9" t="n"/>
      <c r="SM13" s="9" t="n"/>
      <c r="SN13" s="9" t="n"/>
      <c r="SO13" s="9" t="n"/>
      <c r="SP13" s="9" t="n"/>
      <c r="SQ13" s="9" t="n"/>
      <c r="SR13" s="9" t="n"/>
      <c r="SS13" s="9" t="n"/>
      <c r="ST13" s="9" t="n"/>
      <c r="SU13" s="9" t="n"/>
      <c r="SV13" s="9" t="n"/>
      <c r="SW13" s="9" t="n"/>
      <c r="SX13" s="9" t="n"/>
      <c r="SY13" s="9" t="n"/>
      <c r="SZ13" s="9" t="n"/>
      <c r="TA13" s="9" t="n"/>
      <c r="TB13" s="9" t="n"/>
      <c r="TC13" s="9" t="n"/>
      <c r="TD13" s="9" t="n"/>
      <c r="TE13" s="9" t="n"/>
      <c r="TF13" s="9" t="n"/>
      <c r="TG13" s="9" t="n"/>
      <c r="TH13" s="9" t="n"/>
      <c r="TI13" s="9" t="n"/>
      <c r="TJ13" s="9" t="n"/>
      <c r="TK13" s="9" t="n"/>
      <c r="TL13" s="9" t="n"/>
      <c r="TM13" s="9" t="n"/>
      <c r="TN13" s="9" t="n"/>
      <c r="TO13" s="9" t="n"/>
      <c r="TP13" s="9" t="n"/>
      <c r="TQ13" s="9" t="n"/>
      <c r="TR13" s="9" t="n"/>
      <c r="TS13" s="9" t="n"/>
      <c r="TT13" s="9" t="n"/>
      <c r="TU13" s="9" t="n"/>
      <c r="TV13" s="9" t="n"/>
      <c r="TW13" s="9" t="n"/>
      <c r="TX13" s="9" t="n"/>
      <c r="TY13" s="9" t="n"/>
      <c r="TZ13" s="9" t="n"/>
      <c r="UA13" s="9" t="n"/>
      <c r="UB13" s="9" t="n"/>
      <c r="UC13" s="9" t="n"/>
      <c r="UD13" s="9" t="n"/>
      <c r="UE13" s="9" t="n"/>
      <c r="UF13" s="9" t="n"/>
      <c r="UG13" s="9" t="n"/>
      <c r="UH13" s="9" t="n"/>
      <c r="UI13" s="9" t="n"/>
      <c r="UJ13" s="9" t="n"/>
      <c r="UK13" s="9" t="n"/>
      <c r="UL13" s="9" t="n"/>
      <c r="UM13" s="9" t="n"/>
      <c r="UN13" s="9" t="n"/>
      <c r="UO13" s="9" t="n"/>
      <c r="UP13" s="9" t="n"/>
      <c r="UQ13" s="9" t="n"/>
      <c r="UR13" s="9" t="n"/>
      <c r="US13" s="9" t="n"/>
      <c r="UT13" s="9" t="n"/>
      <c r="UU13" s="9" t="n"/>
      <c r="UV13" s="9" t="n"/>
      <c r="UW13" s="9" t="n"/>
      <c r="UX13" s="9" t="n"/>
      <c r="UY13" s="9" t="n"/>
      <c r="UZ13" s="9" t="n"/>
      <c r="VA13" s="9" t="n"/>
      <c r="VB13" s="9" t="n"/>
      <c r="VC13" s="9" t="n"/>
      <c r="VD13" s="9" t="n"/>
      <c r="VE13" s="9" t="n"/>
      <c r="VF13" s="9" t="n"/>
      <c r="VG13" s="9" t="n"/>
      <c r="VH13" s="9" t="n"/>
      <c r="VI13" s="9" t="n"/>
      <c r="VJ13" s="9" t="n"/>
      <c r="VK13" s="9" t="n"/>
      <c r="VL13" s="9" t="n"/>
      <c r="VM13" s="9" t="n"/>
      <c r="VN13" s="9" t="n"/>
      <c r="VO13" s="9" t="n"/>
      <c r="VP13" s="9" t="n"/>
      <c r="VQ13" s="9" t="n"/>
      <c r="VR13" s="9" t="n"/>
      <c r="VS13" s="9" t="n"/>
      <c r="VT13" s="9" t="n"/>
      <c r="VU13" s="9" t="n"/>
      <c r="VV13" s="9" t="n"/>
      <c r="VW13" s="9" t="n"/>
      <c r="VX13" s="9" t="n"/>
      <c r="VY13" s="9" t="n"/>
      <c r="VZ13" s="9" t="n"/>
      <c r="WA13" s="9" t="n"/>
      <c r="WB13" s="9" t="n"/>
      <c r="WC13" s="9" t="n"/>
      <c r="WD13" s="9" t="n"/>
      <c r="WE13" s="9" t="n"/>
      <c r="WF13" s="9" t="n"/>
      <c r="WG13" s="9" t="n"/>
      <c r="WH13" s="9" t="n"/>
      <c r="WI13" s="9" t="n"/>
      <c r="WJ13" s="9" t="n"/>
      <c r="WK13" s="9" t="n"/>
      <c r="WL13" s="9" t="n"/>
      <c r="WM13" s="9" t="n"/>
      <c r="WN13" s="9" t="n"/>
      <c r="WO13" s="9" t="n"/>
      <c r="WP13" s="9" t="n"/>
      <c r="WQ13" s="9" t="n"/>
      <c r="WR13" s="9" t="n"/>
      <c r="WS13" s="9" t="n"/>
      <c r="WT13" s="9" t="n"/>
      <c r="WU13" s="9" t="n"/>
      <c r="WV13" s="9" t="n"/>
      <c r="WW13" s="9" t="n"/>
      <c r="WX13" s="9" t="n"/>
      <c r="WY13" s="9" t="n"/>
      <c r="WZ13" s="9" t="n"/>
      <c r="XA13" s="9" t="n"/>
      <c r="XB13" s="9" t="n"/>
      <c r="XC13" s="9" t="n"/>
      <c r="XD13" s="9" t="n"/>
      <c r="XE13" s="9" t="n"/>
      <c r="XF13" s="9" t="n"/>
      <c r="XG13" s="9" t="n"/>
      <c r="XH13" s="9" t="n"/>
      <c r="XI13" s="9" t="n"/>
      <c r="XJ13" s="9" t="n"/>
      <c r="XK13" s="9" t="n"/>
      <c r="XL13" s="9" t="n"/>
      <c r="XM13" s="9" t="n"/>
      <c r="XN13" s="9" t="n"/>
      <c r="XO13" s="9" t="n"/>
      <c r="XP13" s="9" t="n"/>
      <c r="XQ13" s="9" t="n"/>
      <c r="XR13" s="9" t="n"/>
      <c r="XS13" s="9" t="n"/>
      <c r="XT13" s="9" t="n"/>
      <c r="XU13" s="9" t="n"/>
      <c r="XV13" s="9" t="n"/>
      <c r="XW13" s="9" t="n"/>
      <c r="XX13" s="9" t="n"/>
      <c r="XY13" s="9" t="n"/>
      <c r="XZ13" s="9" t="n"/>
      <c r="YA13" s="9" t="n"/>
      <c r="YB13" s="9" t="n"/>
      <c r="YC13" s="9" t="n"/>
      <c r="YD13" s="9" t="n"/>
      <c r="YE13" s="9" t="n"/>
      <c r="YF13" s="9" t="n"/>
      <c r="YG13" s="9" t="n"/>
      <c r="YH13" s="9" t="n"/>
      <c r="YI13" s="9" t="n"/>
      <c r="YJ13" s="9" t="n"/>
      <c r="YK13" s="9" t="n"/>
      <c r="YL13" s="9" t="n"/>
      <c r="YM13" s="9" t="n"/>
      <c r="YN13" s="9" t="n"/>
      <c r="YO13" s="9" t="n"/>
      <c r="YP13" s="9" t="n"/>
      <c r="YQ13" s="9" t="n"/>
      <c r="YR13" s="9" t="n"/>
      <c r="YS13" s="9" t="n"/>
      <c r="YT13" s="9" t="n"/>
      <c r="YU13" s="9" t="n"/>
      <c r="YV13" s="9" t="n"/>
      <c r="YW13" s="9" t="n"/>
      <c r="YX13" s="9" t="n"/>
      <c r="YY13" s="9" t="n"/>
      <c r="YZ13" s="9" t="n"/>
      <c r="ZA13" s="9" t="n"/>
      <c r="ZB13" s="9" t="n"/>
      <c r="ZC13" s="9" t="n"/>
      <c r="ZD13" s="9" t="n"/>
      <c r="ZE13" s="9" t="n"/>
      <c r="ZF13" s="9" t="n"/>
      <c r="ZG13" s="9" t="n"/>
      <c r="ZH13" s="9" t="n"/>
      <c r="ZI13" s="9" t="n"/>
      <c r="ZJ13" s="9" t="n"/>
      <c r="ZK13" s="9" t="n"/>
      <c r="ZL13" s="9" t="n"/>
      <c r="ZM13" s="9" t="n"/>
      <c r="ZN13" s="9" t="n"/>
      <c r="ZO13" s="9" t="n"/>
      <c r="ZP13" s="9" t="n"/>
      <c r="ZQ13" s="9" t="n"/>
      <c r="ZR13" s="9" t="n"/>
      <c r="ZS13" s="9" t="n"/>
      <c r="ZT13" s="9" t="n"/>
      <c r="ZU13" s="9" t="n"/>
      <c r="ZV13" s="9" t="n"/>
      <c r="ZW13" s="9" t="n"/>
      <c r="ZX13" s="9" t="n"/>
      <c r="ZY13" s="9" t="n"/>
      <c r="ZZ13" s="9" t="n"/>
      <c r="AAA13" s="9" t="n"/>
      <c r="AAB13" s="9" t="n"/>
      <c r="AAC13" s="9" t="n"/>
      <c r="AAD13" s="9" t="n"/>
      <c r="AAE13" s="9" t="n"/>
      <c r="AAF13" s="9" t="n"/>
      <c r="AAG13" s="9" t="n"/>
      <c r="AAH13" s="9" t="n"/>
      <c r="AAI13" s="9" t="n"/>
      <c r="AAJ13" s="9" t="n"/>
      <c r="AAK13" s="9" t="n"/>
      <c r="AAL13" s="9" t="n"/>
      <c r="AAM13" s="9" t="n"/>
      <c r="AAN13" s="9" t="n"/>
      <c r="AAO13" s="9" t="n"/>
      <c r="AAP13" s="9" t="n"/>
      <c r="AAQ13" s="9" t="n"/>
      <c r="AAR13" s="9" t="n"/>
      <c r="AAS13" s="9" t="n"/>
      <c r="AAT13" s="9" t="n"/>
      <c r="AAU13" s="9" t="n"/>
      <c r="AAV13" s="9" t="n"/>
      <c r="AAW13" s="9" t="n"/>
      <c r="AAX13" s="9" t="n"/>
      <c r="AAY13" s="9" t="n"/>
      <c r="AAZ13" s="9" t="n"/>
      <c r="ABA13" s="9" t="n"/>
      <c r="ABB13" s="9" t="n"/>
      <c r="ABC13" s="9" t="n"/>
      <c r="ABD13" s="9" t="n"/>
      <c r="ABE13" s="9" t="n"/>
      <c r="ABF13" s="9" t="n"/>
      <c r="ABG13" s="9" t="n"/>
      <c r="ABH13" s="9" t="n"/>
      <c r="ABI13" s="9" t="n"/>
      <c r="ABJ13" s="9" t="n"/>
      <c r="ABK13" s="9" t="n"/>
      <c r="ABL13" s="9" t="n"/>
      <c r="ABM13" s="9" t="n"/>
      <c r="ABN13" s="9" t="n"/>
      <c r="ABO13" s="9" t="n"/>
      <c r="ABP13" s="9" t="n"/>
      <c r="ABQ13" s="9" t="n"/>
      <c r="ABR13" s="9" t="n"/>
      <c r="ABS13" s="9" t="n"/>
      <c r="ABT13" s="9" t="n"/>
      <c r="ABU13" s="9" t="n"/>
      <c r="ABV13" s="9" t="n"/>
      <c r="ABW13" s="9" t="n"/>
      <c r="ABX13" s="9" t="n"/>
      <c r="ABY13" s="9" t="n"/>
      <c r="ABZ13" s="9" t="n"/>
      <c r="ACA13" s="9" t="n"/>
      <c r="ACB13" s="9" t="n"/>
      <c r="ACC13" s="9" t="n"/>
      <c r="ACD13" s="9" t="n"/>
      <c r="ACE13" s="9" t="n"/>
      <c r="ACF13" s="9" t="n"/>
      <c r="ACG13" s="9" t="n"/>
      <c r="ACH13" s="9" t="n"/>
      <c r="ACI13" s="9" t="n"/>
      <c r="ACJ13" s="9" t="n"/>
      <c r="ACK13" s="9" t="n"/>
      <c r="ACL13" s="9" t="n"/>
      <c r="ACM13" s="9" t="n"/>
      <c r="ACN13" s="9" t="n"/>
      <c r="ACO13" s="9" t="n"/>
      <c r="ACP13" s="9" t="n"/>
      <c r="ACQ13" s="9" t="n"/>
      <c r="ACR13" s="9" t="n"/>
      <c r="ACS13" s="9" t="n"/>
      <c r="ACT13" s="9" t="n"/>
      <c r="ACU13" s="9" t="n"/>
      <c r="ACV13" s="9" t="n"/>
      <c r="ACW13" s="9" t="n"/>
      <c r="ACX13" s="9" t="n"/>
      <c r="ACY13" s="9" t="n"/>
      <c r="ACZ13" s="9" t="n"/>
      <c r="ADA13" s="9" t="n"/>
      <c r="ADB13" s="9" t="n"/>
      <c r="ADC13" s="9" t="n"/>
      <c r="ADD13" s="9" t="n"/>
      <c r="ADE13" s="9" t="n"/>
      <c r="ADF13" s="9" t="n"/>
      <c r="ADG13" s="9" t="n"/>
      <c r="ADH13" s="9" t="n"/>
      <c r="ADI13" s="9" t="n"/>
      <c r="ADJ13" s="9" t="n"/>
      <c r="ADK13" s="9" t="n"/>
      <c r="ADL13" s="9" t="n"/>
      <c r="ADM13" s="9" t="n"/>
      <c r="ADN13" s="9" t="n"/>
      <c r="ADO13" s="9" t="n"/>
      <c r="ADP13" s="9" t="n"/>
      <c r="ADQ13" s="9" t="n"/>
      <c r="ADR13" s="9" t="n"/>
      <c r="ADS13" s="9" t="n"/>
      <c r="ADT13" s="9" t="n"/>
      <c r="ADU13" s="9" t="n"/>
      <c r="ADV13" s="9" t="n"/>
      <c r="ADW13" s="9" t="n"/>
      <c r="ADX13" s="9" t="n"/>
      <c r="ADY13" s="9" t="n"/>
      <c r="ADZ13" s="9" t="n"/>
      <c r="AEA13" s="9" t="n"/>
      <c r="AEB13" s="9" t="n"/>
      <c r="AEC13" s="9" t="n"/>
      <c r="AED13" s="9" t="n"/>
      <c r="AEE13" s="9" t="n"/>
      <c r="AEF13" s="9" t="n"/>
      <c r="AEG13" s="9" t="n"/>
      <c r="AEH13" s="9" t="n"/>
      <c r="AEI13" s="9" t="n"/>
      <c r="AEJ13" s="9" t="n"/>
      <c r="AEK13" s="9" t="n"/>
      <c r="AEL13" s="9" t="n"/>
      <c r="AEM13" s="9" t="n"/>
      <c r="AEN13" s="9" t="n"/>
      <c r="AEO13" s="9" t="n"/>
      <c r="AEP13" s="9" t="n"/>
      <c r="AEQ13" s="9" t="n"/>
      <c r="AER13" s="9" t="n"/>
      <c r="AES13" s="9" t="n"/>
      <c r="AET13" s="9" t="n"/>
      <c r="AEU13" s="9" t="n"/>
      <c r="AEV13" s="9" t="n"/>
      <c r="AEW13" s="9" t="n"/>
      <c r="AEX13" s="9" t="n"/>
      <c r="AEY13" s="9" t="n"/>
      <c r="AEZ13" s="9" t="n"/>
      <c r="AFA13" s="9" t="n"/>
      <c r="AFB13" s="9" t="n"/>
      <c r="AFC13" s="9" t="n"/>
      <c r="AFD13" s="9" t="n"/>
      <c r="AFE13" s="9" t="n"/>
      <c r="AFF13" s="9" t="n"/>
      <c r="AFG13" s="9" t="n"/>
      <c r="AFH13" s="9" t="n"/>
      <c r="AFI13" s="9" t="n"/>
      <c r="AFJ13" s="9" t="n"/>
      <c r="AFK13" s="9" t="n"/>
      <c r="AFL13" s="9" t="n"/>
      <c r="AFM13" s="9" t="n"/>
      <c r="AFN13" s="9" t="n"/>
      <c r="AFO13" s="9" t="n"/>
      <c r="AFP13" s="9" t="n"/>
      <c r="AFQ13" s="9" t="n"/>
      <c r="AFR13" s="9" t="n"/>
      <c r="AFS13" s="9" t="n"/>
      <c r="AFT13" s="9" t="n"/>
      <c r="AFU13" s="9" t="n"/>
      <c r="AFV13" s="9" t="n"/>
      <c r="AFW13" s="9" t="n"/>
      <c r="AFX13" s="9" t="n"/>
      <c r="AFY13" s="9" t="n"/>
      <c r="AFZ13" s="9" t="n"/>
      <c r="AGA13" s="9" t="n"/>
      <c r="AGB13" s="9" t="n"/>
      <c r="AGC13" s="9" t="n"/>
      <c r="AGD13" s="9" t="n"/>
      <c r="AGE13" s="9" t="n"/>
      <c r="AGF13" s="9" t="n"/>
      <c r="AGG13" s="9" t="n"/>
      <c r="AGH13" s="9" t="n"/>
      <c r="AGI13" s="9" t="n"/>
      <c r="AGJ13" s="9" t="n"/>
      <c r="AGK13" s="9" t="n"/>
      <c r="AGL13" s="9" t="n"/>
      <c r="AGM13" s="9" t="n"/>
      <c r="AGN13" s="9" t="n"/>
      <c r="AGO13" s="9" t="n"/>
      <c r="AGP13" s="9" t="n"/>
      <c r="AGQ13" s="9" t="n"/>
      <c r="AGR13" s="9" t="n"/>
      <c r="AGS13" s="9" t="n"/>
      <c r="AGT13" s="9" t="n"/>
      <c r="AGU13" s="9" t="n"/>
      <c r="AGV13" s="9" t="n"/>
      <c r="AGW13" s="9" t="n"/>
      <c r="AGX13" s="9" t="n"/>
      <c r="AGY13" s="9" t="n"/>
      <c r="AGZ13" s="9" t="n"/>
      <c r="AHA13" s="9" t="n"/>
      <c r="AHB13" s="9" t="n"/>
      <c r="AHC13" s="9" t="n"/>
      <c r="AHD13" s="9" t="n"/>
      <c r="AHE13" s="9" t="n"/>
      <c r="AHF13" s="9" t="n"/>
      <c r="AHG13" s="9" t="n"/>
      <c r="AHH13" s="9" t="n"/>
      <c r="AHI13" s="9" t="n"/>
      <c r="AHJ13" s="9" t="n"/>
      <c r="AHK13" s="9" t="n"/>
      <c r="AHL13" s="9" t="n"/>
      <c r="AHM13" s="9" t="n"/>
      <c r="AHN13" s="9" t="n"/>
      <c r="AHO13" s="9" t="n"/>
      <c r="AHP13" s="9" t="n"/>
      <c r="AHQ13" s="9" t="n"/>
      <c r="AHR13" s="9" t="n"/>
      <c r="AHS13" s="9" t="n"/>
      <c r="AHT13" s="9" t="n"/>
      <c r="AHU13" s="9" t="n"/>
      <c r="AHV13" s="9" t="n"/>
      <c r="AHW13" s="9" t="n"/>
      <c r="AHX13" s="9" t="n"/>
      <c r="AHY13" s="9" t="n"/>
      <c r="AHZ13" s="9" t="n"/>
      <c r="AIA13" s="9" t="n"/>
      <c r="AIB13" s="9" t="n"/>
      <c r="AIC13" s="9" t="n"/>
      <c r="AID13" s="9" t="n"/>
      <c r="AIE13" s="9" t="n"/>
      <c r="AIF13" s="9" t="n"/>
      <c r="AIG13" s="9" t="n"/>
      <c r="AIH13" s="9" t="n"/>
      <c r="AII13" s="9" t="n"/>
      <c r="AIJ13" s="9" t="n"/>
      <c r="AIK13" s="9" t="n"/>
      <c r="AIL13" s="9" t="n"/>
      <c r="AIM13" s="9" t="n"/>
      <c r="AIN13" s="9" t="n"/>
      <c r="AIO13" s="9" t="n"/>
      <c r="AIP13" s="9" t="n"/>
      <c r="AIQ13" s="9" t="n"/>
      <c r="AIR13" s="9" t="n"/>
      <c r="AIS13" s="9" t="n"/>
      <c r="AIT13" s="9" t="n"/>
      <c r="AIU13" s="9" t="n"/>
      <c r="AIV13" s="9" t="n"/>
      <c r="AIW13" s="9" t="n"/>
      <c r="AIX13" s="9" t="n"/>
      <c r="AIY13" s="9" t="n"/>
      <c r="AIZ13" s="9" t="n"/>
      <c r="AJA13" s="9" t="n"/>
      <c r="AJB13" s="9" t="n"/>
      <c r="AJC13" s="9" t="n"/>
      <c r="AJD13" s="9" t="n"/>
      <c r="AJE13" s="9" t="n"/>
      <c r="AJF13" s="9" t="n"/>
      <c r="AJG13" s="9" t="n"/>
      <c r="AJH13" s="9" t="n"/>
      <c r="AJI13" s="9" t="n"/>
      <c r="AJJ13" s="9" t="n"/>
      <c r="AJK13" s="9" t="n"/>
      <c r="AJL13" s="9" t="n"/>
      <c r="AJM13" s="9" t="n"/>
      <c r="AJN13" s="9" t="n"/>
      <c r="AJO13" s="9" t="n"/>
      <c r="AJP13" s="9" t="n"/>
      <c r="AJQ13" s="9" t="n"/>
      <c r="AJR13" s="9" t="n"/>
      <c r="AJS13" s="9" t="n"/>
      <c r="AJT13" s="9" t="n"/>
      <c r="AJU13" s="9" t="n"/>
      <c r="AJV13" s="9" t="n"/>
      <c r="AJW13" s="9" t="n"/>
      <c r="AJX13" s="9" t="n"/>
      <c r="AJY13" s="9" t="n"/>
      <c r="AJZ13" s="9" t="n"/>
      <c r="AKA13" s="9" t="n"/>
      <c r="AKB13" s="9" t="n"/>
      <c r="AKC13" s="9" t="n"/>
      <c r="AKD13" s="9" t="n"/>
      <c r="AKE13" s="9" t="n"/>
      <c r="AKF13" s="9" t="n"/>
      <c r="AKG13" s="9" t="n"/>
      <c r="AKH13" s="9" t="n"/>
      <c r="AKI13" s="9" t="n"/>
      <c r="AKJ13" s="9" t="n"/>
      <c r="AKK13" s="9" t="n"/>
      <c r="AKL13" s="9" t="n"/>
      <c r="AKM13" s="9" t="n"/>
      <c r="AKN13" s="9" t="n"/>
      <c r="AKO13" s="9" t="n"/>
      <c r="AKP13" s="9" t="n"/>
      <c r="AKQ13" s="9" t="n"/>
      <c r="AKR13" s="9" t="n"/>
      <c r="AKS13" s="9" t="n"/>
      <c r="AKT13" s="9" t="n"/>
      <c r="AKU13" s="9" t="n"/>
      <c r="AKV13" s="9" t="n"/>
      <c r="AKW13" s="9" t="n"/>
      <c r="AKX13" s="9" t="n"/>
      <c r="AKY13" s="9" t="n"/>
      <c r="AKZ13" s="9" t="n"/>
      <c r="ALA13" s="9" t="n"/>
      <c r="ALB13" s="9" t="n"/>
      <c r="ALC13" s="9" t="n"/>
      <c r="ALD13" s="9" t="n"/>
      <c r="ALE13" s="9" t="n"/>
      <c r="ALF13" s="9" t="n"/>
      <c r="ALG13" s="9" t="n"/>
      <c r="ALH13" s="9" t="n"/>
      <c r="ALI13" s="9" t="n"/>
      <c r="ALJ13" s="9" t="n"/>
      <c r="ALK13" s="9" t="n"/>
      <c r="ALL13" s="9" t="n"/>
      <c r="ALM13" s="9" t="n"/>
      <c r="ALN13" s="9" t="n"/>
      <c r="ALO13" s="9" t="n"/>
      <c r="ALP13" s="9" t="n"/>
      <c r="ALQ13" s="9" t="n"/>
      <c r="ALR13" s="9" t="n"/>
      <c r="ALS13" s="9" t="n"/>
      <c r="ALT13" s="9" t="n"/>
      <c r="ALU13" s="9" t="n"/>
      <c r="ALV13" s="9" t="n"/>
      <c r="ALW13" s="9" t="n"/>
      <c r="ALX13" s="9" t="n"/>
      <c r="ALY13" s="9" t="n"/>
      <c r="ALZ13" s="9" t="n"/>
      <c r="AMA13" s="9" t="n"/>
      <c r="AMB13" s="9" t="n"/>
      <c r="AMC13" s="9" t="n"/>
      <c r="AMD13" s="9" t="n"/>
      <c r="AME13" s="9" t="n"/>
      <c r="AMF13" s="9" t="n"/>
      <c r="AMG13" s="9" t="n"/>
      <c r="AMH13" s="9" t="n"/>
      <c r="AMI13" s="9" t="n"/>
      <c r="AMJ13" s="9" t="n"/>
    </row>
    <row customHeight="1" ht="23.1" r="14" s="187" spans="1:1024">
      <c r="A14" s="67" t="n">
        <v>9</v>
      </c>
      <c r="B14" s="44" t="n">
        <v>13332</v>
      </c>
      <c r="C14" s="85" t="s">
        <v>150</v>
      </c>
      <c r="D14" s="69" t="s">
        <v>151</v>
      </c>
      <c r="E14" s="70" t="n">
        <v>3</v>
      </c>
      <c r="F14" s="71" t="n"/>
      <c r="G14" s="188" t="s">
        <v>85</v>
      </c>
      <c r="H14" s="189" t="s">
        <v>94</v>
      </c>
      <c r="I14" s="72" t="s"/>
      <c r="J14" s="188" t="s">
        <v>85</v>
      </c>
      <c r="K14" s="189" t="s">
        <v>94</v>
      </c>
      <c r="L14" s="72" t="s"/>
      <c r="M14" s="190" t="s">
        <v>66</v>
      </c>
      <c r="N14" s="191" t="s">
        <v>66</v>
      </c>
      <c r="O14" s="72" t="s"/>
      <c r="P14" s="190" t="s">
        <v>66</v>
      </c>
      <c r="Q14" s="191" t="s">
        <v>66</v>
      </c>
      <c r="R14" s="72" t="s"/>
      <c r="S14" s="188" t="s">
        <v>152</v>
      </c>
      <c r="T14" s="189" t="s">
        <v>82</v>
      </c>
      <c r="U14" s="72" t="s">
        <v>106</v>
      </c>
      <c r="V14" s="188" t="s">
        <v>152</v>
      </c>
      <c r="W14" s="189" t="s">
        <v>82</v>
      </c>
      <c r="X14" s="72" t="s">
        <v>106</v>
      </c>
      <c r="Y14" s="188" t="s">
        <v>85</v>
      </c>
      <c r="Z14" s="189" t="s">
        <v>94</v>
      </c>
      <c r="AA14" s="72" t="s">
        <v>80</v>
      </c>
      <c r="AB14" s="188" t="s">
        <v>85</v>
      </c>
      <c r="AC14" s="189" t="s">
        <v>94</v>
      </c>
      <c r="AD14" s="72" t="s"/>
      <c r="AE14" s="188" t="s">
        <v>85</v>
      </c>
      <c r="AF14" s="189" t="s">
        <v>94</v>
      </c>
      <c r="AG14" s="72" t="s">
        <v>70</v>
      </c>
      <c r="AH14" s="190" t="s">
        <v>66</v>
      </c>
      <c r="AI14" s="191" t="s">
        <v>66</v>
      </c>
      <c r="AJ14" s="72" t="s"/>
      <c r="AK14" s="190" t="s">
        <v>66</v>
      </c>
      <c r="AL14" s="191" t="s">
        <v>66</v>
      </c>
      <c r="AM14" s="72" t="s"/>
      <c r="AN14" s="188" t="s">
        <v>152</v>
      </c>
      <c r="AO14" s="189" t="s">
        <v>82</v>
      </c>
      <c r="AP14" s="72" t="s">
        <v>106</v>
      </c>
      <c r="AQ14" s="188" t="s">
        <v>152</v>
      </c>
      <c r="AR14" s="189" t="s">
        <v>82</v>
      </c>
      <c r="AS14" s="72" t="s">
        <v>106</v>
      </c>
      <c r="AT14" s="188" t="s">
        <v>85</v>
      </c>
      <c r="AU14" s="189" t="s">
        <v>94</v>
      </c>
      <c r="AV14" s="72" t="s">
        <v>70</v>
      </c>
      <c r="AW14" s="188" t="s">
        <v>85</v>
      </c>
      <c r="AX14" s="189" t="s">
        <v>94</v>
      </c>
      <c r="AY14" s="72" t="s"/>
      <c r="AZ14" s="188" t="s">
        <v>85</v>
      </c>
      <c r="BA14" s="189" t="s">
        <v>94</v>
      </c>
      <c r="BB14" s="72" t="s">
        <v>70</v>
      </c>
      <c r="BC14" s="190" t="s">
        <v>66</v>
      </c>
      <c r="BD14" s="191" t="s">
        <v>66</v>
      </c>
      <c r="BE14" s="72" t="s"/>
      <c r="BF14" s="190" t="s">
        <v>66</v>
      </c>
      <c r="BG14" s="191" t="s">
        <v>66</v>
      </c>
      <c r="BH14" s="72" t="s"/>
      <c r="BI14" s="188" t="s">
        <v>152</v>
      </c>
      <c r="BJ14" s="189" t="s">
        <v>82</v>
      </c>
      <c r="BK14" s="72" t="s">
        <v>106</v>
      </c>
      <c r="BL14" s="188" t="s">
        <v>152</v>
      </c>
      <c r="BM14" s="189" t="s">
        <v>82</v>
      </c>
      <c r="BN14" s="72" t="s">
        <v>106</v>
      </c>
      <c r="BO14" s="188" t="s">
        <v>85</v>
      </c>
      <c r="BP14" s="189" t="s">
        <v>94</v>
      </c>
      <c r="BQ14" s="72" t="s"/>
      <c r="BR14" s="188" t="s">
        <v>85</v>
      </c>
      <c r="BS14" s="189" t="s">
        <v>94</v>
      </c>
      <c r="BT14" s="72" t="s">
        <v>70</v>
      </c>
      <c r="BU14" s="188" t="s">
        <v>85</v>
      </c>
      <c r="BV14" s="189" t="s">
        <v>94</v>
      </c>
      <c r="BW14" s="72" t="s">
        <v>70</v>
      </c>
      <c r="BX14" s="190" t="s">
        <v>66</v>
      </c>
      <c r="BY14" s="191" t="s">
        <v>66</v>
      </c>
      <c r="BZ14" s="72" t="s"/>
      <c r="CA14" s="190" t="s">
        <v>66</v>
      </c>
      <c r="CB14" s="191" t="s">
        <v>66</v>
      </c>
      <c r="CC14" s="72" t="s"/>
      <c r="CD14" s="188" t="s">
        <v>152</v>
      </c>
      <c r="CE14" s="189" t="s">
        <v>82</v>
      </c>
      <c r="CF14" s="72" t="s">
        <v>106</v>
      </c>
      <c r="CG14" s="188" t="s">
        <v>152</v>
      </c>
      <c r="CH14" s="189" t="s">
        <v>82</v>
      </c>
      <c r="CI14" s="72" t="s">
        <v>106</v>
      </c>
      <c r="CJ14" s="188" t="s">
        <v>85</v>
      </c>
      <c r="CK14" s="189" t="s">
        <v>94</v>
      </c>
      <c r="CL14" s="72" t="s"/>
      <c r="CM14" s="188" t="s">
        <v>85</v>
      </c>
      <c r="CN14" s="189" t="s">
        <v>94</v>
      </c>
      <c r="CO14" s="72" t="s">
        <v>61</v>
      </c>
      <c r="CP14" s="188" t="s">
        <v>85</v>
      </c>
      <c r="CQ14" s="189" t="s">
        <v>94</v>
      </c>
      <c r="CR14" s="72" t="s">
        <v>70</v>
      </c>
      <c r="CS14" s="190" t="s">
        <v>66</v>
      </c>
      <c r="CT14" s="191" t="s">
        <v>66</v>
      </c>
      <c r="CU14" s="72" t="s"/>
      <c r="CV14" s="26" t="s">
        <v>135</v>
      </c>
      <c r="CW14" s="21" t="n"/>
      <c r="CX14" s="73" t="n"/>
      <c r="CY14" s="83" t="n"/>
      <c r="CZ14" s="75">
        <f>COUNTA($G$3:$CX$3)-DB14</f>
        <v/>
      </c>
      <c r="DA14" s="76">
        <f>COUNTIF($G$4:$CX$4,"сб")+COUNTIF($G$4:$CX$4,"вс")+COUNTIF($G$4:$CX$4,"празд")</f>
        <v/>
      </c>
      <c r="DB14" s="77" t="n">
        <v>0</v>
      </c>
      <c r="DC14" s="78">
        <f>COUNTIF(G14:CX14,"ОТ")/2</f>
        <v/>
      </c>
      <c r="DD14" s="79">
        <f>COUNTIFS($G$4:$CX$4,"&lt;я",G14:CX14,"&lt;"&amp;"9:29:01")</f>
        <v/>
      </c>
      <c r="DE14" s="79">
        <f>COUNTIFS($G$4:$CX$4,"&lt;я",G14:CX14,"&lt;"&amp;"13:30:01")-DD14</f>
        <v/>
      </c>
      <c r="DF14" s="79">
        <f>COUNTIFS($G$4:$CX$4,"&lt;я",G14:CX14,"&lt;"&amp;"19:00:01")-DD14-DE14</f>
        <v/>
      </c>
      <c r="DG14" s="80">
        <f>COUNTIFS($G$4:$CX$4,"СБ",G14:CX14,"В")+COUNTIFS($G$4:$CX$4,"ВС",G14:CX14,"В")</f>
        <v/>
      </c>
      <c r="DH14" s="81">
        <f>$DA$3-CZ14</f>
        <v/>
      </c>
      <c r="DI14" s="82">
        <f>$DB$3-CY14</f>
        <v/>
      </c>
      <c r="DJ14" s="9" t="n"/>
      <c r="DK14" s="9" t="n"/>
      <c r="DL14" s="9" t="n"/>
      <c r="DM14" s="9" t="n"/>
      <c r="DN14" s="9" t="n"/>
      <c r="DO14" s="9" t="n"/>
      <c r="DP14" s="9" t="n"/>
      <c r="DQ14" s="9" t="n"/>
      <c r="DR14" s="9" t="n"/>
      <c r="DS14" s="9" t="n"/>
      <c r="DT14" s="9" t="n"/>
      <c r="DU14" s="9" t="n"/>
      <c r="DV14" s="9" t="n"/>
      <c r="DW14" s="9" t="n"/>
      <c r="DX14" s="9" t="n"/>
      <c r="DY14" s="9" t="n"/>
      <c r="DZ14" s="9" t="n"/>
      <c r="EA14" s="9" t="n"/>
      <c r="EB14" s="9" t="n"/>
      <c r="EC14" s="9" t="n"/>
      <c r="ED14" s="9" t="n"/>
      <c r="EE14" s="9" t="n"/>
      <c r="EF14" s="9" t="n"/>
      <c r="EG14" s="9" t="n"/>
      <c r="EH14" s="9" t="n"/>
      <c r="EI14" s="9" t="n"/>
      <c r="EJ14" s="9" t="n"/>
      <c r="EK14" s="9" t="n"/>
      <c r="EL14" s="9" t="n"/>
      <c r="EM14" s="9" t="n"/>
      <c r="EN14" s="9" t="n"/>
      <c r="EO14" s="9" t="n"/>
      <c r="EP14" s="9" t="n"/>
      <c r="EQ14" s="9" t="n"/>
      <c r="ER14" s="9" t="n"/>
      <c r="ES14" s="9" t="n"/>
      <c r="ET14" s="9" t="n"/>
      <c r="EU14" s="9" t="n"/>
      <c r="EV14" s="9" t="n"/>
      <c r="EW14" s="9" t="n"/>
      <c r="EX14" s="9" t="n"/>
      <c r="EY14" s="9" t="n"/>
      <c r="EZ14" s="9" t="n"/>
      <c r="FA14" s="9" t="n"/>
      <c r="FB14" s="9" t="n"/>
      <c r="FC14" s="9" t="n"/>
      <c r="FD14" s="9" t="n"/>
      <c r="FE14" s="9" t="n"/>
      <c r="FF14" s="9" t="n"/>
      <c r="FG14" s="9" t="n"/>
      <c r="FH14" s="9" t="n"/>
      <c r="FI14" s="9" t="n"/>
      <c r="FJ14" s="9" t="n"/>
      <c r="FK14" s="9" t="n"/>
      <c r="FL14" s="9" t="n"/>
      <c r="FM14" s="9" t="n"/>
      <c r="FN14" s="9" t="n"/>
      <c r="FO14" s="9" t="n"/>
      <c r="FP14" s="9" t="n"/>
      <c r="FQ14" s="9" t="n"/>
      <c r="FR14" s="9" t="n"/>
      <c r="FS14" s="9" t="n"/>
      <c r="FT14" s="9" t="n"/>
      <c r="FU14" s="9" t="n"/>
      <c r="FV14" s="9" t="n"/>
      <c r="FW14" s="9" t="n"/>
      <c r="FX14" s="9" t="n"/>
      <c r="FY14" s="9" t="n"/>
      <c r="FZ14" s="9" t="n"/>
      <c r="GA14" s="9" t="n"/>
      <c r="GB14" s="9" t="n"/>
      <c r="GC14" s="9" t="n"/>
      <c r="GD14" s="9" t="n"/>
      <c r="GE14" s="9" t="n"/>
      <c r="GF14" s="9" t="n"/>
      <c r="GG14" s="9" t="n"/>
      <c r="GH14" s="9" t="n"/>
      <c r="GI14" s="9" t="n"/>
      <c r="GJ14" s="9" t="n"/>
      <c r="GK14" s="9" t="n"/>
      <c r="GL14" s="9" t="n"/>
      <c r="GM14" s="9" t="n"/>
      <c r="GN14" s="9" t="n"/>
      <c r="GO14" s="9" t="n"/>
      <c r="GP14" s="9" t="n"/>
      <c r="GQ14" s="9" t="n"/>
      <c r="GR14" s="9" t="n"/>
      <c r="GS14" s="9" t="n"/>
      <c r="GT14" s="9" t="n"/>
      <c r="GU14" s="9" t="n"/>
      <c r="GV14" s="9" t="n"/>
      <c r="GW14" s="9" t="n"/>
      <c r="GX14" s="9" t="n"/>
      <c r="GY14" s="9" t="n"/>
      <c r="GZ14" s="9" t="n"/>
      <c r="HA14" s="9" t="n"/>
      <c r="HB14" s="9" t="n"/>
      <c r="HC14" s="9" t="n"/>
      <c r="HD14" s="9" t="n"/>
      <c r="HE14" s="9" t="n"/>
      <c r="HF14" s="9" t="n"/>
      <c r="HG14" s="9" t="n"/>
      <c r="HH14" s="9" t="n"/>
      <c r="HI14" s="9" t="n"/>
      <c r="HJ14" s="9" t="n"/>
      <c r="HK14" s="9" t="n"/>
      <c r="HL14" s="9" t="n"/>
      <c r="HM14" s="9" t="n"/>
      <c r="HN14" s="9" t="n"/>
      <c r="HO14" s="9" t="n"/>
      <c r="HP14" s="9" t="n"/>
      <c r="HQ14" s="9" t="n"/>
      <c r="HR14" s="9" t="n"/>
      <c r="HS14" s="9" t="n"/>
      <c r="HT14" s="9" t="n"/>
      <c r="HU14" s="9" t="n"/>
      <c r="HV14" s="9" t="n"/>
      <c r="HW14" s="9" t="n"/>
      <c r="HX14" s="9" t="n"/>
      <c r="HY14" s="9" t="n"/>
      <c r="HZ14" s="9" t="n"/>
      <c r="IA14" s="9" t="n"/>
      <c r="IB14" s="9" t="n"/>
      <c r="IC14" s="9" t="n"/>
      <c r="ID14" s="9" t="n"/>
      <c r="IE14" s="9" t="n"/>
      <c r="IF14" s="9" t="n"/>
      <c r="IG14" s="9" t="n"/>
      <c r="IH14" s="9" t="n"/>
      <c r="II14" s="9" t="n"/>
      <c r="IJ14" s="9" t="n"/>
      <c r="IK14" s="9" t="n"/>
      <c r="IL14" s="9" t="n"/>
      <c r="IM14" s="9" t="n"/>
      <c r="IN14" s="9" t="n"/>
      <c r="IO14" s="9" t="n"/>
      <c r="IP14" s="9" t="n"/>
      <c r="IQ14" s="9" t="n"/>
      <c r="IR14" s="9" t="n"/>
      <c r="IS14" s="9" t="n"/>
      <c r="IT14" s="9" t="n"/>
      <c r="IU14" s="9" t="n"/>
      <c r="IV14" s="9" t="n"/>
      <c r="IW14" s="9" t="n"/>
      <c r="IX14" s="9" t="n"/>
      <c r="IY14" s="9" t="n"/>
      <c r="IZ14" s="9" t="n"/>
      <c r="JA14" s="9" t="n"/>
      <c r="JB14" s="9" t="n"/>
      <c r="JC14" s="9" t="n"/>
      <c r="JD14" s="9" t="n"/>
      <c r="JE14" s="9" t="n"/>
      <c r="JF14" s="9" t="n"/>
      <c r="JG14" s="9" t="n"/>
      <c r="JH14" s="9" t="n"/>
      <c r="JI14" s="9" t="n"/>
      <c r="JJ14" s="9" t="n"/>
      <c r="JK14" s="9" t="n"/>
      <c r="JL14" s="9" t="n"/>
      <c r="JM14" s="9" t="n"/>
      <c r="JN14" s="9" t="n"/>
      <c r="JO14" s="9" t="n"/>
      <c r="JP14" s="9" t="n"/>
      <c r="JQ14" s="9" t="n"/>
      <c r="JR14" s="9" t="n"/>
      <c r="JS14" s="9" t="n"/>
      <c r="JT14" s="9" t="n"/>
      <c r="JU14" s="9" t="n"/>
      <c r="JV14" s="9" t="n"/>
      <c r="JW14" s="9" t="n"/>
      <c r="JX14" s="9" t="n"/>
      <c r="JY14" s="9" t="n"/>
      <c r="JZ14" s="9" t="n"/>
      <c r="KA14" s="9" t="n"/>
      <c r="KB14" s="9" t="n"/>
      <c r="KC14" s="9" t="n"/>
      <c r="KD14" s="9" t="n"/>
      <c r="KE14" s="9" t="n"/>
      <c r="KF14" s="9" t="n"/>
      <c r="KG14" s="9" t="n"/>
      <c r="KH14" s="9" t="n"/>
      <c r="KI14" s="9" t="n"/>
      <c r="KJ14" s="9" t="n"/>
      <c r="KK14" s="9" t="n"/>
      <c r="KL14" s="9" t="n"/>
      <c r="KM14" s="9" t="n"/>
      <c r="KN14" s="9" t="n"/>
      <c r="KO14" s="9" t="n"/>
      <c r="KP14" s="9" t="n"/>
      <c r="KQ14" s="9" t="n"/>
      <c r="KR14" s="9" t="n"/>
      <c r="KS14" s="9" t="n"/>
      <c r="KT14" s="9" t="n"/>
      <c r="KU14" s="9" t="n"/>
      <c r="KV14" s="9" t="n"/>
      <c r="KW14" s="9" t="n"/>
      <c r="KX14" s="9" t="n"/>
      <c r="KY14" s="9" t="n"/>
      <c r="KZ14" s="9" t="n"/>
      <c r="LA14" s="9" t="n"/>
      <c r="LB14" s="9" t="n"/>
      <c r="LC14" s="9" t="n"/>
      <c r="LD14" s="9" t="n"/>
      <c r="LE14" s="9" t="n"/>
      <c r="LF14" s="9" t="n"/>
      <c r="LG14" s="9" t="n"/>
      <c r="LH14" s="9" t="n"/>
      <c r="LI14" s="9" t="n"/>
      <c r="LJ14" s="9" t="n"/>
      <c r="LK14" s="9" t="n"/>
      <c r="LL14" s="9" t="n"/>
      <c r="LM14" s="9" t="n"/>
      <c r="LN14" s="9" t="n"/>
      <c r="LO14" s="9" t="n"/>
      <c r="LP14" s="9" t="n"/>
      <c r="LQ14" s="9" t="n"/>
      <c r="LR14" s="9" t="n"/>
      <c r="LS14" s="9" t="n"/>
      <c r="LT14" s="9" t="n"/>
      <c r="LU14" s="9" t="n"/>
      <c r="LV14" s="9" t="n"/>
      <c r="LW14" s="9" t="n"/>
      <c r="LX14" s="9" t="n"/>
      <c r="LY14" s="9" t="n"/>
      <c r="LZ14" s="9" t="n"/>
      <c r="MA14" s="9" t="n"/>
      <c r="MB14" s="9" t="n"/>
      <c r="MC14" s="9" t="n"/>
      <c r="MD14" s="9" t="n"/>
      <c r="ME14" s="9" t="n"/>
      <c r="MF14" s="9" t="n"/>
      <c r="MG14" s="9" t="n"/>
      <c r="MH14" s="9" t="n"/>
      <c r="MI14" s="9" t="n"/>
      <c r="MJ14" s="9" t="n"/>
      <c r="MK14" s="9" t="n"/>
      <c r="ML14" s="9" t="n"/>
      <c r="MM14" s="9" t="n"/>
      <c r="MN14" s="9" t="n"/>
      <c r="MO14" s="9" t="n"/>
      <c r="MP14" s="9" t="n"/>
      <c r="MQ14" s="9" t="n"/>
      <c r="MR14" s="9" t="n"/>
      <c r="MS14" s="9" t="n"/>
      <c r="MT14" s="9" t="n"/>
      <c r="MU14" s="9" t="n"/>
      <c r="MV14" s="9" t="n"/>
      <c r="MW14" s="9" t="n"/>
      <c r="MX14" s="9" t="n"/>
      <c r="MY14" s="9" t="n"/>
      <c r="MZ14" s="9" t="n"/>
      <c r="NA14" s="9" t="n"/>
      <c r="NB14" s="9" t="n"/>
      <c r="NC14" s="9" t="n"/>
      <c r="ND14" s="9" t="n"/>
      <c r="NE14" s="9" t="n"/>
      <c r="NF14" s="9" t="n"/>
      <c r="NG14" s="9" t="n"/>
      <c r="NH14" s="9" t="n"/>
      <c r="NI14" s="9" t="n"/>
      <c r="NJ14" s="9" t="n"/>
      <c r="NK14" s="9" t="n"/>
      <c r="NL14" s="9" t="n"/>
      <c r="NM14" s="9" t="n"/>
      <c r="NN14" s="9" t="n"/>
      <c r="NO14" s="9" t="n"/>
      <c r="NP14" s="9" t="n"/>
      <c r="NQ14" s="9" t="n"/>
      <c r="NR14" s="9" t="n"/>
      <c r="NS14" s="9" t="n"/>
      <c r="NT14" s="9" t="n"/>
      <c r="NU14" s="9" t="n"/>
      <c r="NV14" s="9" t="n"/>
      <c r="NW14" s="9" t="n"/>
      <c r="NX14" s="9" t="n"/>
      <c r="NY14" s="9" t="n"/>
      <c r="NZ14" s="9" t="n"/>
      <c r="OA14" s="9" t="n"/>
      <c r="OB14" s="9" t="n"/>
      <c r="OC14" s="9" t="n"/>
      <c r="OD14" s="9" t="n"/>
      <c r="OE14" s="9" t="n"/>
      <c r="OF14" s="9" t="n"/>
      <c r="OG14" s="9" t="n"/>
      <c r="OH14" s="9" t="n"/>
      <c r="OI14" s="9" t="n"/>
      <c r="OJ14" s="9" t="n"/>
      <c r="OK14" s="9" t="n"/>
      <c r="OL14" s="9" t="n"/>
      <c r="OM14" s="9" t="n"/>
      <c r="ON14" s="9" t="n"/>
      <c r="OO14" s="9" t="n"/>
      <c r="OP14" s="9" t="n"/>
      <c r="OQ14" s="9" t="n"/>
      <c r="OR14" s="9" t="n"/>
      <c r="OS14" s="9" t="n"/>
      <c r="OT14" s="9" t="n"/>
      <c r="OU14" s="9" t="n"/>
      <c r="OV14" s="9" t="n"/>
      <c r="OW14" s="9" t="n"/>
      <c r="OX14" s="9" t="n"/>
      <c r="OY14" s="9" t="n"/>
      <c r="OZ14" s="9" t="n"/>
      <c r="PA14" s="9" t="n"/>
      <c r="PB14" s="9" t="n"/>
      <c r="PC14" s="9" t="n"/>
      <c r="PD14" s="9" t="n"/>
      <c r="PE14" s="9" t="n"/>
      <c r="PF14" s="9" t="n"/>
      <c r="PG14" s="9" t="n"/>
      <c r="PH14" s="9" t="n"/>
      <c r="PI14" s="9" t="n"/>
      <c r="PJ14" s="9" t="n"/>
      <c r="PK14" s="9" t="n"/>
      <c r="PL14" s="9" t="n"/>
      <c r="PM14" s="9" t="n"/>
      <c r="PN14" s="9" t="n"/>
      <c r="PO14" s="9" t="n"/>
      <c r="PP14" s="9" t="n"/>
      <c r="PQ14" s="9" t="n"/>
      <c r="PR14" s="9" t="n"/>
      <c r="PS14" s="9" t="n"/>
      <c r="PT14" s="9" t="n"/>
      <c r="PU14" s="9" t="n"/>
      <c r="PV14" s="9" t="n"/>
      <c r="PW14" s="9" t="n"/>
      <c r="PX14" s="9" t="n"/>
      <c r="PY14" s="9" t="n"/>
      <c r="PZ14" s="9" t="n"/>
      <c r="QA14" s="9" t="n"/>
      <c r="QB14" s="9" t="n"/>
      <c r="QC14" s="9" t="n"/>
      <c r="QD14" s="9" t="n"/>
      <c r="QE14" s="9" t="n"/>
      <c r="QF14" s="9" t="n"/>
      <c r="QG14" s="9" t="n"/>
      <c r="QH14" s="9" t="n"/>
      <c r="QI14" s="9" t="n"/>
      <c r="QJ14" s="9" t="n"/>
      <c r="QK14" s="9" t="n"/>
      <c r="QL14" s="9" t="n"/>
      <c r="QM14" s="9" t="n"/>
      <c r="QN14" s="9" t="n"/>
      <c r="QO14" s="9" t="n"/>
      <c r="QP14" s="9" t="n"/>
      <c r="QQ14" s="9" t="n"/>
      <c r="QR14" s="9" t="n"/>
      <c r="QS14" s="9" t="n"/>
      <c r="QT14" s="9" t="n"/>
      <c r="QU14" s="9" t="n"/>
      <c r="QV14" s="9" t="n"/>
      <c r="QW14" s="9" t="n"/>
      <c r="QX14" s="9" t="n"/>
      <c r="QY14" s="9" t="n"/>
      <c r="QZ14" s="9" t="n"/>
      <c r="RA14" s="9" t="n"/>
      <c r="RB14" s="9" t="n"/>
      <c r="RC14" s="9" t="n"/>
      <c r="RD14" s="9" t="n"/>
      <c r="RE14" s="9" t="n"/>
      <c r="RF14" s="9" t="n"/>
      <c r="RG14" s="9" t="n"/>
      <c r="RH14" s="9" t="n"/>
      <c r="RI14" s="9" t="n"/>
      <c r="RJ14" s="9" t="n"/>
      <c r="RK14" s="9" t="n"/>
      <c r="RL14" s="9" t="n"/>
      <c r="RM14" s="9" t="n"/>
      <c r="RN14" s="9" t="n"/>
      <c r="RO14" s="9" t="n"/>
      <c r="RP14" s="9" t="n"/>
      <c r="RQ14" s="9" t="n"/>
      <c r="RR14" s="9" t="n"/>
      <c r="RS14" s="9" t="n"/>
      <c r="RT14" s="9" t="n"/>
      <c r="RU14" s="9" t="n"/>
      <c r="RV14" s="9" t="n"/>
      <c r="RW14" s="9" t="n"/>
      <c r="RX14" s="9" t="n"/>
      <c r="RY14" s="9" t="n"/>
      <c r="RZ14" s="9" t="n"/>
      <c r="SA14" s="9" t="n"/>
      <c r="SB14" s="9" t="n"/>
      <c r="SC14" s="9" t="n"/>
      <c r="SD14" s="9" t="n"/>
      <c r="SE14" s="9" t="n"/>
      <c r="SF14" s="9" t="n"/>
      <c r="SG14" s="9" t="n"/>
      <c r="SH14" s="9" t="n"/>
      <c r="SI14" s="9" t="n"/>
      <c r="SJ14" s="9" t="n"/>
      <c r="SK14" s="9" t="n"/>
      <c r="SL14" s="9" t="n"/>
      <c r="SM14" s="9" t="n"/>
      <c r="SN14" s="9" t="n"/>
      <c r="SO14" s="9" t="n"/>
      <c r="SP14" s="9" t="n"/>
      <c r="SQ14" s="9" t="n"/>
      <c r="SR14" s="9" t="n"/>
      <c r="SS14" s="9" t="n"/>
      <c r="ST14" s="9" t="n"/>
      <c r="SU14" s="9" t="n"/>
      <c r="SV14" s="9" t="n"/>
      <c r="SW14" s="9" t="n"/>
      <c r="SX14" s="9" t="n"/>
      <c r="SY14" s="9" t="n"/>
      <c r="SZ14" s="9" t="n"/>
      <c r="TA14" s="9" t="n"/>
      <c r="TB14" s="9" t="n"/>
      <c r="TC14" s="9" t="n"/>
      <c r="TD14" s="9" t="n"/>
      <c r="TE14" s="9" t="n"/>
      <c r="TF14" s="9" t="n"/>
      <c r="TG14" s="9" t="n"/>
      <c r="TH14" s="9" t="n"/>
      <c r="TI14" s="9" t="n"/>
      <c r="TJ14" s="9" t="n"/>
      <c r="TK14" s="9" t="n"/>
      <c r="TL14" s="9" t="n"/>
      <c r="TM14" s="9" t="n"/>
      <c r="TN14" s="9" t="n"/>
      <c r="TO14" s="9" t="n"/>
      <c r="TP14" s="9" t="n"/>
      <c r="TQ14" s="9" t="n"/>
      <c r="TR14" s="9" t="n"/>
      <c r="TS14" s="9" t="n"/>
      <c r="TT14" s="9" t="n"/>
      <c r="TU14" s="9" t="n"/>
      <c r="TV14" s="9" t="n"/>
      <c r="TW14" s="9" t="n"/>
      <c r="TX14" s="9" t="n"/>
      <c r="TY14" s="9" t="n"/>
      <c r="TZ14" s="9" t="n"/>
      <c r="UA14" s="9" t="n"/>
      <c r="UB14" s="9" t="n"/>
      <c r="UC14" s="9" t="n"/>
      <c r="UD14" s="9" t="n"/>
      <c r="UE14" s="9" t="n"/>
      <c r="UF14" s="9" t="n"/>
      <c r="UG14" s="9" t="n"/>
      <c r="UH14" s="9" t="n"/>
      <c r="UI14" s="9" t="n"/>
      <c r="UJ14" s="9" t="n"/>
      <c r="UK14" s="9" t="n"/>
      <c r="UL14" s="9" t="n"/>
      <c r="UM14" s="9" t="n"/>
      <c r="UN14" s="9" t="n"/>
      <c r="UO14" s="9" t="n"/>
      <c r="UP14" s="9" t="n"/>
      <c r="UQ14" s="9" t="n"/>
      <c r="UR14" s="9" t="n"/>
      <c r="US14" s="9" t="n"/>
      <c r="UT14" s="9" t="n"/>
      <c r="UU14" s="9" t="n"/>
      <c r="UV14" s="9" t="n"/>
      <c r="UW14" s="9" t="n"/>
      <c r="UX14" s="9" t="n"/>
      <c r="UY14" s="9" t="n"/>
      <c r="UZ14" s="9" t="n"/>
      <c r="VA14" s="9" t="n"/>
      <c r="VB14" s="9" t="n"/>
      <c r="VC14" s="9" t="n"/>
      <c r="VD14" s="9" t="n"/>
      <c r="VE14" s="9" t="n"/>
      <c r="VF14" s="9" t="n"/>
      <c r="VG14" s="9" t="n"/>
      <c r="VH14" s="9" t="n"/>
      <c r="VI14" s="9" t="n"/>
      <c r="VJ14" s="9" t="n"/>
      <c r="VK14" s="9" t="n"/>
      <c r="VL14" s="9" t="n"/>
      <c r="VM14" s="9" t="n"/>
      <c r="VN14" s="9" t="n"/>
      <c r="VO14" s="9" t="n"/>
      <c r="VP14" s="9" t="n"/>
      <c r="VQ14" s="9" t="n"/>
      <c r="VR14" s="9" t="n"/>
      <c r="VS14" s="9" t="n"/>
      <c r="VT14" s="9" t="n"/>
      <c r="VU14" s="9" t="n"/>
      <c r="VV14" s="9" t="n"/>
      <c r="VW14" s="9" t="n"/>
      <c r="VX14" s="9" t="n"/>
      <c r="VY14" s="9" t="n"/>
      <c r="VZ14" s="9" t="n"/>
      <c r="WA14" s="9" t="n"/>
      <c r="WB14" s="9" t="n"/>
      <c r="WC14" s="9" t="n"/>
      <c r="WD14" s="9" t="n"/>
      <c r="WE14" s="9" t="n"/>
      <c r="WF14" s="9" t="n"/>
      <c r="WG14" s="9" t="n"/>
      <c r="WH14" s="9" t="n"/>
      <c r="WI14" s="9" t="n"/>
      <c r="WJ14" s="9" t="n"/>
      <c r="WK14" s="9" t="n"/>
      <c r="WL14" s="9" t="n"/>
      <c r="WM14" s="9" t="n"/>
      <c r="WN14" s="9" t="n"/>
      <c r="WO14" s="9" t="n"/>
      <c r="WP14" s="9" t="n"/>
      <c r="WQ14" s="9" t="n"/>
      <c r="WR14" s="9" t="n"/>
      <c r="WS14" s="9" t="n"/>
      <c r="WT14" s="9" t="n"/>
      <c r="WU14" s="9" t="n"/>
      <c r="WV14" s="9" t="n"/>
      <c r="WW14" s="9" t="n"/>
      <c r="WX14" s="9" t="n"/>
      <c r="WY14" s="9" t="n"/>
      <c r="WZ14" s="9" t="n"/>
      <c r="XA14" s="9" t="n"/>
      <c r="XB14" s="9" t="n"/>
      <c r="XC14" s="9" t="n"/>
      <c r="XD14" s="9" t="n"/>
      <c r="XE14" s="9" t="n"/>
      <c r="XF14" s="9" t="n"/>
      <c r="XG14" s="9" t="n"/>
      <c r="XH14" s="9" t="n"/>
      <c r="XI14" s="9" t="n"/>
      <c r="XJ14" s="9" t="n"/>
      <c r="XK14" s="9" t="n"/>
      <c r="XL14" s="9" t="n"/>
      <c r="XM14" s="9" t="n"/>
      <c r="XN14" s="9" t="n"/>
      <c r="XO14" s="9" t="n"/>
      <c r="XP14" s="9" t="n"/>
      <c r="XQ14" s="9" t="n"/>
      <c r="XR14" s="9" t="n"/>
      <c r="XS14" s="9" t="n"/>
      <c r="XT14" s="9" t="n"/>
      <c r="XU14" s="9" t="n"/>
      <c r="XV14" s="9" t="n"/>
      <c r="XW14" s="9" t="n"/>
      <c r="XX14" s="9" t="n"/>
      <c r="XY14" s="9" t="n"/>
      <c r="XZ14" s="9" t="n"/>
      <c r="YA14" s="9" t="n"/>
      <c r="YB14" s="9" t="n"/>
      <c r="YC14" s="9" t="n"/>
      <c r="YD14" s="9" t="n"/>
      <c r="YE14" s="9" t="n"/>
      <c r="YF14" s="9" t="n"/>
      <c r="YG14" s="9" t="n"/>
      <c r="YH14" s="9" t="n"/>
      <c r="YI14" s="9" t="n"/>
      <c r="YJ14" s="9" t="n"/>
      <c r="YK14" s="9" t="n"/>
      <c r="YL14" s="9" t="n"/>
      <c r="YM14" s="9" t="n"/>
      <c r="YN14" s="9" t="n"/>
      <c r="YO14" s="9" t="n"/>
      <c r="YP14" s="9" t="n"/>
      <c r="YQ14" s="9" t="n"/>
      <c r="YR14" s="9" t="n"/>
      <c r="YS14" s="9" t="n"/>
      <c r="YT14" s="9" t="n"/>
      <c r="YU14" s="9" t="n"/>
      <c r="YV14" s="9" t="n"/>
      <c r="YW14" s="9" t="n"/>
      <c r="YX14" s="9" t="n"/>
      <c r="YY14" s="9" t="n"/>
      <c r="YZ14" s="9" t="n"/>
      <c r="ZA14" s="9" t="n"/>
      <c r="ZB14" s="9" t="n"/>
      <c r="ZC14" s="9" t="n"/>
      <c r="ZD14" s="9" t="n"/>
      <c r="ZE14" s="9" t="n"/>
      <c r="ZF14" s="9" t="n"/>
      <c r="ZG14" s="9" t="n"/>
      <c r="ZH14" s="9" t="n"/>
      <c r="ZI14" s="9" t="n"/>
      <c r="ZJ14" s="9" t="n"/>
      <c r="ZK14" s="9" t="n"/>
      <c r="ZL14" s="9" t="n"/>
      <c r="ZM14" s="9" t="n"/>
      <c r="ZN14" s="9" t="n"/>
      <c r="ZO14" s="9" t="n"/>
      <c r="ZP14" s="9" t="n"/>
      <c r="ZQ14" s="9" t="n"/>
      <c r="ZR14" s="9" t="n"/>
      <c r="ZS14" s="9" t="n"/>
      <c r="ZT14" s="9" t="n"/>
      <c r="ZU14" s="9" t="n"/>
      <c r="ZV14" s="9" t="n"/>
      <c r="ZW14" s="9" t="n"/>
      <c r="ZX14" s="9" t="n"/>
      <c r="ZY14" s="9" t="n"/>
      <c r="ZZ14" s="9" t="n"/>
      <c r="AAA14" s="9" t="n"/>
      <c r="AAB14" s="9" t="n"/>
      <c r="AAC14" s="9" t="n"/>
      <c r="AAD14" s="9" t="n"/>
      <c r="AAE14" s="9" t="n"/>
      <c r="AAF14" s="9" t="n"/>
      <c r="AAG14" s="9" t="n"/>
      <c r="AAH14" s="9" t="n"/>
      <c r="AAI14" s="9" t="n"/>
      <c r="AAJ14" s="9" t="n"/>
      <c r="AAK14" s="9" t="n"/>
      <c r="AAL14" s="9" t="n"/>
      <c r="AAM14" s="9" t="n"/>
      <c r="AAN14" s="9" t="n"/>
      <c r="AAO14" s="9" t="n"/>
      <c r="AAP14" s="9" t="n"/>
      <c r="AAQ14" s="9" t="n"/>
      <c r="AAR14" s="9" t="n"/>
      <c r="AAS14" s="9" t="n"/>
      <c r="AAT14" s="9" t="n"/>
      <c r="AAU14" s="9" t="n"/>
      <c r="AAV14" s="9" t="n"/>
      <c r="AAW14" s="9" t="n"/>
      <c r="AAX14" s="9" t="n"/>
      <c r="AAY14" s="9" t="n"/>
      <c r="AAZ14" s="9" t="n"/>
      <c r="ABA14" s="9" t="n"/>
      <c r="ABB14" s="9" t="n"/>
      <c r="ABC14" s="9" t="n"/>
      <c r="ABD14" s="9" t="n"/>
      <c r="ABE14" s="9" t="n"/>
      <c r="ABF14" s="9" t="n"/>
      <c r="ABG14" s="9" t="n"/>
      <c r="ABH14" s="9" t="n"/>
      <c r="ABI14" s="9" t="n"/>
      <c r="ABJ14" s="9" t="n"/>
      <c r="ABK14" s="9" t="n"/>
      <c r="ABL14" s="9" t="n"/>
      <c r="ABM14" s="9" t="n"/>
      <c r="ABN14" s="9" t="n"/>
      <c r="ABO14" s="9" t="n"/>
      <c r="ABP14" s="9" t="n"/>
      <c r="ABQ14" s="9" t="n"/>
      <c r="ABR14" s="9" t="n"/>
      <c r="ABS14" s="9" t="n"/>
      <c r="ABT14" s="9" t="n"/>
      <c r="ABU14" s="9" t="n"/>
      <c r="ABV14" s="9" t="n"/>
      <c r="ABW14" s="9" t="n"/>
      <c r="ABX14" s="9" t="n"/>
      <c r="ABY14" s="9" t="n"/>
      <c r="ABZ14" s="9" t="n"/>
      <c r="ACA14" s="9" t="n"/>
      <c r="ACB14" s="9" t="n"/>
      <c r="ACC14" s="9" t="n"/>
      <c r="ACD14" s="9" t="n"/>
      <c r="ACE14" s="9" t="n"/>
      <c r="ACF14" s="9" t="n"/>
      <c r="ACG14" s="9" t="n"/>
      <c r="ACH14" s="9" t="n"/>
      <c r="ACI14" s="9" t="n"/>
      <c r="ACJ14" s="9" t="n"/>
      <c r="ACK14" s="9" t="n"/>
      <c r="ACL14" s="9" t="n"/>
      <c r="ACM14" s="9" t="n"/>
      <c r="ACN14" s="9" t="n"/>
      <c r="ACO14" s="9" t="n"/>
      <c r="ACP14" s="9" t="n"/>
      <c r="ACQ14" s="9" t="n"/>
      <c r="ACR14" s="9" t="n"/>
      <c r="ACS14" s="9" t="n"/>
      <c r="ACT14" s="9" t="n"/>
      <c r="ACU14" s="9" t="n"/>
      <c r="ACV14" s="9" t="n"/>
      <c r="ACW14" s="9" t="n"/>
      <c r="ACX14" s="9" t="n"/>
      <c r="ACY14" s="9" t="n"/>
      <c r="ACZ14" s="9" t="n"/>
      <c r="ADA14" s="9" t="n"/>
      <c r="ADB14" s="9" t="n"/>
      <c r="ADC14" s="9" t="n"/>
      <c r="ADD14" s="9" t="n"/>
      <c r="ADE14" s="9" t="n"/>
      <c r="ADF14" s="9" t="n"/>
      <c r="ADG14" s="9" t="n"/>
      <c r="ADH14" s="9" t="n"/>
      <c r="ADI14" s="9" t="n"/>
      <c r="ADJ14" s="9" t="n"/>
      <c r="ADK14" s="9" t="n"/>
      <c r="ADL14" s="9" t="n"/>
      <c r="ADM14" s="9" t="n"/>
      <c r="ADN14" s="9" t="n"/>
      <c r="ADO14" s="9" t="n"/>
      <c r="ADP14" s="9" t="n"/>
      <c r="ADQ14" s="9" t="n"/>
      <c r="ADR14" s="9" t="n"/>
      <c r="ADS14" s="9" t="n"/>
      <c r="ADT14" s="9" t="n"/>
      <c r="ADU14" s="9" t="n"/>
      <c r="ADV14" s="9" t="n"/>
      <c r="ADW14" s="9" t="n"/>
      <c r="ADX14" s="9" t="n"/>
      <c r="ADY14" s="9" t="n"/>
      <c r="ADZ14" s="9" t="n"/>
      <c r="AEA14" s="9" t="n"/>
      <c r="AEB14" s="9" t="n"/>
      <c r="AEC14" s="9" t="n"/>
      <c r="AED14" s="9" t="n"/>
      <c r="AEE14" s="9" t="n"/>
      <c r="AEF14" s="9" t="n"/>
      <c r="AEG14" s="9" t="n"/>
      <c r="AEH14" s="9" t="n"/>
      <c r="AEI14" s="9" t="n"/>
      <c r="AEJ14" s="9" t="n"/>
      <c r="AEK14" s="9" t="n"/>
      <c r="AEL14" s="9" t="n"/>
      <c r="AEM14" s="9" t="n"/>
      <c r="AEN14" s="9" t="n"/>
      <c r="AEO14" s="9" t="n"/>
      <c r="AEP14" s="9" t="n"/>
      <c r="AEQ14" s="9" t="n"/>
      <c r="AER14" s="9" t="n"/>
      <c r="AES14" s="9" t="n"/>
      <c r="AET14" s="9" t="n"/>
      <c r="AEU14" s="9" t="n"/>
      <c r="AEV14" s="9" t="n"/>
      <c r="AEW14" s="9" t="n"/>
      <c r="AEX14" s="9" t="n"/>
      <c r="AEY14" s="9" t="n"/>
      <c r="AEZ14" s="9" t="n"/>
      <c r="AFA14" s="9" t="n"/>
      <c r="AFB14" s="9" t="n"/>
      <c r="AFC14" s="9" t="n"/>
      <c r="AFD14" s="9" t="n"/>
      <c r="AFE14" s="9" t="n"/>
      <c r="AFF14" s="9" t="n"/>
      <c r="AFG14" s="9" t="n"/>
      <c r="AFH14" s="9" t="n"/>
      <c r="AFI14" s="9" t="n"/>
      <c r="AFJ14" s="9" t="n"/>
      <c r="AFK14" s="9" t="n"/>
      <c r="AFL14" s="9" t="n"/>
      <c r="AFM14" s="9" t="n"/>
      <c r="AFN14" s="9" t="n"/>
      <c r="AFO14" s="9" t="n"/>
      <c r="AFP14" s="9" t="n"/>
      <c r="AFQ14" s="9" t="n"/>
      <c r="AFR14" s="9" t="n"/>
      <c r="AFS14" s="9" t="n"/>
      <c r="AFT14" s="9" t="n"/>
      <c r="AFU14" s="9" t="n"/>
      <c r="AFV14" s="9" t="n"/>
      <c r="AFW14" s="9" t="n"/>
      <c r="AFX14" s="9" t="n"/>
      <c r="AFY14" s="9" t="n"/>
      <c r="AFZ14" s="9" t="n"/>
      <c r="AGA14" s="9" t="n"/>
      <c r="AGB14" s="9" t="n"/>
      <c r="AGC14" s="9" t="n"/>
      <c r="AGD14" s="9" t="n"/>
      <c r="AGE14" s="9" t="n"/>
      <c r="AGF14" s="9" t="n"/>
      <c r="AGG14" s="9" t="n"/>
      <c r="AGH14" s="9" t="n"/>
      <c r="AGI14" s="9" t="n"/>
      <c r="AGJ14" s="9" t="n"/>
      <c r="AGK14" s="9" t="n"/>
      <c r="AGL14" s="9" t="n"/>
      <c r="AGM14" s="9" t="n"/>
      <c r="AGN14" s="9" t="n"/>
      <c r="AGO14" s="9" t="n"/>
      <c r="AGP14" s="9" t="n"/>
      <c r="AGQ14" s="9" t="n"/>
      <c r="AGR14" s="9" t="n"/>
      <c r="AGS14" s="9" t="n"/>
      <c r="AGT14" s="9" t="n"/>
      <c r="AGU14" s="9" t="n"/>
      <c r="AGV14" s="9" t="n"/>
      <c r="AGW14" s="9" t="n"/>
      <c r="AGX14" s="9" t="n"/>
      <c r="AGY14" s="9" t="n"/>
      <c r="AGZ14" s="9" t="n"/>
      <c r="AHA14" s="9" t="n"/>
      <c r="AHB14" s="9" t="n"/>
      <c r="AHC14" s="9" t="n"/>
      <c r="AHD14" s="9" t="n"/>
      <c r="AHE14" s="9" t="n"/>
      <c r="AHF14" s="9" t="n"/>
      <c r="AHG14" s="9" t="n"/>
      <c r="AHH14" s="9" t="n"/>
      <c r="AHI14" s="9" t="n"/>
      <c r="AHJ14" s="9" t="n"/>
      <c r="AHK14" s="9" t="n"/>
      <c r="AHL14" s="9" t="n"/>
      <c r="AHM14" s="9" t="n"/>
      <c r="AHN14" s="9" t="n"/>
      <c r="AHO14" s="9" t="n"/>
      <c r="AHP14" s="9" t="n"/>
      <c r="AHQ14" s="9" t="n"/>
      <c r="AHR14" s="9" t="n"/>
      <c r="AHS14" s="9" t="n"/>
      <c r="AHT14" s="9" t="n"/>
      <c r="AHU14" s="9" t="n"/>
      <c r="AHV14" s="9" t="n"/>
      <c r="AHW14" s="9" t="n"/>
      <c r="AHX14" s="9" t="n"/>
      <c r="AHY14" s="9" t="n"/>
      <c r="AHZ14" s="9" t="n"/>
      <c r="AIA14" s="9" t="n"/>
      <c r="AIB14" s="9" t="n"/>
      <c r="AIC14" s="9" t="n"/>
      <c r="AID14" s="9" t="n"/>
      <c r="AIE14" s="9" t="n"/>
      <c r="AIF14" s="9" t="n"/>
      <c r="AIG14" s="9" t="n"/>
      <c r="AIH14" s="9" t="n"/>
      <c r="AII14" s="9" t="n"/>
      <c r="AIJ14" s="9" t="n"/>
      <c r="AIK14" s="9" t="n"/>
      <c r="AIL14" s="9" t="n"/>
      <c r="AIM14" s="9" t="n"/>
      <c r="AIN14" s="9" t="n"/>
      <c r="AIO14" s="9" t="n"/>
      <c r="AIP14" s="9" t="n"/>
      <c r="AIQ14" s="9" t="n"/>
      <c r="AIR14" s="9" t="n"/>
      <c r="AIS14" s="9" t="n"/>
      <c r="AIT14" s="9" t="n"/>
      <c r="AIU14" s="9" t="n"/>
      <c r="AIV14" s="9" t="n"/>
      <c r="AIW14" s="9" t="n"/>
      <c r="AIX14" s="9" t="n"/>
      <c r="AIY14" s="9" t="n"/>
      <c r="AIZ14" s="9" t="n"/>
      <c r="AJA14" s="9" t="n"/>
      <c r="AJB14" s="9" t="n"/>
      <c r="AJC14" s="9" t="n"/>
      <c r="AJD14" s="9" t="n"/>
      <c r="AJE14" s="9" t="n"/>
      <c r="AJF14" s="9" t="n"/>
      <c r="AJG14" s="9" t="n"/>
      <c r="AJH14" s="9" t="n"/>
      <c r="AJI14" s="9" t="n"/>
      <c r="AJJ14" s="9" t="n"/>
      <c r="AJK14" s="9" t="n"/>
      <c r="AJL14" s="9" t="n"/>
      <c r="AJM14" s="9" t="n"/>
      <c r="AJN14" s="9" t="n"/>
      <c r="AJO14" s="9" t="n"/>
      <c r="AJP14" s="9" t="n"/>
      <c r="AJQ14" s="9" t="n"/>
      <c r="AJR14" s="9" t="n"/>
      <c r="AJS14" s="9" t="n"/>
      <c r="AJT14" s="9" t="n"/>
      <c r="AJU14" s="9" t="n"/>
      <c r="AJV14" s="9" t="n"/>
      <c r="AJW14" s="9" t="n"/>
      <c r="AJX14" s="9" t="n"/>
      <c r="AJY14" s="9" t="n"/>
      <c r="AJZ14" s="9" t="n"/>
      <c r="AKA14" s="9" t="n"/>
      <c r="AKB14" s="9" t="n"/>
      <c r="AKC14" s="9" t="n"/>
      <c r="AKD14" s="9" t="n"/>
      <c r="AKE14" s="9" t="n"/>
      <c r="AKF14" s="9" t="n"/>
      <c r="AKG14" s="9" t="n"/>
      <c r="AKH14" s="9" t="n"/>
      <c r="AKI14" s="9" t="n"/>
      <c r="AKJ14" s="9" t="n"/>
      <c r="AKK14" s="9" t="n"/>
      <c r="AKL14" s="9" t="n"/>
      <c r="AKM14" s="9" t="n"/>
      <c r="AKN14" s="9" t="n"/>
      <c r="AKO14" s="9" t="n"/>
      <c r="AKP14" s="9" t="n"/>
      <c r="AKQ14" s="9" t="n"/>
      <c r="AKR14" s="9" t="n"/>
      <c r="AKS14" s="9" t="n"/>
      <c r="AKT14" s="9" t="n"/>
      <c r="AKU14" s="9" t="n"/>
      <c r="AKV14" s="9" t="n"/>
      <c r="AKW14" s="9" t="n"/>
      <c r="AKX14" s="9" t="n"/>
      <c r="AKY14" s="9" t="n"/>
      <c r="AKZ14" s="9" t="n"/>
      <c r="ALA14" s="9" t="n"/>
      <c r="ALB14" s="9" t="n"/>
      <c r="ALC14" s="9" t="n"/>
      <c r="ALD14" s="9" t="n"/>
      <c r="ALE14" s="9" t="n"/>
      <c r="ALF14" s="9" t="n"/>
      <c r="ALG14" s="9" t="n"/>
      <c r="ALH14" s="9" t="n"/>
      <c r="ALI14" s="9" t="n"/>
      <c r="ALJ14" s="9" t="n"/>
      <c r="ALK14" s="9" t="n"/>
      <c r="ALL14" s="9" t="n"/>
      <c r="ALM14" s="9" t="n"/>
      <c r="ALN14" s="9" t="n"/>
      <c r="ALO14" s="9" t="n"/>
      <c r="ALP14" s="9" t="n"/>
      <c r="ALQ14" s="9" t="n"/>
      <c r="ALR14" s="9" t="n"/>
      <c r="ALS14" s="9" t="n"/>
      <c r="ALT14" s="9" t="n"/>
      <c r="ALU14" s="9" t="n"/>
      <c r="ALV14" s="9" t="n"/>
      <c r="ALW14" s="9" t="n"/>
      <c r="ALX14" s="9" t="n"/>
      <c r="ALY14" s="9" t="n"/>
      <c r="ALZ14" s="9" t="n"/>
      <c r="AMA14" s="9" t="n"/>
      <c r="AMB14" s="9" t="n"/>
      <c r="AMC14" s="9" t="n"/>
      <c r="AMD14" s="9" t="n"/>
      <c r="AME14" s="9" t="n"/>
      <c r="AMF14" s="9" t="n"/>
      <c r="AMG14" s="9" t="n"/>
      <c r="AMH14" s="9" t="n"/>
      <c r="AMI14" s="9" t="n"/>
      <c r="AMJ14" s="9" t="n"/>
    </row>
    <row customHeight="1" ht="23.1" r="15" s="187" spans="1:1024">
      <c r="A15" s="67" t="n">
        <v>10</v>
      </c>
      <c r="B15" s="44" t="n">
        <v>21942</v>
      </c>
      <c r="C15" s="84" t="s">
        <v>153</v>
      </c>
      <c r="D15" s="69" t="s">
        <v>154</v>
      </c>
      <c r="E15" s="70" t="n">
        <v>5</v>
      </c>
      <c r="F15" s="71" t="n"/>
      <c r="G15" s="188" t="s">
        <v>87</v>
      </c>
      <c r="H15" s="189" t="s">
        <v>147</v>
      </c>
      <c r="I15" s="72" t="s">
        <v>80</v>
      </c>
      <c r="J15" s="188" t="s">
        <v>82</v>
      </c>
      <c r="K15" s="189" t="s">
        <v>60</v>
      </c>
      <c r="L15" s="72" t="s">
        <v>155</v>
      </c>
      <c r="M15" s="188" t="s">
        <v>82</v>
      </c>
      <c r="N15" s="189" t="s">
        <v>60</v>
      </c>
      <c r="O15" s="72" t="s"/>
      <c r="P15" s="188" t="s">
        <v>82</v>
      </c>
      <c r="Q15" s="189" t="s">
        <v>60</v>
      </c>
      <c r="R15" s="72" t="s"/>
      <c r="S15" s="190" t="s">
        <v>66</v>
      </c>
      <c r="T15" s="191" t="s">
        <v>66</v>
      </c>
      <c r="U15" s="72" t="s"/>
      <c r="V15" s="190" t="s">
        <v>66</v>
      </c>
      <c r="W15" s="191" t="s">
        <v>66</v>
      </c>
      <c r="X15" s="72" t="s"/>
      <c r="Y15" s="188" t="s">
        <v>98</v>
      </c>
      <c r="Z15" s="189" t="s">
        <v>82</v>
      </c>
      <c r="AA15" s="72" t="s"/>
      <c r="AB15" s="188" t="s">
        <v>110</v>
      </c>
      <c r="AC15" s="189" t="s">
        <v>59</v>
      </c>
      <c r="AD15" s="72" t="s"/>
      <c r="AE15" s="188" t="s">
        <v>82</v>
      </c>
      <c r="AF15" s="189" t="s">
        <v>60</v>
      </c>
      <c r="AG15" s="72" t="s">
        <v>155</v>
      </c>
      <c r="AH15" s="190" t="s">
        <v>66</v>
      </c>
      <c r="AI15" s="191" t="s">
        <v>66</v>
      </c>
      <c r="AJ15" s="72" t="s"/>
      <c r="AK15" s="190" t="s">
        <v>66</v>
      </c>
      <c r="AL15" s="191" t="s">
        <v>66</v>
      </c>
      <c r="AM15" s="72" t="s"/>
      <c r="AN15" s="188" t="s">
        <v>98</v>
      </c>
      <c r="AO15" s="189" t="s">
        <v>119</v>
      </c>
      <c r="AP15" s="72" t="s"/>
      <c r="AQ15" s="188" t="s">
        <v>156</v>
      </c>
      <c r="AR15" s="189" t="s">
        <v>82</v>
      </c>
      <c r="AS15" s="72" t="s"/>
      <c r="AT15" s="188" t="s">
        <v>3</v>
      </c>
      <c r="AU15" s="189" t="s">
        <v>85</v>
      </c>
      <c r="AV15" s="72" t="s">
        <v>155</v>
      </c>
      <c r="AW15" s="188" t="s">
        <v>3</v>
      </c>
      <c r="AX15" s="189" t="s">
        <v>119</v>
      </c>
      <c r="AY15" s="72" t="s"/>
      <c r="AZ15" s="190" t="s">
        <v>66</v>
      </c>
      <c r="BA15" s="191" t="s">
        <v>66</v>
      </c>
      <c r="BB15" s="72" t="s"/>
      <c r="BC15" s="190" t="s">
        <v>66</v>
      </c>
      <c r="BD15" s="191" t="s">
        <v>66</v>
      </c>
      <c r="BE15" s="72" t="s"/>
      <c r="BF15" s="188" t="s">
        <v>134</v>
      </c>
      <c r="BG15" s="189" t="s">
        <v>126</v>
      </c>
      <c r="BH15" s="72" t="s"/>
      <c r="BI15" s="188" t="s">
        <v>125</v>
      </c>
      <c r="BJ15" s="189" t="s">
        <v>87</v>
      </c>
      <c r="BK15" s="72" t="s"/>
      <c r="BL15" s="188" t="s">
        <v>3</v>
      </c>
      <c r="BM15" s="189" t="s">
        <v>85</v>
      </c>
      <c r="BN15" s="72" t="s">
        <v>155</v>
      </c>
      <c r="BO15" s="188" t="s">
        <v>3</v>
      </c>
      <c r="BP15" s="189" t="s">
        <v>85</v>
      </c>
      <c r="BQ15" s="72" t="s">
        <v>155</v>
      </c>
      <c r="BR15" s="188" t="s">
        <v>3</v>
      </c>
      <c r="BS15" s="189" t="s">
        <v>85</v>
      </c>
      <c r="BT15" s="72" t="s">
        <v>155</v>
      </c>
      <c r="BU15" s="190" t="s">
        <v>66</v>
      </c>
      <c r="BV15" s="191" t="s">
        <v>66</v>
      </c>
      <c r="BW15" s="72" t="s"/>
      <c r="BX15" s="190" t="s">
        <v>66</v>
      </c>
      <c r="BY15" s="191" t="s">
        <v>66</v>
      </c>
      <c r="BZ15" s="72" t="s"/>
      <c r="CA15" s="190" t="s">
        <v>66</v>
      </c>
      <c r="CB15" s="191" t="s">
        <v>66</v>
      </c>
      <c r="CC15" s="72" t="s"/>
      <c r="CD15" s="188" t="s">
        <v>114</v>
      </c>
      <c r="CE15" s="189" t="s">
        <v>85</v>
      </c>
      <c r="CF15" s="72" t="s">
        <v>70</v>
      </c>
      <c r="CG15" s="188" t="s">
        <v>125</v>
      </c>
      <c r="CH15" s="189" t="s">
        <v>87</v>
      </c>
      <c r="CI15" s="72" t="s"/>
      <c r="CJ15" s="188" t="s">
        <v>3</v>
      </c>
      <c r="CK15" s="189" t="s">
        <v>85</v>
      </c>
      <c r="CL15" s="72" t="s">
        <v>155</v>
      </c>
      <c r="CM15" s="188" t="s">
        <v>82</v>
      </c>
      <c r="CN15" s="189" t="s">
        <v>60</v>
      </c>
      <c r="CO15" s="72" t="s">
        <v>155</v>
      </c>
      <c r="CP15" s="188" t="s">
        <v>82</v>
      </c>
      <c r="CQ15" s="189" t="s">
        <v>60</v>
      </c>
      <c r="CR15" s="72" t="s">
        <v>155</v>
      </c>
      <c r="CS15" s="190" t="s">
        <v>66</v>
      </c>
      <c r="CT15" s="191" t="s">
        <v>66</v>
      </c>
      <c r="CU15" s="72" t="s"/>
      <c r="CV15" s="26" t="s">
        <v>157</v>
      </c>
      <c r="CW15" s="21" t="n"/>
      <c r="CX15" s="73" t="n"/>
      <c r="CY15" s="83" t="n"/>
      <c r="CZ15" s="75">
        <f>COUNTA($G$3:$CX$3)-DB15</f>
        <v/>
      </c>
      <c r="DA15" s="76">
        <f>COUNTIF($G$4:$CX$4,"сб")+COUNTIF($G$4:$CX$4,"вс")+COUNTIF($G$4:$CX$4,"празд")</f>
        <v/>
      </c>
      <c r="DB15" s="77" t="n">
        <v>0</v>
      </c>
      <c r="DC15" s="78">
        <f>COUNTIF(G15:CX15,"ОТ")/2</f>
        <v/>
      </c>
      <c r="DD15" s="79">
        <f>COUNTIFS($G$4:$CX$4,"&lt;я",G15:CX15,"&lt;"&amp;"9:29:01")</f>
        <v/>
      </c>
      <c r="DE15" s="79">
        <f>COUNTIFS($G$4:$CX$4,"&lt;я",G15:CX15,"&lt;"&amp;"13:30:01")-DD15</f>
        <v/>
      </c>
      <c r="DF15" s="79">
        <f>COUNTIFS($G$4:$CX$4,"&lt;я",G15:CX15,"&lt;"&amp;"19:00:01")-DD15-DE15</f>
        <v/>
      </c>
      <c r="DG15" s="80">
        <f>COUNTIFS($G$4:$CX$4,"СБ",G15:CX15,"В")+COUNTIFS($G$4:$CX$4,"ВС",G15:CX15,"В")</f>
        <v/>
      </c>
      <c r="DH15" s="81">
        <f>$DA$3-CZ15</f>
        <v/>
      </c>
      <c r="DI15" s="82">
        <f>$DB$3-CY15</f>
        <v/>
      </c>
      <c r="DJ15" s="9" t="n"/>
      <c r="DK15" s="9" t="n"/>
      <c r="DL15" s="9" t="n"/>
      <c r="DM15" s="9" t="n"/>
      <c r="DN15" s="9" t="n"/>
      <c r="DO15" s="9" t="n"/>
      <c r="DP15" s="9" t="n"/>
      <c r="DQ15" s="9" t="n"/>
      <c r="DR15" s="9" t="n"/>
      <c r="DS15" s="9" t="n"/>
      <c r="DT15" s="9" t="n"/>
      <c r="DU15" s="9" t="n"/>
      <c r="DV15" s="9" t="n"/>
      <c r="DW15" s="9" t="n"/>
      <c r="DX15" s="9" t="n"/>
      <c r="DY15" s="9" t="n"/>
      <c r="DZ15" s="9" t="n"/>
      <c r="EA15" s="9" t="n"/>
      <c r="EB15" s="9" t="n"/>
      <c r="EC15" s="9" t="n"/>
      <c r="ED15" s="9" t="n"/>
      <c r="EE15" s="9" t="n"/>
      <c r="EF15" s="9" t="n"/>
      <c r="EG15" s="9" t="n"/>
      <c r="EH15" s="9" t="n"/>
      <c r="EI15" s="9" t="n"/>
      <c r="EJ15" s="9" t="n"/>
      <c r="EK15" s="9" t="n"/>
      <c r="EL15" s="9" t="n"/>
      <c r="EM15" s="9" t="n"/>
      <c r="EN15" s="9" t="n"/>
      <c r="EO15" s="9" t="n"/>
      <c r="EP15" s="9" t="n"/>
      <c r="EQ15" s="9" t="n"/>
      <c r="ER15" s="9" t="n"/>
      <c r="ES15" s="9" t="n"/>
      <c r="ET15" s="9" t="n"/>
      <c r="EU15" s="9" t="n"/>
      <c r="EV15" s="9" t="n"/>
      <c r="EW15" s="9" t="n"/>
      <c r="EX15" s="9" t="n"/>
      <c r="EY15" s="9" t="n"/>
      <c r="EZ15" s="9" t="n"/>
      <c r="FA15" s="9" t="n"/>
      <c r="FB15" s="9" t="n"/>
      <c r="FC15" s="9" t="n"/>
      <c r="FD15" s="9" t="n"/>
      <c r="FE15" s="9" t="n"/>
      <c r="FF15" s="9" t="n"/>
      <c r="FG15" s="9" t="n"/>
      <c r="FH15" s="9" t="n"/>
      <c r="FI15" s="9" t="n"/>
      <c r="FJ15" s="9" t="n"/>
      <c r="FK15" s="9" t="n"/>
      <c r="FL15" s="9" t="n"/>
      <c r="FM15" s="9" t="n"/>
      <c r="FN15" s="9" t="n"/>
      <c r="FO15" s="9" t="n"/>
      <c r="FP15" s="9" t="n"/>
      <c r="FQ15" s="9" t="n"/>
      <c r="FR15" s="9" t="n"/>
      <c r="FS15" s="9" t="n"/>
      <c r="FT15" s="9" t="n"/>
      <c r="FU15" s="9" t="n"/>
      <c r="FV15" s="9" t="n"/>
      <c r="FW15" s="9" t="n"/>
      <c r="FX15" s="9" t="n"/>
      <c r="FY15" s="9" t="n"/>
      <c r="FZ15" s="9" t="n"/>
      <c r="GA15" s="9" t="n"/>
      <c r="GB15" s="9" t="n"/>
      <c r="GC15" s="9" t="n"/>
      <c r="GD15" s="9" t="n"/>
      <c r="GE15" s="9" t="n"/>
      <c r="GF15" s="9" t="n"/>
      <c r="GG15" s="9" t="n"/>
      <c r="GH15" s="9" t="n"/>
      <c r="GI15" s="9" t="n"/>
      <c r="GJ15" s="9" t="n"/>
      <c r="GK15" s="9" t="n"/>
      <c r="GL15" s="9" t="n"/>
      <c r="GM15" s="9" t="n"/>
      <c r="GN15" s="9" t="n"/>
      <c r="GO15" s="9" t="n"/>
      <c r="GP15" s="9" t="n"/>
      <c r="GQ15" s="9" t="n"/>
      <c r="GR15" s="9" t="n"/>
      <c r="GS15" s="9" t="n"/>
      <c r="GT15" s="9" t="n"/>
      <c r="GU15" s="9" t="n"/>
      <c r="GV15" s="9" t="n"/>
      <c r="GW15" s="9" t="n"/>
      <c r="GX15" s="9" t="n"/>
      <c r="GY15" s="9" t="n"/>
      <c r="GZ15" s="9" t="n"/>
      <c r="HA15" s="9" t="n"/>
      <c r="HB15" s="9" t="n"/>
      <c r="HC15" s="9" t="n"/>
      <c r="HD15" s="9" t="n"/>
      <c r="HE15" s="9" t="n"/>
      <c r="HF15" s="9" t="n"/>
      <c r="HG15" s="9" t="n"/>
      <c r="HH15" s="9" t="n"/>
      <c r="HI15" s="9" t="n"/>
      <c r="HJ15" s="9" t="n"/>
      <c r="HK15" s="9" t="n"/>
      <c r="HL15" s="9" t="n"/>
      <c r="HM15" s="9" t="n"/>
      <c r="HN15" s="9" t="n"/>
      <c r="HO15" s="9" t="n"/>
      <c r="HP15" s="9" t="n"/>
      <c r="HQ15" s="9" t="n"/>
      <c r="HR15" s="9" t="n"/>
      <c r="HS15" s="9" t="n"/>
      <c r="HT15" s="9" t="n"/>
      <c r="HU15" s="9" t="n"/>
      <c r="HV15" s="9" t="n"/>
      <c r="HW15" s="9" t="n"/>
      <c r="HX15" s="9" t="n"/>
      <c r="HY15" s="9" t="n"/>
      <c r="HZ15" s="9" t="n"/>
      <c r="IA15" s="9" t="n"/>
      <c r="IB15" s="9" t="n"/>
      <c r="IC15" s="9" t="n"/>
      <c r="ID15" s="9" t="n"/>
      <c r="IE15" s="9" t="n"/>
      <c r="IF15" s="9" t="n"/>
      <c r="IG15" s="9" t="n"/>
      <c r="IH15" s="9" t="n"/>
      <c r="II15" s="9" t="n"/>
      <c r="IJ15" s="9" t="n"/>
      <c r="IK15" s="9" t="n"/>
      <c r="IL15" s="9" t="n"/>
      <c r="IM15" s="9" t="n"/>
      <c r="IN15" s="9" t="n"/>
      <c r="IO15" s="9" t="n"/>
      <c r="IP15" s="9" t="n"/>
      <c r="IQ15" s="9" t="n"/>
      <c r="IR15" s="9" t="n"/>
      <c r="IS15" s="9" t="n"/>
      <c r="IT15" s="9" t="n"/>
      <c r="IU15" s="9" t="n"/>
      <c r="IV15" s="9" t="n"/>
      <c r="IW15" s="9" t="n"/>
      <c r="IX15" s="9" t="n"/>
      <c r="IY15" s="9" t="n"/>
      <c r="IZ15" s="9" t="n"/>
      <c r="JA15" s="9" t="n"/>
      <c r="JB15" s="9" t="n"/>
      <c r="JC15" s="9" t="n"/>
      <c r="JD15" s="9" t="n"/>
      <c r="JE15" s="9" t="n"/>
      <c r="JF15" s="9" t="n"/>
      <c r="JG15" s="9" t="n"/>
      <c r="JH15" s="9" t="n"/>
      <c r="JI15" s="9" t="n"/>
      <c r="JJ15" s="9" t="n"/>
      <c r="JK15" s="9" t="n"/>
      <c r="JL15" s="9" t="n"/>
      <c r="JM15" s="9" t="n"/>
      <c r="JN15" s="9" t="n"/>
      <c r="JO15" s="9" t="n"/>
      <c r="JP15" s="9" t="n"/>
      <c r="JQ15" s="9" t="n"/>
      <c r="JR15" s="9" t="n"/>
      <c r="JS15" s="9" t="n"/>
      <c r="JT15" s="9" t="n"/>
      <c r="JU15" s="9" t="n"/>
      <c r="JV15" s="9" t="n"/>
      <c r="JW15" s="9" t="n"/>
      <c r="JX15" s="9" t="n"/>
      <c r="JY15" s="9" t="n"/>
      <c r="JZ15" s="9" t="n"/>
      <c r="KA15" s="9" t="n"/>
      <c r="KB15" s="9" t="n"/>
      <c r="KC15" s="9" t="n"/>
      <c r="KD15" s="9" t="n"/>
      <c r="KE15" s="9" t="n"/>
      <c r="KF15" s="9" t="n"/>
      <c r="KG15" s="9" t="n"/>
      <c r="KH15" s="9" t="n"/>
      <c r="KI15" s="9" t="n"/>
      <c r="KJ15" s="9" t="n"/>
      <c r="KK15" s="9" t="n"/>
      <c r="KL15" s="9" t="n"/>
      <c r="KM15" s="9" t="n"/>
      <c r="KN15" s="9" t="n"/>
      <c r="KO15" s="9" t="n"/>
      <c r="KP15" s="9" t="n"/>
      <c r="KQ15" s="9" t="n"/>
      <c r="KR15" s="9" t="n"/>
      <c r="KS15" s="9" t="n"/>
      <c r="KT15" s="9" t="n"/>
      <c r="KU15" s="9" t="n"/>
      <c r="KV15" s="9" t="n"/>
      <c r="KW15" s="9" t="n"/>
      <c r="KX15" s="9" t="n"/>
      <c r="KY15" s="9" t="n"/>
      <c r="KZ15" s="9" t="n"/>
      <c r="LA15" s="9" t="n"/>
      <c r="LB15" s="9" t="n"/>
      <c r="LC15" s="9" t="n"/>
      <c r="LD15" s="9" t="n"/>
      <c r="LE15" s="9" t="n"/>
      <c r="LF15" s="9" t="n"/>
      <c r="LG15" s="9" t="n"/>
      <c r="LH15" s="9" t="n"/>
      <c r="LI15" s="9" t="n"/>
      <c r="LJ15" s="9" t="n"/>
      <c r="LK15" s="9" t="n"/>
      <c r="LL15" s="9" t="n"/>
      <c r="LM15" s="9" t="n"/>
      <c r="LN15" s="9" t="n"/>
      <c r="LO15" s="9" t="n"/>
      <c r="LP15" s="9" t="n"/>
      <c r="LQ15" s="9" t="n"/>
      <c r="LR15" s="9" t="n"/>
      <c r="LS15" s="9" t="n"/>
      <c r="LT15" s="9" t="n"/>
      <c r="LU15" s="9" t="n"/>
      <c r="LV15" s="9" t="n"/>
      <c r="LW15" s="9" t="n"/>
      <c r="LX15" s="9" t="n"/>
      <c r="LY15" s="9" t="n"/>
      <c r="LZ15" s="9" t="n"/>
      <c r="MA15" s="9" t="n"/>
      <c r="MB15" s="9" t="n"/>
      <c r="MC15" s="9" t="n"/>
      <c r="MD15" s="9" t="n"/>
      <c r="ME15" s="9" t="n"/>
      <c r="MF15" s="9" t="n"/>
      <c r="MG15" s="9" t="n"/>
      <c r="MH15" s="9" t="n"/>
      <c r="MI15" s="9" t="n"/>
      <c r="MJ15" s="9" t="n"/>
      <c r="MK15" s="9" t="n"/>
      <c r="ML15" s="9" t="n"/>
      <c r="MM15" s="9" t="n"/>
      <c r="MN15" s="9" t="n"/>
      <c r="MO15" s="9" t="n"/>
      <c r="MP15" s="9" t="n"/>
      <c r="MQ15" s="9" t="n"/>
      <c r="MR15" s="9" t="n"/>
      <c r="MS15" s="9" t="n"/>
      <c r="MT15" s="9" t="n"/>
      <c r="MU15" s="9" t="n"/>
      <c r="MV15" s="9" t="n"/>
      <c r="MW15" s="9" t="n"/>
      <c r="MX15" s="9" t="n"/>
      <c r="MY15" s="9" t="n"/>
      <c r="MZ15" s="9" t="n"/>
      <c r="NA15" s="9" t="n"/>
      <c r="NB15" s="9" t="n"/>
      <c r="NC15" s="9" t="n"/>
      <c r="ND15" s="9" t="n"/>
      <c r="NE15" s="9" t="n"/>
      <c r="NF15" s="9" t="n"/>
      <c r="NG15" s="9" t="n"/>
      <c r="NH15" s="9" t="n"/>
      <c r="NI15" s="9" t="n"/>
      <c r="NJ15" s="9" t="n"/>
      <c r="NK15" s="9" t="n"/>
      <c r="NL15" s="9" t="n"/>
      <c r="NM15" s="9" t="n"/>
      <c r="NN15" s="9" t="n"/>
      <c r="NO15" s="9" t="n"/>
      <c r="NP15" s="9" t="n"/>
      <c r="NQ15" s="9" t="n"/>
      <c r="NR15" s="9" t="n"/>
      <c r="NS15" s="9" t="n"/>
      <c r="NT15" s="9" t="n"/>
      <c r="NU15" s="9" t="n"/>
      <c r="NV15" s="9" t="n"/>
      <c r="NW15" s="9" t="n"/>
      <c r="NX15" s="9" t="n"/>
      <c r="NY15" s="9" t="n"/>
      <c r="NZ15" s="9" t="n"/>
      <c r="OA15" s="9" t="n"/>
      <c r="OB15" s="9" t="n"/>
      <c r="OC15" s="9" t="n"/>
      <c r="OD15" s="9" t="n"/>
      <c r="OE15" s="9" t="n"/>
      <c r="OF15" s="9" t="n"/>
      <c r="OG15" s="9" t="n"/>
      <c r="OH15" s="9" t="n"/>
      <c r="OI15" s="9" t="n"/>
      <c r="OJ15" s="9" t="n"/>
      <c r="OK15" s="9" t="n"/>
      <c r="OL15" s="9" t="n"/>
      <c r="OM15" s="9" t="n"/>
      <c r="ON15" s="9" t="n"/>
      <c r="OO15" s="9" t="n"/>
      <c r="OP15" s="9" t="n"/>
      <c r="OQ15" s="9" t="n"/>
      <c r="OR15" s="9" t="n"/>
      <c r="OS15" s="9" t="n"/>
      <c r="OT15" s="9" t="n"/>
      <c r="OU15" s="9" t="n"/>
      <c r="OV15" s="9" t="n"/>
      <c r="OW15" s="9" t="n"/>
      <c r="OX15" s="9" t="n"/>
      <c r="OY15" s="9" t="n"/>
      <c r="OZ15" s="9" t="n"/>
      <c r="PA15" s="9" t="n"/>
      <c r="PB15" s="9" t="n"/>
      <c r="PC15" s="9" t="n"/>
      <c r="PD15" s="9" t="n"/>
      <c r="PE15" s="9" t="n"/>
      <c r="PF15" s="9" t="n"/>
      <c r="PG15" s="9" t="n"/>
      <c r="PH15" s="9" t="n"/>
      <c r="PI15" s="9" t="n"/>
      <c r="PJ15" s="9" t="n"/>
      <c r="PK15" s="9" t="n"/>
      <c r="PL15" s="9" t="n"/>
      <c r="PM15" s="9" t="n"/>
      <c r="PN15" s="9" t="n"/>
      <c r="PO15" s="9" t="n"/>
      <c r="PP15" s="9" t="n"/>
      <c r="PQ15" s="9" t="n"/>
      <c r="PR15" s="9" t="n"/>
      <c r="PS15" s="9" t="n"/>
      <c r="PT15" s="9" t="n"/>
      <c r="PU15" s="9" t="n"/>
      <c r="PV15" s="9" t="n"/>
      <c r="PW15" s="9" t="n"/>
      <c r="PX15" s="9" t="n"/>
      <c r="PY15" s="9" t="n"/>
      <c r="PZ15" s="9" t="n"/>
      <c r="QA15" s="9" t="n"/>
      <c r="QB15" s="9" t="n"/>
      <c r="QC15" s="9" t="n"/>
      <c r="QD15" s="9" t="n"/>
      <c r="QE15" s="9" t="n"/>
      <c r="QF15" s="9" t="n"/>
      <c r="QG15" s="9" t="n"/>
      <c r="QH15" s="9" t="n"/>
      <c r="QI15" s="9" t="n"/>
      <c r="QJ15" s="9" t="n"/>
      <c r="QK15" s="9" t="n"/>
      <c r="QL15" s="9" t="n"/>
      <c r="QM15" s="9" t="n"/>
      <c r="QN15" s="9" t="n"/>
      <c r="QO15" s="9" t="n"/>
      <c r="QP15" s="9" t="n"/>
      <c r="QQ15" s="9" t="n"/>
      <c r="QR15" s="9" t="n"/>
      <c r="QS15" s="9" t="n"/>
      <c r="QT15" s="9" t="n"/>
      <c r="QU15" s="9" t="n"/>
      <c r="QV15" s="9" t="n"/>
      <c r="QW15" s="9" t="n"/>
      <c r="QX15" s="9" t="n"/>
      <c r="QY15" s="9" t="n"/>
      <c r="QZ15" s="9" t="n"/>
      <c r="RA15" s="9" t="n"/>
      <c r="RB15" s="9" t="n"/>
      <c r="RC15" s="9" t="n"/>
      <c r="RD15" s="9" t="n"/>
      <c r="RE15" s="9" t="n"/>
      <c r="RF15" s="9" t="n"/>
      <c r="RG15" s="9" t="n"/>
      <c r="RH15" s="9" t="n"/>
      <c r="RI15" s="9" t="n"/>
      <c r="RJ15" s="9" t="n"/>
      <c r="RK15" s="9" t="n"/>
      <c r="RL15" s="9" t="n"/>
      <c r="RM15" s="9" t="n"/>
      <c r="RN15" s="9" t="n"/>
      <c r="RO15" s="9" t="n"/>
      <c r="RP15" s="9" t="n"/>
      <c r="RQ15" s="9" t="n"/>
      <c r="RR15" s="9" t="n"/>
      <c r="RS15" s="9" t="n"/>
      <c r="RT15" s="9" t="n"/>
      <c r="RU15" s="9" t="n"/>
      <c r="RV15" s="9" t="n"/>
      <c r="RW15" s="9" t="n"/>
      <c r="RX15" s="9" t="n"/>
      <c r="RY15" s="9" t="n"/>
      <c r="RZ15" s="9" t="n"/>
      <c r="SA15" s="9" t="n"/>
      <c r="SB15" s="9" t="n"/>
      <c r="SC15" s="9" t="n"/>
      <c r="SD15" s="9" t="n"/>
      <c r="SE15" s="9" t="n"/>
      <c r="SF15" s="9" t="n"/>
      <c r="SG15" s="9" t="n"/>
      <c r="SH15" s="9" t="n"/>
      <c r="SI15" s="9" t="n"/>
      <c r="SJ15" s="9" t="n"/>
      <c r="SK15" s="9" t="n"/>
      <c r="SL15" s="9" t="n"/>
      <c r="SM15" s="9" t="n"/>
      <c r="SN15" s="9" t="n"/>
      <c r="SO15" s="9" t="n"/>
      <c r="SP15" s="9" t="n"/>
      <c r="SQ15" s="9" t="n"/>
      <c r="SR15" s="9" t="n"/>
      <c r="SS15" s="9" t="n"/>
      <c r="ST15" s="9" t="n"/>
      <c r="SU15" s="9" t="n"/>
      <c r="SV15" s="9" t="n"/>
      <c r="SW15" s="9" t="n"/>
      <c r="SX15" s="9" t="n"/>
      <c r="SY15" s="9" t="n"/>
      <c r="SZ15" s="9" t="n"/>
      <c r="TA15" s="9" t="n"/>
      <c r="TB15" s="9" t="n"/>
      <c r="TC15" s="9" t="n"/>
      <c r="TD15" s="9" t="n"/>
      <c r="TE15" s="9" t="n"/>
      <c r="TF15" s="9" t="n"/>
      <c r="TG15" s="9" t="n"/>
      <c r="TH15" s="9" t="n"/>
      <c r="TI15" s="9" t="n"/>
      <c r="TJ15" s="9" t="n"/>
      <c r="TK15" s="9" t="n"/>
      <c r="TL15" s="9" t="n"/>
      <c r="TM15" s="9" t="n"/>
      <c r="TN15" s="9" t="n"/>
      <c r="TO15" s="9" t="n"/>
      <c r="TP15" s="9" t="n"/>
      <c r="TQ15" s="9" t="n"/>
      <c r="TR15" s="9" t="n"/>
      <c r="TS15" s="9" t="n"/>
      <c r="TT15" s="9" t="n"/>
      <c r="TU15" s="9" t="n"/>
      <c r="TV15" s="9" t="n"/>
      <c r="TW15" s="9" t="n"/>
      <c r="TX15" s="9" t="n"/>
      <c r="TY15" s="9" t="n"/>
      <c r="TZ15" s="9" t="n"/>
      <c r="UA15" s="9" t="n"/>
      <c r="UB15" s="9" t="n"/>
      <c r="UC15" s="9" t="n"/>
      <c r="UD15" s="9" t="n"/>
      <c r="UE15" s="9" t="n"/>
      <c r="UF15" s="9" t="n"/>
      <c r="UG15" s="9" t="n"/>
      <c r="UH15" s="9" t="n"/>
      <c r="UI15" s="9" t="n"/>
      <c r="UJ15" s="9" t="n"/>
      <c r="UK15" s="9" t="n"/>
      <c r="UL15" s="9" t="n"/>
      <c r="UM15" s="9" t="n"/>
      <c r="UN15" s="9" t="n"/>
      <c r="UO15" s="9" t="n"/>
      <c r="UP15" s="9" t="n"/>
      <c r="UQ15" s="9" t="n"/>
      <c r="UR15" s="9" t="n"/>
      <c r="US15" s="9" t="n"/>
      <c r="UT15" s="9" t="n"/>
      <c r="UU15" s="9" t="n"/>
      <c r="UV15" s="9" t="n"/>
      <c r="UW15" s="9" t="n"/>
      <c r="UX15" s="9" t="n"/>
      <c r="UY15" s="9" t="n"/>
      <c r="UZ15" s="9" t="n"/>
      <c r="VA15" s="9" t="n"/>
      <c r="VB15" s="9" t="n"/>
      <c r="VC15" s="9" t="n"/>
      <c r="VD15" s="9" t="n"/>
      <c r="VE15" s="9" t="n"/>
      <c r="VF15" s="9" t="n"/>
      <c r="VG15" s="9" t="n"/>
      <c r="VH15" s="9" t="n"/>
      <c r="VI15" s="9" t="n"/>
      <c r="VJ15" s="9" t="n"/>
      <c r="VK15" s="9" t="n"/>
      <c r="VL15" s="9" t="n"/>
      <c r="VM15" s="9" t="n"/>
      <c r="VN15" s="9" t="n"/>
      <c r="VO15" s="9" t="n"/>
      <c r="VP15" s="9" t="n"/>
      <c r="VQ15" s="9" t="n"/>
      <c r="VR15" s="9" t="n"/>
      <c r="VS15" s="9" t="n"/>
      <c r="VT15" s="9" t="n"/>
      <c r="VU15" s="9" t="n"/>
      <c r="VV15" s="9" t="n"/>
      <c r="VW15" s="9" t="n"/>
      <c r="VX15" s="9" t="n"/>
      <c r="VY15" s="9" t="n"/>
      <c r="VZ15" s="9" t="n"/>
      <c r="WA15" s="9" t="n"/>
      <c r="WB15" s="9" t="n"/>
      <c r="WC15" s="9" t="n"/>
      <c r="WD15" s="9" t="n"/>
      <c r="WE15" s="9" t="n"/>
      <c r="WF15" s="9" t="n"/>
      <c r="WG15" s="9" t="n"/>
      <c r="WH15" s="9" t="n"/>
      <c r="WI15" s="9" t="n"/>
      <c r="WJ15" s="9" t="n"/>
      <c r="WK15" s="9" t="n"/>
      <c r="WL15" s="9" t="n"/>
      <c r="WM15" s="9" t="n"/>
      <c r="WN15" s="9" t="n"/>
      <c r="WO15" s="9" t="n"/>
      <c r="WP15" s="9" t="n"/>
      <c r="WQ15" s="9" t="n"/>
      <c r="WR15" s="9" t="n"/>
      <c r="WS15" s="9" t="n"/>
      <c r="WT15" s="9" t="n"/>
      <c r="WU15" s="9" t="n"/>
      <c r="WV15" s="9" t="n"/>
      <c r="WW15" s="9" t="n"/>
      <c r="WX15" s="9" t="n"/>
      <c r="WY15" s="9" t="n"/>
      <c r="WZ15" s="9" t="n"/>
      <c r="XA15" s="9" t="n"/>
      <c r="XB15" s="9" t="n"/>
      <c r="XC15" s="9" t="n"/>
      <c r="XD15" s="9" t="n"/>
      <c r="XE15" s="9" t="n"/>
      <c r="XF15" s="9" t="n"/>
      <c r="XG15" s="9" t="n"/>
      <c r="XH15" s="9" t="n"/>
      <c r="XI15" s="9" t="n"/>
      <c r="XJ15" s="9" t="n"/>
      <c r="XK15" s="9" t="n"/>
      <c r="XL15" s="9" t="n"/>
      <c r="XM15" s="9" t="n"/>
      <c r="XN15" s="9" t="n"/>
      <c r="XO15" s="9" t="n"/>
      <c r="XP15" s="9" t="n"/>
      <c r="XQ15" s="9" t="n"/>
      <c r="XR15" s="9" t="n"/>
      <c r="XS15" s="9" t="n"/>
      <c r="XT15" s="9" t="n"/>
      <c r="XU15" s="9" t="n"/>
      <c r="XV15" s="9" t="n"/>
      <c r="XW15" s="9" t="n"/>
      <c r="XX15" s="9" t="n"/>
      <c r="XY15" s="9" t="n"/>
      <c r="XZ15" s="9" t="n"/>
      <c r="YA15" s="9" t="n"/>
      <c r="YB15" s="9" t="n"/>
      <c r="YC15" s="9" t="n"/>
      <c r="YD15" s="9" t="n"/>
      <c r="YE15" s="9" t="n"/>
      <c r="YF15" s="9" t="n"/>
      <c r="YG15" s="9" t="n"/>
      <c r="YH15" s="9" t="n"/>
      <c r="YI15" s="9" t="n"/>
      <c r="YJ15" s="9" t="n"/>
      <c r="YK15" s="9" t="n"/>
      <c r="YL15" s="9" t="n"/>
      <c r="YM15" s="9" t="n"/>
      <c r="YN15" s="9" t="n"/>
      <c r="YO15" s="9" t="n"/>
      <c r="YP15" s="9" t="n"/>
      <c r="YQ15" s="9" t="n"/>
      <c r="YR15" s="9" t="n"/>
      <c r="YS15" s="9" t="n"/>
      <c r="YT15" s="9" t="n"/>
      <c r="YU15" s="9" t="n"/>
      <c r="YV15" s="9" t="n"/>
      <c r="YW15" s="9" t="n"/>
      <c r="YX15" s="9" t="n"/>
      <c r="YY15" s="9" t="n"/>
      <c r="YZ15" s="9" t="n"/>
      <c r="ZA15" s="9" t="n"/>
      <c r="ZB15" s="9" t="n"/>
      <c r="ZC15" s="9" t="n"/>
      <c r="ZD15" s="9" t="n"/>
      <c r="ZE15" s="9" t="n"/>
      <c r="ZF15" s="9" t="n"/>
      <c r="ZG15" s="9" t="n"/>
      <c r="ZH15" s="9" t="n"/>
      <c r="ZI15" s="9" t="n"/>
      <c r="ZJ15" s="9" t="n"/>
      <c r="ZK15" s="9" t="n"/>
      <c r="ZL15" s="9" t="n"/>
      <c r="ZM15" s="9" t="n"/>
      <c r="ZN15" s="9" t="n"/>
      <c r="ZO15" s="9" t="n"/>
      <c r="ZP15" s="9" t="n"/>
      <c r="ZQ15" s="9" t="n"/>
      <c r="ZR15" s="9" t="n"/>
      <c r="ZS15" s="9" t="n"/>
      <c r="ZT15" s="9" t="n"/>
      <c r="ZU15" s="9" t="n"/>
      <c r="ZV15" s="9" t="n"/>
      <c r="ZW15" s="9" t="n"/>
      <c r="ZX15" s="9" t="n"/>
      <c r="ZY15" s="9" t="n"/>
      <c r="ZZ15" s="9" t="n"/>
      <c r="AAA15" s="9" t="n"/>
      <c r="AAB15" s="9" t="n"/>
      <c r="AAC15" s="9" t="n"/>
      <c r="AAD15" s="9" t="n"/>
      <c r="AAE15" s="9" t="n"/>
      <c r="AAF15" s="9" t="n"/>
      <c r="AAG15" s="9" t="n"/>
      <c r="AAH15" s="9" t="n"/>
      <c r="AAI15" s="9" t="n"/>
      <c r="AAJ15" s="9" t="n"/>
      <c r="AAK15" s="9" t="n"/>
      <c r="AAL15" s="9" t="n"/>
      <c r="AAM15" s="9" t="n"/>
      <c r="AAN15" s="9" t="n"/>
      <c r="AAO15" s="9" t="n"/>
      <c r="AAP15" s="9" t="n"/>
      <c r="AAQ15" s="9" t="n"/>
      <c r="AAR15" s="9" t="n"/>
      <c r="AAS15" s="9" t="n"/>
      <c r="AAT15" s="9" t="n"/>
      <c r="AAU15" s="9" t="n"/>
      <c r="AAV15" s="9" t="n"/>
      <c r="AAW15" s="9" t="n"/>
      <c r="AAX15" s="9" t="n"/>
      <c r="AAY15" s="9" t="n"/>
      <c r="AAZ15" s="9" t="n"/>
      <c r="ABA15" s="9" t="n"/>
      <c r="ABB15" s="9" t="n"/>
      <c r="ABC15" s="9" t="n"/>
      <c r="ABD15" s="9" t="n"/>
      <c r="ABE15" s="9" t="n"/>
      <c r="ABF15" s="9" t="n"/>
      <c r="ABG15" s="9" t="n"/>
      <c r="ABH15" s="9" t="n"/>
      <c r="ABI15" s="9" t="n"/>
      <c r="ABJ15" s="9" t="n"/>
      <c r="ABK15" s="9" t="n"/>
      <c r="ABL15" s="9" t="n"/>
      <c r="ABM15" s="9" t="n"/>
      <c r="ABN15" s="9" t="n"/>
      <c r="ABO15" s="9" t="n"/>
      <c r="ABP15" s="9" t="n"/>
      <c r="ABQ15" s="9" t="n"/>
      <c r="ABR15" s="9" t="n"/>
      <c r="ABS15" s="9" t="n"/>
      <c r="ABT15" s="9" t="n"/>
      <c r="ABU15" s="9" t="n"/>
      <c r="ABV15" s="9" t="n"/>
      <c r="ABW15" s="9" t="n"/>
      <c r="ABX15" s="9" t="n"/>
      <c r="ABY15" s="9" t="n"/>
      <c r="ABZ15" s="9" t="n"/>
      <c r="ACA15" s="9" t="n"/>
      <c r="ACB15" s="9" t="n"/>
      <c r="ACC15" s="9" t="n"/>
      <c r="ACD15" s="9" t="n"/>
      <c r="ACE15" s="9" t="n"/>
      <c r="ACF15" s="9" t="n"/>
      <c r="ACG15" s="9" t="n"/>
      <c r="ACH15" s="9" t="n"/>
      <c r="ACI15" s="9" t="n"/>
      <c r="ACJ15" s="9" t="n"/>
      <c r="ACK15" s="9" t="n"/>
      <c r="ACL15" s="9" t="n"/>
      <c r="ACM15" s="9" t="n"/>
      <c r="ACN15" s="9" t="n"/>
      <c r="ACO15" s="9" t="n"/>
      <c r="ACP15" s="9" t="n"/>
      <c r="ACQ15" s="9" t="n"/>
      <c r="ACR15" s="9" t="n"/>
      <c r="ACS15" s="9" t="n"/>
      <c r="ACT15" s="9" t="n"/>
      <c r="ACU15" s="9" t="n"/>
      <c r="ACV15" s="9" t="n"/>
      <c r="ACW15" s="9" t="n"/>
      <c r="ACX15" s="9" t="n"/>
      <c r="ACY15" s="9" t="n"/>
      <c r="ACZ15" s="9" t="n"/>
      <c r="ADA15" s="9" t="n"/>
      <c r="ADB15" s="9" t="n"/>
      <c r="ADC15" s="9" t="n"/>
      <c r="ADD15" s="9" t="n"/>
      <c r="ADE15" s="9" t="n"/>
      <c r="ADF15" s="9" t="n"/>
      <c r="ADG15" s="9" t="n"/>
      <c r="ADH15" s="9" t="n"/>
      <c r="ADI15" s="9" t="n"/>
      <c r="ADJ15" s="9" t="n"/>
      <c r="ADK15" s="9" t="n"/>
      <c r="ADL15" s="9" t="n"/>
      <c r="ADM15" s="9" t="n"/>
      <c r="ADN15" s="9" t="n"/>
      <c r="ADO15" s="9" t="n"/>
      <c r="ADP15" s="9" t="n"/>
      <c r="ADQ15" s="9" t="n"/>
      <c r="ADR15" s="9" t="n"/>
      <c r="ADS15" s="9" t="n"/>
      <c r="ADT15" s="9" t="n"/>
      <c r="ADU15" s="9" t="n"/>
      <c r="ADV15" s="9" t="n"/>
      <c r="ADW15" s="9" t="n"/>
      <c r="ADX15" s="9" t="n"/>
      <c r="ADY15" s="9" t="n"/>
      <c r="ADZ15" s="9" t="n"/>
      <c r="AEA15" s="9" t="n"/>
      <c r="AEB15" s="9" t="n"/>
      <c r="AEC15" s="9" t="n"/>
      <c r="AED15" s="9" t="n"/>
      <c r="AEE15" s="9" t="n"/>
      <c r="AEF15" s="9" t="n"/>
      <c r="AEG15" s="9" t="n"/>
      <c r="AEH15" s="9" t="n"/>
      <c r="AEI15" s="9" t="n"/>
      <c r="AEJ15" s="9" t="n"/>
      <c r="AEK15" s="9" t="n"/>
      <c r="AEL15" s="9" t="n"/>
      <c r="AEM15" s="9" t="n"/>
      <c r="AEN15" s="9" t="n"/>
      <c r="AEO15" s="9" t="n"/>
      <c r="AEP15" s="9" t="n"/>
      <c r="AEQ15" s="9" t="n"/>
      <c r="AER15" s="9" t="n"/>
      <c r="AES15" s="9" t="n"/>
      <c r="AET15" s="9" t="n"/>
      <c r="AEU15" s="9" t="n"/>
      <c r="AEV15" s="9" t="n"/>
      <c r="AEW15" s="9" t="n"/>
      <c r="AEX15" s="9" t="n"/>
      <c r="AEY15" s="9" t="n"/>
      <c r="AEZ15" s="9" t="n"/>
      <c r="AFA15" s="9" t="n"/>
      <c r="AFB15" s="9" t="n"/>
      <c r="AFC15" s="9" t="n"/>
      <c r="AFD15" s="9" t="n"/>
      <c r="AFE15" s="9" t="n"/>
      <c r="AFF15" s="9" t="n"/>
      <c r="AFG15" s="9" t="n"/>
      <c r="AFH15" s="9" t="n"/>
      <c r="AFI15" s="9" t="n"/>
      <c r="AFJ15" s="9" t="n"/>
      <c r="AFK15" s="9" t="n"/>
      <c r="AFL15" s="9" t="n"/>
      <c r="AFM15" s="9" t="n"/>
      <c r="AFN15" s="9" t="n"/>
      <c r="AFO15" s="9" t="n"/>
      <c r="AFP15" s="9" t="n"/>
      <c r="AFQ15" s="9" t="n"/>
      <c r="AFR15" s="9" t="n"/>
      <c r="AFS15" s="9" t="n"/>
      <c r="AFT15" s="9" t="n"/>
      <c r="AFU15" s="9" t="n"/>
      <c r="AFV15" s="9" t="n"/>
      <c r="AFW15" s="9" t="n"/>
      <c r="AFX15" s="9" t="n"/>
      <c r="AFY15" s="9" t="n"/>
      <c r="AFZ15" s="9" t="n"/>
      <c r="AGA15" s="9" t="n"/>
      <c r="AGB15" s="9" t="n"/>
      <c r="AGC15" s="9" t="n"/>
      <c r="AGD15" s="9" t="n"/>
      <c r="AGE15" s="9" t="n"/>
      <c r="AGF15" s="9" t="n"/>
      <c r="AGG15" s="9" t="n"/>
      <c r="AGH15" s="9" t="n"/>
      <c r="AGI15" s="9" t="n"/>
      <c r="AGJ15" s="9" t="n"/>
      <c r="AGK15" s="9" t="n"/>
      <c r="AGL15" s="9" t="n"/>
      <c r="AGM15" s="9" t="n"/>
      <c r="AGN15" s="9" t="n"/>
      <c r="AGO15" s="9" t="n"/>
      <c r="AGP15" s="9" t="n"/>
      <c r="AGQ15" s="9" t="n"/>
      <c r="AGR15" s="9" t="n"/>
      <c r="AGS15" s="9" t="n"/>
      <c r="AGT15" s="9" t="n"/>
      <c r="AGU15" s="9" t="n"/>
      <c r="AGV15" s="9" t="n"/>
      <c r="AGW15" s="9" t="n"/>
      <c r="AGX15" s="9" t="n"/>
      <c r="AGY15" s="9" t="n"/>
      <c r="AGZ15" s="9" t="n"/>
      <c r="AHA15" s="9" t="n"/>
      <c r="AHB15" s="9" t="n"/>
      <c r="AHC15" s="9" t="n"/>
      <c r="AHD15" s="9" t="n"/>
      <c r="AHE15" s="9" t="n"/>
      <c r="AHF15" s="9" t="n"/>
      <c r="AHG15" s="9" t="n"/>
      <c r="AHH15" s="9" t="n"/>
      <c r="AHI15" s="9" t="n"/>
      <c r="AHJ15" s="9" t="n"/>
      <c r="AHK15" s="9" t="n"/>
      <c r="AHL15" s="9" t="n"/>
      <c r="AHM15" s="9" t="n"/>
      <c r="AHN15" s="9" t="n"/>
      <c r="AHO15" s="9" t="n"/>
      <c r="AHP15" s="9" t="n"/>
      <c r="AHQ15" s="9" t="n"/>
      <c r="AHR15" s="9" t="n"/>
      <c r="AHS15" s="9" t="n"/>
      <c r="AHT15" s="9" t="n"/>
      <c r="AHU15" s="9" t="n"/>
      <c r="AHV15" s="9" t="n"/>
      <c r="AHW15" s="9" t="n"/>
      <c r="AHX15" s="9" t="n"/>
      <c r="AHY15" s="9" t="n"/>
      <c r="AHZ15" s="9" t="n"/>
      <c r="AIA15" s="9" t="n"/>
      <c r="AIB15" s="9" t="n"/>
      <c r="AIC15" s="9" t="n"/>
      <c r="AID15" s="9" t="n"/>
      <c r="AIE15" s="9" t="n"/>
      <c r="AIF15" s="9" t="n"/>
      <c r="AIG15" s="9" t="n"/>
      <c r="AIH15" s="9" t="n"/>
      <c r="AII15" s="9" t="n"/>
      <c r="AIJ15" s="9" t="n"/>
      <c r="AIK15" s="9" t="n"/>
      <c r="AIL15" s="9" t="n"/>
      <c r="AIM15" s="9" t="n"/>
      <c r="AIN15" s="9" t="n"/>
      <c r="AIO15" s="9" t="n"/>
      <c r="AIP15" s="9" t="n"/>
      <c r="AIQ15" s="9" t="n"/>
      <c r="AIR15" s="9" t="n"/>
      <c r="AIS15" s="9" t="n"/>
      <c r="AIT15" s="9" t="n"/>
      <c r="AIU15" s="9" t="n"/>
      <c r="AIV15" s="9" t="n"/>
      <c r="AIW15" s="9" t="n"/>
      <c r="AIX15" s="9" t="n"/>
      <c r="AIY15" s="9" t="n"/>
      <c r="AIZ15" s="9" t="n"/>
      <c r="AJA15" s="9" t="n"/>
      <c r="AJB15" s="9" t="n"/>
      <c r="AJC15" s="9" t="n"/>
      <c r="AJD15" s="9" t="n"/>
      <c r="AJE15" s="9" t="n"/>
      <c r="AJF15" s="9" t="n"/>
      <c r="AJG15" s="9" t="n"/>
      <c r="AJH15" s="9" t="n"/>
      <c r="AJI15" s="9" t="n"/>
      <c r="AJJ15" s="9" t="n"/>
      <c r="AJK15" s="9" t="n"/>
      <c r="AJL15" s="9" t="n"/>
      <c r="AJM15" s="9" t="n"/>
      <c r="AJN15" s="9" t="n"/>
      <c r="AJO15" s="9" t="n"/>
      <c r="AJP15" s="9" t="n"/>
      <c r="AJQ15" s="9" t="n"/>
      <c r="AJR15" s="9" t="n"/>
      <c r="AJS15" s="9" t="n"/>
      <c r="AJT15" s="9" t="n"/>
      <c r="AJU15" s="9" t="n"/>
      <c r="AJV15" s="9" t="n"/>
      <c r="AJW15" s="9" t="n"/>
      <c r="AJX15" s="9" t="n"/>
      <c r="AJY15" s="9" t="n"/>
      <c r="AJZ15" s="9" t="n"/>
      <c r="AKA15" s="9" t="n"/>
      <c r="AKB15" s="9" t="n"/>
      <c r="AKC15" s="9" t="n"/>
      <c r="AKD15" s="9" t="n"/>
      <c r="AKE15" s="9" t="n"/>
      <c r="AKF15" s="9" t="n"/>
      <c r="AKG15" s="9" t="n"/>
      <c r="AKH15" s="9" t="n"/>
      <c r="AKI15" s="9" t="n"/>
      <c r="AKJ15" s="9" t="n"/>
      <c r="AKK15" s="9" t="n"/>
      <c r="AKL15" s="9" t="n"/>
      <c r="AKM15" s="9" t="n"/>
      <c r="AKN15" s="9" t="n"/>
      <c r="AKO15" s="9" t="n"/>
      <c r="AKP15" s="9" t="n"/>
      <c r="AKQ15" s="9" t="n"/>
      <c r="AKR15" s="9" t="n"/>
      <c r="AKS15" s="9" t="n"/>
      <c r="AKT15" s="9" t="n"/>
      <c r="AKU15" s="9" t="n"/>
      <c r="AKV15" s="9" t="n"/>
      <c r="AKW15" s="9" t="n"/>
      <c r="AKX15" s="9" t="n"/>
      <c r="AKY15" s="9" t="n"/>
      <c r="AKZ15" s="9" t="n"/>
      <c r="ALA15" s="9" t="n"/>
      <c r="ALB15" s="9" t="n"/>
      <c r="ALC15" s="9" t="n"/>
      <c r="ALD15" s="9" t="n"/>
      <c r="ALE15" s="9" t="n"/>
      <c r="ALF15" s="9" t="n"/>
      <c r="ALG15" s="9" t="n"/>
      <c r="ALH15" s="9" t="n"/>
      <c r="ALI15" s="9" t="n"/>
      <c r="ALJ15" s="9" t="n"/>
      <c r="ALK15" s="9" t="n"/>
      <c r="ALL15" s="9" t="n"/>
      <c r="ALM15" s="9" t="n"/>
      <c r="ALN15" s="9" t="n"/>
      <c r="ALO15" s="9" t="n"/>
      <c r="ALP15" s="9" t="n"/>
      <c r="ALQ15" s="9" t="n"/>
      <c r="ALR15" s="9" t="n"/>
      <c r="ALS15" s="9" t="n"/>
      <c r="ALT15" s="9" t="n"/>
      <c r="ALU15" s="9" t="n"/>
      <c r="ALV15" s="9" t="n"/>
      <c r="ALW15" s="9" t="n"/>
      <c r="ALX15" s="9" t="n"/>
      <c r="ALY15" s="9" t="n"/>
      <c r="ALZ15" s="9" t="n"/>
      <c r="AMA15" s="9" t="n"/>
      <c r="AMB15" s="9" t="n"/>
      <c r="AMC15" s="9" t="n"/>
      <c r="AMD15" s="9" t="n"/>
      <c r="AME15" s="9" t="n"/>
      <c r="AMF15" s="9" t="n"/>
      <c r="AMG15" s="9" t="n"/>
      <c r="AMH15" s="9" t="n"/>
      <c r="AMI15" s="9" t="n"/>
      <c r="AMJ15" s="9" t="n"/>
    </row>
    <row customHeight="1" ht="23.1" r="16" s="187" spans="1:1024">
      <c r="A16" s="67" t="n">
        <v>11</v>
      </c>
      <c r="B16" s="44" t="n">
        <v>780</v>
      </c>
      <c r="C16" s="85" t="s">
        <v>158</v>
      </c>
      <c r="D16" s="69" t="s">
        <v>159</v>
      </c>
      <c r="E16" s="70" t="n">
        <v>6</v>
      </c>
      <c r="F16" s="71" t="n"/>
      <c r="G16" s="188" t="s">
        <v>134</v>
      </c>
      <c r="H16" s="189" t="s">
        <v>82</v>
      </c>
      <c r="I16" s="72" t="s"/>
      <c r="J16" s="188" t="s">
        <v>121</v>
      </c>
      <c r="K16" s="189" t="s">
        <v>119</v>
      </c>
      <c r="L16" s="72" t="s"/>
      <c r="M16" s="188" t="s">
        <v>83</v>
      </c>
      <c r="N16" s="189" t="s">
        <v>118</v>
      </c>
      <c r="O16" s="72" t="s"/>
      <c r="P16" s="188" t="s">
        <v>119</v>
      </c>
      <c r="Q16" s="189" t="s">
        <v>78</v>
      </c>
      <c r="R16" s="72" t="s"/>
      <c r="S16" s="188" t="s">
        <v>75</v>
      </c>
      <c r="T16" s="189" t="s">
        <v>160</v>
      </c>
      <c r="U16" s="72" t="s">
        <v>80</v>
      </c>
      <c r="V16" s="190" t="s">
        <v>66</v>
      </c>
      <c r="W16" s="191" t="s">
        <v>66</v>
      </c>
      <c r="X16" s="72" t="s"/>
      <c r="Y16" s="190" t="s">
        <v>66</v>
      </c>
      <c r="Z16" s="191" t="s">
        <v>66</v>
      </c>
      <c r="AA16" s="72" t="s"/>
      <c r="AB16" s="188" t="s">
        <v>137</v>
      </c>
      <c r="AC16" s="189" t="s">
        <v>115</v>
      </c>
      <c r="AD16" s="72" t="s"/>
      <c r="AE16" s="188" t="s">
        <v>117</v>
      </c>
      <c r="AF16" s="189" t="s">
        <v>116</v>
      </c>
      <c r="AG16" s="72" t="s"/>
      <c r="AH16" s="188" t="s">
        <v>83</v>
      </c>
      <c r="AI16" s="189" t="s">
        <v>96</v>
      </c>
      <c r="AJ16" s="72" t="s"/>
      <c r="AK16" s="188" t="s">
        <v>104</v>
      </c>
      <c r="AL16" s="189" t="s">
        <v>128</v>
      </c>
      <c r="AM16" s="72" t="s"/>
      <c r="AN16" s="188" t="s">
        <v>69</v>
      </c>
      <c r="AO16" s="189" t="s">
        <v>130</v>
      </c>
      <c r="AP16" s="72" t="s"/>
      <c r="AQ16" s="190" t="s">
        <v>66</v>
      </c>
      <c r="AR16" s="191" t="s">
        <v>66</v>
      </c>
      <c r="AS16" s="72" t="s"/>
      <c r="AT16" s="190" t="s">
        <v>66</v>
      </c>
      <c r="AU16" s="191" t="s">
        <v>66</v>
      </c>
      <c r="AV16" s="72" t="s"/>
      <c r="AW16" s="190" t="s">
        <v>66</v>
      </c>
      <c r="AX16" s="191" t="s">
        <v>66</v>
      </c>
      <c r="AY16" s="72" t="s"/>
      <c r="AZ16" s="188" t="s">
        <v>114</v>
      </c>
      <c r="BA16" s="189" t="s">
        <v>118</v>
      </c>
      <c r="BB16" s="72" t="s"/>
      <c r="BC16" s="188" t="s">
        <v>129</v>
      </c>
      <c r="BD16" s="189" t="s">
        <v>94</v>
      </c>
      <c r="BE16" s="72" t="s"/>
      <c r="BF16" s="188" t="s">
        <v>89</v>
      </c>
      <c r="BG16" s="189" t="s">
        <v>149</v>
      </c>
      <c r="BH16" s="72" t="s"/>
      <c r="BI16" s="188" t="s">
        <v>73</v>
      </c>
      <c r="BJ16" s="189" t="s">
        <v>94</v>
      </c>
      <c r="BK16" s="72" t="s"/>
      <c r="BL16" s="188" t="s">
        <v>62</v>
      </c>
      <c r="BM16" s="189" t="s">
        <v>63</v>
      </c>
      <c r="BN16" s="72" t="s"/>
      <c r="BO16" s="190" t="s">
        <v>66</v>
      </c>
      <c r="BP16" s="191" t="s">
        <v>66</v>
      </c>
      <c r="BQ16" s="72" t="s"/>
      <c r="BR16" s="190" t="s">
        <v>66</v>
      </c>
      <c r="BS16" s="191" t="s">
        <v>66</v>
      </c>
      <c r="BT16" s="72" t="s"/>
      <c r="BU16" s="188" t="s">
        <v>119</v>
      </c>
      <c r="BV16" s="189" t="s">
        <v>160</v>
      </c>
      <c r="BW16" s="72" t="s"/>
      <c r="BX16" s="188" t="s">
        <v>83</v>
      </c>
      <c r="BY16" s="189" t="s">
        <v>120</v>
      </c>
      <c r="BZ16" s="72" t="s"/>
      <c r="CA16" s="188" t="s">
        <v>90</v>
      </c>
      <c r="CB16" s="189" t="s">
        <v>84</v>
      </c>
      <c r="CC16" s="72" t="s"/>
      <c r="CD16" s="188" t="s">
        <v>88</v>
      </c>
      <c r="CE16" s="189" t="s">
        <v>113</v>
      </c>
      <c r="CF16" s="72" t="s"/>
      <c r="CG16" s="188" t="s">
        <v>73</v>
      </c>
      <c r="CH16" s="189" t="s">
        <v>138</v>
      </c>
      <c r="CI16" s="72" t="s"/>
      <c r="CJ16" s="190" t="s">
        <v>66</v>
      </c>
      <c r="CK16" s="191" t="s">
        <v>66</v>
      </c>
      <c r="CL16" s="72" t="s"/>
      <c r="CM16" s="190" t="s">
        <v>66</v>
      </c>
      <c r="CN16" s="191" t="s">
        <v>66</v>
      </c>
      <c r="CO16" s="72" t="s"/>
      <c r="CP16" s="190" t="s">
        <v>66</v>
      </c>
      <c r="CQ16" s="191" t="s">
        <v>66</v>
      </c>
      <c r="CR16" s="72" t="s"/>
      <c r="CS16" s="188" t="s">
        <v>146</v>
      </c>
      <c r="CT16" s="189" t="s">
        <v>130</v>
      </c>
      <c r="CU16" s="72" t="s">
        <v>80</v>
      </c>
      <c r="CV16" s="26" t="s">
        <v>161</v>
      </c>
      <c r="CW16" s="21" t="n"/>
      <c r="CX16" s="73" t="n"/>
      <c r="CY16" s="83" t="n"/>
      <c r="CZ16" s="75">
        <f>COUNTA($G$3:$CX$3)-DB16</f>
        <v/>
      </c>
      <c r="DA16" s="76">
        <f>COUNTIF($G$4:$CX$4,"сб")+COUNTIF($G$4:$CX$4,"вс")+COUNTIF($G$4:$CX$4,"празд")</f>
        <v/>
      </c>
      <c r="DB16" s="77" t="n">
        <v>0</v>
      </c>
      <c r="DC16" s="78">
        <f>COUNTIF(G16:CX16,"ОТ")/2</f>
        <v/>
      </c>
      <c r="DD16" s="79">
        <f>COUNTIFS($G$4:$CX$4,"&lt;я",G16:CX16,"&lt;"&amp;"9:29:01")</f>
        <v/>
      </c>
      <c r="DE16" s="79">
        <f>COUNTIFS($G$4:$CX$4,"&lt;я",G16:CX16,"&lt;"&amp;"13:30:01")-DD16</f>
        <v/>
      </c>
      <c r="DF16" s="79">
        <f>COUNTIFS($G$4:$CX$4,"&lt;я",G16:CX16,"&lt;"&amp;"19:00:01")-DD16-DE16</f>
        <v/>
      </c>
      <c r="DG16" s="80">
        <f>COUNTIFS($G$4:$CX$4,"СБ",G16:CX16,"В")+COUNTIFS($G$4:$CX$4,"ВС",G16:CX16,"В")</f>
        <v/>
      </c>
      <c r="DH16" s="81">
        <f>$DA$3-CZ16</f>
        <v/>
      </c>
      <c r="DI16" s="82">
        <f>$DB$3-CY16</f>
        <v/>
      </c>
      <c r="DJ16" s="9" t="n"/>
      <c r="DK16" s="9" t="n"/>
      <c r="DL16" s="9" t="n"/>
      <c r="DM16" s="9" t="n"/>
      <c r="DN16" s="9" t="n"/>
      <c r="DO16" s="9" t="n"/>
      <c r="DP16" s="9" t="n"/>
      <c r="DQ16" s="9" t="n"/>
      <c r="DR16" s="9" t="n"/>
      <c r="DS16" s="9" t="n"/>
      <c r="DT16" s="9" t="n"/>
      <c r="DU16" s="9" t="n"/>
      <c r="DV16" s="9" t="n"/>
      <c r="DW16" s="9" t="n"/>
      <c r="DX16" s="9" t="n"/>
      <c r="DY16" s="9" t="n"/>
      <c r="DZ16" s="9" t="n"/>
      <c r="EA16" s="9" t="n"/>
      <c r="EB16" s="9" t="n"/>
      <c r="EC16" s="9" t="n"/>
      <c r="ED16" s="9" t="n"/>
      <c r="EE16" s="9" t="n"/>
      <c r="EF16" s="9" t="n"/>
      <c r="EG16" s="9" t="n"/>
      <c r="EH16" s="9" t="n"/>
      <c r="EI16" s="9" t="n"/>
      <c r="EJ16" s="9" t="n"/>
      <c r="EK16" s="9" t="n"/>
      <c r="EL16" s="9" t="n"/>
      <c r="EM16" s="9" t="n"/>
      <c r="EN16" s="9" t="n"/>
      <c r="EO16" s="9" t="n"/>
      <c r="EP16" s="9" t="n"/>
      <c r="EQ16" s="9" t="n"/>
      <c r="ER16" s="9" t="n"/>
      <c r="ES16" s="9" t="n"/>
      <c r="ET16" s="9" t="n"/>
      <c r="EU16" s="9" t="n"/>
      <c r="EV16" s="9" t="n"/>
      <c r="EW16" s="9" t="n"/>
      <c r="EX16" s="9" t="n"/>
      <c r="EY16" s="9" t="n"/>
      <c r="EZ16" s="9" t="n"/>
      <c r="FA16" s="9" t="n"/>
      <c r="FB16" s="9" t="n"/>
      <c r="FC16" s="9" t="n"/>
      <c r="FD16" s="9" t="n"/>
      <c r="FE16" s="9" t="n"/>
      <c r="FF16" s="9" t="n"/>
      <c r="FG16" s="9" t="n"/>
      <c r="FH16" s="9" t="n"/>
      <c r="FI16" s="9" t="n"/>
      <c r="FJ16" s="9" t="n"/>
      <c r="FK16" s="9" t="n"/>
      <c r="FL16" s="9" t="n"/>
      <c r="FM16" s="9" t="n"/>
      <c r="FN16" s="9" t="n"/>
      <c r="FO16" s="9" t="n"/>
      <c r="FP16" s="9" t="n"/>
      <c r="FQ16" s="9" t="n"/>
      <c r="FR16" s="9" t="n"/>
      <c r="FS16" s="9" t="n"/>
      <c r="FT16" s="9" t="n"/>
      <c r="FU16" s="9" t="n"/>
      <c r="FV16" s="9" t="n"/>
      <c r="FW16" s="9" t="n"/>
      <c r="FX16" s="9" t="n"/>
      <c r="FY16" s="9" t="n"/>
      <c r="FZ16" s="9" t="n"/>
      <c r="GA16" s="9" t="n"/>
      <c r="GB16" s="9" t="n"/>
      <c r="GC16" s="9" t="n"/>
      <c r="GD16" s="9" t="n"/>
      <c r="GE16" s="9" t="n"/>
      <c r="GF16" s="9" t="n"/>
      <c r="GG16" s="9" t="n"/>
      <c r="GH16" s="9" t="n"/>
      <c r="GI16" s="9" t="n"/>
      <c r="GJ16" s="9" t="n"/>
      <c r="GK16" s="9" t="n"/>
      <c r="GL16" s="9" t="n"/>
      <c r="GM16" s="9" t="n"/>
      <c r="GN16" s="9" t="n"/>
      <c r="GO16" s="9" t="n"/>
      <c r="GP16" s="9" t="n"/>
      <c r="GQ16" s="9" t="n"/>
      <c r="GR16" s="9" t="n"/>
      <c r="GS16" s="9" t="n"/>
      <c r="GT16" s="9" t="n"/>
      <c r="GU16" s="9" t="n"/>
      <c r="GV16" s="9" t="n"/>
      <c r="GW16" s="9" t="n"/>
      <c r="GX16" s="9" t="n"/>
      <c r="GY16" s="9" t="n"/>
      <c r="GZ16" s="9" t="n"/>
      <c r="HA16" s="9" t="n"/>
      <c r="HB16" s="9" t="n"/>
      <c r="HC16" s="9" t="n"/>
      <c r="HD16" s="9" t="n"/>
      <c r="HE16" s="9" t="n"/>
      <c r="HF16" s="9" t="n"/>
      <c r="HG16" s="9" t="n"/>
      <c r="HH16" s="9" t="n"/>
      <c r="HI16" s="9" t="n"/>
      <c r="HJ16" s="9" t="n"/>
      <c r="HK16" s="9" t="n"/>
      <c r="HL16" s="9" t="n"/>
      <c r="HM16" s="9" t="n"/>
      <c r="HN16" s="9" t="n"/>
      <c r="HO16" s="9" t="n"/>
      <c r="HP16" s="9" t="n"/>
      <c r="HQ16" s="9" t="n"/>
      <c r="HR16" s="9" t="n"/>
      <c r="HS16" s="9" t="n"/>
      <c r="HT16" s="9" t="n"/>
      <c r="HU16" s="9" t="n"/>
      <c r="HV16" s="9" t="n"/>
      <c r="HW16" s="9" t="n"/>
      <c r="HX16" s="9" t="n"/>
      <c r="HY16" s="9" t="n"/>
      <c r="HZ16" s="9" t="n"/>
      <c r="IA16" s="9" t="n"/>
      <c r="IB16" s="9" t="n"/>
      <c r="IC16" s="9" t="n"/>
      <c r="ID16" s="9" t="n"/>
      <c r="IE16" s="9" t="n"/>
      <c r="IF16" s="9" t="n"/>
      <c r="IG16" s="9" t="n"/>
      <c r="IH16" s="9" t="n"/>
      <c r="II16" s="9" t="n"/>
      <c r="IJ16" s="9" t="n"/>
      <c r="IK16" s="9" t="n"/>
      <c r="IL16" s="9" t="n"/>
      <c r="IM16" s="9" t="n"/>
      <c r="IN16" s="9" t="n"/>
      <c r="IO16" s="9" t="n"/>
      <c r="IP16" s="9" t="n"/>
      <c r="IQ16" s="9" t="n"/>
      <c r="IR16" s="9" t="n"/>
      <c r="IS16" s="9" t="n"/>
      <c r="IT16" s="9" t="n"/>
      <c r="IU16" s="9" t="n"/>
      <c r="IV16" s="9" t="n"/>
      <c r="IW16" s="9" t="n"/>
      <c r="IX16" s="9" t="n"/>
      <c r="IY16" s="9" t="n"/>
      <c r="IZ16" s="9" t="n"/>
      <c r="JA16" s="9" t="n"/>
      <c r="JB16" s="9" t="n"/>
      <c r="JC16" s="9" t="n"/>
      <c r="JD16" s="9" t="n"/>
      <c r="JE16" s="9" t="n"/>
      <c r="JF16" s="9" t="n"/>
      <c r="JG16" s="9" t="n"/>
      <c r="JH16" s="9" t="n"/>
      <c r="JI16" s="9" t="n"/>
      <c r="JJ16" s="9" t="n"/>
      <c r="JK16" s="9" t="n"/>
      <c r="JL16" s="9" t="n"/>
      <c r="JM16" s="9" t="n"/>
      <c r="JN16" s="9" t="n"/>
      <c r="JO16" s="9" t="n"/>
      <c r="JP16" s="9" t="n"/>
      <c r="JQ16" s="9" t="n"/>
      <c r="JR16" s="9" t="n"/>
      <c r="JS16" s="9" t="n"/>
      <c r="JT16" s="9" t="n"/>
      <c r="JU16" s="9" t="n"/>
      <c r="JV16" s="9" t="n"/>
      <c r="JW16" s="9" t="n"/>
      <c r="JX16" s="9" t="n"/>
      <c r="JY16" s="9" t="n"/>
      <c r="JZ16" s="9" t="n"/>
      <c r="KA16" s="9" t="n"/>
      <c r="KB16" s="9" t="n"/>
      <c r="KC16" s="9" t="n"/>
      <c r="KD16" s="9" t="n"/>
      <c r="KE16" s="9" t="n"/>
      <c r="KF16" s="9" t="n"/>
      <c r="KG16" s="9" t="n"/>
      <c r="KH16" s="9" t="n"/>
      <c r="KI16" s="9" t="n"/>
      <c r="KJ16" s="9" t="n"/>
      <c r="KK16" s="9" t="n"/>
      <c r="KL16" s="9" t="n"/>
      <c r="KM16" s="9" t="n"/>
      <c r="KN16" s="9" t="n"/>
      <c r="KO16" s="9" t="n"/>
      <c r="KP16" s="9" t="n"/>
      <c r="KQ16" s="9" t="n"/>
      <c r="KR16" s="9" t="n"/>
      <c r="KS16" s="9" t="n"/>
      <c r="KT16" s="9" t="n"/>
      <c r="KU16" s="9" t="n"/>
      <c r="KV16" s="9" t="n"/>
      <c r="KW16" s="9" t="n"/>
      <c r="KX16" s="9" t="n"/>
      <c r="KY16" s="9" t="n"/>
      <c r="KZ16" s="9" t="n"/>
      <c r="LA16" s="9" t="n"/>
      <c r="LB16" s="9" t="n"/>
      <c r="LC16" s="9" t="n"/>
      <c r="LD16" s="9" t="n"/>
      <c r="LE16" s="9" t="n"/>
      <c r="LF16" s="9" t="n"/>
      <c r="LG16" s="9" t="n"/>
      <c r="LH16" s="9" t="n"/>
      <c r="LI16" s="9" t="n"/>
      <c r="LJ16" s="9" t="n"/>
      <c r="LK16" s="9" t="n"/>
      <c r="LL16" s="9" t="n"/>
      <c r="LM16" s="9" t="n"/>
      <c r="LN16" s="9" t="n"/>
      <c r="LO16" s="9" t="n"/>
      <c r="LP16" s="9" t="n"/>
      <c r="LQ16" s="9" t="n"/>
      <c r="LR16" s="9" t="n"/>
      <c r="LS16" s="9" t="n"/>
      <c r="LT16" s="9" t="n"/>
      <c r="LU16" s="9" t="n"/>
      <c r="LV16" s="9" t="n"/>
      <c r="LW16" s="9" t="n"/>
      <c r="LX16" s="9" t="n"/>
      <c r="LY16" s="9" t="n"/>
      <c r="LZ16" s="9" t="n"/>
      <c r="MA16" s="9" t="n"/>
      <c r="MB16" s="9" t="n"/>
      <c r="MC16" s="9" t="n"/>
      <c r="MD16" s="9" t="n"/>
      <c r="ME16" s="9" t="n"/>
      <c r="MF16" s="9" t="n"/>
      <c r="MG16" s="9" t="n"/>
      <c r="MH16" s="9" t="n"/>
      <c r="MI16" s="9" t="n"/>
      <c r="MJ16" s="9" t="n"/>
      <c r="MK16" s="9" t="n"/>
      <c r="ML16" s="9" t="n"/>
      <c r="MM16" s="9" t="n"/>
      <c r="MN16" s="9" t="n"/>
      <c r="MO16" s="9" t="n"/>
      <c r="MP16" s="9" t="n"/>
      <c r="MQ16" s="9" t="n"/>
      <c r="MR16" s="9" t="n"/>
      <c r="MS16" s="9" t="n"/>
      <c r="MT16" s="9" t="n"/>
      <c r="MU16" s="9" t="n"/>
      <c r="MV16" s="9" t="n"/>
      <c r="MW16" s="9" t="n"/>
      <c r="MX16" s="9" t="n"/>
      <c r="MY16" s="9" t="n"/>
      <c r="MZ16" s="9" t="n"/>
      <c r="NA16" s="9" t="n"/>
      <c r="NB16" s="9" t="n"/>
      <c r="NC16" s="9" t="n"/>
      <c r="ND16" s="9" t="n"/>
      <c r="NE16" s="9" t="n"/>
      <c r="NF16" s="9" t="n"/>
      <c r="NG16" s="9" t="n"/>
      <c r="NH16" s="9" t="n"/>
      <c r="NI16" s="9" t="n"/>
      <c r="NJ16" s="9" t="n"/>
      <c r="NK16" s="9" t="n"/>
      <c r="NL16" s="9" t="n"/>
      <c r="NM16" s="9" t="n"/>
      <c r="NN16" s="9" t="n"/>
      <c r="NO16" s="9" t="n"/>
      <c r="NP16" s="9" t="n"/>
      <c r="NQ16" s="9" t="n"/>
      <c r="NR16" s="9" t="n"/>
      <c r="NS16" s="9" t="n"/>
      <c r="NT16" s="9" t="n"/>
      <c r="NU16" s="9" t="n"/>
      <c r="NV16" s="9" t="n"/>
      <c r="NW16" s="9" t="n"/>
      <c r="NX16" s="9" t="n"/>
      <c r="NY16" s="9" t="n"/>
      <c r="NZ16" s="9" t="n"/>
      <c r="OA16" s="9" t="n"/>
      <c r="OB16" s="9" t="n"/>
      <c r="OC16" s="9" t="n"/>
      <c r="OD16" s="9" t="n"/>
      <c r="OE16" s="9" t="n"/>
      <c r="OF16" s="9" t="n"/>
      <c r="OG16" s="9" t="n"/>
      <c r="OH16" s="9" t="n"/>
      <c r="OI16" s="9" t="n"/>
      <c r="OJ16" s="9" t="n"/>
      <c r="OK16" s="9" t="n"/>
      <c r="OL16" s="9" t="n"/>
      <c r="OM16" s="9" t="n"/>
      <c r="ON16" s="9" t="n"/>
      <c r="OO16" s="9" t="n"/>
      <c r="OP16" s="9" t="n"/>
      <c r="OQ16" s="9" t="n"/>
      <c r="OR16" s="9" t="n"/>
      <c r="OS16" s="9" t="n"/>
      <c r="OT16" s="9" t="n"/>
      <c r="OU16" s="9" t="n"/>
      <c r="OV16" s="9" t="n"/>
      <c r="OW16" s="9" t="n"/>
      <c r="OX16" s="9" t="n"/>
      <c r="OY16" s="9" t="n"/>
      <c r="OZ16" s="9" t="n"/>
      <c r="PA16" s="9" t="n"/>
      <c r="PB16" s="9" t="n"/>
      <c r="PC16" s="9" t="n"/>
      <c r="PD16" s="9" t="n"/>
      <c r="PE16" s="9" t="n"/>
      <c r="PF16" s="9" t="n"/>
      <c r="PG16" s="9" t="n"/>
      <c r="PH16" s="9" t="n"/>
      <c r="PI16" s="9" t="n"/>
      <c r="PJ16" s="9" t="n"/>
      <c r="PK16" s="9" t="n"/>
      <c r="PL16" s="9" t="n"/>
      <c r="PM16" s="9" t="n"/>
      <c r="PN16" s="9" t="n"/>
      <c r="PO16" s="9" t="n"/>
      <c r="PP16" s="9" t="n"/>
      <c r="PQ16" s="9" t="n"/>
      <c r="PR16" s="9" t="n"/>
      <c r="PS16" s="9" t="n"/>
      <c r="PT16" s="9" t="n"/>
      <c r="PU16" s="9" t="n"/>
      <c r="PV16" s="9" t="n"/>
      <c r="PW16" s="9" t="n"/>
      <c r="PX16" s="9" t="n"/>
      <c r="PY16" s="9" t="n"/>
      <c r="PZ16" s="9" t="n"/>
      <c r="QA16" s="9" t="n"/>
      <c r="QB16" s="9" t="n"/>
      <c r="QC16" s="9" t="n"/>
      <c r="QD16" s="9" t="n"/>
      <c r="QE16" s="9" t="n"/>
      <c r="QF16" s="9" t="n"/>
      <c r="QG16" s="9" t="n"/>
      <c r="QH16" s="9" t="n"/>
      <c r="QI16" s="9" t="n"/>
      <c r="QJ16" s="9" t="n"/>
      <c r="QK16" s="9" t="n"/>
      <c r="QL16" s="9" t="n"/>
      <c r="QM16" s="9" t="n"/>
      <c r="QN16" s="9" t="n"/>
      <c r="QO16" s="9" t="n"/>
      <c r="QP16" s="9" t="n"/>
      <c r="QQ16" s="9" t="n"/>
      <c r="QR16" s="9" t="n"/>
      <c r="QS16" s="9" t="n"/>
      <c r="QT16" s="9" t="n"/>
      <c r="QU16" s="9" t="n"/>
      <c r="QV16" s="9" t="n"/>
      <c r="QW16" s="9" t="n"/>
      <c r="QX16" s="9" t="n"/>
      <c r="QY16" s="9" t="n"/>
      <c r="QZ16" s="9" t="n"/>
      <c r="RA16" s="9" t="n"/>
      <c r="RB16" s="9" t="n"/>
      <c r="RC16" s="9" t="n"/>
      <c r="RD16" s="9" t="n"/>
      <c r="RE16" s="9" t="n"/>
      <c r="RF16" s="9" t="n"/>
      <c r="RG16" s="9" t="n"/>
      <c r="RH16" s="9" t="n"/>
      <c r="RI16" s="9" t="n"/>
      <c r="RJ16" s="9" t="n"/>
      <c r="RK16" s="9" t="n"/>
      <c r="RL16" s="9" t="n"/>
      <c r="RM16" s="9" t="n"/>
      <c r="RN16" s="9" t="n"/>
      <c r="RO16" s="9" t="n"/>
      <c r="RP16" s="9" t="n"/>
      <c r="RQ16" s="9" t="n"/>
      <c r="RR16" s="9" t="n"/>
      <c r="RS16" s="9" t="n"/>
      <c r="RT16" s="9" t="n"/>
      <c r="RU16" s="9" t="n"/>
      <c r="RV16" s="9" t="n"/>
      <c r="RW16" s="9" t="n"/>
      <c r="RX16" s="9" t="n"/>
      <c r="RY16" s="9" t="n"/>
      <c r="RZ16" s="9" t="n"/>
      <c r="SA16" s="9" t="n"/>
      <c r="SB16" s="9" t="n"/>
      <c r="SC16" s="9" t="n"/>
      <c r="SD16" s="9" t="n"/>
      <c r="SE16" s="9" t="n"/>
      <c r="SF16" s="9" t="n"/>
      <c r="SG16" s="9" t="n"/>
      <c r="SH16" s="9" t="n"/>
      <c r="SI16" s="9" t="n"/>
      <c r="SJ16" s="9" t="n"/>
      <c r="SK16" s="9" t="n"/>
      <c r="SL16" s="9" t="n"/>
      <c r="SM16" s="9" t="n"/>
      <c r="SN16" s="9" t="n"/>
      <c r="SO16" s="9" t="n"/>
      <c r="SP16" s="9" t="n"/>
      <c r="SQ16" s="9" t="n"/>
      <c r="SR16" s="9" t="n"/>
      <c r="SS16" s="9" t="n"/>
      <c r="ST16" s="9" t="n"/>
      <c r="SU16" s="9" t="n"/>
      <c r="SV16" s="9" t="n"/>
      <c r="SW16" s="9" t="n"/>
      <c r="SX16" s="9" t="n"/>
      <c r="SY16" s="9" t="n"/>
      <c r="SZ16" s="9" t="n"/>
      <c r="TA16" s="9" t="n"/>
      <c r="TB16" s="9" t="n"/>
      <c r="TC16" s="9" t="n"/>
      <c r="TD16" s="9" t="n"/>
      <c r="TE16" s="9" t="n"/>
      <c r="TF16" s="9" t="n"/>
      <c r="TG16" s="9" t="n"/>
      <c r="TH16" s="9" t="n"/>
      <c r="TI16" s="9" t="n"/>
      <c r="TJ16" s="9" t="n"/>
      <c r="TK16" s="9" t="n"/>
      <c r="TL16" s="9" t="n"/>
      <c r="TM16" s="9" t="n"/>
      <c r="TN16" s="9" t="n"/>
      <c r="TO16" s="9" t="n"/>
      <c r="TP16" s="9" t="n"/>
      <c r="TQ16" s="9" t="n"/>
      <c r="TR16" s="9" t="n"/>
      <c r="TS16" s="9" t="n"/>
      <c r="TT16" s="9" t="n"/>
      <c r="TU16" s="9" t="n"/>
      <c r="TV16" s="9" t="n"/>
      <c r="TW16" s="9" t="n"/>
      <c r="TX16" s="9" t="n"/>
      <c r="TY16" s="9" t="n"/>
      <c r="TZ16" s="9" t="n"/>
      <c r="UA16" s="9" t="n"/>
      <c r="UB16" s="9" t="n"/>
      <c r="UC16" s="9" t="n"/>
      <c r="UD16" s="9" t="n"/>
      <c r="UE16" s="9" t="n"/>
      <c r="UF16" s="9" t="n"/>
      <c r="UG16" s="9" t="n"/>
      <c r="UH16" s="9" t="n"/>
      <c r="UI16" s="9" t="n"/>
      <c r="UJ16" s="9" t="n"/>
      <c r="UK16" s="9" t="n"/>
      <c r="UL16" s="9" t="n"/>
      <c r="UM16" s="9" t="n"/>
      <c r="UN16" s="9" t="n"/>
      <c r="UO16" s="9" t="n"/>
      <c r="UP16" s="9" t="n"/>
      <c r="UQ16" s="9" t="n"/>
      <c r="UR16" s="9" t="n"/>
      <c r="US16" s="9" t="n"/>
      <c r="UT16" s="9" t="n"/>
      <c r="UU16" s="9" t="n"/>
      <c r="UV16" s="9" t="n"/>
      <c r="UW16" s="9" t="n"/>
      <c r="UX16" s="9" t="n"/>
      <c r="UY16" s="9" t="n"/>
      <c r="UZ16" s="9" t="n"/>
      <c r="VA16" s="9" t="n"/>
      <c r="VB16" s="9" t="n"/>
      <c r="VC16" s="9" t="n"/>
      <c r="VD16" s="9" t="n"/>
      <c r="VE16" s="9" t="n"/>
      <c r="VF16" s="9" t="n"/>
      <c r="VG16" s="9" t="n"/>
      <c r="VH16" s="9" t="n"/>
      <c r="VI16" s="9" t="n"/>
      <c r="VJ16" s="9" t="n"/>
      <c r="VK16" s="9" t="n"/>
      <c r="VL16" s="9" t="n"/>
      <c r="VM16" s="9" t="n"/>
      <c r="VN16" s="9" t="n"/>
      <c r="VO16" s="9" t="n"/>
      <c r="VP16" s="9" t="n"/>
      <c r="VQ16" s="9" t="n"/>
      <c r="VR16" s="9" t="n"/>
      <c r="VS16" s="9" t="n"/>
      <c r="VT16" s="9" t="n"/>
      <c r="VU16" s="9" t="n"/>
      <c r="VV16" s="9" t="n"/>
      <c r="VW16" s="9" t="n"/>
      <c r="VX16" s="9" t="n"/>
      <c r="VY16" s="9" t="n"/>
      <c r="VZ16" s="9" t="n"/>
      <c r="WA16" s="9" t="n"/>
      <c r="WB16" s="9" t="n"/>
      <c r="WC16" s="9" t="n"/>
      <c r="WD16" s="9" t="n"/>
      <c r="WE16" s="9" t="n"/>
      <c r="WF16" s="9" t="n"/>
      <c r="WG16" s="9" t="n"/>
      <c r="WH16" s="9" t="n"/>
      <c r="WI16" s="9" t="n"/>
      <c r="WJ16" s="9" t="n"/>
      <c r="WK16" s="9" t="n"/>
      <c r="WL16" s="9" t="n"/>
      <c r="WM16" s="9" t="n"/>
      <c r="WN16" s="9" t="n"/>
      <c r="WO16" s="9" t="n"/>
      <c r="WP16" s="9" t="n"/>
      <c r="WQ16" s="9" t="n"/>
      <c r="WR16" s="9" t="n"/>
      <c r="WS16" s="9" t="n"/>
      <c r="WT16" s="9" t="n"/>
      <c r="WU16" s="9" t="n"/>
      <c r="WV16" s="9" t="n"/>
      <c r="WW16" s="9" t="n"/>
      <c r="WX16" s="9" t="n"/>
      <c r="WY16" s="9" t="n"/>
      <c r="WZ16" s="9" t="n"/>
      <c r="XA16" s="9" t="n"/>
      <c r="XB16" s="9" t="n"/>
      <c r="XC16" s="9" t="n"/>
      <c r="XD16" s="9" t="n"/>
      <c r="XE16" s="9" t="n"/>
      <c r="XF16" s="9" t="n"/>
      <c r="XG16" s="9" t="n"/>
      <c r="XH16" s="9" t="n"/>
      <c r="XI16" s="9" t="n"/>
      <c r="XJ16" s="9" t="n"/>
      <c r="XK16" s="9" t="n"/>
      <c r="XL16" s="9" t="n"/>
      <c r="XM16" s="9" t="n"/>
      <c r="XN16" s="9" t="n"/>
      <c r="XO16" s="9" t="n"/>
      <c r="XP16" s="9" t="n"/>
      <c r="XQ16" s="9" t="n"/>
      <c r="XR16" s="9" t="n"/>
      <c r="XS16" s="9" t="n"/>
      <c r="XT16" s="9" t="n"/>
      <c r="XU16" s="9" t="n"/>
      <c r="XV16" s="9" t="n"/>
      <c r="XW16" s="9" t="n"/>
      <c r="XX16" s="9" t="n"/>
      <c r="XY16" s="9" t="n"/>
      <c r="XZ16" s="9" t="n"/>
      <c r="YA16" s="9" t="n"/>
      <c r="YB16" s="9" t="n"/>
      <c r="YC16" s="9" t="n"/>
      <c r="YD16" s="9" t="n"/>
      <c r="YE16" s="9" t="n"/>
      <c r="YF16" s="9" t="n"/>
      <c r="YG16" s="9" t="n"/>
      <c r="YH16" s="9" t="n"/>
      <c r="YI16" s="9" t="n"/>
      <c r="YJ16" s="9" t="n"/>
      <c r="YK16" s="9" t="n"/>
      <c r="YL16" s="9" t="n"/>
      <c r="YM16" s="9" t="n"/>
      <c r="YN16" s="9" t="n"/>
      <c r="YO16" s="9" t="n"/>
      <c r="YP16" s="9" t="n"/>
      <c r="YQ16" s="9" t="n"/>
      <c r="YR16" s="9" t="n"/>
      <c r="YS16" s="9" t="n"/>
      <c r="YT16" s="9" t="n"/>
      <c r="YU16" s="9" t="n"/>
      <c r="YV16" s="9" t="n"/>
      <c r="YW16" s="9" t="n"/>
      <c r="YX16" s="9" t="n"/>
      <c r="YY16" s="9" t="n"/>
      <c r="YZ16" s="9" t="n"/>
      <c r="ZA16" s="9" t="n"/>
      <c r="ZB16" s="9" t="n"/>
      <c r="ZC16" s="9" t="n"/>
      <c r="ZD16" s="9" t="n"/>
      <c r="ZE16" s="9" t="n"/>
      <c r="ZF16" s="9" t="n"/>
      <c r="ZG16" s="9" t="n"/>
      <c r="ZH16" s="9" t="n"/>
      <c r="ZI16" s="9" t="n"/>
      <c r="ZJ16" s="9" t="n"/>
      <c r="ZK16" s="9" t="n"/>
      <c r="ZL16" s="9" t="n"/>
      <c r="ZM16" s="9" t="n"/>
      <c r="ZN16" s="9" t="n"/>
      <c r="ZO16" s="9" t="n"/>
      <c r="ZP16" s="9" t="n"/>
      <c r="ZQ16" s="9" t="n"/>
      <c r="ZR16" s="9" t="n"/>
      <c r="ZS16" s="9" t="n"/>
      <c r="ZT16" s="9" t="n"/>
      <c r="ZU16" s="9" t="n"/>
      <c r="ZV16" s="9" t="n"/>
      <c r="ZW16" s="9" t="n"/>
      <c r="ZX16" s="9" t="n"/>
      <c r="ZY16" s="9" t="n"/>
      <c r="ZZ16" s="9" t="n"/>
      <c r="AAA16" s="9" t="n"/>
      <c r="AAB16" s="9" t="n"/>
      <c r="AAC16" s="9" t="n"/>
      <c r="AAD16" s="9" t="n"/>
      <c r="AAE16" s="9" t="n"/>
      <c r="AAF16" s="9" t="n"/>
      <c r="AAG16" s="9" t="n"/>
      <c r="AAH16" s="9" t="n"/>
      <c r="AAI16" s="9" t="n"/>
      <c r="AAJ16" s="9" t="n"/>
      <c r="AAK16" s="9" t="n"/>
      <c r="AAL16" s="9" t="n"/>
      <c r="AAM16" s="9" t="n"/>
      <c r="AAN16" s="9" t="n"/>
      <c r="AAO16" s="9" t="n"/>
      <c r="AAP16" s="9" t="n"/>
      <c r="AAQ16" s="9" t="n"/>
      <c r="AAR16" s="9" t="n"/>
      <c r="AAS16" s="9" t="n"/>
      <c r="AAT16" s="9" t="n"/>
      <c r="AAU16" s="9" t="n"/>
      <c r="AAV16" s="9" t="n"/>
      <c r="AAW16" s="9" t="n"/>
      <c r="AAX16" s="9" t="n"/>
      <c r="AAY16" s="9" t="n"/>
      <c r="AAZ16" s="9" t="n"/>
      <c r="ABA16" s="9" t="n"/>
      <c r="ABB16" s="9" t="n"/>
      <c r="ABC16" s="9" t="n"/>
      <c r="ABD16" s="9" t="n"/>
      <c r="ABE16" s="9" t="n"/>
      <c r="ABF16" s="9" t="n"/>
      <c r="ABG16" s="9" t="n"/>
      <c r="ABH16" s="9" t="n"/>
      <c r="ABI16" s="9" t="n"/>
      <c r="ABJ16" s="9" t="n"/>
      <c r="ABK16" s="9" t="n"/>
      <c r="ABL16" s="9" t="n"/>
      <c r="ABM16" s="9" t="n"/>
      <c r="ABN16" s="9" t="n"/>
      <c r="ABO16" s="9" t="n"/>
      <c r="ABP16" s="9" t="n"/>
      <c r="ABQ16" s="9" t="n"/>
      <c r="ABR16" s="9" t="n"/>
      <c r="ABS16" s="9" t="n"/>
      <c r="ABT16" s="9" t="n"/>
      <c r="ABU16" s="9" t="n"/>
      <c r="ABV16" s="9" t="n"/>
      <c r="ABW16" s="9" t="n"/>
      <c r="ABX16" s="9" t="n"/>
      <c r="ABY16" s="9" t="n"/>
      <c r="ABZ16" s="9" t="n"/>
      <c r="ACA16" s="9" t="n"/>
      <c r="ACB16" s="9" t="n"/>
      <c r="ACC16" s="9" t="n"/>
      <c r="ACD16" s="9" t="n"/>
      <c r="ACE16" s="9" t="n"/>
      <c r="ACF16" s="9" t="n"/>
      <c r="ACG16" s="9" t="n"/>
      <c r="ACH16" s="9" t="n"/>
      <c r="ACI16" s="9" t="n"/>
      <c r="ACJ16" s="9" t="n"/>
      <c r="ACK16" s="9" t="n"/>
      <c r="ACL16" s="9" t="n"/>
      <c r="ACM16" s="9" t="n"/>
      <c r="ACN16" s="9" t="n"/>
      <c r="ACO16" s="9" t="n"/>
      <c r="ACP16" s="9" t="n"/>
      <c r="ACQ16" s="9" t="n"/>
      <c r="ACR16" s="9" t="n"/>
      <c r="ACS16" s="9" t="n"/>
      <c r="ACT16" s="9" t="n"/>
      <c r="ACU16" s="9" t="n"/>
      <c r="ACV16" s="9" t="n"/>
      <c r="ACW16" s="9" t="n"/>
      <c r="ACX16" s="9" t="n"/>
      <c r="ACY16" s="9" t="n"/>
      <c r="ACZ16" s="9" t="n"/>
      <c r="ADA16" s="9" t="n"/>
      <c r="ADB16" s="9" t="n"/>
      <c r="ADC16" s="9" t="n"/>
      <c r="ADD16" s="9" t="n"/>
      <c r="ADE16" s="9" t="n"/>
      <c r="ADF16" s="9" t="n"/>
      <c r="ADG16" s="9" t="n"/>
      <c r="ADH16" s="9" t="n"/>
      <c r="ADI16" s="9" t="n"/>
      <c r="ADJ16" s="9" t="n"/>
      <c r="ADK16" s="9" t="n"/>
      <c r="ADL16" s="9" t="n"/>
      <c r="ADM16" s="9" t="n"/>
      <c r="ADN16" s="9" t="n"/>
      <c r="ADO16" s="9" t="n"/>
      <c r="ADP16" s="9" t="n"/>
      <c r="ADQ16" s="9" t="n"/>
      <c r="ADR16" s="9" t="n"/>
      <c r="ADS16" s="9" t="n"/>
      <c r="ADT16" s="9" t="n"/>
      <c r="ADU16" s="9" t="n"/>
      <c r="ADV16" s="9" t="n"/>
      <c r="ADW16" s="9" t="n"/>
      <c r="ADX16" s="9" t="n"/>
      <c r="ADY16" s="9" t="n"/>
      <c r="ADZ16" s="9" t="n"/>
      <c r="AEA16" s="9" t="n"/>
      <c r="AEB16" s="9" t="n"/>
      <c r="AEC16" s="9" t="n"/>
      <c r="AED16" s="9" t="n"/>
      <c r="AEE16" s="9" t="n"/>
      <c r="AEF16" s="9" t="n"/>
      <c r="AEG16" s="9" t="n"/>
      <c r="AEH16" s="9" t="n"/>
      <c r="AEI16" s="9" t="n"/>
      <c r="AEJ16" s="9" t="n"/>
      <c r="AEK16" s="9" t="n"/>
      <c r="AEL16" s="9" t="n"/>
      <c r="AEM16" s="9" t="n"/>
      <c r="AEN16" s="9" t="n"/>
      <c r="AEO16" s="9" t="n"/>
      <c r="AEP16" s="9" t="n"/>
      <c r="AEQ16" s="9" t="n"/>
      <c r="AER16" s="9" t="n"/>
      <c r="AES16" s="9" t="n"/>
      <c r="AET16" s="9" t="n"/>
      <c r="AEU16" s="9" t="n"/>
      <c r="AEV16" s="9" t="n"/>
      <c r="AEW16" s="9" t="n"/>
      <c r="AEX16" s="9" t="n"/>
      <c r="AEY16" s="9" t="n"/>
      <c r="AEZ16" s="9" t="n"/>
      <c r="AFA16" s="9" t="n"/>
      <c r="AFB16" s="9" t="n"/>
      <c r="AFC16" s="9" t="n"/>
      <c r="AFD16" s="9" t="n"/>
      <c r="AFE16" s="9" t="n"/>
      <c r="AFF16" s="9" t="n"/>
      <c r="AFG16" s="9" t="n"/>
      <c r="AFH16" s="9" t="n"/>
      <c r="AFI16" s="9" t="n"/>
      <c r="AFJ16" s="9" t="n"/>
      <c r="AFK16" s="9" t="n"/>
      <c r="AFL16" s="9" t="n"/>
      <c r="AFM16" s="9" t="n"/>
      <c r="AFN16" s="9" t="n"/>
      <c r="AFO16" s="9" t="n"/>
      <c r="AFP16" s="9" t="n"/>
      <c r="AFQ16" s="9" t="n"/>
      <c r="AFR16" s="9" t="n"/>
      <c r="AFS16" s="9" t="n"/>
      <c r="AFT16" s="9" t="n"/>
      <c r="AFU16" s="9" t="n"/>
      <c r="AFV16" s="9" t="n"/>
      <c r="AFW16" s="9" t="n"/>
      <c r="AFX16" s="9" t="n"/>
      <c r="AFY16" s="9" t="n"/>
      <c r="AFZ16" s="9" t="n"/>
      <c r="AGA16" s="9" t="n"/>
      <c r="AGB16" s="9" t="n"/>
      <c r="AGC16" s="9" t="n"/>
      <c r="AGD16" s="9" t="n"/>
      <c r="AGE16" s="9" t="n"/>
      <c r="AGF16" s="9" t="n"/>
      <c r="AGG16" s="9" t="n"/>
      <c r="AGH16" s="9" t="n"/>
      <c r="AGI16" s="9" t="n"/>
      <c r="AGJ16" s="9" t="n"/>
      <c r="AGK16" s="9" t="n"/>
      <c r="AGL16" s="9" t="n"/>
      <c r="AGM16" s="9" t="n"/>
      <c r="AGN16" s="9" t="n"/>
      <c r="AGO16" s="9" t="n"/>
      <c r="AGP16" s="9" t="n"/>
      <c r="AGQ16" s="9" t="n"/>
      <c r="AGR16" s="9" t="n"/>
      <c r="AGS16" s="9" t="n"/>
      <c r="AGT16" s="9" t="n"/>
      <c r="AGU16" s="9" t="n"/>
      <c r="AGV16" s="9" t="n"/>
      <c r="AGW16" s="9" t="n"/>
      <c r="AGX16" s="9" t="n"/>
      <c r="AGY16" s="9" t="n"/>
      <c r="AGZ16" s="9" t="n"/>
      <c r="AHA16" s="9" t="n"/>
      <c r="AHB16" s="9" t="n"/>
      <c r="AHC16" s="9" t="n"/>
      <c r="AHD16" s="9" t="n"/>
      <c r="AHE16" s="9" t="n"/>
      <c r="AHF16" s="9" t="n"/>
      <c r="AHG16" s="9" t="n"/>
      <c r="AHH16" s="9" t="n"/>
      <c r="AHI16" s="9" t="n"/>
      <c r="AHJ16" s="9" t="n"/>
      <c r="AHK16" s="9" t="n"/>
      <c r="AHL16" s="9" t="n"/>
      <c r="AHM16" s="9" t="n"/>
      <c r="AHN16" s="9" t="n"/>
      <c r="AHO16" s="9" t="n"/>
      <c r="AHP16" s="9" t="n"/>
      <c r="AHQ16" s="9" t="n"/>
      <c r="AHR16" s="9" t="n"/>
      <c r="AHS16" s="9" t="n"/>
      <c r="AHT16" s="9" t="n"/>
      <c r="AHU16" s="9" t="n"/>
      <c r="AHV16" s="9" t="n"/>
      <c r="AHW16" s="9" t="n"/>
      <c r="AHX16" s="9" t="n"/>
      <c r="AHY16" s="9" t="n"/>
      <c r="AHZ16" s="9" t="n"/>
      <c r="AIA16" s="9" t="n"/>
      <c r="AIB16" s="9" t="n"/>
      <c r="AIC16" s="9" t="n"/>
      <c r="AID16" s="9" t="n"/>
      <c r="AIE16" s="9" t="n"/>
      <c r="AIF16" s="9" t="n"/>
      <c r="AIG16" s="9" t="n"/>
      <c r="AIH16" s="9" t="n"/>
      <c r="AII16" s="9" t="n"/>
      <c r="AIJ16" s="9" t="n"/>
      <c r="AIK16" s="9" t="n"/>
      <c r="AIL16" s="9" t="n"/>
      <c r="AIM16" s="9" t="n"/>
      <c r="AIN16" s="9" t="n"/>
      <c r="AIO16" s="9" t="n"/>
      <c r="AIP16" s="9" t="n"/>
      <c r="AIQ16" s="9" t="n"/>
      <c r="AIR16" s="9" t="n"/>
      <c r="AIS16" s="9" t="n"/>
      <c r="AIT16" s="9" t="n"/>
      <c r="AIU16" s="9" t="n"/>
      <c r="AIV16" s="9" t="n"/>
      <c r="AIW16" s="9" t="n"/>
      <c r="AIX16" s="9" t="n"/>
      <c r="AIY16" s="9" t="n"/>
      <c r="AIZ16" s="9" t="n"/>
      <c r="AJA16" s="9" t="n"/>
      <c r="AJB16" s="9" t="n"/>
      <c r="AJC16" s="9" t="n"/>
      <c r="AJD16" s="9" t="n"/>
      <c r="AJE16" s="9" t="n"/>
      <c r="AJF16" s="9" t="n"/>
      <c r="AJG16" s="9" t="n"/>
      <c r="AJH16" s="9" t="n"/>
      <c r="AJI16" s="9" t="n"/>
      <c r="AJJ16" s="9" t="n"/>
      <c r="AJK16" s="9" t="n"/>
      <c r="AJL16" s="9" t="n"/>
      <c r="AJM16" s="9" t="n"/>
      <c r="AJN16" s="9" t="n"/>
      <c r="AJO16" s="9" t="n"/>
      <c r="AJP16" s="9" t="n"/>
      <c r="AJQ16" s="9" t="n"/>
      <c r="AJR16" s="9" t="n"/>
      <c r="AJS16" s="9" t="n"/>
      <c r="AJT16" s="9" t="n"/>
      <c r="AJU16" s="9" t="n"/>
      <c r="AJV16" s="9" t="n"/>
      <c r="AJW16" s="9" t="n"/>
      <c r="AJX16" s="9" t="n"/>
      <c r="AJY16" s="9" t="n"/>
      <c r="AJZ16" s="9" t="n"/>
      <c r="AKA16" s="9" t="n"/>
      <c r="AKB16" s="9" t="n"/>
      <c r="AKC16" s="9" t="n"/>
      <c r="AKD16" s="9" t="n"/>
      <c r="AKE16" s="9" t="n"/>
      <c r="AKF16" s="9" t="n"/>
      <c r="AKG16" s="9" t="n"/>
      <c r="AKH16" s="9" t="n"/>
      <c r="AKI16" s="9" t="n"/>
      <c r="AKJ16" s="9" t="n"/>
      <c r="AKK16" s="9" t="n"/>
      <c r="AKL16" s="9" t="n"/>
      <c r="AKM16" s="9" t="n"/>
      <c r="AKN16" s="9" t="n"/>
      <c r="AKO16" s="9" t="n"/>
      <c r="AKP16" s="9" t="n"/>
      <c r="AKQ16" s="9" t="n"/>
      <c r="AKR16" s="9" t="n"/>
      <c r="AKS16" s="9" t="n"/>
      <c r="AKT16" s="9" t="n"/>
      <c r="AKU16" s="9" t="n"/>
      <c r="AKV16" s="9" t="n"/>
      <c r="AKW16" s="9" t="n"/>
      <c r="AKX16" s="9" t="n"/>
      <c r="AKY16" s="9" t="n"/>
      <c r="AKZ16" s="9" t="n"/>
      <c r="ALA16" s="9" t="n"/>
      <c r="ALB16" s="9" t="n"/>
      <c r="ALC16" s="9" t="n"/>
      <c r="ALD16" s="9" t="n"/>
      <c r="ALE16" s="9" t="n"/>
      <c r="ALF16" s="9" t="n"/>
      <c r="ALG16" s="9" t="n"/>
      <c r="ALH16" s="9" t="n"/>
      <c r="ALI16" s="9" t="n"/>
      <c r="ALJ16" s="9" t="n"/>
      <c r="ALK16" s="9" t="n"/>
      <c r="ALL16" s="9" t="n"/>
      <c r="ALM16" s="9" t="n"/>
      <c r="ALN16" s="9" t="n"/>
      <c r="ALO16" s="9" t="n"/>
      <c r="ALP16" s="9" t="n"/>
      <c r="ALQ16" s="9" t="n"/>
      <c r="ALR16" s="9" t="n"/>
      <c r="ALS16" s="9" t="n"/>
      <c r="ALT16" s="9" t="n"/>
      <c r="ALU16" s="9" t="n"/>
      <c r="ALV16" s="9" t="n"/>
      <c r="ALW16" s="9" t="n"/>
      <c r="ALX16" s="9" t="n"/>
      <c r="ALY16" s="9" t="n"/>
      <c r="ALZ16" s="9" t="n"/>
      <c r="AMA16" s="9" t="n"/>
      <c r="AMB16" s="9" t="n"/>
      <c r="AMC16" s="9" t="n"/>
      <c r="AMD16" s="9" t="n"/>
      <c r="AME16" s="9" t="n"/>
      <c r="AMF16" s="9" t="n"/>
      <c r="AMG16" s="9" t="n"/>
      <c r="AMH16" s="9" t="n"/>
      <c r="AMI16" s="9" t="n"/>
      <c r="AMJ16" s="9" t="n"/>
    </row>
    <row customHeight="1" ht="23.1" r="17" s="187" spans="1:1024">
      <c r="A17" s="67" t="n">
        <v>12</v>
      </c>
      <c r="B17" s="44" t="n">
        <v>41567</v>
      </c>
      <c r="C17" s="85" t="s">
        <v>162</v>
      </c>
      <c r="D17" s="69" t="n">
        <v>0</v>
      </c>
      <c r="E17" s="70" t="n">
        <v>9</v>
      </c>
      <c r="F17" s="71" t="n"/>
      <c r="G17" s="190" t="s">
        <v>66</v>
      </c>
      <c r="H17" s="191" t="s">
        <v>66</v>
      </c>
      <c r="I17" s="72" t="s"/>
      <c r="J17" s="190" t="s">
        <v>66</v>
      </c>
      <c r="K17" s="191" t="s">
        <v>66</v>
      </c>
      <c r="L17" s="72" t="s"/>
      <c r="M17" s="188" t="s">
        <v>3</v>
      </c>
      <c r="N17" s="189" t="s">
        <v>85</v>
      </c>
      <c r="O17" s="72" t="s">
        <v>155</v>
      </c>
      <c r="P17" s="188" t="s">
        <v>89</v>
      </c>
      <c r="Q17" s="189" t="s">
        <v>94</v>
      </c>
      <c r="R17" s="72" t="s"/>
      <c r="S17" s="188" t="s">
        <v>83</v>
      </c>
      <c r="T17" s="189" t="s">
        <v>65</v>
      </c>
      <c r="U17" s="72" t="s">
        <v>61</v>
      </c>
      <c r="V17" s="190" t="s">
        <v>66</v>
      </c>
      <c r="W17" s="191" t="s">
        <v>66</v>
      </c>
      <c r="X17" s="72" t="s"/>
      <c r="Y17" s="190" t="s">
        <v>66</v>
      </c>
      <c r="Z17" s="191" t="s">
        <v>66</v>
      </c>
      <c r="AA17" s="72" t="s"/>
      <c r="AB17" s="190" t="s">
        <v>66</v>
      </c>
      <c r="AC17" s="191" t="s">
        <v>66</v>
      </c>
      <c r="AD17" s="72" t="s"/>
      <c r="AE17" s="188" t="s">
        <v>81</v>
      </c>
      <c r="AF17" s="189" t="s">
        <v>59</v>
      </c>
      <c r="AG17" s="72" t="s">
        <v>61</v>
      </c>
      <c r="AH17" s="188" t="s">
        <v>3</v>
      </c>
      <c r="AI17" s="189" t="s">
        <v>85</v>
      </c>
      <c r="AJ17" s="72" t="s">
        <v>155</v>
      </c>
      <c r="AK17" s="188" t="s">
        <v>119</v>
      </c>
      <c r="AL17" s="189" t="s">
        <v>120</v>
      </c>
      <c r="AM17" s="72" t="s">
        <v>61</v>
      </c>
      <c r="AN17" s="188" t="s">
        <v>82</v>
      </c>
      <c r="AO17" s="189" t="s">
        <v>60</v>
      </c>
      <c r="AP17" s="72" t="s">
        <v>70</v>
      </c>
      <c r="AQ17" s="188" t="s">
        <v>62</v>
      </c>
      <c r="AR17" s="189" t="s">
        <v>113</v>
      </c>
      <c r="AS17" s="72" t="s">
        <v>61</v>
      </c>
      <c r="AT17" s="190" t="s">
        <v>66</v>
      </c>
      <c r="AU17" s="191" t="s">
        <v>66</v>
      </c>
      <c r="AV17" s="72" t="s"/>
      <c r="AW17" s="190" t="s">
        <v>66</v>
      </c>
      <c r="AX17" s="191" t="s">
        <v>66</v>
      </c>
      <c r="AY17" s="72" t="s"/>
      <c r="AZ17" s="188" t="s">
        <v>72</v>
      </c>
      <c r="BA17" s="189" t="s">
        <v>73</v>
      </c>
      <c r="BB17" s="72" t="s">
        <v>61</v>
      </c>
      <c r="BC17" s="188" t="s">
        <v>127</v>
      </c>
      <c r="BD17" s="189" t="s">
        <v>128</v>
      </c>
      <c r="BE17" s="72" t="s">
        <v>70</v>
      </c>
      <c r="BF17" s="188" t="s">
        <v>69</v>
      </c>
      <c r="BG17" s="189" t="s">
        <v>160</v>
      </c>
      <c r="BH17" s="72" t="s">
        <v>61</v>
      </c>
      <c r="BI17" s="188" t="s">
        <v>75</v>
      </c>
      <c r="BJ17" s="189" t="s">
        <v>138</v>
      </c>
      <c r="BK17" s="72" t="s">
        <v>70</v>
      </c>
      <c r="BL17" s="188" t="s">
        <v>62</v>
      </c>
      <c r="BM17" s="189" t="s">
        <v>113</v>
      </c>
      <c r="BN17" s="72" t="s">
        <v>70</v>
      </c>
      <c r="BO17" s="190" t="s">
        <v>66</v>
      </c>
      <c r="BP17" s="191" t="s">
        <v>66</v>
      </c>
      <c r="BQ17" s="72" t="s"/>
      <c r="BR17" s="190" t="s">
        <v>66</v>
      </c>
      <c r="BS17" s="191" t="s">
        <v>66</v>
      </c>
      <c r="BT17" s="72" t="s"/>
      <c r="BU17" s="190" t="s">
        <v>66</v>
      </c>
      <c r="BV17" s="191" t="s">
        <v>66</v>
      </c>
      <c r="BW17" s="72" t="s"/>
      <c r="BX17" s="188" t="s">
        <v>77</v>
      </c>
      <c r="BY17" s="189" t="s">
        <v>116</v>
      </c>
      <c r="BZ17" s="72" t="s">
        <v>80</v>
      </c>
      <c r="CA17" s="188" t="s">
        <v>82</v>
      </c>
      <c r="CB17" s="189" t="s">
        <v>60</v>
      </c>
      <c r="CC17" s="72" t="s">
        <v>155</v>
      </c>
      <c r="CD17" s="188" t="s">
        <v>82</v>
      </c>
      <c r="CE17" s="189" t="s">
        <v>60</v>
      </c>
      <c r="CF17" s="72" t="s"/>
      <c r="CG17" s="188" t="s">
        <v>82</v>
      </c>
      <c r="CH17" s="189" t="s">
        <v>60</v>
      </c>
      <c r="CI17" s="72" t="s">
        <v>155</v>
      </c>
      <c r="CJ17" s="188" t="s">
        <v>82</v>
      </c>
      <c r="CK17" s="189" t="s">
        <v>60</v>
      </c>
      <c r="CL17" s="72" t="s">
        <v>155</v>
      </c>
      <c r="CM17" s="190" t="s">
        <v>66</v>
      </c>
      <c r="CN17" s="191" t="s">
        <v>66</v>
      </c>
      <c r="CO17" s="72" t="s"/>
      <c r="CP17" s="190" t="s">
        <v>66</v>
      </c>
      <c r="CQ17" s="191" t="s">
        <v>66</v>
      </c>
      <c r="CR17" s="72" t="s"/>
      <c r="CS17" s="188" t="s">
        <v>3</v>
      </c>
      <c r="CT17" s="189" t="s">
        <v>85</v>
      </c>
      <c r="CU17" s="72" t="s"/>
      <c r="CV17" s="26" t="s">
        <v>131</v>
      </c>
      <c r="CW17" s="21" t="n"/>
      <c r="CX17" s="73" t="n"/>
      <c r="CY17" s="83" t="n"/>
      <c r="CZ17" s="75">
        <f>COUNTA($G$3:$CX$3)-DB17</f>
        <v/>
      </c>
      <c r="DA17" s="76">
        <f>COUNTIF($G$4:$CX$4,"сб")+COUNTIF($G$4:$CX$4,"вс")+COUNTIF($G$4:$CX$4,"празд")</f>
        <v/>
      </c>
      <c r="DB17" s="77" t="n">
        <v>0</v>
      </c>
      <c r="DC17" s="78">
        <f>COUNTIF(G17:CX17,"ОТ")/2</f>
        <v/>
      </c>
      <c r="DD17" s="79">
        <f>COUNTIFS($G$4:$CX$4,"&lt;я",G17:CX17,"&lt;"&amp;"9:29:01")</f>
        <v/>
      </c>
      <c r="DE17" s="79">
        <f>COUNTIFS($G$4:$CX$4,"&lt;я",G17:CX17,"&lt;"&amp;"13:30:01")-DD17</f>
        <v/>
      </c>
      <c r="DF17" s="79">
        <f>COUNTIFS($G$4:$CX$4,"&lt;я",G17:CX17,"&lt;"&amp;"19:00:01")-DD17-DE17</f>
        <v/>
      </c>
      <c r="DG17" s="80">
        <f>COUNTIFS($G$4:$CX$4,"СБ",G17:CX17,"В")+COUNTIFS($G$4:$CX$4,"ВС",G17:CX17,"В")</f>
        <v/>
      </c>
      <c r="DH17" s="81">
        <f>$DA$3-CZ17</f>
        <v/>
      </c>
      <c r="DI17" s="82">
        <f>$DB$3-CY17</f>
        <v/>
      </c>
      <c r="DJ17" s="9" t="n"/>
      <c r="DK17" s="9" t="n"/>
      <c r="DL17" s="9" t="n"/>
      <c r="DM17" s="9" t="n"/>
      <c r="DN17" s="9" t="n"/>
      <c r="DO17" s="9" t="n"/>
      <c r="DP17" s="9" t="n"/>
      <c r="DQ17" s="9" t="n"/>
      <c r="DR17" s="9" t="n"/>
      <c r="DS17" s="9" t="n"/>
      <c r="DT17" s="9" t="n"/>
      <c r="DU17" s="9" t="n"/>
      <c r="DV17" s="9" t="n"/>
      <c r="DW17" s="9" t="n"/>
      <c r="DX17" s="9" t="n"/>
      <c r="DY17" s="9" t="n"/>
      <c r="DZ17" s="9" t="n"/>
      <c r="EA17" s="9" t="n"/>
      <c r="EB17" s="9" t="n"/>
      <c r="EC17" s="9" t="n"/>
      <c r="ED17" s="9" t="n"/>
      <c r="EE17" s="9" t="n"/>
      <c r="EF17" s="9" t="n"/>
      <c r="EG17" s="9" t="n"/>
      <c r="EH17" s="9" t="n"/>
      <c r="EI17" s="9" t="n"/>
      <c r="EJ17" s="9" t="n"/>
      <c r="EK17" s="9" t="n"/>
      <c r="EL17" s="9" t="n"/>
      <c r="EM17" s="9" t="n"/>
      <c r="EN17" s="9" t="n"/>
      <c r="EO17" s="9" t="n"/>
      <c r="EP17" s="9" t="n"/>
      <c r="EQ17" s="9" t="n"/>
      <c r="ER17" s="9" t="n"/>
      <c r="ES17" s="9" t="n"/>
      <c r="ET17" s="9" t="n"/>
      <c r="EU17" s="9" t="n"/>
      <c r="EV17" s="9" t="n"/>
      <c r="EW17" s="9" t="n"/>
      <c r="EX17" s="9" t="n"/>
      <c r="EY17" s="9" t="n"/>
      <c r="EZ17" s="9" t="n"/>
      <c r="FA17" s="9" t="n"/>
      <c r="FB17" s="9" t="n"/>
      <c r="FC17" s="9" t="n"/>
      <c r="FD17" s="9" t="n"/>
      <c r="FE17" s="9" t="n"/>
      <c r="FF17" s="9" t="n"/>
      <c r="FG17" s="9" t="n"/>
      <c r="FH17" s="9" t="n"/>
      <c r="FI17" s="9" t="n"/>
      <c r="FJ17" s="9" t="n"/>
      <c r="FK17" s="9" t="n"/>
      <c r="FL17" s="9" t="n"/>
      <c r="FM17" s="9" t="n"/>
      <c r="FN17" s="9" t="n"/>
      <c r="FO17" s="9" t="n"/>
      <c r="FP17" s="9" t="n"/>
      <c r="FQ17" s="9" t="n"/>
      <c r="FR17" s="9" t="n"/>
      <c r="FS17" s="9" t="n"/>
      <c r="FT17" s="9" t="n"/>
      <c r="FU17" s="9" t="n"/>
      <c r="FV17" s="9" t="n"/>
      <c r="FW17" s="9" t="n"/>
      <c r="FX17" s="9" t="n"/>
      <c r="FY17" s="9" t="n"/>
      <c r="FZ17" s="9" t="n"/>
      <c r="GA17" s="9" t="n"/>
      <c r="GB17" s="9" t="n"/>
      <c r="GC17" s="9" t="n"/>
      <c r="GD17" s="9" t="n"/>
      <c r="GE17" s="9" t="n"/>
      <c r="GF17" s="9" t="n"/>
      <c r="GG17" s="9" t="n"/>
      <c r="GH17" s="9" t="n"/>
      <c r="GI17" s="9" t="n"/>
      <c r="GJ17" s="9" t="n"/>
      <c r="GK17" s="9" t="n"/>
      <c r="GL17" s="9" t="n"/>
      <c r="GM17" s="9" t="n"/>
      <c r="GN17" s="9" t="n"/>
      <c r="GO17" s="9" t="n"/>
      <c r="GP17" s="9" t="n"/>
      <c r="GQ17" s="9" t="n"/>
      <c r="GR17" s="9" t="n"/>
      <c r="GS17" s="9" t="n"/>
      <c r="GT17" s="9" t="n"/>
      <c r="GU17" s="9" t="n"/>
      <c r="GV17" s="9" t="n"/>
      <c r="GW17" s="9" t="n"/>
      <c r="GX17" s="9" t="n"/>
      <c r="GY17" s="9" t="n"/>
      <c r="GZ17" s="9" t="n"/>
      <c r="HA17" s="9" t="n"/>
      <c r="HB17" s="9" t="n"/>
      <c r="HC17" s="9" t="n"/>
      <c r="HD17" s="9" t="n"/>
      <c r="HE17" s="9" t="n"/>
      <c r="HF17" s="9" t="n"/>
      <c r="HG17" s="9" t="n"/>
      <c r="HH17" s="9" t="n"/>
      <c r="HI17" s="9" t="n"/>
      <c r="HJ17" s="9" t="n"/>
      <c r="HK17" s="9" t="n"/>
      <c r="HL17" s="9" t="n"/>
      <c r="HM17" s="9" t="n"/>
      <c r="HN17" s="9" t="n"/>
      <c r="HO17" s="9" t="n"/>
      <c r="HP17" s="9" t="n"/>
      <c r="HQ17" s="9" t="n"/>
      <c r="HR17" s="9" t="n"/>
      <c r="HS17" s="9" t="n"/>
      <c r="HT17" s="9" t="n"/>
      <c r="HU17" s="9" t="n"/>
      <c r="HV17" s="9" t="n"/>
      <c r="HW17" s="9" t="n"/>
      <c r="HX17" s="9" t="n"/>
      <c r="HY17" s="9" t="n"/>
      <c r="HZ17" s="9" t="n"/>
      <c r="IA17" s="9" t="n"/>
      <c r="IB17" s="9" t="n"/>
      <c r="IC17" s="9" t="n"/>
      <c r="ID17" s="9" t="n"/>
      <c r="IE17" s="9" t="n"/>
      <c r="IF17" s="9" t="n"/>
      <c r="IG17" s="9" t="n"/>
      <c r="IH17" s="9" t="n"/>
      <c r="II17" s="9" t="n"/>
      <c r="IJ17" s="9" t="n"/>
      <c r="IK17" s="9" t="n"/>
      <c r="IL17" s="9" t="n"/>
      <c r="IM17" s="9" t="n"/>
      <c r="IN17" s="9" t="n"/>
      <c r="IO17" s="9" t="n"/>
      <c r="IP17" s="9" t="n"/>
      <c r="IQ17" s="9" t="n"/>
      <c r="IR17" s="9" t="n"/>
      <c r="IS17" s="9" t="n"/>
      <c r="IT17" s="9" t="n"/>
      <c r="IU17" s="9" t="n"/>
      <c r="IV17" s="9" t="n"/>
      <c r="IW17" s="9" t="n"/>
      <c r="IX17" s="9" t="n"/>
      <c r="IY17" s="9" t="n"/>
      <c r="IZ17" s="9" t="n"/>
      <c r="JA17" s="9" t="n"/>
      <c r="JB17" s="9" t="n"/>
      <c r="JC17" s="9" t="n"/>
      <c r="JD17" s="9" t="n"/>
      <c r="JE17" s="9" t="n"/>
      <c r="JF17" s="9" t="n"/>
      <c r="JG17" s="9" t="n"/>
      <c r="JH17" s="9" t="n"/>
      <c r="JI17" s="9" t="n"/>
      <c r="JJ17" s="9" t="n"/>
      <c r="JK17" s="9" t="n"/>
      <c r="JL17" s="9" t="n"/>
      <c r="JM17" s="9" t="n"/>
      <c r="JN17" s="9" t="n"/>
      <c r="JO17" s="9" t="n"/>
      <c r="JP17" s="9" t="n"/>
      <c r="JQ17" s="9" t="n"/>
      <c r="JR17" s="9" t="n"/>
      <c r="JS17" s="9" t="n"/>
      <c r="JT17" s="9" t="n"/>
      <c r="JU17" s="9" t="n"/>
      <c r="JV17" s="9" t="n"/>
      <c r="JW17" s="9" t="n"/>
      <c r="JX17" s="9" t="n"/>
      <c r="JY17" s="9" t="n"/>
      <c r="JZ17" s="9" t="n"/>
      <c r="KA17" s="9" t="n"/>
      <c r="KB17" s="9" t="n"/>
      <c r="KC17" s="9" t="n"/>
      <c r="KD17" s="9" t="n"/>
      <c r="KE17" s="9" t="n"/>
      <c r="KF17" s="9" t="n"/>
      <c r="KG17" s="9" t="n"/>
      <c r="KH17" s="9" t="n"/>
      <c r="KI17" s="9" t="n"/>
      <c r="KJ17" s="9" t="n"/>
      <c r="KK17" s="9" t="n"/>
      <c r="KL17" s="9" t="n"/>
      <c r="KM17" s="9" t="n"/>
      <c r="KN17" s="9" t="n"/>
      <c r="KO17" s="9" t="n"/>
      <c r="KP17" s="9" t="n"/>
      <c r="KQ17" s="9" t="n"/>
      <c r="KR17" s="9" t="n"/>
      <c r="KS17" s="9" t="n"/>
      <c r="KT17" s="9" t="n"/>
      <c r="KU17" s="9" t="n"/>
      <c r="KV17" s="9" t="n"/>
      <c r="KW17" s="9" t="n"/>
      <c r="KX17" s="9" t="n"/>
      <c r="KY17" s="9" t="n"/>
      <c r="KZ17" s="9" t="n"/>
      <c r="LA17" s="9" t="n"/>
      <c r="LB17" s="9" t="n"/>
      <c r="LC17" s="9" t="n"/>
      <c r="LD17" s="9" t="n"/>
      <c r="LE17" s="9" t="n"/>
      <c r="LF17" s="9" t="n"/>
      <c r="LG17" s="9" t="n"/>
      <c r="LH17" s="9" t="n"/>
      <c r="LI17" s="9" t="n"/>
      <c r="LJ17" s="9" t="n"/>
      <c r="LK17" s="9" t="n"/>
      <c r="LL17" s="9" t="n"/>
      <c r="LM17" s="9" t="n"/>
      <c r="LN17" s="9" t="n"/>
      <c r="LO17" s="9" t="n"/>
      <c r="LP17" s="9" t="n"/>
      <c r="LQ17" s="9" t="n"/>
      <c r="LR17" s="9" t="n"/>
      <c r="LS17" s="9" t="n"/>
      <c r="LT17" s="9" t="n"/>
      <c r="LU17" s="9" t="n"/>
      <c r="LV17" s="9" t="n"/>
      <c r="LW17" s="9" t="n"/>
      <c r="LX17" s="9" t="n"/>
      <c r="LY17" s="9" t="n"/>
      <c r="LZ17" s="9" t="n"/>
      <c r="MA17" s="9" t="n"/>
      <c r="MB17" s="9" t="n"/>
      <c r="MC17" s="9" t="n"/>
      <c r="MD17" s="9" t="n"/>
      <c r="ME17" s="9" t="n"/>
      <c r="MF17" s="9" t="n"/>
      <c r="MG17" s="9" t="n"/>
      <c r="MH17" s="9" t="n"/>
      <c r="MI17" s="9" t="n"/>
      <c r="MJ17" s="9" t="n"/>
      <c r="MK17" s="9" t="n"/>
      <c r="ML17" s="9" t="n"/>
      <c r="MM17" s="9" t="n"/>
      <c r="MN17" s="9" t="n"/>
      <c r="MO17" s="9" t="n"/>
      <c r="MP17" s="9" t="n"/>
      <c r="MQ17" s="9" t="n"/>
      <c r="MR17" s="9" t="n"/>
      <c r="MS17" s="9" t="n"/>
      <c r="MT17" s="9" t="n"/>
      <c r="MU17" s="9" t="n"/>
      <c r="MV17" s="9" t="n"/>
      <c r="MW17" s="9" t="n"/>
      <c r="MX17" s="9" t="n"/>
      <c r="MY17" s="9" t="n"/>
      <c r="MZ17" s="9" t="n"/>
      <c r="NA17" s="9" t="n"/>
      <c r="NB17" s="9" t="n"/>
      <c r="NC17" s="9" t="n"/>
      <c r="ND17" s="9" t="n"/>
      <c r="NE17" s="9" t="n"/>
      <c r="NF17" s="9" t="n"/>
      <c r="NG17" s="9" t="n"/>
      <c r="NH17" s="9" t="n"/>
      <c r="NI17" s="9" t="n"/>
      <c r="NJ17" s="9" t="n"/>
      <c r="NK17" s="9" t="n"/>
      <c r="NL17" s="9" t="n"/>
      <c r="NM17" s="9" t="n"/>
      <c r="NN17" s="9" t="n"/>
      <c r="NO17" s="9" t="n"/>
      <c r="NP17" s="9" t="n"/>
      <c r="NQ17" s="9" t="n"/>
      <c r="NR17" s="9" t="n"/>
      <c r="NS17" s="9" t="n"/>
      <c r="NT17" s="9" t="n"/>
      <c r="NU17" s="9" t="n"/>
      <c r="NV17" s="9" t="n"/>
      <c r="NW17" s="9" t="n"/>
      <c r="NX17" s="9" t="n"/>
      <c r="NY17" s="9" t="n"/>
      <c r="NZ17" s="9" t="n"/>
      <c r="OA17" s="9" t="n"/>
      <c r="OB17" s="9" t="n"/>
      <c r="OC17" s="9" t="n"/>
      <c r="OD17" s="9" t="n"/>
      <c r="OE17" s="9" t="n"/>
      <c r="OF17" s="9" t="n"/>
      <c r="OG17" s="9" t="n"/>
      <c r="OH17" s="9" t="n"/>
      <c r="OI17" s="9" t="n"/>
      <c r="OJ17" s="9" t="n"/>
      <c r="OK17" s="9" t="n"/>
      <c r="OL17" s="9" t="n"/>
      <c r="OM17" s="9" t="n"/>
      <c r="ON17" s="9" t="n"/>
      <c r="OO17" s="9" t="n"/>
      <c r="OP17" s="9" t="n"/>
      <c r="OQ17" s="9" t="n"/>
      <c r="OR17" s="9" t="n"/>
      <c r="OS17" s="9" t="n"/>
      <c r="OT17" s="9" t="n"/>
      <c r="OU17" s="9" t="n"/>
      <c r="OV17" s="9" t="n"/>
      <c r="OW17" s="9" t="n"/>
      <c r="OX17" s="9" t="n"/>
      <c r="OY17" s="9" t="n"/>
      <c r="OZ17" s="9" t="n"/>
      <c r="PA17" s="9" t="n"/>
      <c r="PB17" s="9" t="n"/>
      <c r="PC17" s="9" t="n"/>
      <c r="PD17" s="9" t="n"/>
      <c r="PE17" s="9" t="n"/>
      <c r="PF17" s="9" t="n"/>
      <c r="PG17" s="9" t="n"/>
      <c r="PH17" s="9" t="n"/>
      <c r="PI17" s="9" t="n"/>
      <c r="PJ17" s="9" t="n"/>
      <c r="PK17" s="9" t="n"/>
      <c r="PL17" s="9" t="n"/>
      <c r="PM17" s="9" t="n"/>
      <c r="PN17" s="9" t="n"/>
      <c r="PO17" s="9" t="n"/>
      <c r="PP17" s="9" t="n"/>
      <c r="PQ17" s="9" t="n"/>
      <c r="PR17" s="9" t="n"/>
      <c r="PS17" s="9" t="n"/>
      <c r="PT17" s="9" t="n"/>
      <c r="PU17" s="9" t="n"/>
      <c r="PV17" s="9" t="n"/>
      <c r="PW17" s="9" t="n"/>
      <c r="PX17" s="9" t="n"/>
      <c r="PY17" s="9" t="n"/>
      <c r="PZ17" s="9" t="n"/>
      <c r="QA17" s="9" t="n"/>
      <c r="QB17" s="9" t="n"/>
      <c r="QC17" s="9" t="n"/>
      <c r="QD17" s="9" t="n"/>
      <c r="QE17" s="9" t="n"/>
      <c r="QF17" s="9" t="n"/>
      <c r="QG17" s="9" t="n"/>
      <c r="QH17" s="9" t="n"/>
      <c r="QI17" s="9" t="n"/>
      <c r="QJ17" s="9" t="n"/>
      <c r="QK17" s="9" t="n"/>
      <c r="QL17" s="9" t="n"/>
      <c r="QM17" s="9" t="n"/>
      <c r="QN17" s="9" t="n"/>
      <c r="QO17" s="9" t="n"/>
      <c r="QP17" s="9" t="n"/>
      <c r="QQ17" s="9" t="n"/>
      <c r="QR17" s="9" t="n"/>
      <c r="QS17" s="9" t="n"/>
      <c r="QT17" s="9" t="n"/>
      <c r="QU17" s="9" t="n"/>
      <c r="QV17" s="9" t="n"/>
      <c r="QW17" s="9" t="n"/>
      <c r="QX17" s="9" t="n"/>
      <c r="QY17" s="9" t="n"/>
      <c r="QZ17" s="9" t="n"/>
      <c r="RA17" s="9" t="n"/>
      <c r="RB17" s="9" t="n"/>
      <c r="RC17" s="9" t="n"/>
      <c r="RD17" s="9" t="n"/>
      <c r="RE17" s="9" t="n"/>
      <c r="RF17" s="9" t="n"/>
      <c r="RG17" s="9" t="n"/>
      <c r="RH17" s="9" t="n"/>
      <c r="RI17" s="9" t="n"/>
      <c r="RJ17" s="9" t="n"/>
      <c r="RK17" s="9" t="n"/>
      <c r="RL17" s="9" t="n"/>
      <c r="RM17" s="9" t="n"/>
      <c r="RN17" s="9" t="n"/>
      <c r="RO17" s="9" t="n"/>
      <c r="RP17" s="9" t="n"/>
      <c r="RQ17" s="9" t="n"/>
      <c r="RR17" s="9" t="n"/>
      <c r="RS17" s="9" t="n"/>
      <c r="RT17" s="9" t="n"/>
      <c r="RU17" s="9" t="n"/>
      <c r="RV17" s="9" t="n"/>
      <c r="RW17" s="9" t="n"/>
      <c r="RX17" s="9" t="n"/>
      <c r="RY17" s="9" t="n"/>
      <c r="RZ17" s="9" t="n"/>
      <c r="SA17" s="9" t="n"/>
      <c r="SB17" s="9" t="n"/>
      <c r="SC17" s="9" t="n"/>
      <c r="SD17" s="9" t="n"/>
      <c r="SE17" s="9" t="n"/>
      <c r="SF17" s="9" t="n"/>
      <c r="SG17" s="9" t="n"/>
      <c r="SH17" s="9" t="n"/>
      <c r="SI17" s="9" t="n"/>
      <c r="SJ17" s="9" t="n"/>
      <c r="SK17" s="9" t="n"/>
      <c r="SL17" s="9" t="n"/>
      <c r="SM17" s="9" t="n"/>
      <c r="SN17" s="9" t="n"/>
      <c r="SO17" s="9" t="n"/>
      <c r="SP17" s="9" t="n"/>
      <c r="SQ17" s="9" t="n"/>
      <c r="SR17" s="9" t="n"/>
      <c r="SS17" s="9" t="n"/>
      <c r="ST17" s="9" t="n"/>
      <c r="SU17" s="9" t="n"/>
      <c r="SV17" s="9" t="n"/>
      <c r="SW17" s="9" t="n"/>
      <c r="SX17" s="9" t="n"/>
      <c r="SY17" s="9" t="n"/>
      <c r="SZ17" s="9" t="n"/>
      <c r="TA17" s="9" t="n"/>
      <c r="TB17" s="9" t="n"/>
      <c r="TC17" s="9" t="n"/>
      <c r="TD17" s="9" t="n"/>
      <c r="TE17" s="9" t="n"/>
      <c r="TF17" s="9" t="n"/>
      <c r="TG17" s="9" t="n"/>
      <c r="TH17" s="9" t="n"/>
      <c r="TI17" s="9" t="n"/>
      <c r="TJ17" s="9" t="n"/>
      <c r="TK17" s="9" t="n"/>
      <c r="TL17" s="9" t="n"/>
      <c r="TM17" s="9" t="n"/>
      <c r="TN17" s="9" t="n"/>
      <c r="TO17" s="9" t="n"/>
      <c r="TP17" s="9" t="n"/>
      <c r="TQ17" s="9" t="n"/>
      <c r="TR17" s="9" t="n"/>
      <c r="TS17" s="9" t="n"/>
      <c r="TT17" s="9" t="n"/>
      <c r="TU17" s="9" t="n"/>
      <c r="TV17" s="9" t="n"/>
      <c r="TW17" s="9" t="n"/>
      <c r="TX17" s="9" t="n"/>
      <c r="TY17" s="9" t="n"/>
      <c r="TZ17" s="9" t="n"/>
      <c r="UA17" s="9" t="n"/>
      <c r="UB17" s="9" t="n"/>
      <c r="UC17" s="9" t="n"/>
      <c r="UD17" s="9" t="n"/>
      <c r="UE17" s="9" t="n"/>
      <c r="UF17" s="9" t="n"/>
      <c r="UG17" s="9" t="n"/>
      <c r="UH17" s="9" t="n"/>
      <c r="UI17" s="9" t="n"/>
      <c r="UJ17" s="9" t="n"/>
      <c r="UK17" s="9" t="n"/>
      <c r="UL17" s="9" t="n"/>
      <c r="UM17" s="9" t="n"/>
      <c r="UN17" s="9" t="n"/>
      <c r="UO17" s="9" t="n"/>
      <c r="UP17" s="9" t="n"/>
      <c r="UQ17" s="9" t="n"/>
      <c r="UR17" s="9" t="n"/>
      <c r="US17" s="9" t="n"/>
      <c r="UT17" s="9" t="n"/>
      <c r="UU17" s="9" t="n"/>
      <c r="UV17" s="9" t="n"/>
      <c r="UW17" s="9" t="n"/>
      <c r="UX17" s="9" t="n"/>
      <c r="UY17" s="9" t="n"/>
      <c r="UZ17" s="9" t="n"/>
      <c r="VA17" s="9" t="n"/>
      <c r="VB17" s="9" t="n"/>
      <c r="VC17" s="9" t="n"/>
      <c r="VD17" s="9" t="n"/>
      <c r="VE17" s="9" t="n"/>
      <c r="VF17" s="9" t="n"/>
      <c r="VG17" s="9" t="n"/>
      <c r="VH17" s="9" t="n"/>
      <c r="VI17" s="9" t="n"/>
      <c r="VJ17" s="9" t="n"/>
      <c r="VK17" s="9" t="n"/>
      <c r="VL17" s="9" t="n"/>
      <c r="VM17" s="9" t="n"/>
      <c r="VN17" s="9" t="n"/>
      <c r="VO17" s="9" t="n"/>
      <c r="VP17" s="9" t="n"/>
      <c r="VQ17" s="9" t="n"/>
      <c r="VR17" s="9" t="n"/>
      <c r="VS17" s="9" t="n"/>
      <c r="VT17" s="9" t="n"/>
      <c r="VU17" s="9" t="n"/>
      <c r="VV17" s="9" t="n"/>
      <c r="VW17" s="9" t="n"/>
      <c r="VX17" s="9" t="n"/>
      <c r="VY17" s="9" t="n"/>
      <c r="VZ17" s="9" t="n"/>
      <c r="WA17" s="9" t="n"/>
      <c r="WB17" s="9" t="n"/>
      <c r="WC17" s="9" t="n"/>
      <c r="WD17" s="9" t="n"/>
      <c r="WE17" s="9" t="n"/>
      <c r="WF17" s="9" t="n"/>
      <c r="WG17" s="9" t="n"/>
      <c r="WH17" s="9" t="n"/>
      <c r="WI17" s="9" t="n"/>
      <c r="WJ17" s="9" t="n"/>
      <c r="WK17" s="9" t="n"/>
      <c r="WL17" s="9" t="n"/>
      <c r="WM17" s="9" t="n"/>
      <c r="WN17" s="9" t="n"/>
      <c r="WO17" s="9" t="n"/>
      <c r="WP17" s="9" t="n"/>
      <c r="WQ17" s="9" t="n"/>
      <c r="WR17" s="9" t="n"/>
      <c r="WS17" s="9" t="n"/>
      <c r="WT17" s="9" t="n"/>
      <c r="WU17" s="9" t="n"/>
      <c r="WV17" s="9" t="n"/>
      <c r="WW17" s="9" t="n"/>
      <c r="WX17" s="9" t="n"/>
      <c r="WY17" s="9" t="n"/>
      <c r="WZ17" s="9" t="n"/>
      <c r="XA17" s="9" t="n"/>
      <c r="XB17" s="9" t="n"/>
      <c r="XC17" s="9" t="n"/>
      <c r="XD17" s="9" t="n"/>
      <c r="XE17" s="9" t="n"/>
      <c r="XF17" s="9" t="n"/>
      <c r="XG17" s="9" t="n"/>
      <c r="XH17" s="9" t="n"/>
      <c r="XI17" s="9" t="n"/>
      <c r="XJ17" s="9" t="n"/>
      <c r="XK17" s="9" t="n"/>
      <c r="XL17" s="9" t="n"/>
      <c r="XM17" s="9" t="n"/>
      <c r="XN17" s="9" t="n"/>
      <c r="XO17" s="9" t="n"/>
      <c r="XP17" s="9" t="n"/>
      <c r="XQ17" s="9" t="n"/>
      <c r="XR17" s="9" t="n"/>
      <c r="XS17" s="9" t="n"/>
      <c r="XT17" s="9" t="n"/>
      <c r="XU17" s="9" t="n"/>
      <c r="XV17" s="9" t="n"/>
      <c r="XW17" s="9" t="n"/>
      <c r="XX17" s="9" t="n"/>
      <c r="XY17" s="9" t="n"/>
      <c r="XZ17" s="9" t="n"/>
      <c r="YA17" s="9" t="n"/>
      <c r="YB17" s="9" t="n"/>
      <c r="YC17" s="9" t="n"/>
      <c r="YD17" s="9" t="n"/>
      <c r="YE17" s="9" t="n"/>
      <c r="YF17" s="9" t="n"/>
      <c r="YG17" s="9" t="n"/>
      <c r="YH17" s="9" t="n"/>
      <c r="YI17" s="9" t="n"/>
      <c r="YJ17" s="9" t="n"/>
      <c r="YK17" s="9" t="n"/>
      <c r="YL17" s="9" t="n"/>
      <c r="YM17" s="9" t="n"/>
      <c r="YN17" s="9" t="n"/>
      <c r="YO17" s="9" t="n"/>
      <c r="YP17" s="9" t="n"/>
      <c r="YQ17" s="9" t="n"/>
      <c r="YR17" s="9" t="n"/>
      <c r="YS17" s="9" t="n"/>
      <c r="YT17" s="9" t="n"/>
      <c r="YU17" s="9" t="n"/>
      <c r="YV17" s="9" t="n"/>
      <c r="YW17" s="9" t="n"/>
      <c r="YX17" s="9" t="n"/>
      <c r="YY17" s="9" t="n"/>
      <c r="YZ17" s="9" t="n"/>
      <c r="ZA17" s="9" t="n"/>
      <c r="ZB17" s="9" t="n"/>
      <c r="ZC17" s="9" t="n"/>
      <c r="ZD17" s="9" t="n"/>
      <c r="ZE17" s="9" t="n"/>
      <c r="ZF17" s="9" t="n"/>
      <c r="ZG17" s="9" t="n"/>
      <c r="ZH17" s="9" t="n"/>
      <c r="ZI17" s="9" t="n"/>
      <c r="ZJ17" s="9" t="n"/>
      <c r="ZK17" s="9" t="n"/>
      <c r="ZL17" s="9" t="n"/>
      <c r="ZM17" s="9" t="n"/>
      <c r="ZN17" s="9" t="n"/>
      <c r="ZO17" s="9" t="n"/>
      <c r="ZP17" s="9" t="n"/>
      <c r="ZQ17" s="9" t="n"/>
      <c r="ZR17" s="9" t="n"/>
      <c r="ZS17" s="9" t="n"/>
      <c r="ZT17" s="9" t="n"/>
      <c r="ZU17" s="9" t="n"/>
      <c r="ZV17" s="9" t="n"/>
      <c r="ZW17" s="9" t="n"/>
      <c r="ZX17" s="9" t="n"/>
      <c r="ZY17" s="9" t="n"/>
      <c r="ZZ17" s="9" t="n"/>
      <c r="AAA17" s="9" t="n"/>
      <c r="AAB17" s="9" t="n"/>
      <c r="AAC17" s="9" t="n"/>
      <c r="AAD17" s="9" t="n"/>
      <c r="AAE17" s="9" t="n"/>
      <c r="AAF17" s="9" t="n"/>
      <c r="AAG17" s="9" t="n"/>
      <c r="AAH17" s="9" t="n"/>
      <c r="AAI17" s="9" t="n"/>
      <c r="AAJ17" s="9" t="n"/>
      <c r="AAK17" s="9" t="n"/>
      <c r="AAL17" s="9" t="n"/>
      <c r="AAM17" s="9" t="n"/>
      <c r="AAN17" s="9" t="n"/>
      <c r="AAO17" s="9" t="n"/>
      <c r="AAP17" s="9" t="n"/>
      <c r="AAQ17" s="9" t="n"/>
      <c r="AAR17" s="9" t="n"/>
      <c r="AAS17" s="9" t="n"/>
      <c r="AAT17" s="9" t="n"/>
      <c r="AAU17" s="9" t="n"/>
      <c r="AAV17" s="9" t="n"/>
      <c r="AAW17" s="9" t="n"/>
      <c r="AAX17" s="9" t="n"/>
      <c r="AAY17" s="9" t="n"/>
      <c r="AAZ17" s="9" t="n"/>
      <c r="ABA17" s="9" t="n"/>
      <c r="ABB17" s="9" t="n"/>
      <c r="ABC17" s="9" t="n"/>
      <c r="ABD17" s="9" t="n"/>
      <c r="ABE17" s="9" t="n"/>
      <c r="ABF17" s="9" t="n"/>
      <c r="ABG17" s="9" t="n"/>
      <c r="ABH17" s="9" t="n"/>
      <c r="ABI17" s="9" t="n"/>
      <c r="ABJ17" s="9" t="n"/>
      <c r="ABK17" s="9" t="n"/>
      <c r="ABL17" s="9" t="n"/>
      <c r="ABM17" s="9" t="n"/>
      <c r="ABN17" s="9" t="n"/>
      <c r="ABO17" s="9" t="n"/>
      <c r="ABP17" s="9" t="n"/>
      <c r="ABQ17" s="9" t="n"/>
      <c r="ABR17" s="9" t="n"/>
      <c r="ABS17" s="9" t="n"/>
      <c r="ABT17" s="9" t="n"/>
      <c r="ABU17" s="9" t="n"/>
      <c r="ABV17" s="9" t="n"/>
      <c r="ABW17" s="9" t="n"/>
      <c r="ABX17" s="9" t="n"/>
      <c r="ABY17" s="9" t="n"/>
      <c r="ABZ17" s="9" t="n"/>
      <c r="ACA17" s="9" t="n"/>
      <c r="ACB17" s="9" t="n"/>
      <c r="ACC17" s="9" t="n"/>
      <c r="ACD17" s="9" t="n"/>
      <c r="ACE17" s="9" t="n"/>
      <c r="ACF17" s="9" t="n"/>
      <c r="ACG17" s="9" t="n"/>
      <c r="ACH17" s="9" t="n"/>
      <c r="ACI17" s="9" t="n"/>
      <c r="ACJ17" s="9" t="n"/>
      <c r="ACK17" s="9" t="n"/>
      <c r="ACL17" s="9" t="n"/>
      <c r="ACM17" s="9" t="n"/>
      <c r="ACN17" s="9" t="n"/>
      <c r="ACO17" s="9" t="n"/>
      <c r="ACP17" s="9" t="n"/>
      <c r="ACQ17" s="9" t="n"/>
      <c r="ACR17" s="9" t="n"/>
      <c r="ACS17" s="9" t="n"/>
      <c r="ACT17" s="9" t="n"/>
      <c r="ACU17" s="9" t="n"/>
      <c r="ACV17" s="9" t="n"/>
      <c r="ACW17" s="9" t="n"/>
      <c r="ACX17" s="9" t="n"/>
      <c r="ACY17" s="9" t="n"/>
      <c r="ACZ17" s="9" t="n"/>
      <c r="ADA17" s="9" t="n"/>
      <c r="ADB17" s="9" t="n"/>
      <c r="ADC17" s="9" t="n"/>
      <c r="ADD17" s="9" t="n"/>
      <c r="ADE17" s="9" t="n"/>
      <c r="ADF17" s="9" t="n"/>
      <c r="ADG17" s="9" t="n"/>
      <c r="ADH17" s="9" t="n"/>
      <c r="ADI17" s="9" t="n"/>
      <c r="ADJ17" s="9" t="n"/>
      <c r="ADK17" s="9" t="n"/>
      <c r="ADL17" s="9" t="n"/>
      <c r="ADM17" s="9" t="n"/>
      <c r="ADN17" s="9" t="n"/>
      <c r="ADO17" s="9" t="n"/>
      <c r="ADP17" s="9" t="n"/>
      <c r="ADQ17" s="9" t="n"/>
      <c r="ADR17" s="9" t="n"/>
      <c r="ADS17" s="9" t="n"/>
      <c r="ADT17" s="9" t="n"/>
      <c r="ADU17" s="9" t="n"/>
      <c r="ADV17" s="9" t="n"/>
      <c r="ADW17" s="9" t="n"/>
      <c r="ADX17" s="9" t="n"/>
      <c r="ADY17" s="9" t="n"/>
      <c r="ADZ17" s="9" t="n"/>
      <c r="AEA17" s="9" t="n"/>
      <c r="AEB17" s="9" t="n"/>
      <c r="AEC17" s="9" t="n"/>
      <c r="AED17" s="9" t="n"/>
      <c r="AEE17" s="9" t="n"/>
      <c r="AEF17" s="9" t="n"/>
      <c r="AEG17" s="9" t="n"/>
      <c r="AEH17" s="9" t="n"/>
      <c r="AEI17" s="9" t="n"/>
      <c r="AEJ17" s="9" t="n"/>
      <c r="AEK17" s="9" t="n"/>
      <c r="AEL17" s="9" t="n"/>
      <c r="AEM17" s="9" t="n"/>
      <c r="AEN17" s="9" t="n"/>
      <c r="AEO17" s="9" t="n"/>
      <c r="AEP17" s="9" t="n"/>
      <c r="AEQ17" s="9" t="n"/>
      <c r="AER17" s="9" t="n"/>
      <c r="AES17" s="9" t="n"/>
      <c r="AET17" s="9" t="n"/>
      <c r="AEU17" s="9" t="n"/>
      <c r="AEV17" s="9" t="n"/>
      <c r="AEW17" s="9" t="n"/>
      <c r="AEX17" s="9" t="n"/>
      <c r="AEY17" s="9" t="n"/>
      <c r="AEZ17" s="9" t="n"/>
      <c r="AFA17" s="9" t="n"/>
      <c r="AFB17" s="9" t="n"/>
      <c r="AFC17" s="9" t="n"/>
      <c r="AFD17" s="9" t="n"/>
      <c r="AFE17" s="9" t="n"/>
      <c r="AFF17" s="9" t="n"/>
      <c r="AFG17" s="9" t="n"/>
      <c r="AFH17" s="9" t="n"/>
      <c r="AFI17" s="9" t="n"/>
      <c r="AFJ17" s="9" t="n"/>
      <c r="AFK17" s="9" t="n"/>
      <c r="AFL17" s="9" t="n"/>
      <c r="AFM17" s="9" t="n"/>
      <c r="AFN17" s="9" t="n"/>
      <c r="AFO17" s="9" t="n"/>
      <c r="AFP17" s="9" t="n"/>
      <c r="AFQ17" s="9" t="n"/>
      <c r="AFR17" s="9" t="n"/>
      <c r="AFS17" s="9" t="n"/>
      <c r="AFT17" s="9" t="n"/>
      <c r="AFU17" s="9" t="n"/>
      <c r="AFV17" s="9" t="n"/>
      <c r="AFW17" s="9" t="n"/>
      <c r="AFX17" s="9" t="n"/>
      <c r="AFY17" s="9" t="n"/>
      <c r="AFZ17" s="9" t="n"/>
      <c r="AGA17" s="9" t="n"/>
      <c r="AGB17" s="9" t="n"/>
      <c r="AGC17" s="9" t="n"/>
      <c r="AGD17" s="9" t="n"/>
      <c r="AGE17" s="9" t="n"/>
      <c r="AGF17" s="9" t="n"/>
      <c r="AGG17" s="9" t="n"/>
      <c r="AGH17" s="9" t="n"/>
      <c r="AGI17" s="9" t="n"/>
      <c r="AGJ17" s="9" t="n"/>
      <c r="AGK17" s="9" t="n"/>
      <c r="AGL17" s="9" t="n"/>
      <c r="AGM17" s="9" t="n"/>
      <c r="AGN17" s="9" t="n"/>
      <c r="AGO17" s="9" t="n"/>
      <c r="AGP17" s="9" t="n"/>
      <c r="AGQ17" s="9" t="n"/>
      <c r="AGR17" s="9" t="n"/>
      <c r="AGS17" s="9" t="n"/>
      <c r="AGT17" s="9" t="n"/>
      <c r="AGU17" s="9" t="n"/>
      <c r="AGV17" s="9" t="n"/>
      <c r="AGW17" s="9" t="n"/>
      <c r="AGX17" s="9" t="n"/>
      <c r="AGY17" s="9" t="n"/>
      <c r="AGZ17" s="9" t="n"/>
      <c r="AHA17" s="9" t="n"/>
      <c r="AHB17" s="9" t="n"/>
      <c r="AHC17" s="9" t="n"/>
      <c r="AHD17" s="9" t="n"/>
      <c r="AHE17" s="9" t="n"/>
      <c r="AHF17" s="9" t="n"/>
      <c r="AHG17" s="9" t="n"/>
      <c r="AHH17" s="9" t="n"/>
      <c r="AHI17" s="9" t="n"/>
      <c r="AHJ17" s="9" t="n"/>
      <c r="AHK17" s="9" t="n"/>
      <c r="AHL17" s="9" t="n"/>
      <c r="AHM17" s="9" t="n"/>
      <c r="AHN17" s="9" t="n"/>
      <c r="AHO17" s="9" t="n"/>
      <c r="AHP17" s="9" t="n"/>
      <c r="AHQ17" s="9" t="n"/>
      <c r="AHR17" s="9" t="n"/>
      <c r="AHS17" s="9" t="n"/>
      <c r="AHT17" s="9" t="n"/>
      <c r="AHU17" s="9" t="n"/>
      <c r="AHV17" s="9" t="n"/>
      <c r="AHW17" s="9" t="n"/>
      <c r="AHX17" s="9" t="n"/>
      <c r="AHY17" s="9" t="n"/>
      <c r="AHZ17" s="9" t="n"/>
      <c r="AIA17" s="9" t="n"/>
      <c r="AIB17" s="9" t="n"/>
      <c r="AIC17" s="9" t="n"/>
      <c r="AID17" s="9" t="n"/>
      <c r="AIE17" s="9" t="n"/>
      <c r="AIF17" s="9" t="n"/>
      <c r="AIG17" s="9" t="n"/>
      <c r="AIH17" s="9" t="n"/>
      <c r="AII17" s="9" t="n"/>
      <c r="AIJ17" s="9" t="n"/>
      <c r="AIK17" s="9" t="n"/>
      <c r="AIL17" s="9" t="n"/>
      <c r="AIM17" s="9" t="n"/>
      <c r="AIN17" s="9" t="n"/>
      <c r="AIO17" s="9" t="n"/>
      <c r="AIP17" s="9" t="n"/>
      <c r="AIQ17" s="9" t="n"/>
      <c r="AIR17" s="9" t="n"/>
      <c r="AIS17" s="9" t="n"/>
      <c r="AIT17" s="9" t="n"/>
      <c r="AIU17" s="9" t="n"/>
      <c r="AIV17" s="9" t="n"/>
      <c r="AIW17" s="9" t="n"/>
      <c r="AIX17" s="9" t="n"/>
      <c r="AIY17" s="9" t="n"/>
      <c r="AIZ17" s="9" t="n"/>
      <c r="AJA17" s="9" t="n"/>
      <c r="AJB17" s="9" t="n"/>
      <c r="AJC17" s="9" t="n"/>
      <c r="AJD17" s="9" t="n"/>
      <c r="AJE17" s="9" t="n"/>
      <c r="AJF17" s="9" t="n"/>
      <c r="AJG17" s="9" t="n"/>
      <c r="AJH17" s="9" t="n"/>
      <c r="AJI17" s="9" t="n"/>
      <c r="AJJ17" s="9" t="n"/>
      <c r="AJK17" s="9" t="n"/>
      <c r="AJL17" s="9" t="n"/>
      <c r="AJM17" s="9" t="n"/>
      <c r="AJN17" s="9" t="n"/>
      <c r="AJO17" s="9" t="n"/>
      <c r="AJP17" s="9" t="n"/>
      <c r="AJQ17" s="9" t="n"/>
      <c r="AJR17" s="9" t="n"/>
      <c r="AJS17" s="9" t="n"/>
      <c r="AJT17" s="9" t="n"/>
      <c r="AJU17" s="9" t="n"/>
      <c r="AJV17" s="9" t="n"/>
      <c r="AJW17" s="9" t="n"/>
      <c r="AJX17" s="9" t="n"/>
      <c r="AJY17" s="9" t="n"/>
      <c r="AJZ17" s="9" t="n"/>
      <c r="AKA17" s="9" t="n"/>
      <c r="AKB17" s="9" t="n"/>
      <c r="AKC17" s="9" t="n"/>
      <c r="AKD17" s="9" t="n"/>
      <c r="AKE17" s="9" t="n"/>
      <c r="AKF17" s="9" t="n"/>
      <c r="AKG17" s="9" t="n"/>
      <c r="AKH17" s="9" t="n"/>
      <c r="AKI17" s="9" t="n"/>
      <c r="AKJ17" s="9" t="n"/>
      <c r="AKK17" s="9" t="n"/>
      <c r="AKL17" s="9" t="n"/>
      <c r="AKM17" s="9" t="n"/>
      <c r="AKN17" s="9" t="n"/>
      <c r="AKO17" s="9" t="n"/>
      <c r="AKP17" s="9" t="n"/>
      <c r="AKQ17" s="9" t="n"/>
      <c r="AKR17" s="9" t="n"/>
      <c r="AKS17" s="9" t="n"/>
      <c r="AKT17" s="9" t="n"/>
      <c r="AKU17" s="9" t="n"/>
      <c r="AKV17" s="9" t="n"/>
      <c r="AKW17" s="9" t="n"/>
      <c r="AKX17" s="9" t="n"/>
      <c r="AKY17" s="9" t="n"/>
      <c r="AKZ17" s="9" t="n"/>
      <c r="ALA17" s="9" t="n"/>
      <c r="ALB17" s="9" t="n"/>
      <c r="ALC17" s="9" t="n"/>
      <c r="ALD17" s="9" t="n"/>
      <c r="ALE17" s="9" t="n"/>
      <c r="ALF17" s="9" t="n"/>
      <c r="ALG17" s="9" t="n"/>
      <c r="ALH17" s="9" t="n"/>
      <c r="ALI17" s="9" t="n"/>
      <c r="ALJ17" s="9" t="n"/>
      <c r="ALK17" s="9" t="n"/>
      <c r="ALL17" s="9" t="n"/>
      <c r="ALM17" s="9" t="n"/>
      <c r="ALN17" s="9" t="n"/>
      <c r="ALO17" s="9" t="n"/>
      <c r="ALP17" s="9" t="n"/>
      <c r="ALQ17" s="9" t="n"/>
      <c r="ALR17" s="9" t="n"/>
      <c r="ALS17" s="9" t="n"/>
      <c r="ALT17" s="9" t="n"/>
      <c r="ALU17" s="9" t="n"/>
      <c r="ALV17" s="9" t="n"/>
      <c r="ALW17" s="9" t="n"/>
      <c r="ALX17" s="9" t="n"/>
      <c r="ALY17" s="9" t="n"/>
      <c r="ALZ17" s="9" t="n"/>
      <c r="AMA17" s="9" t="n"/>
      <c r="AMB17" s="9" t="n"/>
      <c r="AMC17" s="9" t="n"/>
      <c r="AMD17" s="9" t="n"/>
      <c r="AME17" s="9" t="n"/>
      <c r="AMF17" s="9" t="n"/>
      <c r="AMG17" s="9" t="n"/>
      <c r="AMH17" s="9" t="n"/>
      <c r="AMI17" s="9" t="n"/>
      <c r="AMJ17" s="9" t="n"/>
    </row>
    <row customHeight="1" ht="23.1" r="18" s="187" spans="1:1024">
      <c r="A18" s="67" t="n">
        <v>13</v>
      </c>
      <c r="B18" s="44" t="n">
        <v>748</v>
      </c>
      <c r="C18" s="85" t="s">
        <v>163</v>
      </c>
      <c r="D18" s="69" t="s">
        <v>164</v>
      </c>
      <c r="E18" s="70" t="n">
        <v>16</v>
      </c>
      <c r="F18" s="71" t="n"/>
      <c r="G18" s="188" t="s">
        <v>146</v>
      </c>
      <c r="H18" s="189" t="s">
        <v>86</v>
      </c>
      <c r="I18" s="72" t="s"/>
      <c r="J18" s="188" t="s">
        <v>90</v>
      </c>
      <c r="K18" s="189" t="s">
        <v>65</v>
      </c>
      <c r="L18" s="72" t="s"/>
      <c r="M18" s="190" t="s">
        <v>66</v>
      </c>
      <c r="N18" s="191" t="s">
        <v>66</v>
      </c>
      <c r="O18" s="72" t="s"/>
      <c r="P18" s="190" t="s">
        <v>66</v>
      </c>
      <c r="Q18" s="191" t="s">
        <v>66</v>
      </c>
      <c r="R18" s="72" t="s"/>
      <c r="S18" s="190" t="s">
        <v>66</v>
      </c>
      <c r="T18" s="191" t="s">
        <v>66</v>
      </c>
      <c r="U18" s="72" t="s"/>
      <c r="V18" s="188" t="s">
        <v>137</v>
      </c>
      <c r="W18" s="189" t="s">
        <v>71</v>
      </c>
      <c r="X18" s="72" t="s"/>
      <c r="Y18" s="188" t="s">
        <v>100</v>
      </c>
      <c r="Z18" s="189" t="s">
        <v>111</v>
      </c>
      <c r="AA18" s="72" t="s"/>
      <c r="AB18" s="188" t="s">
        <v>134</v>
      </c>
      <c r="AC18" s="189" t="s">
        <v>111</v>
      </c>
      <c r="AD18" s="72" t="s">
        <v>80</v>
      </c>
      <c r="AE18" s="190" t="s">
        <v>66</v>
      </c>
      <c r="AF18" s="191" t="s">
        <v>66</v>
      </c>
      <c r="AG18" s="72" t="s"/>
      <c r="AH18" s="190" t="s">
        <v>66</v>
      </c>
      <c r="AI18" s="191" t="s">
        <v>66</v>
      </c>
      <c r="AJ18" s="72" t="s"/>
      <c r="AK18" s="190" t="s">
        <v>66</v>
      </c>
      <c r="AL18" s="191" t="s">
        <v>66</v>
      </c>
      <c r="AM18" s="72" t="s"/>
      <c r="AN18" s="190" t="s">
        <v>66</v>
      </c>
      <c r="AO18" s="191" t="s">
        <v>66</v>
      </c>
      <c r="AP18" s="72" t="s"/>
      <c r="AQ18" s="188" t="s">
        <v>122</v>
      </c>
      <c r="AR18" s="189" t="s">
        <v>68</v>
      </c>
      <c r="AS18" s="72" t="s"/>
      <c r="AT18" s="188" t="s">
        <v>67</v>
      </c>
      <c r="AU18" s="189" t="s">
        <v>88</v>
      </c>
      <c r="AV18" s="72" t="s">
        <v>80</v>
      </c>
      <c r="AW18" s="190" t="s">
        <v>66</v>
      </c>
      <c r="AX18" s="191" t="s">
        <v>66</v>
      </c>
      <c r="AY18" s="72" t="s"/>
      <c r="AZ18" s="190" t="s">
        <v>66</v>
      </c>
      <c r="BA18" s="191" t="s">
        <v>66</v>
      </c>
      <c r="BB18" s="72" t="s"/>
      <c r="BC18" s="190" t="s">
        <v>66</v>
      </c>
      <c r="BD18" s="191" t="s">
        <v>66</v>
      </c>
      <c r="BE18" s="72" t="s"/>
      <c r="BF18" s="188" t="s">
        <v>98</v>
      </c>
      <c r="BG18" s="189" t="s">
        <v>123</v>
      </c>
      <c r="BH18" s="72" t="s"/>
      <c r="BI18" s="188" t="s">
        <v>110</v>
      </c>
      <c r="BJ18" s="189" t="s">
        <v>73</v>
      </c>
      <c r="BK18" s="72" t="s"/>
      <c r="BL18" s="188" t="s">
        <v>89</v>
      </c>
      <c r="BM18" s="189" t="s">
        <v>160</v>
      </c>
      <c r="BN18" s="72" t="s"/>
      <c r="BO18" s="190" t="s">
        <v>66</v>
      </c>
      <c r="BP18" s="191" t="s">
        <v>66</v>
      </c>
      <c r="BQ18" s="72" t="s"/>
      <c r="BR18" s="190" t="s">
        <v>66</v>
      </c>
      <c r="BS18" s="191" t="s">
        <v>66</v>
      </c>
      <c r="BT18" s="72" t="s"/>
      <c r="BU18" s="190" t="s">
        <v>66</v>
      </c>
      <c r="BV18" s="191" t="s">
        <v>66</v>
      </c>
      <c r="BW18" s="72" t="s"/>
      <c r="BX18" s="190" t="s">
        <v>66</v>
      </c>
      <c r="BY18" s="191" t="s">
        <v>66</v>
      </c>
      <c r="BZ18" s="72" t="s"/>
      <c r="CA18" s="190" t="s">
        <v>66</v>
      </c>
      <c r="CB18" s="191" t="s">
        <v>66</v>
      </c>
      <c r="CC18" s="72" t="s"/>
      <c r="CD18" s="190" t="s">
        <v>66</v>
      </c>
      <c r="CE18" s="191" t="s">
        <v>66</v>
      </c>
      <c r="CF18" s="72" t="s"/>
      <c r="CG18" s="190" t="s">
        <v>66</v>
      </c>
      <c r="CH18" s="191" t="s">
        <v>66</v>
      </c>
      <c r="CI18" s="72" t="s"/>
      <c r="CJ18" s="190" t="s">
        <v>66</v>
      </c>
      <c r="CK18" s="191" t="s">
        <v>66</v>
      </c>
      <c r="CL18" s="72" t="s"/>
      <c r="CM18" s="190" t="s">
        <v>66</v>
      </c>
      <c r="CN18" s="191" t="s">
        <v>66</v>
      </c>
      <c r="CO18" s="72" t="s"/>
      <c r="CP18" s="190" t="s">
        <v>66</v>
      </c>
      <c r="CQ18" s="191" t="s">
        <v>66</v>
      </c>
      <c r="CR18" s="72" t="s"/>
      <c r="CS18" s="190" t="s">
        <v>66</v>
      </c>
      <c r="CT18" s="191" t="s">
        <v>66</v>
      </c>
      <c r="CU18" s="72" t="s"/>
      <c r="CV18" s="26" t="s">
        <v>165</v>
      </c>
      <c r="CW18" s="21" t="n"/>
      <c r="CX18" s="73" t="n"/>
      <c r="CY18" s="83" t="n"/>
      <c r="CZ18" s="75">
        <f>COUNTA($G$3:$CX$3)-DB18</f>
        <v/>
      </c>
      <c r="DA18" s="76">
        <f>COUNTIF($G$4:$CX$4,"сб")+COUNTIF($G$4:$CX$4,"вс")+COUNTIF($G$4:$CX$4,"празд")</f>
        <v/>
      </c>
      <c r="DB18" s="77" t="n">
        <v>0</v>
      </c>
      <c r="DC18" s="78">
        <f>COUNTIF(G18:CX18,"ОТ")/2</f>
        <v/>
      </c>
      <c r="DD18" s="79">
        <f>COUNTIFS($G$4:$CX$4,"&lt;я",G18:CX18,"&lt;"&amp;"9:29:01")</f>
        <v/>
      </c>
      <c r="DE18" s="79">
        <f>COUNTIFS($G$4:$CX$4,"&lt;я",G18:CX18,"&lt;"&amp;"13:30:01")-DD18</f>
        <v/>
      </c>
      <c r="DF18" s="79">
        <f>COUNTIFS($G$4:$CX$4,"&lt;я",G18:CX18,"&lt;"&amp;"19:00:01")-DD18-DE18</f>
        <v/>
      </c>
      <c r="DG18" s="80">
        <f>COUNTIFS($G$4:$CX$4,"СБ",G18:CX18,"В")+COUNTIFS($G$4:$CX$4,"ВС",G18:CX18,"В")</f>
        <v/>
      </c>
      <c r="DH18" s="81">
        <f>$DA$3-CZ18</f>
        <v/>
      </c>
      <c r="DI18" s="82">
        <f>$DB$3-CY18</f>
        <v/>
      </c>
      <c r="DJ18" s="9" t="n"/>
      <c r="DK18" s="9" t="n"/>
      <c r="DL18" s="9" t="n"/>
      <c r="DM18" s="9" t="n"/>
      <c r="DN18" s="9" t="n"/>
      <c r="DO18" s="9" t="n"/>
      <c r="DP18" s="9" t="n"/>
      <c r="DQ18" s="9" t="n"/>
      <c r="DR18" s="9" t="n"/>
      <c r="DS18" s="9" t="n"/>
      <c r="DT18" s="9" t="n"/>
      <c r="DU18" s="9" t="n"/>
      <c r="DV18" s="9" t="n"/>
      <c r="DW18" s="9" t="n"/>
      <c r="DX18" s="9" t="n"/>
      <c r="DY18" s="9" t="n"/>
      <c r="DZ18" s="9" t="n"/>
      <c r="EA18" s="9" t="n"/>
      <c r="EB18" s="9" t="n"/>
      <c r="EC18" s="9" t="n"/>
      <c r="ED18" s="9" t="n"/>
      <c r="EE18" s="9" t="n"/>
      <c r="EF18" s="9" t="n"/>
      <c r="EG18" s="9" t="n"/>
      <c r="EH18" s="9" t="n"/>
      <c r="EI18" s="9" t="n"/>
      <c r="EJ18" s="9" t="n"/>
      <c r="EK18" s="9" t="n"/>
      <c r="EL18" s="9" t="n"/>
      <c r="EM18" s="9" t="n"/>
      <c r="EN18" s="9" t="n"/>
      <c r="EO18" s="9" t="n"/>
      <c r="EP18" s="9" t="n"/>
      <c r="EQ18" s="9" t="n"/>
      <c r="ER18" s="9" t="n"/>
      <c r="ES18" s="9" t="n"/>
      <c r="ET18" s="9" t="n"/>
      <c r="EU18" s="9" t="n"/>
      <c r="EV18" s="9" t="n"/>
      <c r="EW18" s="9" t="n"/>
      <c r="EX18" s="9" t="n"/>
      <c r="EY18" s="9" t="n"/>
      <c r="EZ18" s="9" t="n"/>
      <c r="FA18" s="9" t="n"/>
      <c r="FB18" s="9" t="n"/>
      <c r="FC18" s="9" t="n"/>
      <c r="FD18" s="9" t="n"/>
      <c r="FE18" s="9" t="n"/>
      <c r="FF18" s="9" t="n"/>
      <c r="FG18" s="9" t="n"/>
      <c r="FH18" s="9" t="n"/>
      <c r="FI18" s="9" t="n"/>
      <c r="FJ18" s="9" t="n"/>
      <c r="FK18" s="9" t="n"/>
      <c r="FL18" s="9" t="n"/>
      <c r="FM18" s="9" t="n"/>
      <c r="FN18" s="9" t="n"/>
      <c r="FO18" s="9" t="n"/>
      <c r="FP18" s="9" t="n"/>
      <c r="FQ18" s="9" t="n"/>
      <c r="FR18" s="9" t="n"/>
      <c r="FS18" s="9" t="n"/>
      <c r="FT18" s="9" t="n"/>
      <c r="FU18" s="9" t="n"/>
      <c r="FV18" s="9" t="n"/>
      <c r="FW18" s="9" t="n"/>
      <c r="FX18" s="9" t="n"/>
      <c r="FY18" s="9" t="n"/>
      <c r="FZ18" s="9" t="n"/>
      <c r="GA18" s="9" t="n"/>
      <c r="GB18" s="9" t="n"/>
      <c r="GC18" s="9" t="n"/>
      <c r="GD18" s="9" t="n"/>
      <c r="GE18" s="9" t="n"/>
      <c r="GF18" s="9" t="n"/>
      <c r="GG18" s="9" t="n"/>
      <c r="GH18" s="9" t="n"/>
      <c r="GI18" s="9" t="n"/>
      <c r="GJ18" s="9" t="n"/>
      <c r="GK18" s="9" t="n"/>
      <c r="GL18" s="9" t="n"/>
      <c r="GM18" s="9" t="n"/>
      <c r="GN18" s="9" t="n"/>
      <c r="GO18" s="9" t="n"/>
      <c r="GP18" s="9" t="n"/>
      <c r="GQ18" s="9" t="n"/>
      <c r="GR18" s="9" t="n"/>
      <c r="GS18" s="9" t="n"/>
      <c r="GT18" s="9" t="n"/>
      <c r="GU18" s="9" t="n"/>
      <c r="GV18" s="9" t="n"/>
      <c r="GW18" s="9" t="n"/>
      <c r="GX18" s="9" t="n"/>
      <c r="GY18" s="9" t="n"/>
      <c r="GZ18" s="9" t="n"/>
      <c r="HA18" s="9" t="n"/>
      <c r="HB18" s="9" t="n"/>
      <c r="HC18" s="9" t="n"/>
      <c r="HD18" s="9" t="n"/>
      <c r="HE18" s="9" t="n"/>
      <c r="HF18" s="9" t="n"/>
      <c r="HG18" s="9" t="n"/>
      <c r="HH18" s="9" t="n"/>
      <c r="HI18" s="9" t="n"/>
      <c r="HJ18" s="9" t="n"/>
      <c r="HK18" s="9" t="n"/>
      <c r="HL18" s="9" t="n"/>
      <c r="HM18" s="9" t="n"/>
      <c r="HN18" s="9" t="n"/>
      <c r="HO18" s="9" t="n"/>
      <c r="HP18" s="9" t="n"/>
      <c r="HQ18" s="9" t="n"/>
      <c r="HR18" s="9" t="n"/>
      <c r="HS18" s="9" t="n"/>
      <c r="HT18" s="9" t="n"/>
      <c r="HU18" s="9" t="n"/>
      <c r="HV18" s="9" t="n"/>
      <c r="HW18" s="9" t="n"/>
      <c r="HX18" s="9" t="n"/>
      <c r="HY18" s="9" t="n"/>
      <c r="HZ18" s="9" t="n"/>
      <c r="IA18" s="9" t="n"/>
      <c r="IB18" s="9" t="n"/>
      <c r="IC18" s="9" t="n"/>
      <c r="ID18" s="9" t="n"/>
      <c r="IE18" s="9" t="n"/>
      <c r="IF18" s="9" t="n"/>
      <c r="IG18" s="9" t="n"/>
      <c r="IH18" s="9" t="n"/>
      <c r="II18" s="9" t="n"/>
      <c r="IJ18" s="9" t="n"/>
      <c r="IK18" s="9" t="n"/>
      <c r="IL18" s="9" t="n"/>
      <c r="IM18" s="9" t="n"/>
      <c r="IN18" s="9" t="n"/>
      <c r="IO18" s="9" t="n"/>
      <c r="IP18" s="9" t="n"/>
      <c r="IQ18" s="9" t="n"/>
      <c r="IR18" s="9" t="n"/>
      <c r="IS18" s="9" t="n"/>
      <c r="IT18" s="9" t="n"/>
      <c r="IU18" s="9" t="n"/>
      <c r="IV18" s="9" t="n"/>
      <c r="IW18" s="9" t="n"/>
      <c r="IX18" s="9" t="n"/>
      <c r="IY18" s="9" t="n"/>
      <c r="IZ18" s="9" t="n"/>
      <c r="JA18" s="9" t="n"/>
      <c r="JB18" s="9" t="n"/>
      <c r="JC18" s="9" t="n"/>
      <c r="JD18" s="9" t="n"/>
      <c r="JE18" s="9" t="n"/>
      <c r="JF18" s="9" t="n"/>
      <c r="JG18" s="9" t="n"/>
      <c r="JH18" s="9" t="n"/>
      <c r="JI18" s="9" t="n"/>
      <c r="JJ18" s="9" t="n"/>
      <c r="JK18" s="9" t="n"/>
      <c r="JL18" s="9" t="n"/>
      <c r="JM18" s="9" t="n"/>
      <c r="JN18" s="9" t="n"/>
      <c r="JO18" s="9" t="n"/>
      <c r="JP18" s="9" t="n"/>
      <c r="JQ18" s="9" t="n"/>
      <c r="JR18" s="9" t="n"/>
      <c r="JS18" s="9" t="n"/>
      <c r="JT18" s="9" t="n"/>
      <c r="JU18" s="9" t="n"/>
      <c r="JV18" s="9" t="n"/>
      <c r="JW18" s="9" t="n"/>
      <c r="JX18" s="9" t="n"/>
      <c r="JY18" s="9" t="n"/>
      <c r="JZ18" s="9" t="n"/>
      <c r="KA18" s="9" t="n"/>
      <c r="KB18" s="9" t="n"/>
      <c r="KC18" s="9" t="n"/>
      <c r="KD18" s="9" t="n"/>
      <c r="KE18" s="9" t="n"/>
      <c r="KF18" s="9" t="n"/>
      <c r="KG18" s="9" t="n"/>
      <c r="KH18" s="9" t="n"/>
      <c r="KI18" s="9" t="n"/>
      <c r="KJ18" s="9" t="n"/>
      <c r="KK18" s="9" t="n"/>
      <c r="KL18" s="9" t="n"/>
      <c r="KM18" s="9" t="n"/>
      <c r="KN18" s="9" t="n"/>
      <c r="KO18" s="9" t="n"/>
      <c r="KP18" s="9" t="n"/>
      <c r="KQ18" s="9" t="n"/>
      <c r="KR18" s="9" t="n"/>
      <c r="KS18" s="9" t="n"/>
      <c r="KT18" s="9" t="n"/>
      <c r="KU18" s="9" t="n"/>
      <c r="KV18" s="9" t="n"/>
      <c r="KW18" s="9" t="n"/>
      <c r="KX18" s="9" t="n"/>
      <c r="KY18" s="9" t="n"/>
      <c r="KZ18" s="9" t="n"/>
      <c r="LA18" s="9" t="n"/>
      <c r="LB18" s="9" t="n"/>
      <c r="LC18" s="9" t="n"/>
      <c r="LD18" s="9" t="n"/>
      <c r="LE18" s="9" t="n"/>
      <c r="LF18" s="9" t="n"/>
      <c r="LG18" s="9" t="n"/>
      <c r="LH18" s="9" t="n"/>
      <c r="LI18" s="9" t="n"/>
      <c r="LJ18" s="9" t="n"/>
      <c r="LK18" s="9" t="n"/>
      <c r="LL18" s="9" t="n"/>
      <c r="LM18" s="9" t="n"/>
      <c r="LN18" s="9" t="n"/>
      <c r="LO18" s="9" t="n"/>
      <c r="LP18" s="9" t="n"/>
      <c r="LQ18" s="9" t="n"/>
      <c r="LR18" s="9" t="n"/>
      <c r="LS18" s="9" t="n"/>
      <c r="LT18" s="9" t="n"/>
      <c r="LU18" s="9" t="n"/>
      <c r="LV18" s="9" t="n"/>
      <c r="LW18" s="9" t="n"/>
      <c r="LX18" s="9" t="n"/>
      <c r="LY18" s="9" t="n"/>
      <c r="LZ18" s="9" t="n"/>
      <c r="MA18" s="9" t="n"/>
      <c r="MB18" s="9" t="n"/>
      <c r="MC18" s="9" t="n"/>
      <c r="MD18" s="9" t="n"/>
      <c r="ME18" s="9" t="n"/>
      <c r="MF18" s="9" t="n"/>
      <c r="MG18" s="9" t="n"/>
      <c r="MH18" s="9" t="n"/>
      <c r="MI18" s="9" t="n"/>
      <c r="MJ18" s="9" t="n"/>
      <c r="MK18" s="9" t="n"/>
      <c r="ML18" s="9" t="n"/>
      <c r="MM18" s="9" t="n"/>
      <c r="MN18" s="9" t="n"/>
      <c r="MO18" s="9" t="n"/>
      <c r="MP18" s="9" t="n"/>
      <c r="MQ18" s="9" t="n"/>
      <c r="MR18" s="9" t="n"/>
      <c r="MS18" s="9" t="n"/>
      <c r="MT18" s="9" t="n"/>
      <c r="MU18" s="9" t="n"/>
      <c r="MV18" s="9" t="n"/>
      <c r="MW18" s="9" t="n"/>
      <c r="MX18" s="9" t="n"/>
      <c r="MY18" s="9" t="n"/>
      <c r="MZ18" s="9" t="n"/>
      <c r="NA18" s="9" t="n"/>
      <c r="NB18" s="9" t="n"/>
      <c r="NC18" s="9" t="n"/>
      <c r="ND18" s="9" t="n"/>
      <c r="NE18" s="9" t="n"/>
      <c r="NF18" s="9" t="n"/>
      <c r="NG18" s="9" t="n"/>
      <c r="NH18" s="9" t="n"/>
      <c r="NI18" s="9" t="n"/>
      <c r="NJ18" s="9" t="n"/>
      <c r="NK18" s="9" t="n"/>
      <c r="NL18" s="9" t="n"/>
      <c r="NM18" s="9" t="n"/>
      <c r="NN18" s="9" t="n"/>
      <c r="NO18" s="9" t="n"/>
      <c r="NP18" s="9" t="n"/>
      <c r="NQ18" s="9" t="n"/>
      <c r="NR18" s="9" t="n"/>
      <c r="NS18" s="9" t="n"/>
      <c r="NT18" s="9" t="n"/>
      <c r="NU18" s="9" t="n"/>
      <c r="NV18" s="9" t="n"/>
      <c r="NW18" s="9" t="n"/>
      <c r="NX18" s="9" t="n"/>
      <c r="NY18" s="9" t="n"/>
      <c r="NZ18" s="9" t="n"/>
      <c r="OA18" s="9" t="n"/>
      <c r="OB18" s="9" t="n"/>
      <c r="OC18" s="9" t="n"/>
      <c r="OD18" s="9" t="n"/>
      <c r="OE18" s="9" t="n"/>
      <c r="OF18" s="9" t="n"/>
      <c r="OG18" s="9" t="n"/>
      <c r="OH18" s="9" t="n"/>
      <c r="OI18" s="9" t="n"/>
      <c r="OJ18" s="9" t="n"/>
      <c r="OK18" s="9" t="n"/>
      <c r="OL18" s="9" t="n"/>
      <c r="OM18" s="9" t="n"/>
      <c r="ON18" s="9" t="n"/>
      <c r="OO18" s="9" t="n"/>
      <c r="OP18" s="9" t="n"/>
      <c r="OQ18" s="9" t="n"/>
      <c r="OR18" s="9" t="n"/>
      <c r="OS18" s="9" t="n"/>
      <c r="OT18" s="9" t="n"/>
      <c r="OU18" s="9" t="n"/>
      <c r="OV18" s="9" t="n"/>
      <c r="OW18" s="9" t="n"/>
      <c r="OX18" s="9" t="n"/>
      <c r="OY18" s="9" t="n"/>
      <c r="OZ18" s="9" t="n"/>
      <c r="PA18" s="9" t="n"/>
      <c r="PB18" s="9" t="n"/>
      <c r="PC18" s="9" t="n"/>
      <c r="PD18" s="9" t="n"/>
      <c r="PE18" s="9" t="n"/>
      <c r="PF18" s="9" t="n"/>
      <c r="PG18" s="9" t="n"/>
      <c r="PH18" s="9" t="n"/>
      <c r="PI18" s="9" t="n"/>
      <c r="PJ18" s="9" t="n"/>
      <c r="PK18" s="9" t="n"/>
      <c r="PL18" s="9" t="n"/>
      <c r="PM18" s="9" t="n"/>
      <c r="PN18" s="9" t="n"/>
      <c r="PO18" s="9" t="n"/>
      <c r="PP18" s="9" t="n"/>
      <c r="PQ18" s="9" t="n"/>
      <c r="PR18" s="9" t="n"/>
      <c r="PS18" s="9" t="n"/>
      <c r="PT18" s="9" t="n"/>
      <c r="PU18" s="9" t="n"/>
      <c r="PV18" s="9" t="n"/>
      <c r="PW18" s="9" t="n"/>
      <c r="PX18" s="9" t="n"/>
      <c r="PY18" s="9" t="n"/>
      <c r="PZ18" s="9" t="n"/>
      <c r="QA18" s="9" t="n"/>
      <c r="QB18" s="9" t="n"/>
      <c r="QC18" s="9" t="n"/>
      <c r="QD18" s="9" t="n"/>
      <c r="QE18" s="9" t="n"/>
      <c r="QF18" s="9" t="n"/>
      <c r="QG18" s="9" t="n"/>
      <c r="QH18" s="9" t="n"/>
      <c r="QI18" s="9" t="n"/>
      <c r="QJ18" s="9" t="n"/>
      <c r="QK18" s="9" t="n"/>
      <c r="QL18" s="9" t="n"/>
      <c r="QM18" s="9" t="n"/>
      <c r="QN18" s="9" t="n"/>
      <c r="QO18" s="9" t="n"/>
      <c r="QP18" s="9" t="n"/>
      <c r="QQ18" s="9" t="n"/>
      <c r="QR18" s="9" t="n"/>
      <c r="QS18" s="9" t="n"/>
      <c r="QT18" s="9" t="n"/>
      <c r="QU18" s="9" t="n"/>
      <c r="QV18" s="9" t="n"/>
      <c r="QW18" s="9" t="n"/>
      <c r="QX18" s="9" t="n"/>
      <c r="QY18" s="9" t="n"/>
      <c r="QZ18" s="9" t="n"/>
      <c r="RA18" s="9" t="n"/>
      <c r="RB18" s="9" t="n"/>
      <c r="RC18" s="9" t="n"/>
      <c r="RD18" s="9" t="n"/>
      <c r="RE18" s="9" t="n"/>
      <c r="RF18" s="9" t="n"/>
      <c r="RG18" s="9" t="n"/>
      <c r="RH18" s="9" t="n"/>
      <c r="RI18" s="9" t="n"/>
      <c r="RJ18" s="9" t="n"/>
      <c r="RK18" s="9" t="n"/>
      <c r="RL18" s="9" t="n"/>
      <c r="RM18" s="9" t="n"/>
      <c r="RN18" s="9" t="n"/>
      <c r="RO18" s="9" t="n"/>
      <c r="RP18" s="9" t="n"/>
      <c r="RQ18" s="9" t="n"/>
      <c r="RR18" s="9" t="n"/>
      <c r="RS18" s="9" t="n"/>
      <c r="RT18" s="9" t="n"/>
      <c r="RU18" s="9" t="n"/>
      <c r="RV18" s="9" t="n"/>
      <c r="RW18" s="9" t="n"/>
      <c r="RX18" s="9" t="n"/>
      <c r="RY18" s="9" t="n"/>
      <c r="RZ18" s="9" t="n"/>
      <c r="SA18" s="9" t="n"/>
      <c r="SB18" s="9" t="n"/>
      <c r="SC18" s="9" t="n"/>
      <c r="SD18" s="9" t="n"/>
      <c r="SE18" s="9" t="n"/>
      <c r="SF18" s="9" t="n"/>
      <c r="SG18" s="9" t="n"/>
      <c r="SH18" s="9" t="n"/>
      <c r="SI18" s="9" t="n"/>
      <c r="SJ18" s="9" t="n"/>
      <c r="SK18" s="9" t="n"/>
      <c r="SL18" s="9" t="n"/>
      <c r="SM18" s="9" t="n"/>
      <c r="SN18" s="9" t="n"/>
      <c r="SO18" s="9" t="n"/>
      <c r="SP18" s="9" t="n"/>
      <c r="SQ18" s="9" t="n"/>
      <c r="SR18" s="9" t="n"/>
      <c r="SS18" s="9" t="n"/>
      <c r="ST18" s="9" t="n"/>
      <c r="SU18" s="9" t="n"/>
      <c r="SV18" s="9" t="n"/>
      <c r="SW18" s="9" t="n"/>
      <c r="SX18" s="9" t="n"/>
      <c r="SY18" s="9" t="n"/>
      <c r="SZ18" s="9" t="n"/>
      <c r="TA18" s="9" t="n"/>
      <c r="TB18" s="9" t="n"/>
      <c r="TC18" s="9" t="n"/>
      <c r="TD18" s="9" t="n"/>
      <c r="TE18" s="9" t="n"/>
      <c r="TF18" s="9" t="n"/>
      <c r="TG18" s="9" t="n"/>
      <c r="TH18" s="9" t="n"/>
      <c r="TI18" s="9" t="n"/>
      <c r="TJ18" s="9" t="n"/>
      <c r="TK18" s="9" t="n"/>
      <c r="TL18" s="9" t="n"/>
      <c r="TM18" s="9" t="n"/>
      <c r="TN18" s="9" t="n"/>
      <c r="TO18" s="9" t="n"/>
      <c r="TP18" s="9" t="n"/>
      <c r="TQ18" s="9" t="n"/>
      <c r="TR18" s="9" t="n"/>
      <c r="TS18" s="9" t="n"/>
      <c r="TT18" s="9" t="n"/>
      <c r="TU18" s="9" t="n"/>
      <c r="TV18" s="9" t="n"/>
      <c r="TW18" s="9" t="n"/>
      <c r="TX18" s="9" t="n"/>
      <c r="TY18" s="9" t="n"/>
      <c r="TZ18" s="9" t="n"/>
      <c r="UA18" s="9" t="n"/>
      <c r="UB18" s="9" t="n"/>
      <c r="UC18" s="9" t="n"/>
      <c r="UD18" s="9" t="n"/>
      <c r="UE18" s="9" t="n"/>
      <c r="UF18" s="9" t="n"/>
      <c r="UG18" s="9" t="n"/>
      <c r="UH18" s="9" t="n"/>
      <c r="UI18" s="9" t="n"/>
      <c r="UJ18" s="9" t="n"/>
      <c r="UK18" s="9" t="n"/>
      <c r="UL18" s="9" t="n"/>
      <c r="UM18" s="9" t="n"/>
      <c r="UN18" s="9" t="n"/>
      <c r="UO18" s="9" t="n"/>
      <c r="UP18" s="9" t="n"/>
      <c r="UQ18" s="9" t="n"/>
      <c r="UR18" s="9" t="n"/>
      <c r="US18" s="9" t="n"/>
      <c r="UT18" s="9" t="n"/>
      <c r="UU18" s="9" t="n"/>
      <c r="UV18" s="9" t="n"/>
      <c r="UW18" s="9" t="n"/>
      <c r="UX18" s="9" t="n"/>
      <c r="UY18" s="9" t="n"/>
      <c r="UZ18" s="9" t="n"/>
      <c r="VA18" s="9" t="n"/>
      <c r="VB18" s="9" t="n"/>
      <c r="VC18" s="9" t="n"/>
      <c r="VD18" s="9" t="n"/>
      <c r="VE18" s="9" t="n"/>
      <c r="VF18" s="9" t="n"/>
      <c r="VG18" s="9" t="n"/>
      <c r="VH18" s="9" t="n"/>
      <c r="VI18" s="9" t="n"/>
      <c r="VJ18" s="9" t="n"/>
      <c r="VK18" s="9" t="n"/>
      <c r="VL18" s="9" t="n"/>
      <c r="VM18" s="9" t="n"/>
      <c r="VN18" s="9" t="n"/>
      <c r="VO18" s="9" t="n"/>
      <c r="VP18" s="9" t="n"/>
      <c r="VQ18" s="9" t="n"/>
      <c r="VR18" s="9" t="n"/>
      <c r="VS18" s="9" t="n"/>
      <c r="VT18" s="9" t="n"/>
      <c r="VU18" s="9" t="n"/>
      <c r="VV18" s="9" t="n"/>
      <c r="VW18" s="9" t="n"/>
      <c r="VX18" s="9" t="n"/>
      <c r="VY18" s="9" t="n"/>
      <c r="VZ18" s="9" t="n"/>
      <c r="WA18" s="9" t="n"/>
      <c r="WB18" s="9" t="n"/>
      <c r="WC18" s="9" t="n"/>
      <c r="WD18" s="9" t="n"/>
      <c r="WE18" s="9" t="n"/>
      <c r="WF18" s="9" t="n"/>
      <c r="WG18" s="9" t="n"/>
      <c r="WH18" s="9" t="n"/>
      <c r="WI18" s="9" t="n"/>
      <c r="WJ18" s="9" t="n"/>
      <c r="WK18" s="9" t="n"/>
      <c r="WL18" s="9" t="n"/>
      <c r="WM18" s="9" t="n"/>
      <c r="WN18" s="9" t="n"/>
      <c r="WO18" s="9" t="n"/>
      <c r="WP18" s="9" t="n"/>
      <c r="WQ18" s="9" t="n"/>
      <c r="WR18" s="9" t="n"/>
      <c r="WS18" s="9" t="n"/>
      <c r="WT18" s="9" t="n"/>
      <c r="WU18" s="9" t="n"/>
      <c r="WV18" s="9" t="n"/>
      <c r="WW18" s="9" t="n"/>
      <c r="WX18" s="9" t="n"/>
      <c r="WY18" s="9" t="n"/>
      <c r="WZ18" s="9" t="n"/>
      <c r="XA18" s="9" t="n"/>
      <c r="XB18" s="9" t="n"/>
      <c r="XC18" s="9" t="n"/>
      <c r="XD18" s="9" t="n"/>
      <c r="XE18" s="9" t="n"/>
      <c r="XF18" s="9" t="n"/>
      <c r="XG18" s="9" t="n"/>
      <c r="XH18" s="9" t="n"/>
      <c r="XI18" s="9" t="n"/>
      <c r="XJ18" s="9" t="n"/>
      <c r="XK18" s="9" t="n"/>
      <c r="XL18" s="9" t="n"/>
      <c r="XM18" s="9" t="n"/>
      <c r="XN18" s="9" t="n"/>
      <c r="XO18" s="9" t="n"/>
      <c r="XP18" s="9" t="n"/>
      <c r="XQ18" s="9" t="n"/>
      <c r="XR18" s="9" t="n"/>
      <c r="XS18" s="9" t="n"/>
      <c r="XT18" s="9" t="n"/>
      <c r="XU18" s="9" t="n"/>
      <c r="XV18" s="9" t="n"/>
      <c r="XW18" s="9" t="n"/>
      <c r="XX18" s="9" t="n"/>
      <c r="XY18" s="9" t="n"/>
      <c r="XZ18" s="9" t="n"/>
      <c r="YA18" s="9" t="n"/>
      <c r="YB18" s="9" t="n"/>
      <c r="YC18" s="9" t="n"/>
      <c r="YD18" s="9" t="n"/>
      <c r="YE18" s="9" t="n"/>
      <c r="YF18" s="9" t="n"/>
      <c r="YG18" s="9" t="n"/>
      <c r="YH18" s="9" t="n"/>
      <c r="YI18" s="9" t="n"/>
      <c r="YJ18" s="9" t="n"/>
      <c r="YK18" s="9" t="n"/>
      <c r="YL18" s="9" t="n"/>
      <c r="YM18" s="9" t="n"/>
      <c r="YN18" s="9" t="n"/>
      <c r="YO18" s="9" t="n"/>
      <c r="YP18" s="9" t="n"/>
      <c r="YQ18" s="9" t="n"/>
      <c r="YR18" s="9" t="n"/>
      <c r="YS18" s="9" t="n"/>
      <c r="YT18" s="9" t="n"/>
      <c r="YU18" s="9" t="n"/>
      <c r="YV18" s="9" t="n"/>
      <c r="YW18" s="9" t="n"/>
      <c r="YX18" s="9" t="n"/>
      <c r="YY18" s="9" t="n"/>
      <c r="YZ18" s="9" t="n"/>
      <c r="ZA18" s="9" t="n"/>
      <c r="ZB18" s="9" t="n"/>
      <c r="ZC18" s="9" t="n"/>
      <c r="ZD18" s="9" t="n"/>
      <c r="ZE18" s="9" t="n"/>
      <c r="ZF18" s="9" t="n"/>
      <c r="ZG18" s="9" t="n"/>
      <c r="ZH18" s="9" t="n"/>
      <c r="ZI18" s="9" t="n"/>
      <c r="ZJ18" s="9" t="n"/>
      <c r="ZK18" s="9" t="n"/>
      <c r="ZL18" s="9" t="n"/>
      <c r="ZM18" s="9" t="n"/>
      <c r="ZN18" s="9" t="n"/>
      <c r="ZO18" s="9" t="n"/>
      <c r="ZP18" s="9" t="n"/>
      <c r="ZQ18" s="9" t="n"/>
      <c r="ZR18" s="9" t="n"/>
      <c r="ZS18" s="9" t="n"/>
      <c r="ZT18" s="9" t="n"/>
      <c r="ZU18" s="9" t="n"/>
      <c r="ZV18" s="9" t="n"/>
      <c r="ZW18" s="9" t="n"/>
      <c r="ZX18" s="9" t="n"/>
      <c r="ZY18" s="9" t="n"/>
      <c r="ZZ18" s="9" t="n"/>
      <c r="AAA18" s="9" t="n"/>
      <c r="AAB18" s="9" t="n"/>
      <c r="AAC18" s="9" t="n"/>
      <c r="AAD18" s="9" t="n"/>
      <c r="AAE18" s="9" t="n"/>
      <c r="AAF18" s="9" t="n"/>
      <c r="AAG18" s="9" t="n"/>
      <c r="AAH18" s="9" t="n"/>
      <c r="AAI18" s="9" t="n"/>
      <c r="AAJ18" s="9" t="n"/>
      <c r="AAK18" s="9" t="n"/>
      <c r="AAL18" s="9" t="n"/>
      <c r="AAM18" s="9" t="n"/>
      <c r="AAN18" s="9" t="n"/>
      <c r="AAO18" s="9" t="n"/>
      <c r="AAP18" s="9" t="n"/>
      <c r="AAQ18" s="9" t="n"/>
      <c r="AAR18" s="9" t="n"/>
      <c r="AAS18" s="9" t="n"/>
      <c r="AAT18" s="9" t="n"/>
      <c r="AAU18" s="9" t="n"/>
      <c r="AAV18" s="9" t="n"/>
      <c r="AAW18" s="9" t="n"/>
      <c r="AAX18" s="9" t="n"/>
      <c r="AAY18" s="9" t="n"/>
      <c r="AAZ18" s="9" t="n"/>
      <c r="ABA18" s="9" t="n"/>
      <c r="ABB18" s="9" t="n"/>
      <c r="ABC18" s="9" t="n"/>
      <c r="ABD18" s="9" t="n"/>
      <c r="ABE18" s="9" t="n"/>
      <c r="ABF18" s="9" t="n"/>
      <c r="ABG18" s="9" t="n"/>
      <c r="ABH18" s="9" t="n"/>
      <c r="ABI18" s="9" t="n"/>
      <c r="ABJ18" s="9" t="n"/>
      <c r="ABK18" s="9" t="n"/>
      <c r="ABL18" s="9" t="n"/>
      <c r="ABM18" s="9" t="n"/>
      <c r="ABN18" s="9" t="n"/>
      <c r="ABO18" s="9" t="n"/>
      <c r="ABP18" s="9" t="n"/>
      <c r="ABQ18" s="9" t="n"/>
      <c r="ABR18" s="9" t="n"/>
      <c r="ABS18" s="9" t="n"/>
      <c r="ABT18" s="9" t="n"/>
      <c r="ABU18" s="9" t="n"/>
      <c r="ABV18" s="9" t="n"/>
      <c r="ABW18" s="9" t="n"/>
      <c r="ABX18" s="9" t="n"/>
      <c r="ABY18" s="9" t="n"/>
      <c r="ABZ18" s="9" t="n"/>
      <c r="ACA18" s="9" t="n"/>
      <c r="ACB18" s="9" t="n"/>
      <c r="ACC18" s="9" t="n"/>
      <c r="ACD18" s="9" t="n"/>
      <c r="ACE18" s="9" t="n"/>
      <c r="ACF18" s="9" t="n"/>
      <c r="ACG18" s="9" t="n"/>
      <c r="ACH18" s="9" t="n"/>
      <c r="ACI18" s="9" t="n"/>
      <c r="ACJ18" s="9" t="n"/>
      <c r="ACK18" s="9" t="n"/>
      <c r="ACL18" s="9" t="n"/>
      <c r="ACM18" s="9" t="n"/>
      <c r="ACN18" s="9" t="n"/>
      <c r="ACO18" s="9" t="n"/>
      <c r="ACP18" s="9" t="n"/>
      <c r="ACQ18" s="9" t="n"/>
      <c r="ACR18" s="9" t="n"/>
      <c r="ACS18" s="9" t="n"/>
      <c r="ACT18" s="9" t="n"/>
      <c r="ACU18" s="9" t="n"/>
      <c r="ACV18" s="9" t="n"/>
      <c r="ACW18" s="9" t="n"/>
      <c r="ACX18" s="9" t="n"/>
      <c r="ACY18" s="9" t="n"/>
      <c r="ACZ18" s="9" t="n"/>
      <c r="ADA18" s="9" t="n"/>
      <c r="ADB18" s="9" t="n"/>
      <c r="ADC18" s="9" t="n"/>
      <c r="ADD18" s="9" t="n"/>
      <c r="ADE18" s="9" t="n"/>
      <c r="ADF18" s="9" t="n"/>
      <c r="ADG18" s="9" t="n"/>
      <c r="ADH18" s="9" t="n"/>
      <c r="ADI18" s="9" t="n"/>
      <c r="ADJ18" s="9" t="n"/>
      <c r="ADK18" s="9" t="n"/>
      <c r="ADL18" s="9" t="n"/>
      <c r="ADM18" s="9" t="n"/>
      <c r="ADN18" s="9" t="n"/>
      <c r="ADO18" s="9" t="n"/>
      <c r="ADP18" s="9" t="n"/>
      <c r="ADQ18" s="9" t="n"/>
      <c r="ADR18" s="9" t="n"/>
      <c r="ADS18" s="9" t="n"/>
      <c r="ADT18" s="9" t="n"/>
      <c r="ADU18" s="9" t="n"/>
      <c r="ADV18" s="9" t="n"/>
      <c r="ADW18" s="9" t="n"/>
      <c r="ADX18" s="9" t="n"/>
      <c r="ADY18" s="9" t="n"/>
      <c r="ADZ18" s="9" t="n"/>
      <c r="AEA18" s="9" t="n"/>
      <c r="AEB18" s="9" t="n"/>
      <c r="AEC18" s="9" t="n"/>
      <c r="AED18" s="9" t="n"/>
      <c r="AEE18" s="9" t="n"/>
      <c r="AEF18" s="9" t="n"/>
      <c r="AEG18" s="9" t="n"/>
      <c r="AEH18" s="9" t="n"/>
      <c r="AEI18" s="9" t="n"/>
      <c r="AEJ18" s="9" t="n"/>
      <c r="AEK18" s="9" t="n"/>
      <c r="AEL18" s="9" t="n"/>
      <c r="AEM18" s="9" t="n"/>
      <c r="AEN18" s="9" t="n"/>
      <c r="AEO18" s="9" t="n"/>
      <c r="AEP18" s="9" t="n"/>
      <c r="AEQ18" s="9" t="n"/>
      <c r="AER18" s="9" t="n"/>
      <c r="AES18" s="9" t="n"/>
      <c r="AET18" s="9" t="n"/>
      <c r="AEU18" s="9" t="n"/>
      <c r="AEV18" s="9" t="n"/>
      <c r="AEW18" s="9" t="n"/>
      <c r="AEX18" s="9" t="n"/>
      <c r="AEY18" s="9" t="n"/>
      <c r="AEZ18" s="9" t="n"/>
      <c r="AFA18" s="9" t="n"/>
      <c r="AFB18" s="9" t="n"/>
      <c r="AFC18" s="9" t="n"/>
      <c r="AFD18" s="9" t="n"/>
      <c r="AFE18" s="9" t="n"/>
      <c r="AFF18" s="9" t="n"/>
      <c r="AFG18" s="9" t="n"/>
      <c r="AFH18" s="9" t="n"/>
      <c r="AFI18" s="9" t="n"/>
      <c r="AFJ18" s="9" t="n"/>
      <c r="AFK18" s="9" t="n"/>
      <c r="AFL18" s="9" t="n"/>
      <c r="AFM18" s="9" t="n"/>
      <c r="AFN18" s="9" t="n"/>
      <c r="AFO18" s="9" t="n"/>
      <c r="AFP18" s="9" t="n"/>
      <c r="AFQ18" s="9" t="n"/>
      <c r="AFR18" s="9" t="n"/>
      <c r="AFS18" s="9" t="n"/>
      <c r="AFT18" s="9" t="n"/>
      <c r="AFU18" s="9" t="n"/>
      <c r="AFV18" s="9" t="n"/>
      <c r="AFW18" s="9" t="n"/>
      <c r="AFX18" s="9" t="n"/>
      <c r="AFY18" s="9" t="n"/>
      <c r="AFZ18" s="9" t="n"/>
      <c r="AGA18" s="9" t="n"/>
      <c r="AGB18" s="9" t="n"/>
      <c r="AGC18" s="9" t="n"/>
      <c r="AGD18" s="9" t="n"/>
      <c r="AGE18" s="9" t="n"/>
      <c r="AGF18" s="9" t="n"/>
      <c r="AGG18" s="9" t="n"/>
      <c r="AGH18" s="9" t="n"/>
      <c r="AGI18" s="9" t="n"/>
      <c r="AGJ18" s="9" t="n"/>
      <c r="AGK18" s="9" t="n"/>
      <c r="AGL18" s="9" t="n"/>
      <c r="AGM18" s="9" t="n"/>
      <c r="AGN18" s="9" t="n"/>
      <c r="AGO18" s="9" t="n"/>
      <c r="AGP18" s="9" t="n"/>
      <c r="AGQ18" s="9" t="n"/>
      <c r="AGR18" s="9" t="n"/>
      <c r="AGS18" s="9" t="n"/>
      <c r="AGT18" s="9" t="n"/>
      <c r="AGU18" s="9" t="n"/>
      <c r="AGV18" s="9" t="n"/>
      <c r="AGW18" s="9" t="n"/>
      <c r="AGX18" s="9" t="n"/>
      <c r="AGY18" s="9" t="n"/>
      <c r="AGZ18" s="9" t="n"/>
      <c r="AHA18" s="9" t="n"/>
      <c r="AHB18" s="9" t="n"/>
      <c r="AHC18" s="9" t="n"/>
      <c r="AHD18" s="9" t="n"/>
      <c r="AHE18" s="9" t="n"/>
      <c r="AHF18" s="9" t="n"/>
      <c r="AHG18" s="9" t="n"/>
      <c r="AHH18" s="9" t="n"/>
      <c r="AHI18" s="9" t="n"/>
      <c r="AHJ18" s="9" t="n"/>
      <c r="AHK18" s="9" t="n"/>
      <c r="AHL18" s="9" t="n"/>
      <c r="AHM18" s="9" t="n"/>
      <c r="AHN18" s="9" t="n"/>
      <c r="AHO18" s="9" t="n"/>
      <c r="AHP18" s="9" t="n"/>
      <c r="AHQ18" s="9" t="n"/>
      <c r="AHR18" s="9" t="n"/>
      <c r="AHS18" s="9" t="n"/>
      <c r="AHT18" s="9" t="n"/>
      <c r="AHU18" s="9" t="n"/>
      <c r="AHV18" s="9" t="n"/>
      <c r="AHW18" s="9" t="n"/>
      <c r="AHX18" s="9" t="n"/>
      <c r="AHY18" s="9" t="n"/>
      <c r="AHZ18" s="9" t="n"/>
      <c r="AIA18" s="9" t="n"/>
      <c r="AIB18" s="9" t="n"/>
      <c r="AIC18" s="9" t="n"/>
      <c r="AID18" s="9" t="n"/>
      <c r="AIE18" s="9" t="n"/>
      <c r="AIF18" s="9" t="n"/>
      <c r="AIG18" s="9" t="n"/>
      <c r="AIH18" s="9" t="n"/>
      <c r="AII18" s="9" t="n"/>
      <c r="AIJ18" s="9" t="n"/>
      <c r="AIK18" s="9" t="n"/>
      <c r="AIL18" s="9" t="n"/>
      <c r="AIM18" s="9" t="n"/>
      <c r="AIN18" s="9" t="n"/>
      <c r="AIO18" s="9" t="n"/>
      <c r="AIP18" s="9" t="n"/>
      <c r="AIQ18" s="9" t="n"/>
      <c r="AIR18" s="9" t="n"/>
      <c r="AIS18" s="9" t="n"/>
      <c r="AIT18" s="9" t="n"/>
      <c r="AIU18" s="9" t="n"/>
      <c r="AIV18" s="9" t="n"/>
      <c r="AIW18" s="9" t="n"/>
      <c r="AIX18" s="9" t="n"/>
      <c r="AIY18" s="9" t="n"/>
      <c r="AIZ18" s="9" t="n"/>
      <c r="AJA18" s="9" t="n"/>
      <c r="AJB18" s="9" t="n"/>
      <c r="AJC18" s="9" t="n"/>
      <c r="AJD18" s="9" t="n"/>
      <c r="AJE18" s="9" t="n"/>
      <c r="AJF18" s="9" t="n"/>
      <c r="AJG18" s="9" t="n"/>
      <c r="AJH18" s="9" t="n"/>
      <c r="AJI18" s="9" t="n"/>
      <c r="AJJ18" s="9" t="n"/>
      <c r="AJK18" s="9" t="n"/>
      <c r="AJL18" s="9" t="n"/>
      <c r="AJM18" s="9" t="n"/>
      <c r="AJN18" s="9" t="n"/>
      <c r="AJO18" s="9" t="n"/>
      <c r="AJP18" s="9" t="n"/>
      <c r="AJQ18" s="9" t="n"/>
      <c r="AJR18" s="9" t="n"/>
      <c r="AJS18" s="9" t="n"/>
      <c r="AJT18" s="9" t="n"/>
      <c r="AJU18" s="9" t="n"/>
      <c r="AJV18" s="9" t="n"/>
      <c r="AJW18" s="9" t="n"/>
      <c r="AJX18" s="9" t="n"/>
      <c r="AJY18" s="9" t="n"/>
      <c r="AJZ18" s="9" t="n"/>
      <c r="AKA18" s="9" t="n"/>
      <c r="AKB18" s="9" t="n"/>
      <c r="AKC18" s="9" t="n"/>
      <c r="AKD18" s="9" t="n"/>
      <c r="AKE18" s="9" t="n"/>
      <c r="AKF18" s="9" t="n"/>
      <c r="AKG18" s="9" t="n"/>
      <c r="AKH18" s="9" t="n"/>
      <c r="AKI18" s="9" t="n"/>
      <c r="AKJ18" s="9" t="n"/>
      <c r="AKK18" s="9" t="n"/>
      <c r="AKL18" s="9" t="n"/>
      <c r="AKM18" s="9" t="n"/>
      <c r="AKN18" s="9" t="n"/>
      <c r="AKO18" s="9" t="n"/>
      <c r="AKP18" s="9" t="n"/>
      <c r="AKQ18" s="9" t="n"/>
      <c r="AKR18" s="9" t="n"/>
      <c r="AKS18" s="9" t="n"/>
      <c r="AKT18" s="9" t="n"/>
      <c r="AKU18" s="9" t="n"/>
      <c r="AKV18" s="9" t="n"/>
      <c r="AKW18" s="9" t="n"/>
      <c r="AKX18" s="9" t="n"/>
      <c r="AKY18" s="9" t="n"/>
      <c r="AKZ18" s="9" t="n"/>
      <c r="ALA18" s="9" t="n"/>
      <c r="ALB18" s="9" t="n"/>
      <c r="ALC18" s="9" t="n"/>
      <c r="ALD18" s="9" t="n"/>
      <c r="ALE18" s="9" t="n"/>
      <c r="ALF18" s="9" t="n"/>
      <c r="ALG18" s="9" t="n"/>
      <c r="ALH18" s="9" t="n"/>
      <c r="ALI18" s="9" t="n"/>
      <c r="ALJ18" s="9" t="n"/>
      <c r="ALK18" s="9" t="n"/>
      <c r="ALL18" s="9" t="n"/>
      <c r="ALM18" s="9" t="n"/>
      <c r="ALN18" s="9" t="n"/>
      <c r="ALO18" s="9" t="n"/>
      <c r="ALP18" s="9" t="n"/>
      <c r="ALQ18" s="9" t="n"/>
      <c r="ALR18" s="9" t="n"/>
      <c r="ALS18" s="9" t="n"/>
      <c r="ALT18" s="9" t="n"/>
      <c r="ALU18" s="9" t="n"/>
      <c r="ALV18" s="9" t="n"/>
      <c r="ALW18" s="9" t="n"/>
      <c r="ALX18" s="9" t="n"/>
      <c r="ALY18" s="9" t="n"/>
      <c r="ALZ18" s="9" t="n"/>
      <c r="AMA18" s="9" t="n"/>
      <c r="AMB18" s="9" t="n"/>
      <c r="AMC18" s="9" t="n"/>
      <c r="AMD18" s="9" t="n"/>
      <c r="AME18" s="9" t="n"/>
      <c r="AMF18" s="9" t="n"/>
      <c r="AMG18" s="9" t="n"/>
      <c r="AMH18" s="9" t="n"/>
      <c r="AMI18" s="9" t="n"/>
      <c r="AMJ18" s="9" t="n"/>
    </row>
    <row customHeight="1" ht="23.1" r="19" s="187" spans="1:1024">
      <c r="A19" s="67" t="n">
        <v>14</v>
      </c>
      <c r="B19" s="44" t="n">
        <v>1404</v>
      </c>
      <c r="C19" s="85" t="s">
        <v>166</v>
      </c>
      <c r="D19" s="69" t="s">
        <v>167</v>
      </c>
      <c r="E19" s="70" t="n">
        <v>6</v>
      </c>
      <c r="F19" s="71" t="n"/>
      <c r="G19" s="188" t="s">
        <v>67</v>
      </c>
      <c r="H19" s="189" t="s">
        <v>64</v>
      </c>
      <c r="I19" s="72" t="s"/>
      <c r="J19" s="188" t="s">
        <v>81</v>
      </c>
      <c r="K19" s="189" t="s">
        <v>59</v>
      </c>
      <c r="L19" s="72" t="s">
        <v>80</v>
      </c>
      <c r="M19" s="188" t="s">
        <v>134</v>
      </c>
      <c r="N19" s="189" t="s">
        <v>143</v>
      </c>
      <c r="O19" s="72" t="s"/>
      <c r="P19" s="188" t="s">
        <v>119</v>
      </c>
      <c r="Q19" s="189" t="s">
        <v>120</v>
      </c>
      <c r="R19" s="72" t="s"/>
      <c r="S19" s="188" t="s">
        <v>90</v>
      </c>
      <c r="T19" s="189" t="s">
        <v>84</v>
      </c>
      <c r="U19" s="72" t="s"/>
      <c r="V19" s="190" t="s">
        <v>66</v>
      </c>
      <c r="W19" s="191" t="s">
        <v>66</v>
      </c>
      <c r="X19" s="72" t="s"/>
      <c r="Y19" s="190" t="s">
        <v>66</v>
      </c>
      <c r="Z19" s="191" t="s">
        <v>66</v>
      </c>
      <c r="AA19" s="72" t="s"/>
      <c r="AB19" s="190" t="s">
        <v>66</v>
      </c>
      <c r="AC19" s="191" t="s">
        <v>66</v>
      </c>
      <c r="AD19" s="72" t="s"/>
      <c r="AE19" s="188" t="s">
        <v>72</v>
      </c>
      <c r="AF19" s="189" t="s">
        <v>73</v>
      </c>
      <c r="AG19" s="72" t="s"/>
      <c r="AH19" s="188" t="s">
        <v>72</v>
      </c>
      <c r="AI19" s="189" t="s">
        <v>73</v>
      </c>
      <c r="AJ19" s="72" t="s"/>
      <c r="AK19" s="188" t="s">
        <v>114</v>
      </c>
      <c r="AL19" s="189" t="s">
        <v>115</v>
      </c>
      <c r="AM19" s="72" t="s"/>
      <c r="AN19" s="188" t="s">
        <v>69</v>
      </c>
      <c r="AO19" s="189" t="s">
        <v>160</v>
      </c>
      <c r="AP19" s="72" t="s"/>
      <c r="AQ19" s="188" t="s">
        <v>97</v>
      </c>
      <c r="AR19" s="189" t="s">
        <v>86</v>
      </c>
      <c r="AS19" s="72" t="s"/>
      <c r="AT19" s="190" t="s">
        <v>66</v>
      </c>
      <c r="AU19" s="191" t="s">
        <v>66</v>
      </c>
      <c r="AV19" s="72" t="s"/>
      <c r="AW19" s="190" t="s">
        <v>66</v>
      </c>
      <c r="AX19" s="191" t="s">
        <v>66</v>
      </c>
      <c r="AY19" s="72" t="s"/>
      <c r="AZ19" s="188" t="s">
        <v>81</v>
      </c>
      <c r="BA19" s="189" t="s">
        <v>59</v>
      </c>
      <c r="BB19" s="72" t="s">
        <v>80</v>
      </c>
      <c r="BC19" s="188" t="s">
        <v>121</v>
      </c>
      <c r="BD19" s="189" t="s">
        <v>74</v>
      </c>
      <c r="BE19" s="72" t="s"/>
      <c r="BF19" s="188" t="s">
        <v>146</v>
      </c>
      <c r="BG19" s="189" t="s">
        <v>147</v>
      </c>
      <c r="BH19" s="72" t="s"/>
      <c r="BI19" s="190" t="s">
        <v>66</v>
      </c>
      <c r="BJ19" s="191" t="s">
        <v>66</v>
      </c>
      <c r="BK19" s="72" t="s"/>
      <c r="BL19" s="190" t="s">
        <v>66</v>
      </c>
      <c r="BM19" s="191" t="s">
        <v>66</v>
      </c>
      <c r="BN19" s="72" t="s"/>
      <c r="BO19" s="188" t="s">
        <v>67</v>
      </c>
      <c r="BP19" s="189" t="s">
        <v>64</v>
      </c>
      <c r="BQ19" s="72" t="s">
        <v>80</v>
      </c>
      <c r="BR19" s="188" t="s">
        <v>67</v>
      </c>
      <c r="BS19" s="189" t="s">
        <v>64</v>
      </c>
      <c r="BT19" s="72" t="s">
        <v>80</v>
      </c>
      <c r="BU19" s="188" t="s">
        <v>67</v>
      </c>
      <c r="BV19" s="189" t="s">
        <v>64</v>
      </c>
      <c r="BW19" s="72" t="s"/>
      <c r="BX19" s="188" t="s">
        <v>89</v>
      </c>
      <c r="BY19" s="189" t="s">
        <v>94</v>
      </c>
      <c r="BZ19" s="72" t="s">
        <v>80</v>
      </c>
      <c r="CA19" s="190" t="s">
        <v>66</v>
      </c>
      <c r="CB19" s="191" t="s">
        <v>66</v>
      </c>
      <c r="CC19" s="72" t="s"/>
      <c r="CD19" s="190" t="s">
        <v>66</v>
      </c>
      <c r="CE19" s="191" t="s">
        <v>66</v>
      </c>
      <c r="CF19" s="72" t="s"/>
      <c r="CG19" s="188" t="s">
        <v>67</v>
      </c>
      <c r="CH19" s="189" t="s">
        <v>64</v>
      </c>
      <c r="CI19" s="72" t="s"/>
      <c r="CJ19" s="188" t="s">
        <v>79</v>
      </c>
      <c r="CK19" s="189" t="s">
        <v>124</v>
      </c>
      <c r="CL19" s="72" t="s"/>
      <c r="CM19" s="188" t="s">
        <v>134</v>
      </c>
      <c r="CN19" s="189" t="s">
        <v>143</v>
      </c>
      <c r="CO19" s="72" t="s"/>
      <c r="CP19" s="188" t="s">
        <v>137</v>
      </c>
      <c r="CQ19" s="189" t="s">
        <v>76</v>
      </c>
      <c r="CR19" s="72" t="s"/>
      <c r="CS19" s="188" t="s">
        <v>100</v>
      </c>
      <c r="CT19" s="189" t="s">
        <v>101</v>
      </c>
      <c r="CU19" s="72" t="s"/>
      <c r="CV19" s="26" t="s">
        <v>168</v>
      </c>
      <c r="CW19" s="21" t="n"/>
      <c r="CX19" s="73" t="n"/>
      <c r="CY19" s="83" t="n"/>
      <c r="CZ19" s="75">
        <f>COUNTA($G$3:$CX$3)-DB19</f>
        <v/>
      </c>
      <c r="DA19" s="76">
        <f>COUNTIF($G$4:$CX$4,"сб")+COUNTIF($G$4:$CX$4,"вс")+COUNTIF($G$4:$CX$4,"празд")</f>
        <v/>
      </c>
      <c r="DB19" s="77" t="n">
        <v>0</v>
      </c>
      <c r="DC19" s="78">
        <f>COUNTIF(G19:CX19,"ОТ")/2</f>
        <v/>
      </c>
      <c r="DD19" s="79">
        <f>COUNTIFS($G$4:$CX$4,"&lt;я",G19:CX19,"&lt;"&amp;"9:29:01")</f>
        <v/>
      </c>
      <c r="DE19" s="79">
        <f>COUNTIFS($G$4:$CX$4,"&lt;я",G19:CX19,"&lt;"&amp;"13:30:01")-DD19</f>
        <v/>
      </c>
      <c r="DF19" s="79">
        <f>COUNTIFS($G$4:$CX$4,"&lt;я",G19:CX19,"&lt;"&amp;"19:00:01")-DD19-DE19</f>
        <v/>
      </c>
      <c r="DG19" s="80">
        <f>COUNTIFS($G$4:$CX$4,"СБ",G19:CX19,"В")+COUNTIFS($G$4:$CX$4,"ВС",G19:CX19,"В")</f>
        <v/>
      </c>
      <c r="DH19" s="81">
        <f>$DA$3-CZ19</f>
        <v/>
      </c>
      <c r="DI19" s="82">
        <f>$DB$3-CY19</f>
        <v/>
      </c>
      <c r="DJ19" s="9" t="n"/>
      <c r="DK19" s="9" t="n"/>
      <c r="DL19" s="9" t="n"/>
      <c r="DM19" s="9" t="n"/>
      <c r="DN19" s="9" t="n"/>
      <c r="DO19" s="9" t="n"/>
      <c r="DP19" s="9" t="n"/>
      <c r="DQ19" s="9" t="n"/>
      <c r="DR19" s="9" t="n"/>
      <c r="DS19" s="9" t="n"/>
      <c r="DT19" s="9" t="n"/>
      <c r="DU19" s="9" t="n"/>
      <c r="DV19" s="9" t="n"/>
      <c r="DW19" s="9" t="n"/>
      <c r="DX19" s="9" t="n"/>
      <c r="DY19" s="9" t="n"/>
      <c r="DZ19" s="9" t="n"/>
      <c r="EA19" s="9" t="n"/>
      <c r="EB19" s="9" t="n"/>
      <c r="EC19" s="9" t="n"/>
      <c r="ED19" s="9" t="n"/>
      <c r="EE19" s="9" t="n"/>
      <c r="EF19" s="9" t="n"/>
      <c r="EG19" s="9" t="n"/>
      <c r="EH19" s="9" t="n"/>
      <c r="EI19" s="9" t="n"/>
      <c r="EJ19" s="9" t="n"/>
      <c r="EK19" s="9" t="n"/>
      <c r="EL19" s="9" t="n"/>
      <c r="EM19" s="9" t="n"/>
      <c r="EN19" s="9" t="n"/>
      <c r="EO19" s="9" t="n"/>
      <c r="EP19" s="9" t="n"/>
      <c r="EQ19" s="9" t="n"/>
      <c r="ER19" s="9" t="n"/>
      <c r="ES19" s="9" t="n"/>
      <c r="ET19" s="9" t="n"/>
      <c r="EU19" s="9" t="n"/>
      <c r="EV19" s="9" t="n"/>
      <c r="EW19" s="9" t="n"/>
      <c r="EX19" s="9" t="n"/>
      <c r="EY19" s="9" t="n"/>
      <c r="EZ19" s="9" t="n"/>
      <c r="FA19" s="9" t="n"/>
      <c r="FB19" s="9" t="n"/>
      <c r="FC19" s="9" t="n"/>
      <c r="FD19" s="9" t="n"/>
      <c r="FE19" s="9" t="n"/>
      <c r="FF19" s="9" t="n"/>
      <c r="FG19" s="9" t="n"/>
      <c r="FH19" s="9" t="n"/>
      <c r="FI19" s="9" t="n"/>
      <c r="FJ19" s="9" t="n"/>
      <c r="FK19" s="9" t="n"/>
      <c r="FL19" s="9" t="n"/>
      <c r="FM19" s="9" t="n"/>
      <c r="FN19" s="9" t="n"/>
      <c r="FO19" s="9" t="n"/>
      <c r="FP19" s="9" t="n"/>
      <c r="FQ19" s="9" t="n"/>
      <c r="FR19" s="9" t="n"/>
      <c r="FS19" s="9" t="n"/>
      <c r="FT19" s="9" t="n"/>
      <c r="FU19" s="9" t="n"/>
      <c r="FV19" s="9" t="n"/>
      <c r="FW19" s="9" t="n"/>
      <c r="FX19" s="9" t="n"/>
      <c r="FY19" s="9" t="n"/>
      <c r="FZ19" s="9" t="n"/>
      <c r="GA19" s="9" t="n"/>
      <c r="GB19" s="9" t="n"/>
      <c r="GC19" s="9" t="n"/>
      <c r="GD19" s="9" t="n"/>
      <c r="GE19" s="9" t="n"/>
      <c r="GF19" s="9" t="n"/>
      <c r="GG19" s="9" t="n"/>
      <c r="GH19" s="9" t="n"/>
      <c r="GI19" s="9" t="n"/>
      <c r="GJ19" s="9" t="n"/>
      <c r="GK19" s="9" t="n"/>
      <c r="GL19" s="9" t="n"/>
      <c r="GM19" s="9" t="n"/>
      <c r="GN19" s="9" t="n"/>
      <c r="GO19" s="9" t="n"/>
      <c r="GP19" s="9" t="n"/>
      <c r="GQ19" s="9" t="n"/>
      <c r="GR19" s="9" t="n"/>
      <c r="GS19" s="9" t="n"/>
      <c r="GT19" s="9" t="n"/>
      <c r="GU19" s="9" t="n"/>
      <c r="GV19" s="9" t="n"/>
      <c r="GW19" s="9" t="n"/>
      <c r="GX19" s="9" t="n"/>
      <c r="GY19" s="9" t="n"/>
      <c r="GZ19" s="9" t="n"/>
      <c r="HA19" s="9" t="n"/>
      <c r="HB19" s="9" t="n"/>
      <c r="HC19" s="9" t="n"/>
      <c r="HD19" s="9" t="n"/>
      <c r="HE19" s="9" t="n"/>
      <c r="HF19" s="9" t="n"/>
      <c r="HG19" s="9" t="n"/>
      <c r="HH19" s="9" t="n"/>
      <c r="HI19" s="9" t="n"/>
      <c r="HJ19" s="9" t="n"/>
      <c r="HK19" s="9" t="n"/>
      <c r="HL19" s="9" t="n"/>
      <c r="HM19" s="9" t="n"/>
      <c r="HN19" s="9" t="n"/>
      <c r="HO19" s="9" t="n"/>
      <c r="HP19" s="9" t="n"/>
      <c r="HQ19" s="9" t="n"/>
      <c r="HR19" s="9" t="n"/>
      <c r="HS19" s="9" t="n"/>
      <c r="HT19" s="9" t="n"/>
      <c r="HU19" s="9" t="n"/>
      <c r="HV19" s="9" t="n"/>
      <c r="HW19" s="9" t="n"/>
      <c r="HX19" s="9" t="n"/>
      <c r="HY19" s="9" t="n"/>
      <c r="HZ19" s="9" t="n"/>
      <c r="IA19" s="9" t="n"/>
      <c r="IB19" s="9" t="n"/>
      <c r="IC19" s="9" t="n"/>
      <c r="ID19" s="9" t="n"/>
      <c r="IE19" s="9" t="n"/>
      <c r="IF19" s="9" t="n"/>
      <c r="IG19" s="9" t="n"/>
      <c r="IH19" s="9" t="n"/>
      <c r="II19" s="9" t="n"/>
      <c r="IJ19" s="9" t="n"/>
      <c r="IK19" s="9" t="n"/>
      <c r="IL19" s="9" t="n"/>
      <c r="IM19" s="9" t="n"/>
      <c r="IN19" s="9" t="n"/>
      <c r="IO19" s="9" t="n"/>
      <c r="IP19" s="9" t="n"/>
      <c r="IQ19" s="9" t="n"/>
      <c r="IR19" s="9" t="n"/>
      <c r="IS19" s="9" t="n"/>
      <c r="IT19" s="9" t="n"/>
      <c r="IU19" s="9" t="n"/>
      <c r="IV19" s="9" t="n"/>
      <c r="IW19" s="9" t="n"/>
      <c r="IX19" s="9" t="n"/>
      <c r="IY19" s="9" t="n"/>
      <c r="IZ19" s="9" t="n"/>
      <c r="JA19" s="9" t="n"/>
      <c r="JB19" s="9" t="n"/>
      <c r="JC19" s="9" t="n"/>
      <c r="JD19" s="9" t="n"/>
      <c r="JE19" s="9" t="n"/>
      <c r="JF19" s="9" t="n"/>
      <c r="JG19" s="9" t="n"/>
      <c r="JH19" s="9" t="n"/>
      <c r="JI19" s="9" t="n"/>
      <c r="JJ19" s="9" t="n"/>
      <c r="JK19" s="9" t="n"/>
      <c r="JL19" s="9" t="n"/>
      <c r="JM19" s="9" t="n"/>
      <c r="JN19" s="9" t="n"/>
      <c r="JO19" s="9" t="n"/>
      <c r="JP19" s="9" t="n"/>
      <c r="JQ19" s="9" t="n"/>
      <c r="JR19" s="9" t="n"/>
      <c r="JS19" s="9" t="n"/>
      <c r="JT19" s="9" t="n"/>
      <c r="JU19" s="9" t="n"/>
      <c r="JV19" s="9" t="n"/>
      <c r="JW19" s="9" t="n"/>
      <c r="JX19" s="9" t="n"/>
      <c r="JY19" s="9" t="n"/>
      <c r="JZ19" s="9" t="n"/>
      <c r="KA19" s="9" t="n"/>
      <c r="KB19" s="9" t="n"/>
      <c r="KC19" s="9" t="n"/>
      <c r="KD19" s="9" t="n"/>
      <c r="KE19" s="9" t="n"/>
      <c r="KF19" s="9" t="n"/>
      <c r="KG19" s="9" t="n"/>
      <c r="KH19" s="9" t="n"/>
      <c r="KI19" s="9" t="n"/>
      <c r="KJ19" s="9" t="n"/>
      <c r="KK19" s="9" t="n"/>
      <c r="KL19" s="9" t="n"/>
      <c r="KM19" s="9" t="n"/>
      <c r="KN19" s="9" t="n"/>
      <c r="KO19" s="9" t="n"/>
      <c r="KP19" s="9" t="n"/>
      <c r="KQ19" s="9" t="n"/>
      <c r="KR19" s="9" t="n"/>
      <c r="KS19" s="9" t="n"/>
      <c r="KT19" s="9" t="n"/>
      <c r="KU19" s="9" t="n"/>
      <c r="KV19" s="9" t="n"/>
      <c r="KW19" s="9" t="n"/>
      <c r="KX19" s="9" t="n"/>
      <c r="KY19" s="9" t="n"/>
      <c r="KZ19" s="9" t="n"/>
      <c r="LA19" s="9" t="n"/>
      <c r="LB19" s="9" t="n"/>
      <c r="LC19" s="9" t="n"/>
      <c r="LD19" s="9" t="n"/>
      <c r="LE19" s="9" t="n"/>
      <c r="LF19" s="9" t="n"/>
      <c r="LG19" s="9" t="n"/>
      <c r="LH19" s="9" t="n"/>
      <c r="LI19" s="9" t="n"/>
      <c r="LJ19" s="9" t="n"/>
      <c r="LK19" s="9" t="n"/>
      <c r="LL19" s="9" t="n"/>
      <c r="LM19" s="9" t="n"/>
      <c r="LN19" s="9" t="n"/>
      <c r="LO19" s="9" t="n"/>
      <c r="LP19" s="9" t="n"/>
      <c r="LQ19" s="9" t="n"/>
      <c r="LR19" s="9" t="n"/>
      <c r="LS19" s="9" t="n"/>
      <c r="LT19" s="9" t="n"/>
      <c r="LU19" s="9" t="n"/>
      <c r="LV19" s="9" t="n"/>
      <c r="LW19" s="9" t="n"/>
      <c r="LX19" s="9" t="n"/>
      <c r="LY19" s="9" t="n"/>
      <c r="LZ19" s="9" t="n"/>
      <c r="MA19" s="9" t="n"/>
      <c r="MB19" s="9" t="n"/>
      <c r="MC19" s="9" t="n"/>
      <c r="MD19" s="9" t="n"/>
      <c r="ME19" s="9" t="n"/>
      <c r="MF19" s="9" t="n"/>
      <c r="MG19" s="9" t="n"/>
      <c r="MH19" s="9" t="n"/>
      <c r="MI19" s="9" t="n"/>
      <c r="MJ19" s="9" t="n"/>
      <c r="MK19" s="9" t="n"/>
      <c r="ML19" s="9" t="n"/>
      <c r="MM19" s="9" t="n"/>
      <c r="MN19" s="9" t="n"/>
      <c r="MO19" s="9" t="n"/>
      <c r="MP19" s="9" t="n"/>
      <c r="MQ19" s="9" t="n"/>
      <c r="MR19" s="9" t="n"/>
      <c r="MS19" s="9" t="n"/>
      <c r="MT19" s="9" t="n"/>
      <c r="MU19" s="9" t="n"/>
      <c r="MV19" s="9" t="n"/>
      <c r="MW19" s="9" t="n"/>
      <c r="MX19" s="9" t="n"/>
      <c r="MY19" s="9" t="n"/>
      <c r="MZ19" s="9" t="n"/>
      <c r="NA19" s="9" t="n"/>
      <c r="NB19" s="9" t="n"/>
      <c r="NC19" s="9" t="n"/>
      <c r="ND19" s="9" t="n"/>
      <c r="NE19" s="9" t="n"/>
      <c r="NF19" s="9" t="n"/>
      <c r="NG19" s="9" t="n"/>
      <c r="NH19" s="9" t="n"/>
      <c r="NI19" s="9" t="n"/>
      <c r="NJ19" s="9" t="n"/>
      <c r="NK19" s="9" t="n"/>
      <c r="NL19" s="9" t="n"/>
      <c r="NM19" s="9" t="n"/>
      <c r="NN19" s="9" t="n"/>
      <c r="NO19" s="9" t="n"/>
      <c r="NP19" s="9" t="n"/>
      <c r="NQ19" s="9" t="n"/>
      <c r="NR19" s="9" t="n"/>
      <c r="NS19" s="9" t="n"/>
      <c r="NT19" s="9" t="n"/>
      <c r="NU19" s="9" t="n"/>
      <c r="NV19" s="9" t="n"/>
      <c r="NW19" s="9" t="n"/>
      <c r="NX19" s="9" t="n"/>
      <c r="NY19" s="9" t="n"/>
      <c r="NZ19" s="9" t="n"/>
      <c r="OA19" s="9" t="n"/>
      <c r="OB19" s="9" t="n"/>
      <c r="OC19" s="9" t="n"/>
      <c r="OD19" s="9" t="n"/>
      <c r="OE19" s="9" t="n"/>
      <c r="OF19" s="9" t="n"/>
      <c r="OG19" s="9" t="n"/>
      <c r="OH19" s="9" t="n"/>
      <c r="OI19" s="9" t="n"/>
      <c r="OJ19" s="9" t="n"/>
      <c r="OK19" s="9" t="n"/>
      <c r="OL19" s="9" t="n"/>
      <c r="OM19" s="9" t="n"/>
      <c r="ON19" s="9" t="n"/>
      <c r="OO19" s="9" t="n"/>
      <c r="OP19" s="9" t="n"/>
      <c r="OQ19" s="9" t="n"/>
      <c r="OR19" s="9" t="n"/>
      <c r="OS19" s="9" t="n"/>
      <c r="OT19" s="9" t="n"/>
      <c r="OU19" s="9" t="n"/>
      <c r="OV19" s="9" t="n"/>
      <c r="OW19" s="9" t="n"/>
      <c r="OX19" s="9" t="n"/>
      <c r="OY19" s="9" t="n"/>
      <c r="OZ19" s="9" t="n"/>
      <c r="PA19" s="9" t="n"/>
      <c r="PB19" s="9" t="n"/>
      <c r="PC19" s="9" t="n"/>
      <c r="PD19" s="9" t="n"/>
      <c r="PE19" s="9" t="n"/>
      <c r="PF19" s="9" t="n"/>
      <c r="PG19" s="9" t="n"/>
      <c r="PH19" s="9" t="n"/>
      <c r="PI19" s="9" t="n"/>
      <c r="PJ19" s="9" t="n"/>
      <c r="PK19" s="9" t="n"/>
      <c r="PL19" s="9" t="n"/>
      <c r="PM19" s="9" t="n"/>
      <c r="PN19" s="9" t="n"/>
      <c r="PO19" s="9" t="n"/>
      <c r="PP19" s="9" t="n"/>
      <c r="PQ19" s="9" t="n"/>
      <c r="PR19" s="9" t="n"/>
      <c r="PS19" s="9" t="n"/>
      <c r="PT19" s="9" t="n"/>
      <c r="PU19" s="9" t="n"/>
      <c r="PV19" s="9" t="n"/>
      <c r="PW19" s="9" t="n"/>
      <c r="PX19" s="9" t="n"/>
      <c r="PY19" s="9" t="n"/>
      <c r="PZ19" s="9" t="n"/>
      <c r="QA19" s="9" t="n"/>
      <c r="QB19" s="9" t="n"/>
      <c r="QC19" s="9" t="n"/>
      <c r="QD19" s="9" t="n"/>
      <c r="QE19" s="9" t="n"/>
      <c r="QF19" s="9" t="n"/>
      <c r="QG19" s="9" t="n"/>
      <c r="QH19" s="9" t="n"/>
      <c r="QI19" s="9" t="n"/>
      <c r="QJ19" s="9" t="n"/>
      <c r="QK19" s="9" t="n"/>
      <c r="QL19" s="9" t="n"/>
      <c r="QM19" s="9" t="n"/>
      <c r="QN19" s="9" t="n"/>
      <c r="QO19" s="9" t="n"/>
      <c r="QP19" s="9" t="n"/>
      <c r="QQ19" s="9" t="n"/>
      <c r="QR19" s="9" t="n"/>
      <c r="QS19" s="9" t="n"/>
      <c r="QT19" s="9" t="n"/>
      <c r="QU19" s="9" t="n"/>
      <c r="QV19" s="9" t="n"/>
      <c r="QW19" s="9" t="n"/>
      <c r="QX19" s="9" t="n"/>
      <c r="QY19" s="9" t="n"/>
      <c r="QZ19" s="9" t="n"/>
      <c r="RA19" s="9" t="n"/>
      <c r="RB19" s="9" t="n"/>
      <c r="RC19" s="9" t="n"/>
      <c r="RD19" s="9" t="n"/>
      <c r="RE19" s="9" t="n"/>
      <c r="RF19" s="9" t="n"/>
      <c r="RG19" s="9" t="n"/>
      <c r="RH19" s="9" t="n"/>
      <c r="RI19" s="9" t="n"/>
      <c r="RJ19" s="9" t="n"/>
      <c r="RK19" s="9" t="n"/>
      <c r="RL19" s="9" t="n"/>
      <c r="RM19" s="9" t="n"/>
      <c r="RN19" s="9" t="n"/>
      <c r="RO19" s="9" t="n"/>
      <c r="RP19" s="9" t="n"/>
      <c r="RQ19" s="9" t="n"/>
      <c r="RR19" s="9" t="n"/>
      <c r="RS19" s="9" t="n"/>
      <c r="RT19" s="9" t="n"/>
      <c r="RU19" s="9" t="n"/>
      <c r="RV19" s="9" t="n"/>
      <c r="RW19" s="9" t="n"/>
      <c r="RX19" s="9" t="n"/>
      <c r="RY19" s="9" t="n"/>
      <c r="RZ19" s="9" t="n"/>
      <c r="SA19" s="9" t="n"/>
      <c r="SB19" s="9" t="n"/>
      <c r="SC19" s="9" t="n"/>
      <c r="SD19" s="9" t="n"/>
      <c r="SE19" s="9" t="n"/>
      <c r="SF19" s="9" t="n"/>
      <c r="SG19" s="9" t="n"/>
      <c r="SH19" s="9" t="n"/>
      <c r="SI19" s="9" t="n"/>
      <c r="SJ19" s="9" t="n"/>
      <c r="SK19" s="9" t="n"/>
      <c r="SL19" s="9" t="n"/>
      <c r="SM19" s="9" t="n"/>
      <c r="SN19" s="9" t="n"/>
      <c r="SO19" s="9" t="n"/>
      <c r="SP19" s="9" t="n"/>
      <c r="SQ19" s="9" t="n"/>
      <c r="SR19" s="9" t="n"/>
      <c r="SS19" s="9" t="n"/>
      <c r="ST19" s="9" t="n"/>
      <c r="SU19" s="9" t="n"/>
      <c r="SV19" s="9" t="n"/>
      <c r="SW19" s="9" t="n"/>
      <c r="SX19" s="9" t="n"/>
      <c r="SY19" s="9" t="n"/>
      <c r="SZ19" s="9" t="n"/>
      <c r="TA19" s="9" t="n"/>
      <c r="TB19" s="9" t="n"/>
      <c r="TC19" s="9" t="n"/>
      <c r="TD19" s="9" t="n"/>
      <c r="TE19" s="9" t="n"/>
      <c r="TF19" s="9" t="n"/>
      <c r="TG19" s="9" t="n"/>
      <c r="TH19" s="9" t="n"/>
      <c r="TI19" s="9" t="n"/>
      <c r="TJ19" s="9" t="n"/>
      <c r="TK19" s="9" t="n"/>
      <c r="TL19" s="9" t="n"/>
      <c r="TM19" s="9" t="n"/>
      <c r="TN19" s="9" t="n"/>
      <c r="TO19" s="9" t="n"/>
      <c r="TP19" s="9" t="n"/>
      <c r="TQ19" s="9" t="n"/>
      <c r="TR19" s="9" t="n"/>
      <c r="TS19" s="9" t="n"/>
      <c r="TT19" s="9" t="n"/>
      <c r="TU19" s="9" t="n"/>
      <c r="TV19" s="9" t="n"/>
      <c r="TW19" s="9" t="n"/>
      <c r="TX19" s="9" t="n"/>
      <c r="TY19" s="9" t="n"/>
      <c r="TZ19" s="9" t="n"/>
      <c r="UA19" s="9" t="n"/>
      <c r="UB19" s="9" t="n"/>
      <c r="UC19" s="9" t="n"/>
      <c r="UD19" s="9" t="n"/>
      <c r="UE19" s="9" t="n"/>
      <c r="UF19" s="9" t="n"/>
      <c r="UG19" s="9" t="n"/>
      <c r="UH19" s="9" t="n"/>
      <c r="UI19" s="9" t="n"/>
      <c r="UJ19" s="9" t="n"/>
      <c r="UK19" s="9" t="n"/>
      <c r="UL19" s="9" t="n"/>
      <c r="UM19" s="9" t="n"/>
      <c r="UN19" s="9" t="n"/>
      <c r="UO19" s="9" t="n"/>
      <c r="UP19" s="9" t="n"/>
      <c r="UQ19" s="9" t="n"/>
      <c r="UR19" s="9" t="n"/>
      <c r="US19" s="9" t="n"/>
      <c r="UT19" s="9" t="n"/>
      <c r="UU19" s="9" t="n"/>
      <c r="UV19" s="9" t="n"/>
      <c r="UW19" s="9" t="n"/>
      <c r="UX19" s="9" t="n"/>
      <c r="UY19" s="9" t="n"/>
      <c r="UZ19" s="9" t="n"/>
      <c r="VA19" s="9" t="n"/>
      <c r="VB19" s="9" t="n"/>
      <c r="VC19" s="9" t="n"/>
      <c r="VD19" s="9" t="n"/>
      <c r="VE19" s="9" t="n"/>
      <c r="VF19" s="9" t="n"/>
      <c r="VG19" s="9" t="n"/>
      <c r="VH19" s="9" t="n"/>
      <c r="VI19" s="9" t="n"/>
      <c r="VJ19" s="9" t="n"/>
      <c r="VK19" s="9" t="n"/>
      <c r="VL19" s="9" t="n"/>
      <c r="VM19" s="9" t="n"/>
      <c r="VN19" s="9" t="n"/>
      <c r="VO19" s="9" t="n"/>
      <c r="VP19" s="9" t="n"/>
      <c r="VQ19" s="9" t="n"/>
      <c r="VR19" s="9" t="n"/>
      <c r="VS19" s="9" t="n"/>
      <c r="VT19" s="9" t="n"/>
      <c r="VU19" s="9" t="n"/>
      <c r="VV19" s="9" t="n"/>
      <c r="VW19" s="9" t="n"/>
      <c r="VX19" s="9" t="n"/>
      <c r="VY19" s="9" t="n"/>
      <c r="VZ19" s="9" t="n"/>
      <c r="WA19" s="9" t="n"/>
      <c r="WB19" s="9" t="n"/>
      <c r="WC19" s="9" t="n"/>
      <c r="WD19" s="9" t="n"/>
      <c r="WE19" s="9" t="n"/>
      <c r="WF19" s="9" t="n"/>
      <c r="WG19" s="9" t="n"/>
      <c r="WH19" s="9" t="n"/>
      <c r="WI19" s="9" t="n"/>
      <c r="WJ19" s="9" t="n"/>
      <c r="WK19" s="9" t="n"/>
      <c r="WL19" s="9" t="n"/>
      <c r="WM19" s="9" t="n"/>
      <c r="WN19" s="9" t="n"/>
      <c r="WO19" s="9" t="n"/>
      <c r="WP19" s="9" t="n"/>
      <c r="WQ19" s="9" t="n"/>
      <c r="WR19" s="9" t="n"/>
      <c r="WS19" s="9" t="n"/>
      <c r="WT19" s="9" t="n"/>
      <c r="WU19" s="9" t="n"/>
      <c r="WV19" s="9" t="n"/>
      <c r="WW19" s="9" t="n"/>
      <c r="WX19" s="9" t="n"/>
      <c r="WY19" s="9" t="n"/>
      <c r="WZ19" s="9" t="n"/>
      <c r="XA19" s="9" t="n"/>
      <c r="XB19" s="9" t="n"/>
      <c r="XC19" s="9" t="n"/>
      <c r="XD19" s="9" t="n"/>
      <c r="XE19" s="9" t="n"/>
      <c r="XF19" s="9" t="n"/>
      <c r="XG19" s="9" t="n"/>
      <c r="XH19" s="9" t="n"/>
      <c r="XI19" s="9" t="n"/>
      <c r="XJ19" s="9" t="n"/>
      <c r="XK19" s="9" t="n"/>
      <c r="XL19" s="9" t="n"/>
      <c r="XM19" s="9" t="n"/>
      <c r="XN19" s="9" t="n"/>
      <c r="XO19" s="9" t="n"/>
      <c r="XP19" s="9" t="n"/>
      <c r="XQ19" s="9" t="n"/>
      <c r="XR19" s="9" t="n"/>
      <c r="XS19" s="9" t="n"/>
      <c r="XT19" s="9" t="n"/>
      <c r="XU19" s="9" t="n"/>
      <c r="XV19" s="9" t="n"/>
      <c r="XW19" s="9" t="n"/>
      <c r="XX19" s="9" t="n"/>
      <c r="XY19" s="9" t="n"/>
      <c r="XZ19" s="9" t="n"/>
      <c r="YA19" s="9" t="n"/>
      <c r="YB19" s="9" t="n"/>
      <c r="YC19" s="9" t="n"/>
      <c r="YD19" s="9" t="n"/>
      <c r="YE19" s="9" t="n"/>
      <c r="YF19" s="9" t="n"/>
      <c r="YG19" s="9" t="n"/>
      <c r="YH19" s="9" t="n"/>
      <c r="YI19" s="9" t="n"/>
      <c r="YJ19" s="9" t="n"/>
      <c r="YK19" s="9" t="n"/>
      <c r="YL19" s="9" t="n"/>
      <c r="YM19" s="9" t="n"/>
      <c r="YN19" s="9" t="n"/>
      <c r="YO19" s="9" t="n"/>
      <c r="YP19" s="9" t="n"/>
      <c r="YQ19" s="9" t="n"/>
      <c r="YR19" s="9" t="n"/>
      <c r="YS19" s="9" t="n"/>
      <c r="YT19" s="9" t="n"/>
      <c r="YU19" s="9" t="n"/>
      <c r="YV19" s="9" t="n"/>
      <c r="YW19" s="9" t="n"/>
      <c r="YX19" s="9" t="n"/>
      <c r="YY19" s="9" t="n"/>
      <c r="YZ19" s="9" t="n"/>
      <c r="ZA19" s="9" t="n"/>
      <c r="ZB19" s="9" t="n"/>
      <c r="ZC19" s="9" t="n"/>
      <c r="ZD19" s="9" t="n"/>
      <c r="ZE19" s="9" t="n"/>
      <c r="ZF19" s="9" t="n"/>
      <c r="ZG19" s="9" t="n"/>
      <c r="ZH19" s="9" t="n"/>
      <c r="ZI19" s="9" t="n"/>
      <c r="ZJ19" s="9" t="n"/>
      <c r="ZK19" s="9" t="n"/>
      <c r="ZL19" s="9" t="n"/>
      <c r="ZM19" s="9" t="n"/>
      <c r="ZN19" s="9" t="n"/>
      <c r="ZO19" s="9" t="n"/>
      <c r="ZP19" s="9" t="n"/>
      <c r="ZQ19" s="9" t="n"/>
      <c r="ZR19" s="9" t="n"/>
      <c r="ZS19" s="9" t="n"/>
      <c r="ZT19" s="9" t="n"/>
      <c r="ZU19" s="9" t="n"/>
      <c r="ZV19" s="9" t="n"/>
      <c r="ZW19" s="9" t="n"/>
      <c r="ZX19" s="9" t="n"/>
      <c r="ZY19" s="9" t="n"/>
      <c r="ZZ19" s="9" t="n"/>
      <c r="AAA19" s="9" t="n"/>
      <c r="AAB19" s="9" t="n"/>
      <c r="AAC19" s="9" t="n"/>
      <c r="AAD19" s="9" t="n"/>
      <c r="AAE19" s="9" t="n"/>
      <c r="AAF19" s="9" t="n"/>
      <c r="AAG19" s="9" t="n"/>
      <c r="AAH19" s="9" t="n"/>
      <c r="AAI19" s="9" t="n"/>
      <c r="AAJ19" s="9" t="n"/>
      <c r="AAK19" s="9" t="n"/>
      <c r="AAL19" s="9" t="n"/>
      <c r="AAM19" s="9" t="n"/>
      <c r="AAN19" s="9" t="n"/>
      <c r="AAO19" s="9" t="n"/>
      <c r="AAP19" s="9" t="n"/>
      <c r="AAQ19" s="9" t="n"/>
      <c r="AAR19" s="9" t="n"/>
      <c r="AAS19" s="9" t="n"/>
      <c r="AAT19" s="9" t="n"/>
      <c r="AAU19" s="9" t="n"/>
      <c r="AAV19" s="9" t="n"/>
      <c r="AAW19" s="9" t="n"/>
      <c r="AAX19" s="9" t="n"/>
      <c r="AAY19" s="9" t="n"/>
      <c r="AAZ19" s="9" t="n"/>
      <c r="ABA19" s="9" t="n"/>
      <c r="ABB19" s="9" t="n"/>
      <c r="ABC19" s="9" t="n"/>
      <c r="ABD19" s="9" t="n"/>
      <c r="ABE19" s="9" t="n"/>
      <c r="ABF19" s="9" t="n"/>
      <c r="ABG19" s="9" t="n"/>
      <c r="ABH19" s="9" t="n"/>
      <c r="ABI19" s="9" t="n"/>
      <c r="ABJ19" s="9" t="n"/>
      <c r="ABK19" s="9" t="n"/>
      <c r="ABL19" s="9" t="n"/>
      <c r="ABM19" s="9" t="n"/>
      <c r="ABN19" s="9" t="n"/>
      <c r="ABO19" s="9" t="n"/>
      <c r="ABP19" s="9" t="n"/>
      <c r="ABQ19" s="9" t="n"/>
      <c r="ABR19" s="9" t="n"/>
      <c r="ABS19" s="9" t="n"/>
      <c r="ABT19" s="9" t="n"/>
      <c r="ABU19" s="9" t="n"/>
      <c r="ABV19" s="9" t="n"/>
      <c r="ABW19" s="9" t="n"/>
      <c r="ABX19" s="9" t="n"/>
      <c r="ABY19" s="9" t="n"/>
      <c r="ABZ19" s="9" t="n"/>
      <c r="ACA19" s="9" t="n"/>
      <c r="ACB19" s="9" t="n"/>
      <c r="ACC19" s="9" t="n"/>
      <c r="ACD19" s="9" t="n"/>
      <c r="ACE19" s="9" t="n"/>
      <c r="ACF19" s="9" t="n"/>
      <c r="ACG19" s="9" t="n"/>
      <c r="ACH19" s="9" t="n"/>
      <c r="ACI19" s="9" t="n"/>
      <c r="ACJ19" s="9" t="n"/>
      <c r="ACK19" s="9" t="n"/>
      <c r="ACL19" s="9" t="n"/>
      <c r="ACM19" s="9" t="n"/>
      <c r="ACN19" s="9" t="n"/>
      <c r="ACO19" s="9" t="n"/>
      <c r="ACP19" s="9" t="n"/>
      <c r="ACQ19" s="9" t="n"/>
      <c r="ACR19" s="9" t="n"/>
      <c r="ACS19" s="9" t="n"/>
      <c r="ACT19" s="9" t="n"/>
      <c r="ACU19" s="9" t="n"/>
      <c r="ACV19" s="9" t="n"/>
      <c r="ACW19" s="9" t="n"/>
      <c r="ACX19" s="9" t="n"/>
      <c r="ACY19" s="9" t="n"/>
      <c r="ACZ19" s="9" t="n"/>
      <c r="ADA19" s="9" t="n"/>
      <c r="ADB19" s="9" t="n"/>
      <c r="ADC19" s="9" t="n"/>
      <c r="ADD19" s="9" t="n"/>
      <c r="ADE19" s="9" t="n"/>
      <c r="ADF19" s="9" t="n"/>
      <c r="ADG19" s="9" t="n"/>
      <c r="ADH19" s="9" t="n"/>
      <c r="ADI19" s="9" t="n"/>
      <c r="ADJ19" s="9" t="n"/>
      <c r="ADK19" s="9" t="n"/>
      <c r="ADL19" s="9" t="n"/>
      <c r="ADM19" s="9" t="n"/>
      <c r="ADN19" s="9" t="n"/>
      <c r="ADO19" s="9" t="n"/>
      <c r="ADP19" s="9" t="n"/>
      <c r="ADQ19" s="9" t="n"/>
      <c r="ADR19" s="9" t="n"/>
      <c r="ADS19" s="9" t="n"/>
      <c r="ADT19" s="9" t="n"/>
      <c r="ADU19" s="9" t="n"/>
      <c r="ADV19" s="9" t="n"/>
      <c r="ADW19" s="9" t="n"/>
      <c r="ADX19" s="9" t="n"/>
      <c r="ADY19" s="9" t="n"/>
      <c r="ADZ19" s="9" t="n"/>
      <c r="AEA19" s="9" t="n"/>
      <c r="AEB19" s="9" t="n"/>
      <c r="AEC19" s="9" t="n"/>
      <c r="AED19" s="9" t="n"/>
      <c r="AEE19" s="9" t="n"/>
      <c r="AEF19" s="9" t="n"/>
      <c r="AEG19" s="9" t="n"/>
      <c r="AEH19" s="9" t="n"/>
      <c r="AEI19" s="9" t="n"/>
      <c r="AEJ19" s="9" t="n"/>
      <c r="AEK19" s="9" t="n"/>
      <c r="AEL19" s="9" t="n"/>
      <c r="AEM19" s="9" t="n"/>
      <c r="AEN19" s="9" t="n"/>
      <c r="AEO19" s="9" t="n"/>
      <c r="AEP19" s="9" t="n"/>
      <c r="AEQ19" s="9" t="n"/>
      <c r="AER19" s="9" t="n"/>
      <c r="AES19" s="9" t="n"/>
      <c r="AET19" s="9" t="n"/>
      <c r="AEU19" s="9" t="n"/>
      <c r="AEV19" s="9" t="n"/>
      <c r="AEW19" s="9" t="n"/>
      <c r="AEX19" s="9" t="n"/>
      <c r="AEY19" s="9" t="n"/>
      <c r="AEZ19" s="9" t="n"/>
      <c r="AFA19" s="9" t="n"/>
      <c r="AFB19" s="9" t="n"/>
      <c r="AFC19" s="9" t="n"/>
      <c r="AFD19" s="9" t="n"/>
      <c r="AFE19" s="9" t="n"/>
      <c r="AFF19" s="9" t="n"/>
      <c r="AFG19" s="9" t="n"/>
      <c r="AFH19" s="9" t="n"/>
      <c r="AFI19" s="9" t="n"/>
      <c r="AFJ19" s="9" t="n"/>
      <c r="AFK19" s="9" t="n"/>
      <c r="AFL19" s="9" t="n"/>
      <c r="AFM19" s="9" t="n"/>
      <c r="AFN19" s="9" t="n"/>
      <c r="AFO19" s="9" t="n"/>
      <c r="AFP19" s="9" t="n"/>
      <c r="AFQ19" s="9" t="n"/>
      <c r="AFR19" s="9" t="n"/>
      <c r="AFS19" s="9" t="n"/>
      <c r="AFT19" s="9" t="n"/>
      <c r="AFU19" s="9" t="n"/>
      <c r="AFV19" s="9" t="n"/>
      <c r="AFW19" s="9" t="n"/>
      <c r="AFX19" s="9" t="n"/>
      <c r="AFY19" s="9" t="n"/>
      <c r="AFZ19" s="9" t="n"/>
      <c r="AGA19" s="9" t="n"/>
      <c r="AGB19" s="9" t="n"/>
      <c r="AGC19" s="9" t="n"/>
      <c r="AGD19" s="9" t="n"/>
      <c r="AGE19" s="9" t="n"/>
      <c r="AGF19" s="9" t="n"/>
      <c r="AGG19" s="9" t="n"/>
      <c r="AGH19" s="9" t="n"/>
      <c r="AGI19" s="9" t="n"/>
      <c r="AGJ19" s="9" t="n"/>
      <c r="AGK19" s="9" t="n"/>
      <c r="AGL19" s="9" t="n"/>
      <c r="AGM19" s="9" t="n"/>
      <c r="AGN19" s="9" t="n"/>
      <c r="AGO19" s="9" t="n"/>
      <c r="AGP19" s="9" t="n"/>
      <c r="AGQ19" s="9" t="n"/>
      <c r="AGR19" s="9" t="n"/>
      <c r="AGS19" s="9" t="n"/>
      <c r="AGT19" s="9" t="n"/>
      <c r="AGU19" s="9" t="n"/>
      <c r="AGV19" s="9" t="n"/>
      <c r="AGW19" s="9" t="n"/>
      <c r="AGX19" s="9" t="n"/>
      <c r="AGY19" s="9" t="n"/>
      <c r="AGZ19" s="9" t="n"/>
      <c r="AHA19" s="9" t="n"/>
      <c r="AHB19" s="9" t="n"/>
      <c r="AHC19" s="9" t="n"/>
      <c r="AHD19" s="9" t="n"/>
      <c r="AHE19" s="9" t="n"/>
      <c r="AHF19" s="9" t="n"/>
      <c r="AHG19" s="9" t="n"/>
      <c r="AHH19" s="9" t="n"/>
      <c r="AHI19" s="9" t="n"/>
      <c r="AHJ19" s="9" t="n"/>
      <c r="AHK19" s="9" t="n"/>
      <c r="AHL19" s="9" t="n"/>
      <c r="AHM19" s="9" t="n"/>
      <c r="AHN19" s="9" t="n"/>
      <c r="AHO19" s="9" t="n"/>
      <c r="AHP19" s="9" t="n"/>
      <c r="AHQ19" s="9" t="n"/>
      <c r="AHR19" s="9" t="n"/>
      <c r="AHS19" s="9" t="n"/>
      <c r="AHT19" s="9" t="n"/>
      <c r="AHU19" s="9" t="n"/>
      <c r="AHV19" s="9" t="n"/>
      <c r="AHW19" s="9" t="n"/>
      <c r="AHX19" s="9" t="n"/>
      <c r="AHY19" s="9" t="n"/>
      <c r="AHZ19" s="9" t="n"/>
      <c r="AIA19" s="9" t="n"/>
      <c r="AIB19" s="9" t="n"/>
      <c r="AIC19" s="9" t="n"/>
      <c r="AID19" s="9" t="n"/>
      <c r="AIE19" s="9" t="n"/>
      <c r="AIF19" s="9" t="n"/>
      <c r="AIG19" s="9" t="n"/>
      <c r="AIH19" s="9" t="n"/>
      <c r="AII19" s="9" t="n"/>
      <c r="AIJ19" s="9" t="n"/>
      <c r="AIK19" s="9" t="n"/>
      <c r="AIL19" s="9" t="n"/>
      <c r="AIM19" s="9" t="n"/>
      <c r="AIN19" s="9" t="n"/>
      <c r="AIO19" s="9" t="n"/>
      <c r="AIP19" s="9" t="n"/>
      <c r="AIQ19" s="9" t="n"/>
      <c r="AIR19" s="9" t="n"/>
      <c r="AIS19" s="9" t="n"/>
      <c r="AIT19" s="9" t="n"/>
      <c r="AIU19" s="9" t="n"/>
      <c r="AIV19" s="9" t="n"/>
      <c r="AIW19" s="9" t="n"/>
      <c r="AIX19" s="9" t="n"/>
      <c r="AIY19" s="9" t="n"/>
      <c r="AIZ19" s="9" t="n"/>
      <c r="AJA19" s="9" t="n"/>
      <c r="AJB19" s="9" t="n"/>
      <c r="AJC19" s="9" t="n"/>
      <c r="AJD19" s="9" t="n"/>
      <c r="AJE19" s="9" t="n"/>
      <c r="AJF19" s="9" t="n"/>
      <c r="AJG19" s="9" t="n"/>
      <c r="AJH19" s="9" t="n"/>
      <c r="AJI19" s="9" t="n"/>
      <c r="AJJ19" s="9" t="n"/>
      <c r="AJK19" s="9" t="n"/>
      <c r="AJL19" s="9" t="n"/>
      <c r="AJM19" s="9" t="n"/>
      <c r="AJN19" s="9" t="n"/>
      <c r="AJO19" s="9" t="n"/>
      <c r="AJP19" s="9" t="n"/>
      <c r="AJQ19" s="9" t="n"/>
      <c r="AJR19" s="9" t="n"/>
      <c r="AJS19" s="9" t="n"/>
      <c r="AJT19" s="9" t="n"/>
      <c r="AJU19" s="9" t="n"/>
      <c r="AJV19" s="9" t="n"/>
      <c r="AJW19" s="9" t="n"/>
      <c r="AJX19" s="9" t="n"/>
      <c r="AJY19" s="9" t="n"/>
      <c r="AJZ19" s="9" t="n"/>
      <c r="AKA19" s="9" t="n"/>
      <c r="AKB19" s="9" t="n"/>
      <c r="AKC19" s="9" t="n"/>
      <c r="AKD19" s="9" t="n"/>
      <c r="AKE19" s="9" t="n"/>
      <c r="AKF19" s="9" t="n"/>
      <c r="AKG19" s="9" t="n"/>
      <c r="AKH19" s="9" t="n"/>
      <c r="AKI19" s="9" t="n"/>
      <c r="AKJ19" s="9" t="n"/>
      <c r="AKK19" s="9" t="n"/>
      <c r="AKL19" s="9" t="n"/>
      <c r="AKM19" s="9" t="n"/>
      <c r="AKN19" s="9" t="n"/>
      <c r="AKO19" s="9" t="n"/>
      <c r="AKP19" s="9" t="n"/>
      <c r="AKQ19" s="9" t="n"/>
      <c r="AKR19" s="9" t="n"/>
      <c r="AKS19" s="9" t="n"/>
      <c r="AKT19" s="9" t="n"/>
      <c r="AKU19" s="9" t="n"/>
      <c r="AKV19" s="9" t="n"/>
      <c r="AKW19" s="9" t="n"/>
      <c r="AKX19" s="9" t="n"/>
      <c r="AKY19" s="9" t="n"/>
      <c r="AKZ19" s="9" t="n"/>
      <c r="ALA19" s="9" t="n"/>
      <c r="ALB19" s="9" t="n"/>
      <c r="ALC19" s="9" t="n"/>
      <c r="ALD19" s="9" t="n"/>
      <c r="ALE19" s="9" t="n"/>
      <c r="ALF19" s="9" t="n"/>
      <c r="ALG19" s="9" t="n"/>
      <c r="ALH19" s="9" t="n"/>
      <c r="ALI19" s="9" t="n"/>
      <c r="ALJ19" s="9" t="n"/>
      <c r="ALK19" s="9" t="n"/>
      <c r="ALL19" s="9" t="n"/>
      <c r="ALM19" s="9" t="n"/>
      <c r="ALN19" s="9" t="n"/>
      <c r="ALO19" s="9" t="n"/>
      <c r="ALP19" s="9" t="n"/>
      <c r="ALQ19" s="9" t="n"/>
      <c r="ALR19" s="9" t="n"/>
      <c r="ALS19" s="9" t="n"/>
      <c r="ALT19" s="9" t="n"/>
      <c r="ALU19" s="9" t="n"/>
      <c r="ALV19" s="9" t="n"/>
      <c r="ALW19" s="9" t="n"/>
      <c r="ALX19" s="9" t="n"/>
      <c r="ALY19" s="9" t="n"/>
      <c r="ALZ19" s="9" t="n"/>
      <c r="AMA19" s="9" t="n"/>
      <c r="AMB19" s="9" t="n"/>
      <c r="AMC19" s="9" t="n"/>
      <c r="AMD19" s="9" t="n"/>
      <c r="AME19" s="9" t="n"/>
      <c r="AMF19" s="9" t="n"/>
      <c r="AMG19" s="9" t="n"/>
      <c r="AMH19" s="9" t="n"/>
      <c r="AMI19" s="9" t="n"/>
      <c r="AMJ19" s="9" t="n"/>
    </row>
    <row customHeight="1" ht="23.1" r="20" s="187" spans="1:1024">
      <c r="A20" s="67" t="n">
        <v>15</v>
      </c>
      <c r="B20" s="44" t="n">
        <v>1062</v>
      </c>
      <c r="C20" s="85" t="s">
        <v>169</v>
      </c>
      <c r="D20" s="69" t="n">
        <v>0</v>
      </c>
      <c r="E20" s="70" t="n">
        <v>16</v>
      </c>
      <c r="F20" s="71" t="n"/>
      <c r="G20" s="190" t="s">
        <v>66</v>
      </c>
      <c r="H20" s="191" t="s">
        <v>66</v>
      </c>
      <c r="I20" s="72" t="s"/>
      <c r="J20" s="190" t="s">
        <v>66</v>
      </c>
      <c r="K20" s="191" t="s">
        <v>66</v>
      </c>
      <c r="L20" s="72" t="s"/>
      <c r="M20" s="188" t="s">
        <v>152</v>
      </c>
      <c r="N20" s="189" t="s">
        <v>82</v>
      </c>
      <c r="O20" s="72" t="s">
        <v>106</v>
      </c>
      <c r="P20" s="188" t="s">
        <v>152</v>
      </c>
      <c r="Q20" s="189" t="s">
        <v>82</v>
      </c>
      <c r="R20" s="72" t="s">
        <v>106</v>
      </c>
      <c r="S20" s="188" t="s">
        <v>59</v>
      </c>
      <c r="T20" s="189" t="s">
        <v>105</v>
      </c>
      <c r="U20" s="72" t="s">
        <v>106</v>
      </c>
      <c r="V20" s="188" t="s">
        <v>59</v>
      </c>
      <c r="W20" s="189" t="s">
        <v>105</v>
      </c>
      <c r="X20" s="72" t="s">
        <v>106</v>
      </c>
      <c r="Y20" s="190" t="s">
        <v>66</v>
      </c>
      <c r="Z20" s="191" t="s">
        <v>66</v>
      </c>
      <c r="AA20" s="72" t="s"/>
      <c r="AB20" s="190" t="s">
        <v>66</v>
      </c>
      <c r="AC20" s="191" t="s">
        <v>66</v>
      </c>
      <c r="AD20" s="72" t="s"/>
      <c r="AE20" s="188" t="s">
        <v>152</v>
      </c>
      <c r="AF20" s="189" t="s">
        <v>82</v>
      </c>
      <c r="AG20" s="72" t="s">
        <v>106</v>
      </c>
      <c r="AH20" s="188" t="s">
        <v>152</v>
      </c>
      <c r="AI20" s="189" t="s">
        <v>82</v>
      </c>
      <c r="AJ20" s="72" t="s">
        <v>106</v>
      </c>
      <c r="AK20" s="188" t="s">
        <v>127</v>
      </c>
      <c r="AL20" s="189" t="s">
        <v>128</v>
      </c>
      <c r="AM20" s="72" t="s">
        <v>106</v>
      </c>
      <c r="AN20" s="188" t="s">
        <v>59</v>
      </c>
      <c r="AO20" s="189" t="s">
        <v>105</v>
      </c>
      <c r="AP20" s="72" t="s">
        <v>106</v>
      </c>
      <c r="AQ20" s="190" t="s">
        <v>66</v>
      </c>
      <c r="AR20" s="191" t="s">
        <v>66</v>
      </c>
      <c r="AS20" s="72" t="s"/>
      <c r="AT20" s="190" t="s">
        <v>66</v>
      </c>
      <c r="AU20" s="191" t="s">
        <v>66</v>
      </c>
      <c r="AV20" s="72" t="s"/>
      <c r="AW20" s="190" t="s">
        <v>66</v>
      </c>
      <c r="AX20" s="191" t="s">
        <v>66</v>
      </c>
      <c r="AY20" s="72" t="s"/>
      <c r="AZ20" s="188" t="s">
        <v>152</v>
      </c>
      <c r="BA20" s="189" t="s">
        <v>82</v>
      </c>
      <c r="BB20" s="72" t="s">
        <v>106</v>
      </c>
      <c r="BC20" s="188" t="s">
        <v>152</v>
      </c>
      <c r="BD20" s="189" t="s">
        <v>82</v>
      </c>
      <c r="BE20" s="72" t="s">
        <v>106</v>
      </c>
      <c r="BF20" s="188" t="s">
        <v>127</v>
      </c>
      <c r="BG20" s="189" t="s">
        <v>128</v>
      </c>
      <c r="BH20" s="72" t="s">
        <v>106</v>
      </c>
      <c r="BI20" s="188" t="s">
        <v>75</v>
      </c>
      <c r="BJ20" s="189" t="s">
        <v>138</v>
      </c>
      <c r="BK20" s="72" t="s"/>
      <c r="BL20" s="188" t="s">
        <v>59</v>
      </c>
      <c r="BM20" s="189" t="s">
        <v>105</v>
      </c>
      <c r="BN20" s="72" t="s">
        <v>106</v>
      </c>
      <c r="BO20" s="190" t="s">
        <v>66</v>
      </c>
      <c r="BP20" s="191" t="s">
        <v>66</v>
      </c>
      <c r="BQ20" s="72" t="s"/>
      <c r="BR20" s="190" t="s">
        <v>66</v>
      </c>
      <c r="BS20" s="191" t="s">
        <v>66</v>
      </c>
      <c r="BT20" s="72" t="s"/>
      <c r="BU20" s="190" t="s">
        <v>66</v>
      </c>
      <c r="BV20" s="191" t="s">
        <v>66</v>
      </c>
      <c r="BW20" s="72" t="s"/>
      <c r="BX20" s="188" t="s">
        <v>152</v>
      </c>
      <c r="BY20" s="189" t="s">
        <v>82</v>
      </c>
      <c r="BZ20" s="72" t="s">
        <v>106</v>
      </c>
      <c r="CA20" s="188" t="s">
        <v>127</v>
      </c>
      <c r="CB20" s="189" t="s">
        <v>128</v>
      </c>
      <c r="CC20" s="72" t="s">
        <v>106</v>
      </c>
      <c r="CD20" s="188" t="s">
        <v>88</v>
      </c>
      <c r="CE20" s="189" t="s">
        <v>112</v>
      </c>
      <c r="CF20" s="72" t="s">
        <v>80</v>
      </c>
      <c r="CG20" s="190" t="s">
        <v>66</v>
      </c>
      <c r="CH20" s="191" t="s">
        <v>66</v>
      </c>
      <c r="CI20" s="72" t="s"/>
      <c r="CJ20" s="190" t="s">
        <v>66</v>
      </c>
      <c r="CK20" s="191" t="s">
        <v>66</v>
      </c>
      <c r="CL20" s="72" t="s"/>
      <c r="CM20" s="188" t="s">
        <v>152</v>
      </c>
      <c r="CN20" s="189" t="s">
        <v>82</v>
      </c>
      <c r="CO20" s="72" t="s">
        <v>106</v>
      </c>
      <c r="CP20" s="188" t="s">
        <v>152</v>
      </c>
      <c r="CQ20" s="189" t="s">
        <v>82</v>
      </c>
      <c r="CR20" s="72" t="s">
        <v>106</v>
      </c>
      <c r="CS20" s="188" t="s">
        <v>59</v>
      </c>
      <c r="CT20" s="189" t="s">
        <v>105</v>
      </c>
      <c r="CU20" s="72" t="s">
        <v>106</v>
      </c>
      <c r="CV20" s="26" t="s">
        <v>131</v>
      </c>
      <c r="CW20" s="21" t="n"/>
      <c r="CX20" s="73" t="n"/>
      <c r="CY20" s="83" t="n"/>
      <c r="CZ20" s="75">
        <f>COUNTA($G$3:$CX$3)-DB20</f>
        <v/>
      </c>
      <c r="DA20" s="76">
        <f>COUNTIF($G$4:$CX$4,"сб")+COUNTIF($G$4:$CX$4,"вс")+COUNTIF($G$4:$CX$4,"празд")</f>
        <v/>
      </c>
      <c r="DB20" s="77" t="n">
        <v>0</v>
      </c>
      <c r="DC20" s="78">
        <f>COUNTIF(G20:CX20,"ОТ")/2</f>
        <v/>
      </c>
      <c r="DD20" s="79">
        <f>COUNTIFS($G$4:$CX$4,"&lt;я",G20:CX20,"&lt;"&amp;"9:29:01")</f>
        <v/>
      </c>
      <c r="DE20" s="79">
        <f>COUNTIFS($G$4:$CX$4,"&lt;я",G20:CX20,"&lt;"&amp;"13:30:01")-DD20</f>
        <v/>
      </c>
      <c r="DF20" s="79">
        <f>COUNTIFS($G$4:$CX$4,"&lt;я",G20:CX20,"&lt;"&amp;"19:00:01")-DD20-DE20</f>
        <v/>
      </c>
      <c r="DG20" s="80">
        <f>COUNTIFS($G$4:$CX$4,"СБ",G20:CX20,"В")+COUNTIFS($G$4:$CX$4,"ВС",G20:CX20,"В")</f>
        <v/>
      </c>
      <c r="DH20" s="81">
        <f>$DA$3-CZ20</f>
        <v/>
      </c>
      <c r="DI20" s="82">
        <f>$DB$3-CY20</f>
        <v/>
      </c>
      <c r="DJ20" s="9" t="n"/>
      <c r="DK20" s="9" t="n"/>
      <c r="DL20" s="9" t="n"/>
      <c r="DM20" s="9" t="n"/>
      <c r="DN20" s="9" t="n"/>
      <c r="DO20" s="9" t="n"/>
      <c r="DP20" s="9" t="n"/>
      <c r="DQ20" s="9" t="n"/>
      <c r="DR20" s="9" t="n"/>
      <c r="DS20" s="9" t="n"/>
      <c r="DT20" s="9" t="n"/>
      <c r="DU20" s="9" t="n"/>
      <c r="DV20" s="9" t="n"/>
      <c r="DW20" s="9" t="n"/>
      <c r="DX20" s="9" t="n"/>
      <c r="DY20" s="9" t="n"/>
      <c r="DZ20" s="9" t="n"/>
      <c r="EA20" s="9" t="n"/>
      <c r="EB20" s="9" t="n"/>
      <c r="EC20" s="9" t="n"/>
      <c r="ED20" s="9" t="n"/>
      <c r="EE20" s="9" t="n"/>
      <c r="EF20" s="9" t="n"/>
      <c r="EG20" s="9" t="n"/>
      <c r="EH20" s="9" t="n"/>
      <c r="EI20" s="9" t="n"/>
      <c r="EJ20" s="9" t="n"/>
      <c r="EK20" s="9" t="n"/>
      <c r="EL20" s="9" t="n"/>
      <c r="EM20" s="9" t="n"/>
      <c r="EN20" s="9" t="n"/>
      <c r="EO20" s="9" t="n"/>
      <c r="EP20" s="9" t="n"/>
      <c r="EQ20" s="9" t="n"/>
      <c r="ER20" s="9" t="n"/>
      <c r="ES20" s="9" t="n"/>
      <c r="ET20" s="9" t="n"/>
      <c r="EU20" s="9" t="n"/>
      <c r="EV20" s="9" t="n"/>
      <c r="EW20" s="9" t="n"/>
      <c r="EX20" s="9" t="n"/>
      <c r="EY20" s="9" t="n"/>
      <c r="EZ20" s="9" t="n"/>
      <c r="FA20" s="9" t="n"/>
      <c r="FB20" s="9" t="n"/>
      <c r="FC20" s="9" t="n"/>
      <c r="FD20" s="9" t="n"/>
      <c r="FE20" s="9" t="n"/>
      <c r="FF20" s="9" t="n"/>
      <c r="FG20" s="9" t="n"/>
      <c r="FH20" s="9" t="n"/>
      <c r="FI20" s="9" t="n"/>
      <c r="FJ20" s="9" t="n"/>
      <c r="FK20" s="9" t="n"/>
      <c r="FL20" s="9" t="n"/>
      <c r="FM20" s="9" t="n"/>
      <c r="FN20" s="9" t="n"/>
      <c r="FO20" s="9" t="n"/>
      <c r="FP20" s="9" t="n"/>
      <c r="FQ20" s="9" t="n"/>
      <c r="FR20" s="9" t="n"/>
      <c r="FS20" s="9" t="n"/>
      <c r="FT20" s="9" t="n"/>
      <c r="FU20" s="9" t="n"/>
      <c r="FV20" s="9" t="n"/>
      <c r="FW20" s="9" t="n"/>
      <c r="FX20" s="9" t="n"/>
      <c r="FY20" s="9" t="n"/>
      <c r="FZ20" s="9" t="n"/>
      <c r="GA20" s="9" t="n"/>
      <c r="GB20" s="9" t="n"/>
      <c r="GC20" s="9" t="n"/>
      <c r="GD20" s="9" t="n"/>
      <c r="GE20" s="9" t="n"/>
      <c r="GF20" s="9" t="n"/>
      <c r="GG20" s="9" t="n"/>
      <c r="GH20" s="9" t="n"/>
      <c r="GI20" s="9" t="n"/>
      <c r="GJ20" s="9" t="n"/>
      <c r="GK20" s="9" t="n"/>
      <c r="GL20" s="9" t="n"/>
      <c r="GM20" s="9" t="n"/>
      <c r="GN20" s="9" t="n"/>
      <c r="GO20" s="9" t="n"/>
      <c r="GP20" s="9" t="n"/>
      <c r="GQ20" s="9" t="n"/>
      <c r="GR20" s="9" t="n"/>
      <c r="GS20" s="9" t="n"/>
      <c r="GT20" s="9" t="n"/>
      <c r="GU20" s="9" t="n"/>
      <c r="GV20" s="9" t="n"/>
      <c r="GW20" s="9" t="n"/>
      <c r="GX20" s="9" t="n"/>
      <c r="GY20" s="9" t="n"/>
      <c r="GZ20" s="9" t="n"/>
      <c r="HA20" s="9" t="n"/>
      <c r="HB20" s="9" t="n"/>
      <c r="HC20" s="9" t="n"/>
      <c r="HD20" s="9" t="n"/>
      <c r="HE20" s="9" t="n"/>
      <c r="HF20" s="9" t="n"/>
      <c r="HG20" s="9" t="n"/>
      <c r="HH20" s="9" t="n"/>
      <c r="HI20" s="9" t="n"/>
      <c r="HJ20" s="9" t="n"/>
      <c r="HK20" s="9" t="n"/>
      <c r="HL20" s="9" t="n"/>
      <c r="HM20" s="9" t="n"/>
      <c r="HN20" s="9" t="n"/>
      <c r="HO20" s="9" t="n"/>
      <c r="HP20" s="9" t="n"/>
      <c r="HQ20" s="9" t="n"/>
      <c r="HR20" s="9" t="n"/>
      <c r="HS20" s="9" t="n"/>
      <c r="HT20" s="9" t="n"/>
      <c r="HU20" s="9" t="n"/>
      <c r="HV20" s="9" t="n"/>
      <c r="HW20" s="9" t="n"/>
      <c r="HX20" s="9" t="n"/>
      <c r="HY20" s="9" t="n"/>
      <c r="HZ20" s="9" t="n"/>
      <c r="IA20" s="9" t="n"/>
      <c r="IB20" s="9" t="n"/>
      <c r="IC20" s="9" t="n"/>
      <c r="ID20" s="9" t="n"/>
      <c r="IE20" s="9" t="n"/>
      <c r="IF20" s="9" t="n"/>
      <c r="IG20" s="9" t="n"/>
      <c r="IH20" s="9" t="n"/>
      <c r="II20" s="9" t="n"/>
      <c r="IJ20" s="9" t="n"/>
      <c r="IK20" s="9" t="n"/>
      <c r="IL20" s="9" t="n"/>
      <c r="IM20" s="9" t="n"/>
      <c r="IN20" s="9" t="n"/>
      <c r="IO20" s="9" t="n"/>
      <c r="IP20" s="9" t="n"/>
      <c r="IQ20" s="9" t="n"/>
      <c r="IR20" s="9" t="n"/>
      <c r="IS20" s="9" t="n"/>
      <c r="IT20" s="9" t="n"/>
      <c r="IU20" s="9" t="n"/>
      <c r="IV20" s="9" t="n"/>
      <c r="IW20" s="9" t="n"/>
      <c r="IX20" s="9" t="n"/>
      <c r="IY20" s="9" t="n"/>
      <c r="IZ20" s="9" t="n"/>
      <c r="JA20" s="9" t="n"/>
      <c r="JB20" s="9" t="n"/>
      <c r="JC20" s="9" t="n"/>
      <c r="JD20" s="9" t="n"/>
      <c r="JE20" s="9" t="n"/>
      <c r="JF20" s="9" t="n"/>
      <c r="JG20" s="9" t="n"/>
      <c r="JH20" s="9" t="n"/>
      <c r="JI20" s="9" t="n"/>
      <c r="JJ20" s="9" t="n"/>
      <c r="JK20" s="9" t="n"/>
      <c r="JL20" s="9" t="n"/>
      <c r="JM20" s="9" t="n"/>
      <c r="JN20" s="9" t="n"/>
      <c r="JO20" s="9" t="n"/>
      <c r="JP20" s="9" t="n"/>
      <c r="JQ20" s="9" t="n"/>
      <c r="JR20" s="9" t="n"/>
      <c r="JS20" s="9" t="n"/>
      <c r="JT20" s="9" t="n"/>
      <c r="JU20" s="9" t="n"/>
      <c r="JV20" s="9" t="n"/>
      <c r="JW20" s="9" t="n"/>
      <c r="JX20" s="9" t="n"/>
      <c r="JY20" s="9" t="n"/>
      <c r="JZ20" s="9" t="n"/>
      <c r="KA20" s="9" t="n"/>
      <c r="KB20" s="9" t="n"/>
      <c r="KC20" s="9" t="n"/>
      <c r="KD20" s="9" t="n"/>
      <c r="KE20" s="9" t="n"/>
      <c r="KF20" s="9" t="n"/>
      <c r="KG20" s="9" t="n"/>
      <c r="KH20" s="9" t="n"/>
      <c r="KI20" s="9" t="n"/>
      <c r="KJ20" s="9" t="n"/>
      <c r="KK20" s="9" t="n"/>
      <c r="KL20" s="9" t="n"/>
      <c r="KM20" s="9" t="n"/>
      <c r="KN20" s="9" t="n"/>
      <c r="KO20" s="9" t="n"/>
      <c r="KP20" s="9" t="n"/>
      <c r="KQ20" s="9" t="n"/>
      <c r="KR20" s="9" t="n"/>
      <c r="KS20" s="9" t="n"/>
      <c r="KT20" s="9" t="n"/>
      <c r="KU20" s="9" t="n"/>
      <c r="KV20" s="9" t="n"/>
      <c r="KW20" s="9" t="n"/>
      <c r="KX20" s="9" t="n"/>
      <c r="KY20" s="9" t="n"/>
      <c r="KZ20" s="9" t="n"/>
      <c r="LA20" s="9" t="n"/>
      <c r="LB20" s="9" t="n"/>
      <c r="LC20" s="9" t="n"/>
      <c r="LD20" s="9" t="n"/>
      <c r="LE20" s="9" t="n"/>
      <c r="LF20" s="9" t="n"/>
      <c r="LG20" s="9" t="n"/>
      <c r="LH20" s="9" t="n"/>
      <c r="LI20" s="9" t="n"/>
      <c r="LJ20" s="9" t="n"/>
      <c r="LK20" s="9" t="n"/>
      <c r="LL20" s="9" t="n"/>
      <c r="LM20" s="9" t="n"/>
      <c r="LN20" s="9" t="n"/>
      <c r="LO20" s="9" t="n"/>
      <c r="LP20" s="9" t="n"/>
      <c r="LQ20" s="9" t="n"/>
      <c r="LR20" s="9" t="n"/>
      <c r="LS20" s="9" t="n"/>
      <c r="LT20" s="9" t="n"/>
      <c r="LU20" s="9" t="n"/>
      <c r="LV20" s="9" t="n"/>
      <c r="LW20" s="9" t="n"/>
      <c r="LX20" s="9" t="n"/>
      <c r="LY20" s="9" t="n"/>
      <c r="LZ20" s="9" t="n"/>
      <c r="MA20" s="9" t="n"/>
      <c r="MB20" s="9" t="n"/>
      <c r="MC20" s="9" t="n"/>
      <c r="MD20" s="9" t="n"/>
      <c r="ME20" s="9" t="n"/>
      <c r="MF20" s="9" t="n"/>
      <c r="MG20" s="9" t="n"/>
      <c r="MH20" s="9" t="n"/>
      <c r="MI20" s="9" t="n"/>
      <c r="MJ20" s="9" t="n"/>
      <c r="MK20" s="9" t="n"/>
      <c r="ML20" s="9" t="n"/>
      <c r="MM20" s="9" t="n"/>
      <c r="MN20" s="9" t="n"/>
      <c r="MO20" s="9" t="n"/>
      <c r="MP20" s="9" t="n"/>
      <c r="MQ20" s="9" t="n"/>
      <c r="MR20" s="9" t="n"/>
      <c r="MS20" s="9" t="n"/>
      <c r="MT20" s="9" t="n"/>
      <c r="MU20" s="9" t="n"/>
      <c r="MV20" s="9" t="n"/>
      <c r="MW20" s="9" t="n"/>
      <c r="MX20" s="9" t="n"/>
      <c r="MY20" s="9" t="n"/>
      <c r="MZ20" s="9" t="n"/>
      <c r="NA20" s="9" t="n"/>
      <c r="NB20" s="9" t="n"/>
      <c r="NC20" s="9" t="n"/>
      <c r="ND20" s="9" t="n"/>
      <c r="NE20" s="9" t="n"/>
      <c r="NF20" s="9" t="n"/>
      <c r="NG20" s="9" t="n"/>
      <c r="NH20" s="9" t="n"/>
      <c r="NI20" s="9" t="n"/>
      <c r="NJ20" s="9" t="n"/>
      <c r="NK20" s="9" t="n"/>
      <c r="NL20" s="9" t="n"/>
      <c r="NM20" s="9" t="n"/>
      <c r="NN20" s="9" t="n"/>
      <c r="NO20" s="9" t="n"/>
      <c r="NP20" s="9" t="n"/>
      <c r="NQ20" s="9" t="n"/>
      <c r="NR20" s="9" t="n"/>
      <c r="NS20" s="9" t="n"/>
      <c r="NT20" s="9" t="n"/>
      <c r="NU20" s="9" t="n"/>
      <c r="NV20" s="9" t="n"/>
      <c r="NW20" s="9" t="n"/>
      <c r="NX20" s="9" t="n"/>
      <c r="NY20" s="9" t="n"/>
      <c r="NZ20" s="9" t="n"/>
      <c r="OA20" s="9" t="n"/>
      <c r="OB20" s="9" t="n"/>
      <c r="OC20" s="9" t="n"/>
      <c r="OD20" s="9" t="n"/>
      <c r="OE20" s="9" t="n"/>
      <c r="OF20" s="9" t="n"/>
      <c r="OG20" s="9" t="n"/>
      <c r="OH20" s="9" t="n"/>
      <c r="OI20" s="9" t="n"/>
      <c r="OJ20" s="9" t="n"/>
      <c r="OK20" s="9" t="n"/>
      <c r="OL20" s="9" t="n"/>
      <c r="OM20" s="9" t="n"/>
      <c r="ON20" s="9" t="n"/>
      <c r="OO20" s="9" t="n"/>
      <c r="OP20" s="9" t="n"/>
      <c r="OQ20" s="9" t="n"/>
      <c r="OR20" s="9" t="n"/>
      <c r="OS20" s="9" t="n"/>
      <c r="OT20" s="9" t="n"/>
      <c r="OU20" s="9" t="n"/>
      <c r="OV20" s="9" t="n"/>
      <c r="OW20" s="9" t="n"/>
      <c r="OX20" s="9" t="n"/>
      <c r="OY20" s="9" t="n"/>
      <c r="OZ20" s="9" t="n"/>
      <c r="PA20" s="9" t="n"/>
      <c r="PB20" s="9" t="n"/>
      <c r="PC20" s="9" t="n"/>
      <c r="PD20" s="9" t="n"/>
      <c r="PE20" s="9" t="n"/>
      <c r="PF20" s="9" t="n"/>
      <c r="PG20" s="9" t="n"/>
      <c r="PH20" s="9" t="n"/>
      <c r="PI20" s="9" t="n"/>
      <c r="PJ20" s="9" t="n"/>
      <c r="PK20" s="9" t="n"/>
      <c r="PL20" s="9" t="n"/>
      <c r="PM20" s="9" t="n"/>
      <c r="PN20" s="9" t="n"/>
      <c r="PO20" s="9" t="n"/>
      <c r="PP20" s="9" t="n"/>
      <c r="PQ20" s="9" t="n"/>
      <c r="PR20" s="9" t="n"/>
      <c r="PS20" s="9" t="n"/>
      <c r="PT20" s="9" t="n"/>
      <c r="PU20" s="9" t="n"/>
      <c r="PV20" s="9" t="n"/>
      <c r="PW20" s="9" t="n"/>
      <c r="PX20" s="9" t="n"/>
      <c r="PY20" s="9" t="n"/>
      <c r="PZ20" s="9" t="n"/>
      <c r="QA20" s="9" t="n"/>
      <c r="QB20" s="9" t="n"/>
      <c r="QC20" s="9" t="n"/>
      <c r="QD20" s="9" t="n"/>
      <c r="QE20" s="9" t="n"/>
      <c r="QF20" s="9" t="n"/>
      <c r="QG20" s="9" t="n"/>
      <c r="QH20" s="9" t="n"/>
      <c r="QI20" s="9" t="n"/>
      <c r="QJ20" s="9" t="n"/>
      <c r="QK20" s="9" t="n"/>
      <c r="QL20" s="9" t="n"/>
      <c r="QM20" s="9" t="n"/>
      <c r="QN20" s="9" t="n"/>
      <c r="QO20" s="9" t="n"/>
      <c r="QP20" s="9" t="n"/>
      <c r="QQ20" s="9" t="n"/>
      <c r="QR20" s="9" t="n"/>
      <c r="QS20" s="9" t="n"/>
      <c r="QT20" s="9" t="n"/>
      <c r="QU20" s="9" t="n"/>
      <c r="QV20" s="9" t="n"/>
      <c r="QW20" s="9" t="n"/>
      <c r="QX20" s="9" t="n"/>
      <c r="QY20" s="9" t="n"/>
      <c r="QZ20" s="9" t="n"/>
      <c r="RA20" s="9" t="n"/>
      <c r="RB20" s="9" t="n"/>
      <c r="RC20" s="9" t="n"/>
      <c r="RD20" s="9" t="n"/>
      <c r="RE20" s="9" t="n"/>
      <c r="RF20" s="9" t="n"/>
      <c r="RG20" s="9" t="n"/>
      <c r="RH20" s="9" t="n"/>
      <c r="RI20" s="9" t="n"/>
      <c r="RJ20" s="9" t="n"/>
      <c r="RK20" s="9" t="n"/>
      <c r="RL20" s="9" t="n"/>
      <c r="RM20" s="9" t="n"/>
      <c r="RN20" s="9" t="n"/>
      <c r="RO20" s="9" t="n"/>
      <c r="RP20" s="9" t="n"/>
      <c r="RQ20" s="9" t="n"/>
      <c r="RR20" s="9" t="n"/>
      <c r="RS20" s="9" t="n"/>
      <c r="RT20" s="9" t="n"/>
      <c r="RU20" s="9" t="n"/>
      <c r="RV20" s="9" t="n"/>
      <c r="RW20" s="9" t="n"/>
      <c r="RX20" s="9" t="n"/>
      <c r="RY20" s="9" t="n"/>
      <c r="RZ20" s="9" t="n"/>
      <c r="SA20" s="9" t="n"/>
      <c r="SB20" s="9" t="n"/>
      <c r="SC20" s="9" t="n"/>
      <c r="SD20" s="9" t="n"/>
      <c r="SE20" s="9" t="n"/>
      <c r="SF20" s="9" t="n"/>
      <c r="SG20" s="9" t="n"/>
      <c r="SH20" s="9" t="n"/>
      <c r="SI20" s="9" t="n"/>
      <c r="SJ20" s="9" t="n"/>
      <c r="SK20" s="9" t="n"/>
      <c r="SL20" s="9" t="n"/>
      <c r="SM20" s="9" t="n"/>
      <c r="SN20" s="9" t="n"/>
      <c r="SO20" s="9" t="n"/>
      <c r="SP20" s="9" t="n"/>
      <c r="SQ20" s="9" t="n"/>
      <c r="SR20" s="9" t="n"/>
      <c r="SS20" s="9" t="n"/>
      <c r="ST20" s="9" t="n"/>
      <c r="SU20" s="9" t="n"/>
      <c r="SV20" s="9" t="n"/>
      <c r="SW20" s="9" t="n"/>
      <c r="SX20" s="9" t="n"/>
      <c r="SY20" s="9" t="n"/>
      <c r="SZ20" s="9" t="n"/>
      <c r="TA20" s="9" t="n"/>
      <c r="TB20" s="9" t="n"/>
      <c r="TC20" s="9" t="n"/>
      <c r="TD20" s="9" t="n"/>
      <c r="TE20" s="9" t="n"/>
      <c r="TF20" s="9" t="n"/>
      <c r="TG20" s="9" t="n"/>
      <c r="TH20" s="9" t="n"/>
      <c r="TI20" s="9" t="n"/>
      <c r="TJ20" s="9" t="n"/>
      <c r="TK20" s="9" t="n"/>
      <c r="TL20" s="9" t="n"/>
      <c r="TM20" s="9" t="n"/>
      <c r="TN20" s="9" t="n"/>
      <c r="TO20" s="9" t="n"/>
      <c r="TP20" s="9" t="n"/>
      <c r="TQ20" s="9" t="n"/>
      <c r="TR20" s="9" t="n"/>
      <c r="TS20" s="9" t="n"/>
      <c r="TT20" s="9" t="n"/>
      <c r="TU20" s="9" t="n"/>
      <c r="TV20" s="9" t="n"/>
      <c r="TW20" s="9" t="n"/>
      <c r="TX20" s="9" t="n"/>
      <c r="TY20" s="9" t="n"/>
      <c r="TZ20" s="9" t="n"/>
      <c r="UA20" s="9" t="n"/>
      <c r="UB20" s="9" t="n"/>
      <c r="UC20" s="9" t="n"/>
      <c r="UD20" s="9" t="n"/>
      <c r="UE20" s="9" t="n"/>
      <c r="UF20" s="9" t="n"/>
      <c r="UG20" s="9" t="n"/>
      <c r="UH20" s="9" t="n"/>
      <c r="UI20" s="9" t="n"/>
      <c r="UJ20" s="9" t="n"/>
      <c r="UK20" s="9" t="n"/>
      <c r="UL20" s="9" t="n"/>
      <c r="UM20" s="9" t="n"/>
      <c r="UN20" s="9" t="n"/>
      <c r="UO20" s="9" t="n"/>
      <c r="UP20" s="9" t="n"/>
      <c r="UQ20" s="9" t="n"/>
      <c r="UR20" s="9" t="n"/>
      <c r="US20" s="9" t="n"/>
      <c r="UT20" s="9" t="n"/>
      <c r="UU20" s="9" t="n"/>
      <c r="UV20" s="9" t="n"/>
      <c r="UW20" s="9" t="n"/>
      <c r="UX20" s="9" t="n"/>
      <c r="UY20" s="9" t="n"/>
      <c r="UZ20" s="9" t="n"/>
      <c r="VA20" s="9" t="n"/>
      <c r="VB20" s="9" t="n"/>
      <c r="VC20" s="9" t="n"/>
      <c r="VD20" s="9" t="n"/>
      <c r="VE20" s="9" t="n"/>
      <c r="VF20" s="9" t="n"/>
      <c r="VG20" s="9" t="n"/>
      <c r="VH20" s="9" t="n"/>
      <c r="VI20" s="9" t="n"/>
      <c r="VJ20" s="9" t="n"/>
      <c r="VK20" s="9" t="n"/>
      <c r="VL20" s="9" t="n"/>
      <c r="VM20" s="9" t="n"/>
      <c r="VN20" s="9" t="n"/>
      <c r="VO20" s="9" t="n"/>
      <c r="VP20" s="9" t="n"/>
      <c r="VQ20" s="9" t="n"/>
      <c r="VR20" s="9" t="n"/>
      <c r="VS20" s="9" t="n"/>
      <c r="VT20" s="9" t="n"/>
      <c r="VU20" s="9" t="n"/>
      <c r="VV20" s="9" t="n"/>
      <c r="VW20" s="9" t="n"/>
      <c r="VX20" s="9" t="n"/>
      <c r="VY20" s="9" t="n"/>
      <c r="VZ20" s="9" t="n"/>
      <c r="WA20" s="9" t="n"/>
      <c r="WB20" s="9" t="n"/>
      <c r="WC20" s="9" t="n"/>
      <c r="WD20" s="9" t="n"/>
      <c r="WE20" s="9" t="n"/>
      <c r="WF20" s="9" t="n"/>
      <c r="WG20" s="9" t="n"/>
      <c r="WH20" s="9" t="n"/>
      <c r="WI20" s="9" t="n"/>
      <c r="WJ20" s="9" t="n"/>
      <c r="WK20" s="9" t="n"/>
      <c r="WL20" s="9" t="n"/>
      <c r="WM20" s="9" t="n"/>
      <c r="WN20" s="9" t="n"/>
      <c r="WO20" s="9" t="n"/>
      <c r="WP20" s="9" t="n"/>
      <c r="WQ20" s="9" t="n"/>
      <c r="WR20" s="9" t="n"/>
      <c r="WS20" s="9" t="n"/>
      <c r="WT20" s="9" t="n"/>
      <c r="WU20" s="9" t="n"/>
      <c r="WV20" s="9" t="n"/>
      <c r="WW20" s="9" t="n"/>
      <c r="WX20" s="9" t="n"/>
      <c r="WY20" s="9" t="n"/>
      <c r="WZ20" s="9" t="n"/>
      <c r="XA20" s="9" t="n"/>
      <c r="XB20" s="9" t="n"/>
      <c r="XC20" s="9" t="n"/>
      <c r="XD20" s="9" t="n"/>
      <c r="XE20" s="9" t="n"/>
      <c r="XF20" s="9" t="n"/>
      <c r="XG20" s="9" t="n"/>
      <c r="XH20" s="9" t="n"/>
      <c r="XI20" s="9" t="n"/>
      <c r="XJ20" s="9" t="n"/>
      <c r="XK20" s="9" t="n"/>
      <c r="XL20" s="9" t="n"/>
      <c r="XM20" s="9" t="n"/>
      <c r="XN20" s="9" t="n"/>
      <c r="XO20" s="9" t="n"/>
      <c r="XP20" s="9" t="n"/>
      <c r="XQ20" s="9" t="n"/>
      <c r="XR20" s="9" t="n"/>
      <c r="XS20" s="9" t="n"/>
      <c r="XT20" s="9" t="n"/>
      <c r="XU20" s="9" t="n"/>
      <c r="XV20" s="9" t="n"/>
      <c r="XW20" s="9" t="n"/>
      <c r="XX20" s="9" t="n"/>
      <c r="XY20" s="9" t="n"/>
      <c r="XZ20" s="9" t="n"/>
      <c r="YA20" s="9" t="n"/>
      <c r="YB20" s="9" t="n"/>
      <c r="YC20" s="9" t="n"/>
      <c r="YD20" s="9" t="n"/>
      <c r="YE20" s="9" t="n"/>
      <c r="YF20" s="9" t="n"/>
      <c r="YG20" s="9" t="n"/>
      <c r="YH20" s="9" t="n"/>
      <c r="YI20" s="9" t="n"/>
      <c r="YJ20" s="9" t="n"/>
      <c r="YK20" s="9" t="n"/>
      <c r="YL20" s="9" t="n"/>
      <c r="YM20" s="9" t="n"/>
      <c r="YN20" s="9" t="n"/>
      <c r="YO20" s="9" t="n"/>
      <c r="YP20" s="9" t="n"/>
      <c r="YQ20" s="9" t="n"/>
      <c r="YR20" s="9" t="n"/>
      <c r="YS20" s="9" t="n"/>
      <c r="YT20" s="9" t="n"/>
      <c r="YU20" s="9" t="n"/>
      <c r="YV20" s="9" t="n"/>
      <c r="YW20" s="9" t="n"/>
      <c r="YX20" s="9" t="n"/>
      <c r="YY20" s="9" t="n"/>
      <c r="YZ20" s="9" t="n"/>
      <c r="ZA20" s="9" t="n"/>
      <c r="ZB20" s="9" t="n"/>
      <c r="ZC20" s="9" t="n"/>
      <c r="ZD20" s="9" t="n"/>
      <c r="ZE20" s="9" t="n"/>
      <c r="ZF20" s="9" t="n"/>
      <c r="ZG20" s="9" t="n"/>
      <c r="ZH20" s="9" t="n"/>
      <c r="ZI20" s="9" t="n"/>
      <c r="ZJ20" s="9" t="n"/>
      <c r="ZK20" s="9" t="n"/>
      <c r="ZL20" s="9" t="n"/>
      <c r="ZM20" s="9" t="n"/>
      <c r="ZN20" s="9" t="n"/>
      <c r="ZO20" s="9" t="n"/>
      <c r="ZP20" s="9" t="n"/>
      <c r="ZQ20" s="9" t="n"/>
      <c r="ZR20" s="9" t="n"/>
      <c r="ZS20" s="9" t="n"/>
      <c r="ZT20" s="9" t="n"/>
      <c r="ZU20" s="9" t="n"/>
      <c r="ZV20" s="9" t="n"/>
      <c r="ZW20" s="9" t="n"/>
      <c r="ZX20" s="9" t="n"/>
      <c r="ZY20" s="9" t="n"/>
      <c r="ZZ20" s="9" t="n"/>
      <c r="AAA20" s="9" t="n"/>
      <c r="AAB20" s="9" t="n"/>
      <c r="AAC20" s="9" t="n"/>
      <c r="AAD20" s="9" t="n"/>
      <c r="AAE20" s="9" t="n"/>
      <c r="AAF20" s="9" t="n"/>
      <c r="AAG20" s="9" t="n"/>
      <c r="AAH20" s="9" t="n"/>
      <c r="AAI20" s="9" t="n"/>
      <c r="AAJ20" s="9" t="n"/>
      <c r="AAK20" s="9" t="n"/>
      <c r="AAL20" s="9" t="n"/>
      <c r="AAM20" s="9" t="n"/>
      <c r="AAN20" s="9" t="n"/>
      <c r="AAO20" s="9" t="n"/>
      <c r="AAP20" s="9" t="n"/>
      <c r="AAQ20" s="9" t="n"/>
      <c r="AAR20" s="9" t="n"/>
      <c r="AAS20" s="9" t="n"/>
      <c r="AAT20" s="9" t="n"/>
      <c r="AAU20" s="9" t="n"/>
      <c r="AAV20" s="9" t="n"/>
      <c r="AAW20" s="9" t="n"/>
      <c r="AAX20" s="9" t="n"/>
      <c r="AAY20" s="9" t="n"/>
      <c r="AAZ20" s="9" t="n"/>
      <c r="ABA20" s="9" t="n"/>
      <c r="ABB20" s="9" t="n"/>
      <c r="ABC20" s="9" t="n"/>
      <c r="ABD20" s="9" t="n"/>
      <c r="ABE20" s="9" t="n"/>
      <c r="ABF20" s="9" t="n"/>
      <c r="ABG20" s="9" t="n"/>
      <c r="ABH20" s="9" t="n"/>
      <c r="ABI20" s="9" t="n"/>
      <c r="ABJ20" s="9" t="n"/>
      <c r="ABK20" s="9" t="n"/>
      <c r="ABL20" s="9" t="n"/>
      <c r="ABM20" s="9" t="n"/>
      <c r="ABN20" s="9" t="n"/>
      <c r="ABO20" s="9" t="n"/>
      <c r="ABP20" s="9" t="n"/>
      <c r="ABQ20" s="9" t="n"/>
      <c r="ABR20" s="9" t="n"/>
      <c r="ABS20" s="9" t="n"/>
      <c r="ABT20" s="9" t="n"/>
      <c r="ABU20" s="9" t="n"/>
      <c r="ABV20" s="9" t="n"/>
      <c r="ABW20" s="9" t="n"/>
      <c r="ABX20" s="9" t="n"/>
      <c r="ABY20" s="9" t="n"/>
      <c r="ABZ20" s="9" t="n"/>
      <c r="ACA20" s="9" t="n"/>
      <c r="ACB20" s="9" t="n"/>
      <c r="ACC20" s="9" t="n"/>
      <c r="ACD20" s="9" t="n"/>
      <c r="ACE20" s="9" t="n"/>
      <c r="ACF20" s="9" t="n"/>
      <c r="ACG20" s="9" t="n"/>
      <c r="ACH20" s="9" t="n"/>
      <c r="ACI20" s="9" t="n"/>
      <c r="ACJ20" s="9" t="n"/>
      <c r="ACK20" s="9" t="n"/>
      <c r="ACL20" s="9" t="n"/>
      <c r="ACM20" s="9" t="n"/>
      <c r="ACN20" s="9" t="n"/>
      <c r="ACO20" s="9" t="n"/>
      <c r="ACP20" s="9" t="n"/>
      <c r="ACQ20" s="9" t="n"/>
      <c r="ACR20" s="9" t="n"/>
      <c r="ACS20" s="9" t="n"/>
      <c r="ACT20" s="9" t="n"/>
      <c r="ACU20" s="9" t="n"/>
      <c r="ACV20" s="9" t="n"/>
      <c r="ACW20" s="9" t="n"/>
      <c r="ACX20" s="9" t="n"/>
      <c r="ACY20" s="9" t="n"/>
      <c r="ACZ20" s="9" t="n"/>
      <c r="ADA20" s="9" t="n"/>
      <c r="ADB20" s="9" t="n"/>
      <c r="ADC20" s="9" t="n"/>
      <c r="ADD20" s="9" t="n"/>
      <c r="ADE20" s="9" t="n"/>
      <c r="ADF20" s="9" t="n"/>
      <c r="ADG20" s="9" t="n"/>
      <c r="ADH20" s="9" t="n"/>
      <c r="ADI20" s="9" t="n"/>
      <c r="ADJ20" s="9" t="n"/>
      <c r="ADK20" s="9" t="n"/>
      <c r="ADL20" s="9" t="n"/>
      <c r="ADM20" s="9" t="n"/>
      <c r="ADN20" s="9" t="n"/>
      <c r="ADO20" s="9" t="n"/>
      <c r="ADP20" s="9" t="n"/>
      <c r="ADQ20" s="9" t="n"/>
      <c r="ADR20" s="9" t="n"/>
      <c r="ADS20" s="9" t="n"/>
      <c r="ADT20" s="9" t="n"/>
      <c r="ADU20" s="9" t="n"/>
      <c r="ADV20" s="9" t="n"/>
      <c r="ADW20" s="9" t="n"/>
      <c r="ADX20" s="9" t="n"/>
      <c r="ADY20" s="9" t="n"/>
      <c r="ADZ20" s="9" t="n"/>
      <c r="AEA20" s="9" t="n"/>
      <c r="AEB20" s="9" t="n"/>
      <c r="AEC20" s="9" t="n"/>
      <c r="AED20" s="9" t="n"/>
      <c r="AEE20" s="9" t="n"/>
      <c r="AEF20" s="9" t="n"/>
      <c r="AEG20" s="9" t="n"/>
      <c r="AEH20" s="9" t="n"/>
      <c r="AEI20" s="9" t="n"/>
      <c r="AEJ20" s="9" t="n"/>
      <c r="AEK20" s="9" t="n"/>
      <c r="AEL20" s="9" t="n"/>
      <c r="AEM20" s="9" t="n"/>
      <c r="AEN20" s="9" t="n"/>
      <c r="AEO20" s="9" t="n"/>
      <c r="AEP20" s="9" t="n"/>
      <c r="AEQ20" s="9" t="n"/>
      <c r="AER20" s="9" t="n"/>
      <c r="AES20" s="9" t="n"/>
      <c r="AET20" s="9" t="n"/>
      <c r="AEU20" s="9" t="n"/>
      <c r="AEV20" s="9" t="n"/>
      <c r="AEW20" s="9" t="n"/>
      <c r="AEX20" s="9" t="n"/>
      <c r="AEY20" s="9" t="n"/>
      <c r="AEZ20" s="9" t="n"/>
      <c r="AFA20" s="9" t="n"/>
      <c r="AFB20" s="9" t="n"/>
      <c r="AFC20" s="9" t="n"/>
      <c r="AFD20" s="9" t="n"/>
      <c r="AFE20" s="9" t="n"/>
      <c r="AFF20" s="9" t="n"/>
      <c r="AFG20" s="9" t="n"/>
      <c r="AFH20" s="9" t="n"/>
      <c r="AFI20" s="9" t="n"/>
      <c r="AFJ20" s="9" t="n"/>
      <c r="AFK20" s="9" t="n"/>
      <c r="AFL20" s="9" t="n"/>
      <c r="AFM20" s="9" t="n"/>
      <c r="AFN20" s="9" t="n"/>
      <c r="AFO20" s="9" t="n"/>
      <c r="AFP20" s="9" t="n"/>
      <c r="AFQ20" s="9" t="n"/>
      <c r="AFR20" s="9" t="n"/>
      <c r="AFS20" s="9" t="n"/>
      <c r="AFT20" s="9" t="n"/>
      <c r="AFU20" s="9" t="n"/>
      <c r="AFV20" s="9" t="n"/>
      <c r="AFW20" s="9" t="n"/>
      <c r="AFX20" s="9" t="n"/>
      <c r="AFY20" s="9" t="n"/>
      <c r="AFZ20" s="9" t="n"/>
      <c r="AGA20" s="9" t="n"/>
      <c r="AGB20" s="9" t="n"/>
      <c r="AGC20" s="9" t="n"/>
      <c r="AGD20" s="9" t="n"/>
      <c r="AGE20" s="9" t="n"/>
      <c r="AGF20" s="9" t="n"/>
      <c r="AGG20" s="9" t="n"/>
      <c r="AGH20" s="9" t="n"/>
      <c r="AGI20" s="9" t="n"/>
      <c r="AGJ20" s="9" t="n"/>
      <c r="AGK20" s="9" t="n"/>
      <c r="AGL20" s="9" t="n"/>
      <c r="AGM20" s="9" t="n"/>
      <c r="AGN20" s="9" t="n"/>
      <c r="AGO20" s="9" t="n"/>
      <c r="AGP20" s="9" t="n"/>
      <c r="AGQ20" s="9" t="n"/>
      <c r="AGR20" s="9" t="n"/>
      <c r="AGS20" s="9" t="n"/>
      <c r="AGT20" s="9" t="n"/>
      <c r="AGU20" s="9" t="n"/>
      <c r="AGV20" s="9" t="n"/>
      <c r="AGW20" s="9" t="n"/>
      <c r="AGX20" s="9" t="n"/>
      <c r="AGY20" s="9" t="n"/>
      <c r="AGZ20" s="9" t="n"/>
      <c r="AHA20" s="9" t="n"/>
      <c r="AHB20" s="9" t="n"/>
      <c r="AHC20" s="9" t="n"/>
      <c r="AHD20" s="9" t="n"/>
      <c r="AHE20" s="9" t="n"/>
      <c r="AHF20" s="9" t="n"/>
      <c r="AHG20" s="9" t="n"/>
      <c r="AHH20" s="9" t="n"/>
      <c r="AHI20" s="9" t="n"/>
      <c r="AHJ20" s="9" t="n"/>
      <c r="AHK20" s="9" t="n"/>
      <c r="AHL20" s="9" t="n"/>
      <c r="AHM20" s="9" t="n"/>
      <c r="AHN20" s="9" t="n"/>
      <c r="AHO20" s="9" t="n"/>
      <c r="AHP20" s="9" t="n"/>
      <c r="AHQ20" s="9" t="n"/>
      <c r="AHR20" s="9" t="n"/>
      <c r="AHS20" s="9" t="n"/>
      <c r="AHT20" s="9" t="n"/>
      <c r="AHU20" s="9" t="n"/>
      <c r="AHV20" s="9" t="n"/>
      <c r="AHW20" s="9" t="n"/>
      <c r="AHX20" s="9" t="n"/>
      <c r="AHY20" s="9" t="n"/>
      <c r="AHZ20" s="9" t="n"/>
      <c r="AIA20" s="9" t="n"/>
      <c r="AIB20" s="9" t="n"/>
      <c r="AIC20" s="9" t="n"/>
      <c r="AID20" s="9" t="n"/>
      <c r="AIE20" s="9" t="n"/>
      <c r="AIF20" s="9" t="n"/>
      <c r="AIG20" s="9" t="n"/>
      <c r="AIH20" s="9" t="n"/>
      <c r="AII20" s="9" t="n"/>
      <c r="AIJ20" s="9" t="n"/>
      <c r="AIK20" s="9" t="n"/>
      <c r="AIL20" s="9" t="n"/>
      <c r="AIM20" s="9" t="n"/>
      <c r="AIN20" s="9" t="n"/>
      <c r="AIO20" s="9" t="n"/>
      <c r="AIP20" s="9" t="n"/>
      <c r="AIQ20" s="9" t="n"/>
      <c r="AIR20" s="9" t="n"/>
      <c r="AIS20" s="9" t="n"/>
      <c r="AIT20" s="9" t="n"/>
      <c r="AIU20" s="9" t="n"/>
      <c r="AIV20" s="9" t="n"/>
      <c r="AIW20" s="9" t="n"/>
      <c r="AIX20" s="9" t="n"/>
      <c r="AIY20" s="9" t="n"/>
      <c r="AIZ20" s="9" t="n"/>
      <c r="AJA20" s="9" t="n"/>
      <c r="AJB20" s="9" t="n"/>
      <c r="AJC20" s="9" t="n"/>
      <c r="AJD20" s="9" t="n"/>
      <c r="AJE20" s="9" t="n"/>
      <c r="AJF20" s="9" t="n"/>
      <c r="AJG20" s="9" t="n"/>
      <c r="AJH20" s="9" t="n"/>
      <c r="AJI20" s="9" t="n"/>
      <c r="AJJ20" s="9" t="n"/>
      <c r="AJK20" s="9" t="n"/>
      <c r="AJL20" s="9" t="n"/>
      <c r="AJM20" s="9" t="n"/>
      <c r="AJN20" s="9" t="n"/>
      <c r="AJO20" s="9" t="n"/>
      <c r="AJP20" s="9" t="n"/>
      <c r="AJQ20" s="9" t="n"/>
      <c r="AJR20" s="9" t="n"/>
      <c r="AJS20" s="9" t="n"/>
      <c r="AJT20" s="9" t="n"/>
      <c r="AJU20" s="9" t="n"/>
      <c r="AJV20" s="9" t="n"/>
      <c r="AJW20" s="9" t="n"/>
      <c r="AJX20" s="9" t="n"/>
      <c r="AJY20" s="9" t="n"/>
      <c r="AJZ20" s="9" t="n"/>
      <c r="AKA20" s="9" t="n"/>
      <c r="AKB20" s="9" t="n"/>
      <c r="AKC20" s="9" t="n"/>
      <c r="AKD20" s="9" t="n"/>
      <c r="AKE20" s="9" t="n"/>
      <c r="AKF20" s="9" t="n"/>
      <c r="AKG20" s="9" t="n"/>
      <c r="AKH20" s="9" t="n"/>
      <c r="AKI20" s="9" t="n"/>
      <c r="AKJ20" s="9" t="n"/>
      <c r="AKK20" s="9" t="n"/>
      <c r="AKL20" s="9" t="n"/>
      <c r="AKM20" s="9" t="n"/>
      <c r="AKN20" s="9" t="n"/>
      <c r="AKO20" s="9" t="n"/>
      <c r="AKP20" s="9" t="n"/>
      <c r="AKQ20" s="9" t="n"/>
      <c r="AKR20" s="9" t="n"/>
      <c r="AKS20" s="9" t="n"/>
      <c r="AKT20" s="9" t="n"/>
      <c r="AKU20" s="9" t="n"/>
      <c r="AKV20" s="9" t="n"/>
      <c r="AKW20" s="9" t="n"/>
      <c r="AKX20" s="9" t="n"/>
      <c r="AKY20" s="9" t="n"/>
      <c r="AKZ20" s="9" t="n"/>
      <c r="ALA20" s="9" t="n"/>
      <c r="ALB20" s="9" t="n"/>
      <c r="ALC20" s="9" t="n"/>
      <c r="ALD20" s="9" t="n"/>
      <c r="ALE20" s="9" t="n"/>
      <c r="ALF20" s="9" t="n"/>
      <c r="ALG20" s="9" t="n"/>
      <c r="ALH20" s="9" t="n"/>
      <c r="ALI20" s="9" t="n"/>
      <c r="ALJ20" s="9" t="n"/>
      <c r="ALK20" s="9" t="n"/>
      <c r="ALL20" s="9" t="n"/>
      <c r="ALM20" s="9" t="n"/>
      <c r="ALN20" s="9" t="n"/>
      <c r="ALO20" s="9" t="n"/>
      <c r="ALP20" s="9" t="n"/>
      <c r="ALQ20" s="9" t="n"/>
      <c r="ALR20" s="9" t="n"/>
      <c r="ALS20" s="9" t="n"/>
      <c r="ALT20" s="9" t="n"/>
      <c r="ALU20" s="9" t="n"/>
      <c r="ALV20" s="9" t="n"/>
      <c r="ALW20" s="9" t="n"/>
      <c r="ALX20" s="9" t="n"/>
      <c r="ALY20" s="9" t="n"/>
      <c r="ALZ20" s="9" t="n"/>
      <c r="AMA20" s="9" t="n"/>
      <c r="AMB20" s="9" t="n"/>
      <c r="AMC20" s="9" t="n"/>
      <c r="AMD20" s="9" t="n"/>
      <c r="AME20" s="9" t="n"/>
      <c r="AMF20" s="9" t="n"/>
      <c r="AMG20" s="9" t="n"/>
      <c r="AMH20" s="9" t="n"/>
      <c r="AMI20" s="9" t="n"/>
      <c r="AMJ20" s="9" t="n"/>
    </row>
    <row customHeight="1" ht="23.1" r="21" s="187" spans="1:1024">
      <c r="A21" s="67" t="n">
        <v>16</v>
      </c>
      <c r="B21" s="44" t="n">
        <v>3571</v>
      </c>
      <c r="C21" s="85" t="s">
        <v>170</v>
      </c>
      <c r="D21" s="69" t="s">
        <v>171</v>
      </c>
      <c r="E21" s="70" t="n">
        <v>1</v>
      </c>
      <c r="F21" s="71" t="n"/>
      <c r="G21" s="188" t="s">
        <v>3</v>
      </c>
      <c r="H21" s="189" t="s">
        <v>85</v>
      </c>
      <c r="I21" s="72" t="s">
        <v>155</v>
      </c>
      <c r="J21" s="188" t="s">
        <v>133</v>
      </c>
      <c r="K21" s="189" t="s">
        <v>149</v>
      </c>
      <c r="L21" s="72" t="s"/>
      <c r="M21" s="188" t="s">
        <v>124</v>
      </c>
      <c r="N21" s="189" t="s">
        <v>139</v>
      </c>
      <c r="O21" s="72" t="s">
        <v>70</v>
      </c>
      <c r="P21" s="188" t="s">
        <v>124</v>
      </c>
      <c r="Q21" s="189" t="s">
        <v>86</v>
      </c>
      <c r="R21" s="72" t="s"/>
      <c r="S21" s="188" t="s">
        <v>82</v>
      </c>
      <c r="T21" s="189" t="s">
        <v>60</v>
      </c>
      <c r="U21" s="72" t="s">
        <v>155</v>
      </c>
      <c r="V21" s="190" t="s">
        <v>66</v>
      </c>
      <c r="W21" s="191" t="s">
        <v>66</v>
      </c>
      <c r="X21" s="72" t="s"/>
      <c r="Y21" s="190" t="s">
        <v>66</v>
      </c>
      <c r="Z21" s="191" t="s">
        <v>66</v>
      </c>
      <c r="AA21" s="72" t="s"/>
      <c r="AB21" s="190" t="s">
        <v>66</v>
      </c>
      <c r="AC21" s="191" t="s">
        <v>66</v>
      </c>
      <c r="AD21" s="72" t="s"/>
      <c r="AE21" s="188" t="s">
        <v>3</v>
      </c>
      <c r="AF21" s="189" t="s">
        <v>85</v>
      </c>
      <c r="AG21" s="72" t="s">
        <v>155</v>
      </c>
      <c r="AH21" s="188" t="s">
        <v>137</v>
      </c>
      <c r="AI21" s="189" t="s">
        <v>88</v>
      </c>
      <c r="AJ21" s="72" t="s">
        <v>70</v>
      </c>
      <c r="AK21" s="188" t="s">
        <v>129</v>
      </c>
      <c r="AL21" s="189" t="s">
        <v>118</v>
      </c>
      <c r="AM21" s="72" t="s"/>
      <c r="AN21" s="188" t="s">
        <v>100</v>
      </c>
      <c r="AO21" s="189" t="s">
        <v>138</v>
      </c>
      <c r="AP21" s="72" t="s">
        <v>70</v>
      </c>
      <c r="AQ21" s="188" t="s">
        <v>123</v>
      </c>
      <c r="AR21" s="189" t="s">
        <v>84</v>
      </c>
      <c r="AS21" s="72" t="s"/>
      <c r="AT21" s="190" t="s">
        <v>66</v>
      </c>
      <c r="AU21" s="191" t="s">
        <v>66</v>
      </c>
      <c r="AV21" s="72" t="s"/>
      <c r="AW21" s="190" t="s">
        <v>66</v>
      </c>
      <c r="AX21" s="191" t="s">
        <v>66</v>
      </c>
      <c r="AY21" s="72" t="s"/>
      <c r="AZ21" s="188" t="s">
        <v>98</v>
      </c>
      <c r="BA21" s="189" t="s">
        <v>59</v>
      </c>
      <c r="BB21" s="72" t="s">
        <v>70</v>
      </c>
      <c r="BC21" s="188" t="s">
        <v>3</v>
      </c>
      <c r="BD21" s="189" t="s">
        <v>85</v>
      </c>
      <c r="BE21" s="72" t="s">
        <v>155</v>
      </c>
      <c r="BF21" s="188" t="s">
        <v>82</v>
      </c>
      <c r="BG21" s="189" t="s">
        <v>60</v>
      </c>
      <c r="BH21" s="72" t="s">
        <v>155</v>
      </c>
      <c r="BI21" s="188" t="s">
        <v>82</v>
      </c>
      <c r="BJ21" s="189" t="s">
        <v>63</v>
      </c>
      <c r="BK21" s="72" t="s">
        <v>70</v>
      </c>
      <c r="BL21" s="188" t="s">
        <v>59</v>
      </c>
      <c r="BM21" s="189" t="s">
        <v>63</v>
      </c>
      <c r="BN21" s="72" t="s"/>
      <c r="BO21" s="190" t="s">
        <v>66</v>
      </c>
      <c r="BP21" s="191" t="s">
        <v>66</v>
      </c>
      <c r="BQ21" s="72" t="s"/>
      <c r="BR21" s="190" t="s">
        <v>66</v>
      </c>
      <c r="BS21" s="191" t="s">
        <v>66</v>
      </c>
      <c r="BT21" s="72" t="s"/>
      <c r="BU21" s="188" t="s">
        <v>67</v>
      </c>
      <c r="BV21" s="189" t="s">
        <v>68</v>
      </c>
      <c r="BW21" s="72" t="s">
        <v>70</v>
      </c>
      <c r="BX21" s="188" t="s">
        <v>81</v>
      </c>
      <c r="BY21" s="189" t="s">
        <v>68</v>
      </c>
      <c r="BZ21" s="72" t="s"/>
      <c r="CA21" s="188" t="s">
        <v>114</v>
      </c>
      <c r="CB21" s="189" t="s">
        <v>85</v>
      </c>
      <c r="CC21" s="72" t="s">
        <v>70</v>
      </c>
      <c r="CD21" s="188" t="s">
        <v>82</v>
      </c>
      <c r="CE21" s="189" t="s">
        <v>60</v>
      </c>
      <c r="CF21" s="72" t="s">
        <v>155</v>
      </c>
      <c r="CG21" s="188" t="s">
        <v>82</v>
      </c>
      <c r="CH21" s="189" t="s">
        <v>113</v>
      </c>
      <c r="CI21" s="72" t="s"/>
      <c r="CJ21" s="190" t="s">
        <v>66</v>
      </c>
      <c r="CK21" s="191" t="s">
        <v>66</v>
      </c>
      <c r="CL21" s="72" t="s"/>
      <c r="CM21" s="190" t="s">
        <v>66</v>
      </c>
      <c r="CN21" s="191" t="s">
        <v>66</v>
      </c>
      <c r="CO21" s="72" t="s"/>
      <c r="CP21" s="188" t="s">
        <v>134</v>
      </c>
      <c r="CQ21" s="189" t="s">
        <v>73</v>
      </c>
      <c r="CR21" s="72" t="s"/>
      <c r="CS21" s="188" t="s">
        <v>82</v>
      </c>
      <c r="CT21" s="189" t="s">
        <v>60</v>
      </c>
      <c r="CU21" s="72" t="s">
        <v>155</v>
      </c>
      <c r="CV21" s="26" t="s">
        <v>172</v>
      </c>
      <c r="CW21" s="21" t="n"/>
      <c r="CX21" s="73" t="n"/>
      <c r="CY21" s="83" t="n"/>
      <c r="CZ21" s="75">
        <f>COUNTA($G$3:$CX$3)-DB21</f>
        <v/>
      </c>
      <c r="DA21" s="76">
        <f>COUNTIF($G$4:$CX$4,"сб")+COUNTIF($G$4:$CX$4,"вс")+COUNTIF($G$4:$CX$4,"празд")</f>
        <v/>
      </c>
      <c r="DB21" s="77" t="n">
        <v>0</v>
      </c>
      <c r="DC21" s="78">
        <f>COUNTIF(G21:CX21,"ОТ")/2</f>
        <v/>
      </c>
      <c r="DD21" s="79">
        <f>COUNTIFS($G$4:$CX$4,"&lt;я",G21:CX21,"&lt;"&amp;"9:29:01")</f>
        <v/>
      </c>
      <c r="DE21" s="79">
        <f>COUNTIFS($G$4:$CX$4,"&lt;я",G21:CX21,"&lt;"&amp;"13:30:01")-DD21</f>
        <v/>
      </c>
      <c r="DF21" s="79">
        <f>COUNTIFS($G$4:$CX$4,"&lt;я",G21:CX21,"&lt;"&amp;"19:00:01")-DD21-DE21</f>
        <v/>
      </c>
      <c r="DG21" s="80">
        <f>COUNTIFS($G$4:$CX$4,"СБ",G21:CX21,"В")+COUNTIFS($G$4:$CX$4,"ВС",G21:CX21,"В")</f>
        <v/>
      </c>
      <c r="DH21" s="81">
        <f>$DA$3-CZ21</f>
        <v/>
      </c>
      <c r="DI21" s="82">
        <f>$DB$3-CY21</f>
        <v/>
      </c>
      <c r="DJ21" s="9" t="n"/>
      <c r="DK21" s="9" t="n"/>
      <c r="DL21" s="9" t="n"/>
      <c r="DM21" s="9" t="n"/>
      <c r="DN21" s="9" t="n"/>
      <c r="DO21" s="9" t="n"/>
      <c r="DP21" s="9" t="n"/>
      <c r="DQ21" s="9" t="n"/>
      <c r="DR21" s="9" t="n"/>
      <c r="DS21" s="9" t="n"/>
      <c r="DT21" s="9" t="n"/>
      <c r="DU21" s="9" t="n"/>
      <c r="DV21" s="9" t="n"/>
      <c r="DW21" s="9" t="n"/>
      <c r="DX21" s="9" t="n"/>
      <c r="DY21" s="9" t="n"/>
      <c r="DZ21" s="9" t="n"/>
      <c r="EA21" s="9" t="n"/>
      <c r="EB21" s="9" t="n"/>
      <c r="EC21" s="9" t="n"/>
      <c r="ED21" s="9" t="n"/>
      <c r="EE21" s="9" t="n"/>
      <c r="EF21" s="9" t="n"/>
      <c r="EG21" s="9" t="n"/>
      <c r="EH21" s="9" t="n"/>
      <c r="EI21" s="9" t="n"/>
      <c r="EJ21" s="9" t="n"/>
      <c r="EK21" s="9" t="n"/>
      <c r="EL21" s="9" t="n"/>
      <c r="EM21" s="9" t="n"/>
      <c r="EN21" s="9" t="n"/>
      <c r="EO21" s="9" t="n"/>
      <c r="EP21" s="9" t="n"/>
      <c r="EQ21" s="9" t="n"/>
      <c r="ER21" s="9" t="n"/>
      <c r="ES21" s="9" t="n"/>
      <c r="ET21" s="9" t="n"/>
      <c r="EU21" s="9" t="n"/>
      <c r="EV21" s="9" t="n"/>
      <c r="EW21" s="9" t="n"/>
      <c r="EX21" s="9" t="n"/>
      <c r="EY21" s="9" t="n"/>
      <c r="EZ21" s="9" t="n"/>
      <c r="FA21" s="9" t="n"/>
      <c r="FB21" s="9" t="n"/>
      <c r="FC21" s="9" t="n"/>
      <c r="FD21" s="9" t="n"/>
      <c r="FE21" s="9" t="n"/>
      <c r="FF21" s="9" t="n"/>
      <c r="FG21" s="9" t="n"/>
      <c r="FH21" s="9" t="n"/>
      <c r="FI21" s="9" t="n"/>
      <c r="FJ21" s="9" t="n"/>
      <c r="FK21" s="9" t="n"/>
      <c r="FL21" s="9" t="n"/>
      <c r="FM21" s="9" t="n"/>
      <c r="FN21" s="9" t="n"/>
      <c r="FO21" s="9" t="n"/>
      <c r="FP21" s="9" t="n"/>
      <c r="FQ21" s="9" t="n"/>
      <c r="FR21" s="9" t="n"/>
      <c r="FS21" s="9" t="n"/>
      <c r="FT21" s="9" t="n"/>
      <c r="FU21" s="9" t="n"/>
      <c r="FV21" s="9" t="n"/>
      <c r="FW21" s="9" t="n"/>
      <c r="FX21" s="9" t="n"/>
      <c r="FY21" s="9" t="n"/>
      <c r="FZ21" s="9" t="n"/>
      <c r="GA21" s="9" t="n"/>
      <c r="GB21" s="9" t="n"/>
      <c r="GC21" s="9" t="n"/>
      <c r="GD21" s="9" t="n"/>
      <c r="GE21" s="9" t="n"/>
      <c r="GF21" s="9" t="n"/>
      <c r="GG21" s="9" t="n"/>
      <c r="GH21" s="9" t="n"/>
      <c r="GI21" s="9" t="n"/>
      <c r="GJ21" s="9" t="n"/>
      <c r="GK21" s="9" t="n"/>
      <c r="GL21" s="9" t="n"/>
      <c r="GM21" s="9" t="n"/>
      <c r="GN21" s="9" t="n"/>
      <c r="GO21" s="9" t="n"/>
      <c r="GP21" s="9" t="n"/>
      <c r="GQ21" s="9" t="n"/>
      <c r="GR21" s="9" t="n"/>
      <c r="GS21" s="9" t="n"/>
      <c r="GT21" s="9" t="n"/>
      <c r="GU21" s="9" t="n"/>
      <c r="GV21" s="9" t="n"/>
      <c r="GW21" s="9" t="n"/>
      <c r="GX21" s="9" t="n"/>
      <c r="GY21" s="9" t="n"/>
      <c r="GZ21" s="9" t="n"/>
      <c r="HA21" s="9" t="n"/>
      <c r="HB21" s="9" t="n"/>
      <c r="HC21" s="9" t="n"/>
      <c r="HD21" s="9" t="n"/>
      <c r="HE21" s="9" t="n"/>
      <c r="HF21" s="9" t="n"/>
      <c r="HG21" s="9" t="n"/>
      <c r="HH21" s="9" t="n"/>
      <c r="HI21" s="9" t="n"/>
      <c r="HJ21" s="9" t="n"/>
      <c r="HK21" s="9" t="n"/>
      <c r="HL21" s="9" t="n"/>
      <c r="HM21" s="9" t="n"/>
      <c r="HN21" s="9" t="n"/>
      <c r="HO21" s="9" t="n"/>
      <c r="HP21" s="9" t="n"/>
      <c r="HQ21" s="9" t="n"/>
      <c r="HR21" s="9" t="n"/>
      <c r="HS21" s="9" t="n"/>
      <c r="HT21" s="9" t="n"/>
      <c r="HU21" s="9" t="n"/>
      <c r="HV21" s="9" t="n"/>
      <c r="HW21" s="9" t="n"/>
      <c r="HX21" s="9" t="n"/>
      <c r="HY21" s="9" t="n"/>
      <c r="HZ21" s="9" t="n"/>
      <c r="IA21" s="9" t="n"/>
      <c r="IB21" s="9" t="n"/>
      <c r="IC21" s="9" t="n"/>
      <c r="ID21" s="9" t="n"/>
      <c r="IE21" s="9" t="n"/>
      <c r="IF21" s="9" t="n"/>
      <c r="IG21" s="9" t="n"/>
      <c r="IH21" s="9" t="n"/>
      <c r="II21" s="9" t="n"/>
      <c r="IJ21" s="9" t="n"/>
      <c r="IK21" s="9" t="n"/>
      <c r="IL21" s="9" t="n"/>
      <c r="IM21" s="9" t="n"/>
      <c r="IN21" s="9" t="n"/>
      <c r="IO21" s="9" t="n"/>
      <c r="IP21" s="9" t="n"/>
      <c r="IQ21" s="9" t="n"/>
      <c r="IR21" s="9" t="n"/>
      <c r="IS21" s="9" t="n"/>
      <c r="IT21" s="9" t="n"/>
      <c r="IU21" s="9" t="n"/>
      <c r="IV21" s="9" t="n"/>
      <c r="IW21" s="9" t="n"/>
      <c r="IX21" s="9" t="n"/>
      <c r="IY21" s="9" t="n"/>
      <c r="IZ21" s="9" t="n"/>
      <c r="JA21" s="9" t="n"/>
      <c r="JB21" s="9" t="n"/>
      <c r="JC21" s="9" t="n"/>
      <c r="JD21" s="9" t="n"/>
      <c r="JE21" s="9" t="n"/>
      <c r="JF21" s="9" t="n"/>
      <c r="JG21" s="9" t="n"/>
      <c r="JH21" s="9" t="n"/>
      <c r="JI21" s="9" t="n"/>
      <c r="JJ21" s="9" t="n"/>
      <c r="JK21" s="9" t="n"/>
      <c r="JL21" s="9" t="n"/>
      <c r="JM21" s="9" t="n"/>
      <c r="JN21" s="9" t="n"/>
      <c r="JO21" s="9" t="n"/>
      <c r="JP21" s="9" t="n"/>
      <c r="JQ21" s="9" t="n"/>
      <c r="JR21" s="9" t="n"/>
      <c r="JS21" s="9" t="n"/>
      <c r="JT21" s="9" t="n"/>
      <c r="JU21" s="9" t="n"/>
      <c r="JV21" s="9" t="n"/>
      <c r="JW21" s="9" t="n"/>
      <c r="JX21" s="9" t="n"/>
      <c r="JY21" s="9" t="n"/>
      <c r="JZ21" s="9" t="n"/>
      <c r="KA21" s="9" t="n"/>
      <c r="KB21" s="9" t="n"/>
      <c r="KC21" s="9" t="n"/>
      <c r="KD21" s="9" t="n"/>
      <c r="KE21" s="9" t="n"/>
      <c r="KF21" s="9" t="n"/>
      <c r="KG21" s="9" t="n"/>
      <c r="KH21" s="9" t="n"/>
      <c r="KI21" s="9" t="n"/>
      <c r="KJ21" s="9" t="n"/>
      <c r="KK21" s="9" t="n"/>
      <c r="KL21" s="9" t="n"/>
      <c r="KM21" s="9" t="n"/>
      <c r="KN21" s="9" t="n"/>
      <c r="KO21" s="9" t="n"/>
      <c r="KP21" s="9" t="n"/>
      <c r="KQ21" s="9" t="n"/>
      <c r="KR21" s="9" t="n"/>
      <c r="KS21" s="9" t="n"/>
      <c r="KT21" s="9" t="n"/>
      <c r="KU21" s="9" t="n"/>
      <c r="KV21" s="9" t="n"/>
      <c r="KW21" s="9" t="n"/>
      <c r="KX21" s="9" t="n"/>
      <c r="KY21" s="9" t="n"/>
      <c r="KZ21" s="9" t="n"/>
      <c r="LA21" s="9" t="n"/>
      <c r="LB21" s="9" t="n"/>
      <c r="LC21" s="9" t="n"/>
      <c r="LD21" s="9" t="n"/>
      <c r="LE21" s="9" t="n"/>
      <c r="LF21" s="9" t="n"/>
      <c r="LG21" s="9" t="n"/>
      <c r="LH21" s="9" t="n"/>
      <c r="LI21" s="9" t="n"/>
      <c r="LJ21" s="9" t="n"/>
      <c r="LK21" s="9" t="n"/>
      <c r="LL21" s="9" t="n"/>
      <c r="LM21" s="9" t="n"/>
      <c r="LN21" s="9" t="n"/>
      <c r="LO21" s="9" t="n"/>
      <c r="LP21" s="9" t="n"/>
      <c r="LQ21" s="9" t="n"/>
      <c r="LR21" s="9" t="n"/>
      <c r="LS21" s="9" t="n"/>
      <c r="LT21" s="9" t="n"/>
      <c r="LU21" s="9" t="n"/>
      <c r="LV21" s="9" t="n"/>
      <c r="LW21" s="9" t="n"/>
      <c r="LX21" s="9" t="n"/>
      <c r="LY21" s="9" t="n"/>
      <c r="LZ21" s="9" t="n"/>
      <c r="MA21" s="9" t="n"/>
      <c r="MB21" s="9" t="n"/>
      <c r="MC21" s="9" t="n"/>
      <c r="MD21" s="9" t="n"/>
      <c r="ME21" s="9" t="n"/>
      <c r="MF21" s="9" t="n"/>
      <c r="MG21" s="9" t="n"/>
      <c r="MH21" s="9" t="n"/>
      <c r="MI21" s="9" t="n"/>
      <c r="MJ21" s="9" t="n"/>
      <c r="MK21" s="9" t="n"/>
      <c r="ML21" s="9" t="n"/>
      <c r="MM21" s="9" t="n"/>
      <c r="MN21" s="9" t="n"/>
      <c r="MO21" s="9" t="n"/>
      <c r="MP21" s="9" t="n"/>
      <c r="MQ21" s="9" t="n"/>
      <c r="MR21" s="9" t="n"/>
      <c r="MS21" s="9" t="n"/>
      <c r="MT21" s="9" t="n"/>
      <c r="MU21" s="9" t="n"/>
      <c r="MV21" s="9" t="n"/>
      <c r="MW21" s="9" t="n"/>
      <c r="MX21" s="9" t="n"/>
      <c r="MY21" s="9" t="n"/>
      <c r="MZ21" s="9" t="n"/>
      <c r="NA21" s="9" t="n"/>
      <c r="NB21" s="9" t="n"/>
      <c r="NC21" s="9" t="n"/>
      <c r="ND21" s="9" t="n"/>
      <c r="NE21" s="9" t="n"/>
      <c r="NF21" s="9" t="n"/>
      <c r="NG21" s="9" t="n"/>
      <c r="NH21" s="9" t="n"/>
      <c r="NI21" s="9" t="n"/>
      <c r="NJ21" s="9" t="n"/>
      <c r="NK21" s="9" t="n"/>
      <c r="NL21" s="9" t="n"/>
      <c r="NM21" s="9" t="n"/>
      <c r="NN21" s="9" t="n"/>
      <c r="NO21" s="9" t="n"/>
      <c r="NP21" s="9" t="n"/>
      <c r="NQ21" s="9" t="n"/>
      <c r="NR21" s="9" t="n"/>
      <c r="NS21" s="9" t="n"/>
      <c r="NT21" s="9" t="n"/>
      <c r="NU21" s="9" t="n"/>
      <c r="NV21" s="9" t="n"/>
      <c r="NW21" s="9" t="n"/>
      <c r="NX21" s="9" t="n"/>
      <c r="NY21" s="9" t="n"/>
      <c r="NZ21" s="9" t="n"/>
      <c r="OA21" s="9" t="n"/>
      <c r="OB21" s="9" t="n"/>
      <c r="OC21" s="9" t="n"/>
      <c r="OD21" s="9" t="n"/>
      <c r="OE21" s="9" t="n"/>
      <c r="OF21" s="9" t="n"/>
      <c r="OG21" s="9" t="n"/>
      <c r="OH21" s="9" t="n"/>
      <c r="OI21" s="9" t="n"/>
      <c r="OJ21" s="9" t="n"/>
      <c r="OK21" s="9" t="n"/>
      <c r="OL21" s="9" t="n"/>
      <c r="OM21" s="9" t="n"/>
      <c r="ON21" s="9" t="n"/>
      <c r="OO21" s="9" t="n"/>
      <c r="OP21" s="9" t="n"/>
      <c r="OQ21" s="9" t="n"/>
      <c r="OR21" s="9" t="n"/>
      <c r="OS21" s="9" t="n"/>
      <c r="OT21" s="9" t="n"/>
      <c r="OU21" s="9" t="n"/>
      <c r="OV21" s="9" t="n"/>
      <c r="OW21" s="9" t="n"/>
      <c r="OX21" s="9" t="n"/>
      <c r="OY21" s="9" t="n"/>
      <c r="OZ21" s="9" t="n"/>
      <c r="PA21" s="9" t="n"/>
      <c r="PB21" s="9" t="n"/>
      <c r="PC21" s="9" t="n"/>
      <c r="PD21" s="9" t="n"/>
      <c r="PE21" s="9" t="n"/>
      <c r="PF21" s="9" t="n"/>
      <c r="PG21" s="9" t="n"/>
      <c r="PH21" s="9" t="n"/>
      <c r="PI21" s="9" t="n"/>
      <c r="PJ21" s="9" t="n"/>
      <c r="PK21" s="9" t="n"/>
      <c r="PL21" s="9" t="n"/>
      <c r="PM21" s="9" t="n"/>
      <c r="PN21" s="9" t="n"/>
      <c r="PO21" s="9" t="n"/>
      <c r="PP21" s="9" t="n"/>
      <c r="PQ21" s="9" t="n"/>
      <c r="PR21" s="9" t="n"/>
      <c r="PS21" s="9" t="n"/>
      <c r="PT21" s="9" t="n"/>
      <c r="PU21" s="9" t="n"/>
      <c r="PV21" s="9" t="n"/>
      <c r="PW21" s="9" t="n"/>
      <c r="PX21" s="9" t="n"/>
      <c r="PY21" s="9" t="n"/>
      <c r="PZ21" s="9" t="n"/>
      <c r="QA21" s="9" t="n"/>
      <c r="QB21" s="9" t="n"/>
      <c r="QC21" s="9" t="n"/>
      <c r="QD21" s="9" t="n"/>
      <c r="QE21" s="9" t="n"/>
      <c r="QF21" s="9" t="n"/>
      <c r="QG21" s="9" t="n"/>
      <c r="QH21" s="9" t="n"/>
      <c r="QI21" s="9" t="n"/>
      <c r="QJ21" s="9" t="n"/>
      <c r="QK21" s="9" t="n"/>
      <c r="QL21" s="9" t="n"/>
      <c r="QM21" s="9" t="n"/>
      <c r="QN21" s="9" t="n"/>
      <c r="QO21" s="9" t="n"/>
      <c r="QP21" s="9" t="n"/>
      <c r="QQ21" s="9" t="n"/>
      <c r="QR21" s="9" t="n"/>
      <c r="QS21" s="9" t="n"/>
      <c r="QT21" s="9" t="n"/>
      <c r="QU21" s="9" t="n"/>
      <c r="QV21" s="9" t="n"/>
      <c r="QW21" s="9" t="n"/>
      <c r="QX21" s="9" t="n"/>
      <c r="QY21" s="9" t="n"/>
      <c r="QZ21" s="9" t="n"/>
      <c r="RA21" s="9" t="n"/>
      <c r="RB21" s="9" t="n"/>
      <c r="RC21" s="9" t="n"/>
      <c r="RD21" s="9" t="n"/>
      <c r="RE21" s="9" t="n"/>
      <c r="RF21" s="9" t="n"/>
      <c r="RG21" s="9" t="n"/>
      <c r="RH21" s="9" t="n"/>
      <c r="RI21" s="9" t="n"/>
      <c r="RJ21" s="9" t="n"/>
      <c r="RK21" s="9" t="n"/>
      <c r="RL21" s="9" t="n"/>
      <c r="RM21" s="9" t="n"/>
      <c r="RN21" s="9" t="n"/>
      <c r="RO21" s="9" t="n"/>
      <c r="RP21" s="9" t="n"/>
      <c r="RQ21" s="9" t="n"/>
      <c r="RR21" s="9" t="n"/>
      <c r="RS21" s="9" t="n"/>
      <c r="RT21" s="9" t="n"/>
      <c r="RU21" s="9" t="n"/>
      <c r="RV21" s="9" t="n"/>
      <c r="RW21" s="9" t="n"/>
      <c r="RX21" s="9" t="n"/>
      <c r="RY21" s="9" t="n"/>
      <c r="RZ21" s="9" t="n"/>
      <c r="SA21" s="9" t="n"/>
      <c r="SB21" s="9" t="n"/>
      <c r="SC21" s="9" t="n"/>
      <c r="SD21" s="9" t="n"/>
      <c r="SE21" s="9" t="n"/>
      <c r="SF21" s="9" t="n"/>
      <c r="SG21" s="9" t="n"/>
      <c r="SH21" s="9" t="n"/>
      <c r="SI21" s="9" t="n"/>
      <c r="SJ21" s="9" t="n"/>
      <c r="SK21" s="9" t="n"/>
      <c r="SL21" s="9" t="n"/>
      <c r="SM21" s="9" t="n"/>
      <c r="SN21" s="9" t="n"/>
      <c r="SO21" s="9" t="n"/>
      <c r="SP21" s="9" t="n"/>
      <c r="SQ21" s="9" t="n"/>
      <c r="SR21" s="9" t="n"/>
      <c r="SS21" s="9" t="n"/>
      <c r="ST21" s="9" t="n"/>
      <c r="SU21" s="9" t="n"/>
      <c r="SV21" s="9" t="n"/>
      <c r="SW21" s="9" t="n"/>
      <c r="SX21" s="9" t="n"/>
      <c r="SY21" s="9" t="n"/>
      <c r="SZ21" s="9" t="n"/>
      <c r="TA21" s="9" t="n"/>
      <c r="TB21" s="9" t="n"/>
      <c r="TC21" s="9" t="n"/>
      <c r="TD21" s="9" t="n"/>
      <c r="TE21" s="9" t="n"/>
      <c r="TF21" s="9" t="n"/>
      <c r="TG21" s="9" t="n"/>
      <c r="TH21" s="9" t="n"/>
      <c r="TI21" s="9" t="n"/>
      <c r="TJ21" s="9" t="n"/>
      <c r="TK21" s="9" t="n"/>
      <c r="TL21" s="9" t="n"/>
      <c r="TM21" s="9" t="n"/>
      <c r="TN21" s="9" t="n"/>
      <c r="TO21" s="9" t="n"/>
      <c r="TP21" s="9" t="n"/>
      <c r="TQ21" s="9" t="n"/>
      <c r="TR21" s="9" t="n"/>
      <c r="TS21" s="9" t="n"/>
      <c r="TT21" s="9" t="n"/>
      <c r="TU21" s="9" t="n"/>
      <c r="TV21" s="9" t="n"/>
      <c r="TW21" s="9" t="n"/>
      <c r="TX21" s="9" t="n"/>
      <c r="TY21" s="9" t="n"/>
      <c r="TZ21" s="9" t="n"/>
      <c r="UA21" s="9" t="n"/>
      <c r="UB21" s="9" t="n"/>
      <c r="UC21" s="9" t="n"/>
      <c r="UD21" s="9" t="n"/>
      <c r="UE21" s="9" t="n"/>
      <c r="UF21" s="9" t="n"/>
      <c r="UG21" s="9" t="n"/>
      <c r="UH21" s="9" t="n"/>
      <c r="UI21" s="9" t="n"/>
      <c r="UJ21" s="9" t="n"/>
      <c r="UK21" s="9" t="n"/>
      <c r="UL21" s="9" t="n"/>
      <c r="UM21" s="9" t="n"/>
      <c r="UN21" s="9" t="n"/>
      <c r="UO21" s="9" t="n"/>
      <c r="UP21" s="9" t="n"/>
      <c r="UQ21" s="9" t="n"/>
      <c r="UR21" s="9" t="n"/>
      <c r="US21" s="9" t="n"/>
      <c r="UT21" s="9" t="n"/>
      <c r="UU21" s="9" t="n"/>
      <c r="UV21" s="9" t="n"/>
      <c r="UW21" s="9" t="n"/>
      <c r="UX21" s="9" t="n"/>
      <c r="UY21" s="9" t="n"/>
      <c r="UZ21" s="9" t="n"/>
      <c r="VA21" s="9" t="n"/>
      <c r="VB21" s="9" t="n"/>
      <c r="VC21" s="9" t="n"/>
      <c r="VD21" s="9" t="n"/>
      <c r="VE21" s="9" t="n"/>
      <c r="VF21" s="9" t="n"/>
      <c r="VG21" s="9" t="n"/>
      <c r="VH21" s="9" t="n"/>
      <c r="VI21" s="9" t="n"/>
      <c r="VJ21" s="9" t="n"/>
      <c r="VK21" s="9" t="n"/>
      <c r="VL21" s="9" t="n"/>
      <c r="VM21" s="9" t="n"/>
      <c r="VN21" s="9" t="n"/>
      <c r="VO21" s="9" t="n"/>
      <c r="VP21" s="9" t="n"/>
      <c r="VQ21" s="9" t="n"/>
      <c r="VR21" s="9" t="n"/>
      <c r="VS21" s="9" t="n"/>
      <c r="VT21" s="9" t="n"/>
      <c r="VU21" s="9" t="n"/>
      <c r="VV21" s="9" t="n"/>
      <c r="VW21" s="9" t="n"/>
      <c r="VX21" s="9" t="n"/>
      <c r="VY21" s="9" t="n"/>
      <c r="VZ21" s="9" t="n"/>
      <c r="WA21" s="9" t="n"/>
      <c r="WB21" s="9" t="n"/>
      <c r="WC21" s="9" t="n"/>
      <c r="WD21" s="9" t="n"/>
      <c r="WE21" s="9" t="n"/>
      <c r="WF21" s="9" t="n"/>
      <c r="WG21" s="9" t="n"/>
      <c r="WH21" s="9" t="n"/>
      <c r="WI21" s="9" t="n"/>
      <c r="WJ21" s="9" t="n"/>
      <c r="WK21" s="9" t="n"/>
      <c r="WL21" s="9" t="n"/>
      <c r="WM21" s="9" t="n"/>
      <c r="WN21" s="9" t="n"/>
      <c r="WO21" s="9" t="n"/>
      <c r="WP21" s="9" t="n"/>
      <c r="WQ21" s="9" t="n"/>
      <c r="WR21" s="9" t="n"/>
      <c r="WS21" s="9" t="n"/>
      <c r="WT21" s="9" t="n"/>
      <c r="WU21" s="9" t="n"/>
      <c r="WV21" s="9" t="n"/>
      <c r="WW21" s="9" t="n"/>
      <c r="WX21" s="9" t="n"/>
      <c r="WY21" s="9" t="n"/>
      <c r="WZ21" s="9" t="n"/>
      <c r="XA21" s="9" t="n"/>
      <c r="XB21" s="9" t="n"/>
      <c r="XC21" s="9" t="n"/>
      <c r="XD21" s="9" t="n"/>
      <c r="XE21" s="9" t="n"/>
      <c r="XF21" s="9" t="n"/>
      <c r="XG21" s="9" t="n"/>
      <c r="XH21" s="9" t="n"/>
      <c r="XI21" s="9" t="n"/>
      <c r="XJ21" s="9" t="n"/>
      <c r="XK21" s="9" t="n"/>
      <c r="XL21" s="9" t="n"/>
      <c r="XM21" s="9" t="n"/>
      <c r="XN21" s="9" t="n"/>
      <c r="XO21" s="9" t="n"/>
      <c r="XP21" s="9" t="n"/>
      <c r="XQ21" s="9" t="n"/>
      <c r="XR21" s="9" t="n"/>
      <c r="XS21" s="9" t="n"/>
      <c r="XT21" s="9" t="n"/>
      <c r="XU21" s="9" t="n"/>
      <c r="XV21" s="9" t="n"/>
      <c r="XW21" s="9" t="n"/>
      <c r="XX21" s="9" t="n"/>
      <c r="XY21" s="9" t="n"/>
      <c r="XZ21" s="9" t="n"/>
      <c r="YA21" s="9" t="n"/>
      <c r="YB21" s="9" t="n"/>
      <c r="YC21" s="9" t="n"/>
      <c r="YD21" s="9" t="n"/>
      <c r="YE21" s="9" t="n"/>
      <c r="YF21" s="9" t="n"/>
      <c r="YG21" s="9" t="n"/>
      <c r="YH21" s="9" t="n"/>
      <c r="YI21" s="9" t="n"/>
      <c r="YJ21" s="9" t="n"/>
      <c r="YK21" s="9" t="n"/>
      <c r="YL21" s="9" t="n"/>
      <c r="YM21" s="9" t="n"/>
      <c r="YN21" s="9" t="n"/>
      <c r="YO21" s="9" t="n"/>
      <c r="YP21" s="9" t="n"/>
      <c r="YQ21" s="9" t="n"/>
      <c r="YR21" s="9" t="n"/>
      <c r="YS21" s="9" t="n"/>
      <c r="YT21" s="9" t="n"/>
      <c r="YU21" s="9" t="n"/>
      <c r="YV21" s="9" t="n"/>
      <c r="YW21" s="9" t="n"/>
      <c r="YX21" s="9" t="n"/>
      <c r="YY21" s="9" t="n"/>
      <c r="YZ21" s="9" t="n"/>
      <c r="ZA21" s="9" t="n"/>
      <c r="ZB21" s="9" t="n"/>
      <c r="ZC21" s="9" t="n"/>
      <c r="ZD21" s="9" t="n"/>
      <c r="ZE21" s="9" t="n"/>
      <c r="ZF21" s="9" t="n"/>
      <c r="ZG21" s="9" t="n"/>
      <c r="ZH21" s="9" t="n"/>
      <c r="ZI21" s="9" t="n"/>
      <c r="ZJ21" s="9" t="n"/>
      <c r="ZK21" s="9" t="n"/>
      <c r="ZL21" s="9" t="n"/>
      <c r="ZM21" s="9" t="n"/>
      <c r="ZN21" s="9" t="n"/>
      <c r="ZO21" s="9" t="n"/>
      <c r="ZP21" s="9" t="n"/>
      <c r="ZQ21" s="9" t="n"/>
      <c r="ZR21" s="9" t="n"/>
      <c r="ZS21" s="9" t="n"/>
      <c r="ZT21" s="9" t="n"/>
      <c r="ZU21" s="9" t="n"/>
      <c r="ZV21" s="9" t="n"/>
      <c r="ZW21" s="9" t="n"/>
      <c r="ZX21" s="9" t="n"/>
      <c r="ZY21" s="9" t="n"/>
      <c r="ZZ21" s="9" t="n"/>
      <c r="AAA21" s="9" t="n"/>
      <c r="AAB21" s="9" t="n"/>
      <c r="AAC21" s="9" t="n"/>
      <c r="AAD21" s="9" t="n"/>
      <c r="AAE21" s="9" t="n"/>
      <c r="AAF21" s="9" t="n"/>
      <c r="AAG21" s="9" t="n"/>
      <c r="AAH21" s="9" t="n"/>
      <c r="AAI21" s="9" t="n"/>
      <c r="AAJ21" s="9" t="n"/>
      <c r="AAK21" s="9" t="n"/>
      <c r="AAL21" s="9" t="n"/>
      <c r="AAM21" s="9" t="n"/>
      <c r="AAN21" s="9" t="n"/>
      <c r="AAO21" s="9" t="n"/>
      <c r="AAP21" s="9" t="n"/>
      <c r="AAQ21" s="9" t="n"/>
      <c r="AAR21" s="9" t="n"/>
      <c r="AAS21" s="9" t="n"/>
      <c r="AAT21" s="9" t="n"/>
      <c r="AAU21" s="9" t="n"/>
      <c r="AAV21" s="9" t="n"/>
      <c r="AAW21" s="9" t="n"/>
      <c r="AAX21" s="9" t="n"/>
      <c r="AAY21" s="9" t="n"/>
      <c r="AAZ21" s="9" t="n"/>
      <c r="ABA21" s="9" t="n"/>
      <c r="ABB21" s="9" t="n"/>
      <c r="ABC21" s="9" t="n"/>
      <c r="ABD21" s="9" t="n"/>
      <c r="ABE21" s="9" t="n"/>
      <c r="ABF21" s="9" t="n"/>
      <c r="ABG21" s="9" t="n"/>
      <c r="ABH21" s="9" t="n"/>
      <c r="ABI21" s="9" t="n"/>
      <c r="ABJ21" s="9" t="n"/>
      <c r="ABK21" s="9" t="n"/>
      <c r="ABL21" s="9" t="n"/>
      <c r="ABM21" s="9" t="n"/>
      <c r="ABN21" s="9" t="n"/>
      <c r="ABO21" s="9" t="n"/>
      <c r="ABP21" s="9" t="n"/>
      <c r="ABQ21" s="9" t="n"/>
      <c r="ABR21" s="9" t="n"/>
      <c r="ABS21" s="9" t="n"/>
      <c r="ABT21" s="9" t="n"/>
      <c r="ABU21" s="9" t="n"/>
      <c r="ABV21" s="9" t="n"/>
      <c r="ABW21" s="9" t="n"/>
      <c r="ABX21" s="9" t="n"/>
      <c r="ABY21" s="9" t="n"/>
      <c r="ABZ21" s="9" t="n"/>
      <c r="ACA21" s="9" t="n"/>
      <c r="ACB21" s="9" t="n"/>
      <c r="ACC21" s="9" t="n"/>
      <c r="ACD21" s="9" t="n"/>
      <c r="ACE21" s="9" t="n"/>
      <c r="ACF21" s="9" t="n"/>
      <c r="ACG21" s="9" t="n"/>
      <c r="ACH21" s="9" t="n"/>
      <c r="ACI21" s="9" t="n"/>
      <c r="ACJ21" s="9" t="n"/>
      <c r="ACK21" s="9" t="n"/>
      <c r="ACL21" s="9" t="n"/>
      <c r="ACM21" s="9" t="n"/>
      <c r="ACN21" s="9" t="n"/>
      <c r="ACO21" s="9" t="n"/>
      <c r="ACP21" s="9" t="n"/>
      <c r="ACQ21" s="9" t="n"/>
      <c r="ACR21" s="9" t="n"/>
      <c r="ACS21" s="9" t="n"/>
      <c r="ACT21" s="9" t="n"/>
      <c r="ACU21" s="9" t="n"/>
      <c r="ACV21" s="9" t="n"/>
      <c r="ACW21" s="9" t="n"/>
      <c r="ACX21" s="9" t="n"/>
      <c r="ACY21" s="9" t="n"/>
      <c r="ACZ21" s="9" t="n"/>
      <c r="ADA21" s="9" t="n"/>
      <c r="ADB21" s="9" t="n"/>
      <c r="ADC21" s="9" t="n"/>
      <c r="ADD21" s="9" t="n"/>
      <c r="ADE21" s="9" t="n"/>
      <c r="ADF21" s="9" t="n"/>
      <c r="ADG21" s="9" t="n"/>
      <c r="ADH21" s="9" t="n"/>
      <c r="ADI21" s="9" t="n"/>
      <c r="ADJ21" s="9" t="n"/>
      <c r="ADK21" s="9" t="n"/>
      <c r="ADL21" s="9" t="n"/>
      <c r="ADM21" s="9" t="n"/>
      <c r="ADN21" s="9" t="n"/>
      <c r="ADO21" s="9" t="n"/>
      <c r="ADP21" s="9" t="n"/>
      <c r="ADQ21" s="9" t="n"/>
      <c r="ADR21" s="9" t="n"/>
      <c r="ADS21" s="9" t="n"/>
      <c r="ADT21" s="9" t="n"/>
      <c r="ADU21" s="9" t="n"/>
      <c r="ADV21" s="9" t="n"/>
      <c r="ADW21" s="9" t="n"/>
      <c r="ADX21" s="9" t="n"/>
      <c r="ADY21" s="9" t="n"/>
      <c r="ADZ21" s="9" t="n"/>
      <c r="AEA21" s="9" t="n"/>
      <c r="AEB21" s="9" t="n"/>
      <c r="AEC21" s="9" t="n"/>
      <c r="AED21" s="9" t="n"/>
      <c r="AEE21" s="9" t="n"/>
      <c r="AEF21" s="9" t="n"/>
      <c r="AEG21" s="9" t="n"/>
      <c r="AEH21" s="9" t="n"/>
      <c r="AEI21" s="9" t="n"/>
      <c r="AEJ21" s="9" t="n"/>
      <c r="AEK21" s="9" t="n"/>
      <c r="AEL21" s="9" t="n"/>
      <c r="AEM21" s="9" t="n"/>
      <c r="AEN21" s="9" t="n"/>
      <c r="AEO21" s="9" t="n"/>
      <c r="AEP21" s="9" t="n"/>
      <c r="AEQ21" s="9" t="n"/>
      <c r="AER21" s="9" t="n"/>
      <c r="AES21" s="9" t="n"/>
      <c r="AET21" s="9" t="n"/>
      <c r="AEU21" s="9" t="n"/>
      <c r="AEV21" s="9" t="n"/>
      <c r="AEW21" s="9" t="n"/>
      <c r="AEX21" s="9" t="n"/>
      <c r="AEY21" s="9" t="n"/>
      <c r="AEZ21" s="9" t="n"/>
      <c r="AFA21" s="9" t="n"/>
      <c r="AFB21" s="9" t="n"/>
      <c r="AFC21" s="9" t="n"/>
      <c r="AFD21" s="9" t="n"/>
      <c r="AFE21" s="9" t="n"/>
      <c r="AFF21" s="9" t="n"/>
      <c r="AFG21" s="9" t="n"/>
      <c r="AFH21" s="9" t="n"/>
      <c r="AFI21" s="9" t="n"/>
      <c r="AFJ21" s="9" t="n"/>
      <c r="AFK21" s="9" t="n"/>
      <c r="AFL21" s="9" t="n"/>
      <c r="AFM21" s="9" t="n"/>
      <c r="AFN21" s="9" t="n"/>
      <c r="AFO21" s="9" t="n"/>
      <c r="AFP21" s="9" t="n"/>
      <c r="AFQ21" s="9" t="n"/>
      <c r="AFR21" s="9" t="n"/>
      <c r="AFS21" s="9" t="n"/>
      <c r="AFT21" s="9" t="n"/>
      <c r="AFU21" s="9" t="n"/>
      <c r="AFV21" s="9" t="n"/>
      <c r="AFW21" s="9" t="n"/>
      <c r="AFX21" s="9" t="n"/>
      <c r="AFY21" s="9" t="n"/>
      <c r="AFZ21" s="9" t="n"/>
      <c r="AGA21" s="9" t="n"/>
      <c r="AGB21" s="9" t="n"/>
      <c r="AGC21" s="9" t="n"/>
      <c r="AGD21" s="9" t="n"/>
      <c r="AGE21" s="9" t="n"/>
      <c r="AGF21" s="9" t="n"/>
      <c r="AGG21" s="9" t="n"/>
      <c r="AGH21" s="9" t="n"/>
      <c r="AGI21" s="9" t="n"/>
      <c r="AGJ21" s="9" t="n"/>
      <c r="AGK21" s="9" t="n"/>
      <c r="AGL21" s="9" t="n"/>
      <c r="AGM21" s="9" t="n"/>
      <c r="AGN21" s="9" t="n"/>
      <c r="AGO21" s="9" t="n"/>
      <c r="AGP21" s="9" t="n"/>
      <c r="AGQ21" s="9" t="n"/>
      <c r="AGR21" s="9" t="n"/>
      <c r="AGS21" s="9" t="n"/>
      <c r="AGT21" s="9" t="n"/>
      <c r="AGU21" s="9" t="n"/>
      <c r="AGV21" s="9" t="n"/>
      <c r="AGW21" s="9" t="n"/>
      <c r="AGX21" s="9" t="n"/>
      <c r="AGY21" s="9" t="n"/>
      <c r="AGZ21" s="9" t="n"/>
      <c r="AHA21" s="9" t="n"/>
      <c r="AHB21" s="9" t="n"/>
      <c r="AHC21" s="9" t="n"/>
      <c r="AHD21" s="9" t="n"/>
      <c r="AHE21" s="9" t="n"/>
      <c r="AHF21" s="9" t="n"/>
      <c r="AHG21" s="9" t="n"/>
      <c r="AHH21" s="9" t="n"/>
      <c r="AHI21" s="9" t="n"/>
      <c r="AHJ21" s="9" t="n"/>
      <c r="AHK21" s="9" t="n"/>
      <c r="AHL21" s="9" t="n"/>
      <c r="AHM21" s="9" t="n"/>
      <c r="AHN21" s="9" t="n"/>
      <c r="AHO21" s="9" t="n"/>
      <c r="AHP21" s="9" t="n"/>
      <c r="AHQ21" s="9" t="n"/>
      <c r="AHR21" s="9" t="n"/>
      <c r="AHS21" s="9" t="n"/>
      <c r="AHT21" s="9" t="n"/>
      <c r="AHU21" s="9" t="n"/>
      <c r="AHV21" s="9" t="n"/>
      <c r="AHW21" s="9" t="n"/>
      <c r="AHX21" s="9" t="n"/>
      <c r="AHY21" s="9" t="n"/>
      <c r="AHZ21" s="9" t="n"/>
      <c r="AIA21" s="9" t="n"/>
      <c r="AIB21" s="9" t="n"/>
      <c r="AIC21" s="9" t="n"/>
      <c r="AID21" s="9" t="n"/>
      <c r="AIE21" s="9" t="n"/>
      <c r="AIF21" s="9" t="n"/>
      <c r="AIG21" s="9" t="n"/>
      <c r="AIH21" s="9" t="n"/>
      <c r="AII21" s="9" t="n"/>
      <c r="AIJ21" s="9" t="n"/>
      <c r="AIK21" s="9" t="n"/>
      <c r="AIL21" s="9" t="n"/>
      <c r="AIM21" s="9" t="n"/>
      <c r="AIN21" s="9" t="n"/>
      <c r="AIO21" s="9" t="n"/>
      <c r="AIP21" s="9" t="n"/>
      <c r="AIQ21" s="9" t="n"/>
      <c r="AIR21" s="9" t="n"/>
      <c r="AIS21" s="9" t="n"/>
      <c r="AIT21" s="9" t="n"/>
      <c r="AIU21" s="9" t="n"/>
      <c r="AIV21" s="9" t="n"/>
      <c r="AIW21" s="9" t="n"/>
      <c r="AIX21" s="9" t="n"/>
      <c r="AIY21" s="9" t="n"/>
      <c r="AIZ21" s="9" t="n"/>
      <c r="AJA21" s="9" t="n"/>
      <c r="AJB21" s="9" t="n"/>
      <c r="AJC21" s="9" t="n"/>
      <c r="AJD21" s="9" t="n"/>
      <c r="AJE21" s="9" t="n"/>
      <c r="AJF21" s="9" t="n"/>
      <c r="AJG21" s="9" t="n"/>
      <c r="AJH21" s="9" t="n"/>
      <c r="AJI21" s="9" t="n"/>
      <c r="AJJ21" s="9" t="n"/>
      <c r="AJK21" s="9" t="n"/>
      <c r="AJL21" s="9" t="n"/>
      <c r="AJM21" s="9" t="n"/>
      <c r="AJN21" s="9" t="n"/>
      <c r="AJO21" s="9" t="n"/>
      <c r="AJP21" s="9" t="n"/>
      <c r="AJQ21" s="9" t="n"/>
      <c r="AJR21" s="9" t="n"/>
      <c r="AJS21" s="9" t="n"/>
      <c r="AJT21" s="9" t="n"/>
      <c r="AJU21" s="9" t="n"/>
      <c r="AJV21" s="9" t="n"/>
      <c r="AJW21" s="9" t="n"/>
      <c r="AJX21" s="9" t="n"/>
      <c r="AJY21" s="9" t="n"/>
      <c r="AJZ21" s="9" t="n"/>
      <c r="AKA21" s="9" t="n"/>
      <c r="AKB21" s="9" t="n"/>
      <c r="AKC21" s="9" t="n"/>
      <c r="AKD21" s="9" t="n"/>
      <c r="AKE21" s="9" t="n"/>
      <c r="AKF21" s="9" t="n"/>
      <c r="AKG21" s="9" t="n"/>
      <c r="AKH21" s="9" t="n"/>
      <c r="AKI21" s="9" t="n"/>
      <c r="AKJ21" s="9" t="n"/>
      <c r="AKK21" s="9" t="n"/>
      <c r="AKL21" s="9" t="n"/>
      <c r="AKM21" s="9" t="n"/>
      <c r="AKN21" s="9" t="n"/>
      <c r="AKO21" s="9" t="n"/>
      <c r="AKP21" s="9" t="n"/>
      <c r="AKQ21" s="9" t="n"/>
      <c r="AKR21" s="9" t="n"/>
      <c r="AKS21" s="9" t="n"/>
      <c r="AKT21" s="9" t="n"/>
      <c r="AKU21" s="9" t="n"/>
      <c r="AKV21" s="9" t="n"/>
      <c r="AKW21" s="9" t="n"/>
      <c r="AKX21" s="9" t="n"/>
      <c r="AKY21" s="9" t="n"/>
      <c r="AKZ21" s="9" t="n"/>
      <c r="ALA21" s="9" t="n"/>
      <c r="ALB21" s="9" t="n"/>
      <c r="ALC21" s="9" t="n"/>
      <c r="ALD21" s="9" t="n"/>
      <c r="ALE21" s="9" t="n"/>
      <c r="ALF21" s="9" t="n"/>
      <c r="ALG21" s="9" t="n"/>
      <c r="ALH21" s="9" t="n"/>
      <c r="ALI21" s="9" t="n"/>
      <c r="ALJ21" s="9" t="n"/>
      <c r="ALK21" s="9" t="n"/>
      <c r="ALL21" s="9" t="n"/>
      <c r="ALM21" s="9" t="n"/>
      <c r="ALN21" s="9" t="n"/>
      <c r="ALO21" s="9" t="n"/>
      <c r="ALP21" s="9" t="n"/>
      <c r="ALQ21" s="9" t="n"/>
      <c r="ALR21" s="9" t="n"/>
      <c r="ALS21" s="9" t="n"/>
      <c r="ALT21" s="9" t="n"/>
      <c r="ALU21" s="9" t="n"/>
      <c r="ALV21" s="9" t="n"/>
      <c r="ALW21" s="9" t="n"/>
      <c r="ALX21" s="9" t="n"/>
      <c r="ALY21" s="9" t="n"/>
      <c r="ALZ21" s="9" t="n"/>
      <c r="AMA21" s="9" t="n"/>
      <c r="AMB21" s="9" t="n"/>
      <c r="AMC21" s="9" t="n"/>
      <c r="AMD21" s="9" t="n"/>
      <c r="AME21" s="9" t="n"/>
      <c r="AMF21" s="9" t="n"/>
      <c r="AMG21" s="9" t="n"/>
      <c r="AMH21" s="9" t="n"/>
      <c r="AMI21" s="9" t="n"/>
      <c r="AMJ21" s="9" t="n"/>
    </row>
    <row customHeight="1" ht="23.1" r="22" s="187" spans="1:1024">
      <c r="A22" s="67" t="n">
        <v>17</v>
      </c>
      <c r="B22" s="44" t="n">
        <v>32195</v>
      </c>
      <c r="C22" s="86" t="s">
        <v>173</v>
      </c>
      <c r="D22" s="69" t="n">
        <v>0</v>
      </c>
      <c r="E22" s="70" t="n">
        <v>10</v>
      </c>
      <c r="F22" s="71" t="n"/>
      <c r="G22" s="188" t="s">
        <v>3</v>
      </c>
      <c r="H22" s="189" t="s">
        <v>82</v>
      </c>
      <c r="I22" s="72" t="s"/>
      <c r="J22" s="188" t="s">
        <v>81</v>
      </c>
      <c r="K22" s="189" t="s">
        <v>129</v>
      </c>
      <c r="L22" s="72" t="s">
        <v>70</v>
      </c>
      <c r="M22" s="188" t="s">
        <v>79</v>
      </c>
      <c r="N22" s="189" t="s">
        <v>74</v>
      </c>
      <c r="O22" s="72" t="s"/>
      <c r="P22" s="190" t="s">
        <v>66</v>
      </c>
      <c r="Q22" s="191" t="s">
        <v>66</v>
      </c>
      <c r="R22" s="72" t="s"/>
      <c r="S22" s="190" t="s">
        <v>66</v>
      </c>
      <c r="T22" s="191" t="s">
        <v>66</v>
      </c>
      <c r="U22" s="72" t="s"/>
      <c r="V22" s="188" t="s">
        <v>100</v>
      </c>
      <c r="W22" s="189" t="s">
        <v>174</v>
      </c>
      <c r="X22" s="72" t="s">
        <v>80</v>
      </c>
      <c r="Y22" s="188" t="s">
        <v>89</v>
      </c>
      <c r="Z22" s="189" t="s">
        <v>174</v>
      </c>
      <c r="AA22" s="72" t="s"/>
      <c r="AB22" s="188" t="s">
        <v>62</v>
      </c>
      <c r="AC22" s="189" t="s">
        <v>63</v>
      </c>
      <c r="AD22" s="72" t="s">
        <v>61</v>
      </c>
      <c r="AE22" s="188" t="s">
        <v>99</v>
      </c>
      <c r="AF22" s="189" t="s">
        <v>120</v>
      </c>
      <c r="AG22" s="72" t="s"/>
      <c r="AH22" s="188" t="s">
        <v>82</v>
      </c>
      <c r="AI22" s="189" t="s">
        <v>60</v>
      </c>
      <c r="AJ22" s="72" t="s">
        <v>61</v>
      </c>
      <c r="AK22" s="190" t="s">
        <v>66</v>
      </c>
      <c r="AL22" s="191" t="s">
        <v>66</v>
      </c>
      <c r="AM22" s="72" t="s"/>
      <c r="AN22" s="190" t="s">
        <v>66</v>
      </c>
      <c r="AO22" s="191" t="s">
        <v>66</v>
      </c>
      <c r="AP22" s="72" t="s"/>
      <c r="AQ22" s="188" t="s">
        <v>67</v>
      </c>
      <c r="AR22" s="189" t="s">
        <v>100</v>
      </c>
      <c r="AS22" s="72" t="s">
        <v>61</v>
      </c>
      <c r="AT22" s="188" t="s">
        <v>67</v>
      </c>
      <c r="AU22" s="189" t="s">
        <v>73</v>
      </c>
      <c r="AV22" s="72" t="s">
        <v>70</v>
      </c>
      <c r="AW22" s="188" t="s">
        <v>122</v>
      </c>
      <c r="AX22" s="189" t="s">
        <v>82</v>
      </c>
      <c r="AY22" s="72" t="s">
        <v>61</v>
      </c>
      <c r="AZ22" s="190" t="s">
        <v>66</v>
      </c>
      <c r="BA22" s="191" t="s">
        <v>66</v>
      </c>
      <c r="BB22" s="72" t="s"/>
      <c r="BC22" s="190" t="s">
        <v>66</v>
      </c>
      <c r="BD22" s="191" t="s">
        <v>66</v>
      </c>
      <c r="BE22" s="72" t="s"/>
      <c r="BF22" s="188" t="s">
        <v>81</v>
      </c>
      <c r="BG22" s="189" t="s">
        <v>82</v>
      </c>
      <c r="BH22" s="72" t="s"/>
      <c r="BI22" s="188" t="s">
        <v>67</v>
      </c>
      <c r="BJ22" s="189" t="s">
        <v>73</v>
      </c>
      <c r="BK22" s="72" t="s">
        <v>61</v>
      </c>
      <c r="BL22" s="188" t="s">
        <v>122</v>
      </c>
      <c r="BM22" s="189" t="s">
        <v>126</v>
      </c>
      <c r="BN22" s="72" t="s">
        <v>61</v>
      </c>
      <c r="BO22" s="188" t="s">
        <v>125</v>
      </c>
      <c r="BP22" s="189" t="s">
        <v>85</v>
      </c>
      <c r="BQ22" s="72" t="s"/>
      <c r="BR22" s="188" t="s">
        <v>3</v>
      </c>
      <c r="BS22" s="189" t="s">
        <v>119</v>
      </c>
      <c r="BT22" s="72" t="s"/>
      <c r="BU22" s="190" t="s">
        <v>66</v>
      </c>
      <c r="BV22" s="191" t="s">
        <v>66</v>
      </c>
      <c r="BW22" s="72" t="s"/>
      <c r="BX22" s="190" t="s">
        <v>66</v>
      </c>
      <c r="BY22" s="191" t="s">
        <v>66</v>
      </c>
      <c r="BZ22" s="72" t="s"/>
      <c r="CA22" s="188" t="s">
        <v>156</v>
      </c>
      <c r="CB22" s="189" t="s">
        <v>74</v>
      </c>
      <c r="CC22" s="72" t="s"/>
      <c r="CD22" s="188" t="s">
        <v>95</v>
      </c>
      <c r="CE22" s="189" t="s">
        <v>78</v>
      </c>
      <c r="CF22" s="72" t="s">
        <v>70</v>
      </c>
      <c r="CG22" s="188" t="s">
        <v>104</v>
      </c>
      <c r="CH22" s="189" t="s">
        <v>149</v>
      </c>
      <c r="CI22" s="72" t="s"/>
      <c r="CJ22" s="188" t="s">
        <v>88</v>
      </c>
      <c r="CK22" s="189" t="s">
        <v>112</v>
      </c>
      <c r="CL22" s="72" t="s">
        <v>61</v>
      </c>
      <c r="CM22" s="188" t="s">
        <v>123</v>
      </c>
      <c r="CN22" s="189" t="s">
        <v>63</v>
      </c>
      <c r="CO22" s="72" t="s">
        <v>70</v>
      </c>
      <c r="CP22" s="190" t="s">
        <v>66</v>
      </c>
      <c r="CQ22" s="191" t="s">
        <v>66</v>
      </c>
      <c r="CR22" s="72" t="s"/>
      <c r="CS22" s="190" t="s">
        <v>66</v>
      </c>
      <c r="CT22" s="191" t="s">
        <v>66</v>
      </c>
      <c r="CU22" s="72" t="s"/>
      <c r="CV22" s="26" t="s">
        <v>175</v>
      </c>
      <c r="CW22" s="21" t="n"/>
      <c r="CX22" s="73" t="n"/>
      <c r="CY22" s="83" t="n"/>
      <c r="CZ22" s="75">
        <f>COUNTA($G$3:$CX$3)-DB22</f>
        <v/>
      </c>
      <c r="DA22" s="76">
        <f>COUNTIF($G$4:$CX$4,"сб")+COUNTIF($G$4:$CX$4,"вс")+COUNTIF($G$4:$CX$4,"празд")</f>
        <v/>
      </c>
      <c r="DB22" s="77" t="n">
        <v>0</v>
      </c>
      <c r="DC22" s="78">
        <f>COUNTIF(G22:CX22,"ОТ")/2</f>
        <v/>
      </c>
      <c r="DD22" s="79">
        <f>COUNTIFS($G$4:$CX$4,"&lt;я",G22:CX22,"&lt;"&amp;"9:29:01")</f>
        <v/>
      </c>
      <c r="DE22" s="79">
        <f>COUNTIFS($G$4:$CX$4,"&lt;я",G22:CX22,"&lt;"&amp;"13:30:01")-DD22</f>
        <v/>
      </c>
      <c r="DF22" s="79">
        <f>COUNTIFS($G$4:$CX$4,"&lt;я",G22:CX22,"&lt;"&amp;"19:00:01")-DD22-DE22</f>
        <v/>
      </c>
      <c r="DG22" s="80">
        <f>COUNTIFS($G$4:$CX$4,"СБ",G22:CX22,"В")+COUNTIFS($G$4:$CX$4,"ВС",G22:CX22,"В")</f>
        <v/>
      </c>
      <c r="DH22" s="81">
        <f>$DA$3-CZ22</f>
        <v/>
      </c>
      <c r="DI22" s="82">
        <f>$DB$3-CY22</f>
        <v/>
      </c>
      <c r="DJ22" s="9" t="n"/>
      <c r="DK22" s="9" t="n"/>
      <c r="DL22" s="9" t="n"/>
      <c r="DM22" s="9" t="n"/>
      <c r="DN22" s="9" t="n"/>
      <c r="DO22" s="9" t="n"/>
      <c r="DP22" s="9" t="n"/>
      <c r="DQ22" s="9" t="n"/>
      <c r="DR22" s="9" t="n"/>
      <c r="DS22" s="9" t="n"/>
      <c r="DT22" s="9" t="n"/>
      <c r="DU22" s="9" t="n"/>
      <c r="DV22" s="9" t="n"/>
      <c r="DW22" s="9" t="n"/>
      <c r="DX22" s="9" t="n"/>
      <c r="DY22" s="9" t="n"/>
      <c r="DZ22" s="9" t="n"/>
      <c r="EA22" s="9" t="n"/>
      <c r="EB22" s="9" t="n"/>
      <c r="EC22" s="9" t="n"/>
      <c r="ED22" s="9" t="n"/>
      <c r="EE22" s="9" t="n"/>
      <c r="EF22" s="9" t="n"/>
      <c r="EG22" s="9" t="n"/>
      <c r="EH22" s="9" t="n"/>
      <c r="EI22" s="9" t="n"/>
      <c r="EJ22" s="9" t="n"/>
      <c r="EK22" s="9" t="n"/>
      <c r="EL22" s="9" t="n"/>
      <c r="EM22" s="9" t="n"/>
      <c r="EN22" s="9" t="n"/>
      <c r="EO22" s="9" t="n"/>
      <c r="EP22" s="9" t="n"/>
      <c r="EQ22" s="9" t="n"/>
      <c r="ER22" s="9" t="n"/>
      <c r="ES22" s="9" t="n"/>
      <c r="ET22" s="9" t="n"/>
      <c r="EU22" s="9" t="n"/>
      <c r="EV22" s="9" t="n"/>
      <c r="EW22" s="9" t="n"/>
      <c r="EX22" s="9" t="n"/>
      <c r="EY22" s="9" t="n"/>
      <c r="EZ22" s="9" t="n"/>
      <c r="FA22" s="9" t="n"/>
      <c r="FB22" s="9" t="n"/>
      <c r="FC22" s="9" t="n"/>
      <c r="FD22" s="9" t="n"/>
      <c r="FE22" s="9" t="n"/>
      <c r="FF22" s="9" t="n"/>
      <c r="FG22" s="9" t="n"/>
      <c r="FH22" s="9" t="n"/>
      <c r="FI22" s="9" t="n"/>
      <c r="FJ22" s="9" t="n"/>
      <c r="FK22" s="9" t="n"/>
      <c r="FL22" s="9" t="n"/>
      <c r="FM22" s="9" t="n"/>
      <c r="FN22" s="9" t="n"/>
      <c r="FO22" s="9" t="n"/>
      <c r="FP22" s="9" t="n"/>
      <c r="FQ22" s="9" t="n"/>
      <c r="FR22" s="9" t="n"/>
      <c r="FS22" s="9" t="n"/>
      <c r="FT22" s="9" t="n"/>
      <c r="FU22" s="9" t="n"/>
      <c r="FV22" s="9" t="n"/>
      <c r="FW22" s="9" t="n"/>
      <c r="FX22" s="9" t="n"/>
      <c r="FY22" s="9" t="n"/>
      <c r="FZ22" s="9" t="n"/>
      <c r="GA22" s="9" t="n"/>
      <c r="GB22" s="9" t="n"/>
      <c r="GC22" s="9" t="n"/>
      <c r="GD22" s="9" t="n"/>
      <c r="GE22" s="9" t="n"/>
      <c r="GF22" s="9" t="n"/>
      <c r="GG22" s="9" t="n"/>
      <c r="GH22" s="9" t="n"/>
      <c r="GI22" s="9" t="n"/>
      <c r="GJ22" s="9" t="n"/>
      <c r="GK22" s="9" t="n"/>
      <c r="GL22" s="9" t="n"/>
      <c r="GM22" s="9" t="n"/>
      <c r="GN22" s="9" t="n"/>
      <c r="GO22" s="9" t="n"/>
      <c r="GP22" s="9" t="n"/>
      <c r="GQ22" s="9" t="n"/>
      <c r="GR22" s="9" t="n"/>
      <c r="GS22" s="9" t="n"/>
      <c r="GT22" s="9" t="n"/>
      <c r="GU22" s="9" t="n"/>
      <c r="GV22" s="9" t="n"/>
      <c r="GW22" s="9" t="n"/>
      <c r="GX22" s="9" t="n"/>
      <c r="GY22" s="9" t="n"/>
      <c r="GZ22" s="9" t="n"/>
      <c r="HA22" s="9" t="n"/>
      <c r="HB22" s="9" t="n"/>
      <c r="HC22" s="9" t="n"/>
      <c r="HD22" s="9" t="n"/>
      <c r="HE22" s="9" t="n"/>
      <c r="HF22" s="9" t="n"/>
      <c r="HG22" s="9" t="n"/>
      <c r="HH22" s="9" t="n"/>
      <c r="HI22" s="9" t="n"/>
      <c r="HJ22" s="9" t="n"/>
      <c r="HK22" s="9" t="n"/>
      <c r="HL22" s="9" t="n"/>
      <c r="HM22" s="9" t="n"/>
      <c r="HN22" s="9" t="n"/>
      <c r="HO22" s="9" t="n"/>
      <c r="HP22" s="9" t="n"/>
      <c r="HQ22" s="9" t="n"/>
      <c r="HR22" s="9" t="n"/>
      <c r="HS22" s="9" t="n"/>
      <c r="HT22" s="9" t="n"/>
      <c r="HU22" s="9" t="n"/>
      <c r="HV22" s="9" t="n"/>
      <c r="HW22" s="9" t="n"/>
      <c r="HX22" s="9" t="n"/>
      <c r="HY22" s="9" t="n"/>
      <c r="HZ22" s="9" t="n"/>
      <c r="IA22" s="9" t="n"/>
      <c r="IB22" s="9" t="n"/>
      <c r="IC22" s="9" t="n"/>
      <c r="ID22" s="9" t="n"/>
      <c r="IE22" s="9" t="n"/>
      <c r="IF22" s="9" t="n"/>
      <c r="IG22" s="9" t="n"/>
      <c r="IH22" s="9" t="n"/>
      <c r="II22" s="9" t="n"/>
      <c r="IJ22" s="9" t="n"/>
      <c r="IK22" s="9" t="n"/>
      <c r="IL22" s="9" t="n"/>
      <c r="IM22" s="9" t="n"/>
      <c r="IN22" s="9" t="n"/>
      <c r="IO22" s="9" t="n"/>
      <c r="IP22" s="9" t="n"/>
      <c r="IQ22" s="9" t="n"/>
      <c r="IR22" s="9" t="n"/>
      <c r="IS22" s="9" t="n"/>
      <c r="IT22" s="9" t="n"/>
      <c r="IU22" s="9" t="n"/>
      <c r="IV22" s="9" t="n"/>
      <c r="IW22" s="9" t="n"/>
      <c r="IX22" s="9" t="n"/>
      <c r="IY22" s="9" t="n"/>
      <c r="IZ22" s="9" t="n"/>
      <c r="JA22" s="9" t="n"/>
      <c r="JB22" s="9" t="n"/>
      <c r="JC22" s="9" t="n"/>
      <c r="JD22" s="9" t="n"/>
      <c r="JE22" s="9" t="n"/>
      <c r="JF22" s="9" t="n"/>
      <c r="JG22" s="9" t="n"/>
      <c r="JH22" s="9" t="n"/>
      <c r="JI22" s="9" t="n"/>
      <c r="JJ22" s="9" t="n"/>
      <c r="JK22" s="9" t="n"/>
      <c r="JL22" s="9" t="n"/>
      <c r="JM22" s="9" t="n"/>
      <c r="JN22" s="9" t="n"/>
      <c r="JO22" s="9" t="n"/>
      <c r="JP22" s="9" t="n"/>
      <c r="JQ22" s="9" t="n"/>
      <c r="JR22" s="9" t="n"/>
      <c r="JS22" s="9" t="n"/>
      <c r="JT22" s="9" t="n"/>
      <c r="JU22" s="9" t="n"/>
      <c r="JV22" s="9" t="n"/>
      <c r="JW22" s="9" t="n"/>
      <c r="JX22" s="9" t="n"/>
      <c r="JY22" s="9" t="n"/>
      <c r="JZ22" s="9" t="n"/>
      <c r="KA22" s="9" t="n"/>
      <c r="KB22" s="9" t="n"/>
      <c r="KC22" s="9" t="n"/>
      <c r="KD22" s="9" t="n"/>
      <c r="KE22" s="9" t="n"/>
      <c r="KF22" s="9" t="n"/>
      <c r="KG22" s="9" t="n"/>
      <c r="KH22" s="9" t="n"/>
      <c r="KI22" s="9" t="n"/>
      <c r="KJ22" s="9" t="n"/>
      <c r="KK22" s="9" t="n"/>
      <c r="KL22" s="9" t="n"/>
      <c r="KM22" s="9" t="n"/>
      <c r="KN22" s="9" t="n"/>
      <c r="KO22" s="9" t="n"/>
      <c r="KP22" s="9" t="n"/>
      <c r="KQ22" s="9" t="n"/>
      <c r="KR22" s="9" t="n"/>
      <c r="KS22" s="9" t="n"/>
      <c r="KT22" s="9" t="n"/>
      <c r="KU22" s="9" t="n"/>
      <c r="KV22" s="9" t="n"/>
      <c r="KW22" s="9" t="n"/>
      <c r="KX22" s="9" t="n"/>
      <c r="KY22" s="9" t="n"/>
      <c r="KZ22" s="9" t="n"/>
      <c r="LA22" s="9" t="n"/>
      <c r="LB22" s="9" t="n"/>
      <c r="LC22" s="9" t="n"/>
      <c r="LD22" s="9" t="n"/>
      <c r="LE22" s="9" t="n"/>
      <c r="LF22" s="9" t="n"/>
      <c r="LG22" s="9" t="n"/>
      <c r="LH22" s="9" t="n"/>
      <c r="LI22" s="9" t="n"/>
      <c r="LJ22" s="9" t="n"/>
      <c r="LK22" s="9" t="n"/>
      <c r="LL22" s="9" t="n"/>
      <c r="LM22" s="9" t="n"/>
      <c r="LN22" s="9" t="n"/>
      <c r="LO22" s="9" t="n"/>
      <c r="LP22" s="9" t="n"/>
      <c r="LQ22" s="9" t="n"/>
      <c r="LR22" s="9" t="n"/>
      <c r="LS22" s="9" t="n"/>
      <c r="LT22" s="9" t="n"/>
      <c r="LU22" s="9" t="n"/>
      <c r="LV22" s="9" t="n"/>
      <c r="LW22" s="9" t="n"/>
      <c r="LX22" s="9" t="n"/>
      <c r="LY22" s="9" t="n"/>
      <c r="LZ22" s="9" t="n"/>
      <c r="MA22" s="9" t="n"/>
      <c r="MB22" s="9" t="n"/>
      <c r="MC22" s="9" t="n"/>
      <c r="MD22" s="9" t="n"/>
      <c r="ME22" s="9" t="n"/>
      <c r="MF22" s="9" t="n"/>
      <c r="MG22" s="9" t="n"/>
      <c r="MH22" s="9" t="n"/>
      <c r="MI22" s="9" t="n"/>
      <c r="MJ22" s="9" t="n"/>
      <c r="MK22" s="9" t="n"/>
      <c r="ML22" s="9" t="n"/>
      <c r="MM22" s="9" t="n"/>
      <c r="MN22" s="9" t="n"/>
      <c r="MO22" s="9" t="n"/>
      <c r="MP22" s="9" t="n"/>
      <c r="MQ22" s="9" t="n"/>
      <c r="MR22" s="9" t="n"/>
      <c r="MS22" s="9" t="n"/>
      <c r="MT22" s="9" t="n"/>
      <c r="MU22" s="9" t="n"/>
      <c r="MV22" s="9" t="n"/>
      <c r="MW22" s="9" t="n"/>
      <c r="MX22" s="9" t="n"/>
      <c r="MY22" s="9" t="n"/>
      <c r="MZ22" s="9" t="n"/>
      <c r="NA22" s="9" t="n"/>
      <c r="NB22" s="9" t="n"/>
      <c r="NC22" s="9" t="n"/>
      <c r="ND22" s="9" t="n"/>
      <c r="NE22" s="9" t="n"/>
      <c r="NF22" s="9" t="n"/>
      <c r="NG22" s="9" t="n"/>
      <c r="NH22" s="9" t="n"/>
      <c r="NI22" s="9" t="n"/>
      <c r="NJ22" s="9" t="n"/>
      <c r="NK22" s="9" t="n"/>
      <c r="NL22" s="9" t="n"/>
      <c r="NM22" s="9" t="n"/>
      <c r="NN22" s="9" t="n"/>
      <c r="NO22" s="9" t="n"/>
      <c r="NP22" s="9" t="n"/>
      <c r="NQ22" s="9" t="n"/>
      <c r="NR22" s="9" t="n"/>
      <c r="NS22" s="9" t="n"/>
      <c r="NT22" s="9" t="n"/>
      <c r="NU22" s="9" t="n"/>
      <c r="NV22" s="9" t="n"/>
      <c r="NW22" s="9" t="n"/>
      <c r="NX22" s="9" t="n"/>
      <c r="NY22" s="9" t="n"/>
      <c r="NZ22" s="9" t="n"/>
      <c r="OA22" s="9" t="n"/>
      <c r="OB22" s="9" t="n"/>
      <c r="OC22" s="9" t="n"/>
      <c r="OD22" s="9" t="n"/>
      <c r="OE22" s="9" t="n"/>
      <c r="OF22" s="9" t="n"/>
      <c r="OG22" s="9" t="n"/>
      <c r="OH22" s="9" t="n"/>
      <c r="OI22" s="9" t="n"/>
      <c r="OJ22" s="9" t="n"/>
      <c r="OK22" s="9" t="n"/>
      <c r="OL22" s="9" t="n"/>
      <c r="OM22" s="9" t="n"/>
      <c r="ON22" s="9" t="n"/>
      <c r="OO22" s="9" t="n"/>
      <c r="OP22" s="9" t="n"/>
      <c r="OQ22" s="9" t="n"/>
      <c r="OR22" s="9" t="n"/>
      <c r="OS22" s="9" t="n"/>
      <c r="OT22" s="9" t="n"/>
      <c r="OU22" s="9" t="n"/>
      <c r="OV22" s="9" t="n"/>
      <c r="OW22" s="9" t="n"/>
      <c r="OX22" s="9" t="n"/>
      <c r="OY22" s="9" t="n"/>
      <c r="OZ22" s="9" t="n"/>
      <c r="PA22" s="9" t="n"/>
      <c r="PB22" s="9" t="n"/>
      <c r="PC22" s="9" t="n"/>
      <c r="PD22" s="9" t="n"/>
      <c r="PE22" s="9" t="n"/>
      <c r="PF22" s="9" t="n"/>
      <c r="PG22" s="9" t="n"/>
      <c r="PH22" s="9" t="n"/>
      <c r="PI22" s="9" t="n"/>
      <c r="PJ22" s="9" t="n"/>
      <c r="PK22" s="9" t="n"/>
      <c r="PL22" s="9" t="n"/>
      <c r="PM22" s="9" t="n"/>
      <c r="PN22" s="9" t="n"/>
      <c r="PO22" s="9" t="n"/>
      <c r="PP22" s="9" t="n"/>
      <c r="PQ22" s="9" t="n"/>
      <c r="PR22" s="9" t="n"/>
      <c r="PS22" s="9" t="n"/>
      <c r="PT22" s="9" t="n"/>
      <c r="PU22" s="9" t="n"/>
      <c r="PV22" s="9" t="n"/>
      <c r="PW22" s="9" t="n"/>
      <c r="PX22" s="9" t="n"/>
      <c r="PY22" s="9" t="n"/>
      <c r="PZ22" s="9" t="n"/>
      <c r="QA22" s="9" t="n"/>
      <c r="QB22" s="9" t="n"/>
      <c r="QC22" s="9" t="n"/>
      <c r="QD22" s="9" t="n"/>
      <c r="QE22" s="9" t="n"/>
      <c r="QF22" s="9" t="n"/>
      <c r="QG22" s="9" t="n"/>
      <c r="QH22" s="9" t="n"/>
      <c r="QI22" s="9" t="n"/>
      <c r="QJ22" s="9" t="n"/>
      <c r="QK22" s="9" t="n"/>
      <c r="QL22" s="9" t="n"/>
      <c r="QM22" s="9" t="n"/>
      <c r="QN22" s="9" t="n"/>
      <c r="QO22" s="9" t="n"/>
      <c r="QP22" s="9" t="n"/>
      <c r="QQ22" s="9" t="n"/>
      <c r="QR22" s="9" t="n"/>
      <c r="QS22" s="9" t="n"/>
      <c r="QT22" s="9" t="n"/>
      <c r="QU22" s="9" t="n"/>
      <c r="QV22" s="9" t="n"/>
      <c r="QW22" s="9" t="n"/>
      <c r="QX22" s="9" t="n"/>
      <c r="QY22" s="9" t="n"/>
      <c r="QZ22" s="9" t="n"/>
      <c r="RA22" s="9" t="n"/>
      <c r="RB22" s="9" t="n"/>
      <c r="RC22" s="9" t="n"/>
      <c r="RD22" s="9" t="n"/>
      <c r="RE22" s="9" t="n"/>
      <c r="RF22" s="9" t="n"/>
      <c r="RG22" s="9" t="n"/>
      <c r="RH22" s="9" t="n"/>
      <c r="RI22" s="9" t="n"/>
      <c r="RJ22" s="9" t="n"/>
      <c r="RK22" s="9" t="n"/>
      <c r="RL22" s="9" t="n"/>
      <c r="RM22" s="9" t="n"/>
      <c r="RN22" s="9" t="n"/>
      <c r="RO22" s="9" t="n"/>
      <c r="RP22" s="9" t="n"/>
      <c r="RQ22" s="9" t="n"/>
      <c r="RR22" s="9" t="n"/>
      <c r="RS22" s="9" t="n"/>
      <c r="RT22" s="9" t="n"/>
      <c r="RU22" s="9" t="n"/>
      <c r="RV22" s="9" t="n"/>
      <c r="RW22" s="9" t="n"/>
      <c r="RX22" s="9" t="n"/>
      <c r="RY22" s="9" t="n"/>
      <c r="RZ22" s="9" t="n"/>
      <c r="SA22" s="9" t="n"/>
      <c r="SB22" s="9" t="n"/>
      <c r="SC22" s="9" t="n"/>
      <c r="SD22" s="9" t="n"/>
      <c r="SE22" s="9" t="n"/>
      <c r="SF22" s="9" t="n"/>
      <c r="SG22" s="9" t="n"/>
      <c r="SH22" s="9" t="n"/>
      <c r="SI22" s="9" t="n"/>
      <c r="SJ22" s="9" t="n"/>
      <c r="SK22" s="9" t="n"/>
      <c r="SL22" s="9" t="n"/>
      <c r="SM22" s="9" t="n"/>
      <c r="SN22" s="9" t="n"/>
      <c r="SO22" s="9" t="n"/>
      <c r="SP22" s="9" t="n"/>
      <c r="SQ22" s="9" t="n"/>
      <c r="SR22" s="9" t="n"/>
      <c r="SS22" s="9" t="n"/>
      <c r="ST22" s="9" t="n"/>
      <c r="SU22" s="9" t="n"/>
      <c r="SV22" s="9" t="n"/>
      <c r="SW22" s="9" t="n"/>
      <c r="SX22" s="9" t="n"/>
      <c r="SY22" s="9" t="n"/>
      <c r="SZ22" s="9" t="n"/>
      <c r="TA22" s="9" t="n"/>
      <c r="TB22" s="9" t="n"/>
      <c r="TC22" s="9" t="n"/>
      <c r="TD22" s="9" t="n"/>
      <c r="TE22" s="9" t="n"/>
      <c r="TF22" s="9" t="n"/>
      <c r="TG22" s="9" t="n"/>
      <c r="TH22" s="9" t="n"/>
      <c r="TI22" s="9" t="n"/>
      <c r="TJ22" s="9" t="n"/>
      <c r="TK22" s="9" t="n"/>
      <c r="TL22" s="9" t="n"/>
      <c r="TM22" s="9" t="n"/>
      <c r="TN22" s="9" t="n"/>
      <c r="TO22" s="9" t="n"/>
      <c r="TP22" s="9" t="n"/>
      <c r="TQ22" s="9" t="n"/>
      <c r="TR22" s="9" t="n"/>
      <c r="TS22" s="9" t="n"/>
      <c r="TT22" s="9" t="n"/>
      <c r="TU22" s="9" t="n"/>
      <c r="TV22" s="9" t="n"/>
      <c r="TW22" s="9" t="n"/>
      <c r="TX22" s="9" t="n"/>
      <c r="TY22" s="9" t="n"/>
      <c r="TZ22" s="9" t="n"/>
      <c r="UA22" s="9" t="n"/>
      <c r="UB22" s="9" t="n"/>
      <c r="UC22" s="9" t="n"/>
      <c r="UD22" s="9" t="n"/>
      <c r="UE22" s="9" t="n"/>
      <c r="UF22" s="9" t="n"/>
      <c r="UG22" s="9" t="n"/>
      <c r="UH22" s="9" t="n"/>
      <c r="UI22" s="9" t="n"/>
      <c r="UJ22" s="9" t="n"/>
      <c r="UK22" s="9" t="n"/>
      <c r="UL22" s="9" t="n"/>
      <c r="UM22" s="9" t="n"/>
      <c r="UN22" s="9" t="n"/>
      <c r="UO22" s="9" t="n"/>
      <c r="UP22" s="9" t="n"/>
      <c r="UQ22" s="9" t="n"/>
      <c r="UR22" s="9" t="n"/>
      <c r="US22" s="9" t="n"/>
      <c r="UT22" s="9" t="n"/>
      <c r="UU22" s="9" t="n"/>
      <c r="UV22" s="9" t="n"/>
      <c r="UW22" s="9" t="n"/>
      <c r="UX22" s="9" t="n"/>
      <c r="UY22" s="9" t="n"/>
      <c r="UZ22" s="9" t="n"/>
      <c r="VA22" s="9" t="n"/>
      <c r="VB22" s="9" t="n"/>
      <c r="VC22" s="9" t="n"/>
      <c r="VD22" s="9" t="n"/>
      <c r="VE22" s="9" t="n"/>
      <c r="VF22" s="9" t="n"/>
      <c r="VG22" s="9" t="n"/>
      <c r="VH22" s="9" t="n"/>
      <c r="VI22" s="9" t="n"/>
      <c r="VJ22" s="9" t="n"/>
      <c r="VK22" s="9" t="n"/>
      <c r="VL22" s="9" t="n"/>
      <c r="VM22" s="9" t="n"/>
      <c r="VN22" s="9" t="n"/>
      <c r="VO22" s="9" t="n"/>
      <c r="VP22" s="9" t="n"/>
      <c r="VQ22" s="9" t="n"/>
      <c r="VR22" s="9" t="n"/>
      <c r="VS22" s="9" t="n"/>
      <c r="VT22" s="9" t="n"/>
      <c r="VU22" s="9" t="n"/>
      <c r="VV22" s="9" t="n"/>
      <c r="VW22" s="9" t="n"/>
      <c r="VX22" s="9" t="n"/>
      <c r="VY22" s="9" t="n"/>
      <c r="VZ22" s="9" t="n"/>
      <c r="WA22" s="9" t="n"/>
      <c r="WB22" s="9" t="n"/>
      <c r="WC22" s="9" t="n"/>
      <c r="WD22" s="9" t="n"/>
      <c r="WE22" s="9" t="n"/>
      <c r="WF22" s="9" t="n"/>
      <c r="WG22" s="9" t="n"/>
      <c r="WH22" s="9" t="n"/>
      <c r="WI22" s="9" t="n"/>
      <c r="WJ22" s="9" t="n"/>
      <c r="WK22" s="9" t="n"/>
      <c r="WL22" s="9" t="n"/>
      <c r="WM22" s="9" t="n"/>
      <c r="WN22" s="9" t="n"/>
      <c r="WO22" s="9" t="n"/>
      <c r="WP22" s="9" t="n"/>
      <c r="WQ22" s="9" t="n"/>
      <c r="WR22" s="9" t="n"/>
      <c r="WS22" s="9" t="n"/>
      <c r="WT22" s="9" t="n"/>
      <c r="WU22" s="9" t="n"/>
      <c r="WV22" s="9" t="n"/>
      <c r="WW22" s="9" t="n"/>
      <c r="WX22" s="9" t="n"/>
      <c r="WY22" s="9" t="n"/>
      <c r="WZ22" s="9" t="n"/>
      <c r="XA22" s="9" t="n"/>
      <c r="XB22" s="9" t="n"/>
      <c r="XC22" s="9" t="n"/>
      <c r="XD22" s="9" t="n"/>
      <c r="XE22" s="9" t="n"/>
      <c r="XF22" s="9" t="n"/>
      <c r="XG22" s="9" t="n"/>
      <c r="XH22" s="9" t="n"/>
      <c r="XI22" s="9" t="n"/>
      <c r="XJ22" s="9" t="n"/>
      <c r="XK22" s="9" t="n"/>
      <c r="XL22" s="9" t="n"/>
      <c r="XM22" s="9" t="n"/>
      <c r="XN22" s="9" t="n"/>
      <c r="XO22" s="9" t="n"/>
      <c r="XP22" s="9" t="n"/>
      <c r="XQ22" s="9" t="n"/>
      <c r="XR22" s="9" t="n"/>
      <c r="XS22" s="9" t="n"/>
      <c r="XT22" s="9" t="n"/>
      <c r="XU22" s="9" t="n"/>
      <c r="XV22" s="9" t="n"/>
      <c r="XW22" s="9" t="n"/>
      <c r="XX22" s="9" t="n"/>
      <c r="XY22" s="9" t="n"/>
      <c r="XZ22" s="9" t="n"/>
      <c r="YA22" s="9" t="n"/>
      <c r="YB22" s="9" t="n"/>
      <c r="YC22" s="9" t="n"/>
      <c r="YD22" s="9" t="n"/>
      <c r="YE22" s="9" t="n"/>
      <c r="YF22" s="9" t="n"/>
      <c r="YG22" s="9" t="n"/>
      <c r="YH22" s="9" t="n"/>
      <c r="YI22" s="9" t="n"/>
      <c r="YJ22" s="9" t="n"/>
      <c r="YK22" s="9" t="n"/>
      <c r="YL22" s="9" t="n"/>
      <c r="YM22" s="9" t="n"/>
      <c r="YN22" s="9" t="n"/>
      <c r="YO22" s="9" t="n"/>
      <c r="YP22" s="9" t="n"/>
      <c r="YQ22" s="9" t="n"/>
      <c r="YR22" s="9" t="n"/>
      <c r="YS22" s="9" t="n"/>
      <c r="YT22" s="9" t="n"/>
      <c r="YU22" s="9" t="n"/>
      <c r="YV22" s="9" t="n"/>
      <c r="YW22" s="9" t="n"/>
      <c r="YX22" s="9" t="n"/>
      <c r="YY22" s="9" t="n"/>
      <c r="YZ22" s="9" t="n"/>
      <c r="ZA22" s="9" t="n"/>
      <c r="ZB22" s="9" t="n"/>
      <c r="ZC22" s="9" t="n"/>
      <c r="ZD22" s="9" t="n"/>
      <c r="ZE22" s="9" t="n"/>
      <c r="ZF22" s="9" t="n"/>
      <c r="ZG22" s="9" t="n"/>
      <c r="ZH22" s="9" t="n"/>
      <c r="ZI22" s="9" t="n"/>
      <c r="ZJ22" s="9" t="n"/>
      <c r="ZK22" s="9" t="n"/>
      <c r="ZL22" s="9" t="n"/>
      <c r="ZM22" s="9" t="n"/>
      <c r="ZN22" s="9" t="n"/>
      <c r="ZO22" s="9" t="n"/>
      <c r="ZP22" s="9" t="n"/>
      <c r="ZQ22" s="9" t="n"/>
      <c r="ZR22" s="9" t="n"/>
      <c r="ZS22" s="9" t="n"/>
      <c r="ZT22" s="9" t="n"/>
      <c r="ZU22" s="9" t="n"/>
      <c r="ZV22" s="9" t="n"/>
      <c r="ZW22" s="9" t="n"/>
      <c r="ZX22" s="9" t="n"/>
      <c r="ZY22" s="9" t="n"/>
      <c r="ZZ22" s="9" t="n"/>
      <c r="AAA22" s="9" t="n"/>
      <c r="AAB22" s="9" t="n"/>
      <c r="AAC22" s="9" t="n"/>
      <c r="AAD22" s="9" t="n"/>
      <c r="AAE22" s="9" t="n"/>
      <c r="AAF22" s="9" t="n"/>
      <c r="AAG22" s="9" t="n"/>
      <c r="AAH22" s="9" t="n"/>
      <c r="AAI22" s="9" t="n"/>
      <c r="AAJ22" s="9" t="n"/>
      <c r="AAK22" s="9" t="n"/>
      <c r="AAL22" s="9" t="n"/>
      <c r="AAM22" s="9" t="n"/>
      <c r="AAN22" s="9" t="n"/>
      <c r="AAO22" s="9" t="n"/>
      <c r="AAP22" s="9" t="n"/>
      <c r="AAQ22" s="9" t="n"/>
      <c r="AAR22" s="9" t="n"/>
      <c r="AAS22" s="9" t="n"/>
      <c r="AAT22" s="9" t="n"/>
      <c r="AAU22" s="9" t="n"/>
      <c r="AAV22" s="9" t="n"/>
      <c r="AAW22" s="9" t="n"/>
      <c r="AAX22" s="9" t="n"/>
      <c r="AAY22" s="9" t="n"/>
      <c r="AAZ22" s="9" t="n"/>
      <c r="ABA22" s="9" t="n"/>
      <c r="ABB22" s="9" t="n"/>
      <c r="ABC22" s="9" t="n"/>
      <c r="ABD22" s="9" t="n"/>
      <c r="ABE22" s="9" t="n"/>
      <c r="ABF22" s="9" t="n"/>
      <c r="ABG22" s="9" t="n"/>
      <c r="ABH22" s="9" t="n"/>
      <c r="ABI22" s="9" t="n"/>
      <c r="ABJ22" s="9" t="n"/>
      <c r="ABK22" s="9" t="n"/>
      <c r="ABL22" s="9" t="n"/>
      <c r="ABM22" s="9" t="n"/>
      <c r="ABN22" s="9" t="n"/>
      <c r="ABO22" s="9" t="n"/>
      <c r="ABP22" s="9" t="n"/>
      <c r="ABQ22" s="9" t="n"/>
      <c r="ABR22" s="9" t="n"/>
      <c r="ABS22" s="9" t="n"/>
      <c r="ABT22" s="9" t="n"/>
      <c r="ABU22" s="9" t="n"/>
      <c r="ABV22" s="9" t="n"/>
      <c r="ABW22" s="9" t="n"/>
      <c r="ABX22" s="9" t="n"/>
      <c r="ABY22" s="9" t="n"/>
      <c r="ABZ22" s="9" t="n"/>
      <c r="ACA22" s="9" t="n"/>
      <c r="ACB22" s="9" t="n"/>
      <c r="ACC22" s="9" t="n"/>
      <c r="ACD22" s="9" t="n"/>
      <c r="ACE22" s="9" t="n"/>
      <c r="ACF22" s="9" t="n"/>
      <c r="ACG22" s="9" t="n"/>
      <c r="ACH22" s="9" t="n"/>
      <c r="ACI22" s="9" t="n"/>
      <c r="ACJ22" s="9" t="n"/>
      <c r="ACK22" s="9" t="n"/>
      <c r="ACL22" s="9" t="n"/>
      <c r="ACM22" s="9" t="n"/>
      <c r="ACN22" s="9" t="n"/>
      <c r="ACO22" s="9" t="n"/>
      <c r="ACP22" s="9" t="n"/>
      <c r="ACQ22" s="9" t="n"/>
      <c r="ACR22" s="9" t="n"/>
      <c r="ACS22" s="9" t="n"/>
      <c r="ACT22" s="9" t="n"/>
      <c r="ACU22" s="9" t="n"/>
      <c r="ACV22" s="9" t="n"/>
      <c r="ACW22" s="9" t="n"/>
      <c r="ACX22" s="9" t="n"/>
      <c r="ACY22" s="9" t="n"/>
      <c r="ACZ22" s="9" t="n"/>
      <c r="ADA22" s="9" t="n"/>
      <c r="ADB22" s="9" t="n"/>
      <c r="ADC22" s="9" t="n"/>
      <c r="ADD22" s="9" t="n"/>
      <c r="ADE22" s="9" t="n"/>
      <c r="ADF22" s="9" t="n"/>
      <c r="ADG22" s="9" t="n"/>
      <c r="ADH22" s="9" t="n"/>
      <c r="ADI22" s="9" t="n"/>
      <c r="ADJ22" s="9" t="n"/>
      <c r="ADK22" s="9" t="n"/>
      <c r="ADL22" s="9" t="n"/>
      <c r="ADM22" s="9" t="n"/>
      <c r="ADN22" s="9" t="n"/>
      <c r="ADO22" s="9" t="n"/>
      <c r="ADP22" s="9" t="n"/>
      <c r="ADQ22" s="9" t="n"/>
      <c r="ADR22" s="9" t="n"/>
      <c r="ADS22" s="9" t="n"/>
      <c r="ADT22" s="9" t="n"/>
      <c r="ADU22" s="9" t="n"/>
      <c r="ADV22" s="9" t="n"/>
      <c r="ADW22" s="9" t="n"/>
      <c r="ADX22" s="9" t="n"/>
      <c r="ADY22" s="9" t="n"/>
      <c r="ADZ22" s="9" t="n"/>
      <c r="AEA22" s="9" t="n"/>
      <c r="AEB22" s="9" t="n"/>
      <c r="AEC22" s="9" t="n"/>
      <c r="AED22" s="9" t="n"/>
      <c r="AEE22" s="9" t="n"/>
      <c r="AEF22" s="9" t="n"/>
      <c r="AEG22" s="9" t="n"/>
      <c r="AEH22" s="9" t="n"/>
      <c r="AEI22" s="9" t="n"/>
      <c r="AEJ22" s="9" t="n"/>
      <c r="AEK22" s="9" t="n"/>
      <c r="AEL22" s="9" t="n"/>
      <c r="AEM22" s="9" t="n"/>
      <c r="AEN22" s="9" t="n"/>
      <c r="AEO22" s="9" t="n"/>
      <c r="AEP22" s="9" t="n"/>
      <c r="AEQ22" s="9" t="n"/>
      <c r="AER22" s="9" t="n"/>
      <c r="AES22" s="9" t="n"/>
      <c r="AET22" s="9" t="n"/>
      <c r="AEU22" s="9" t="n"/>
      <c r="AEV22" s="9" t="n"/>
      <c r="AEW22" s="9" t="n"/>
      <c r="AEX22" s="9" t="n"/>
      <c r="AEY22" s="9" t="n"/>
      <c r="AEZ22" s="9" t="n"/>
      <c r="AFA22" s="9" t="n"/>
      <c r="AFB22" s="9" t="n"/>
      <c r="AFC22" s="9" t="n"/>
      <c r="AFD22" s="9" t="n"/>
      <c r="AFE22" s="9" t="n"/>
      <c r="AFF22" s="9" t="n"/>
      <c r="AFG22" s="9" t="n"/>
      <c r="AFH22" s="9" t="n"/>
      <c r="AFI22" s="9" t="n"/>
      <c r="AFJ22" s="9" t="n"/>
      <c r="AFK22" s="9" t="n"/>
      <c r="AFL22" s="9" t="n"/>
      <c r="AFM22" s="9" t="n"/>
      <c r="AFN22" s="9" t="n"/>
      <c r="AFO22" s="9" t="n"/>
      <c r="AFP22" s="9" t="n"/>
      <c r="AFQ22" s="9" t="n"/>
      <c r="AFR22" s="9" t="n"/>
      <c r="AFS22" s="9" t="n"/>
      <c r="AFT22" s="9" t="n"/>
      <c r="AFU22" s="9" t="n"/>
      <c r="AFV22" s="9" t="n"/>
      <c r="AFW22" s="9" t="n"/>
      <c r="AFX22" s="9" t="n"/>
      <c r="AFY22" s="9" t="n"/>
      <c r="AFZ22" s="9" t="n"/>
      <c r="AGA22" s="9" t="n"/>
      <c r="AGB22" s="9" t="n"/>
      <c r="AGC22" s="9" t="n"/>
      <c r="AGD22" s="9" t="n"/>
      <c r="AGE22" s="9" t="n"/>
      <c r="AGF22" s="9" t="n"/>
      <c r="AGG22" s="9" t="n"/>
      <c r="AGH22" s="9" t="n"/>
      <c r="AGI22" s="9" t="n"/>
      <c r="AGJ22" s="9" t="n"/>
      <c r="AGK22" s="9" t="n"/>
      <c r="AGL22" s="9" t="n"/>
      <c r="AGM22" s="9" t="n"/>
      <c r="AGN22" s="9" t="n"/>
      <c r="AGO22" s="9" t="n"/>
      <c r="AGP22" s="9" t="n"/>
      <c r="AGQ22" s="9" t="n"/>
      <c r="AGR22" s="9" t="n"/>
      <c r="AGS22" s="9" t="n"/>
      <c r="AGT22" s="9" t="n"/>
      <c r="AGU22" s="9" t="n"/>
      <c r="AGV22" s="9" t="n"/>
      <c r="AGW22" s="9" t="n"/>
      <c r="AGX22" s="9" t="n"/>
      <c r="AGY22" s="9" t="n"/>
      <c r="AGZ22" s="9" t="n"/>
      <c r="AHA22" s="9" t="n"/>
      <c r="AHB22" s="9" t="n"/>
      <c r="AHC22" s="9" t="n"/>
      <c r="AHD22" s="9" t="n"/>
      <c r="AHE22" s="9" t="n"/>
      <c r="AHF22" s="9" t="n"/>
      <c r="AHG22" s="9" t="n"/>
      <c r="AHH22" s="9" t="n"/>
      <c r="AHI22" s="9" t="n"/>
      <c r="AHJ22" s="9" t="n"/>
      <c r="AHK22" s="9" t="n"/>
      <c r="AHL22" s="9" t="n"/>
      <c r="AHM22" s="9" t="n"/>
      <c r="AHN22" s="9" t="n"/>
      <c r="AHO22" s="9" t="n"/>
      <c r="AHP22" s="9" t="n"/>
      <c r="AHQ22" s="9" t="n"/>
      <c r="AHR22" s="9" t="n"/>
      <c r="AHS22" s="9" t="n"/>
      <c r="AHT22" s="9" t="n"/>
      <c r="AHU22" s="9" t="n"/>
      <c r="AHV22" s="9" t="n"/>
      <c r="AHW22" s="9" t="n"/>
      <c r="AHX22" s="9" t="n"/>
      <c r="AHY22" s="9" t="n"/>
      <c r="AHZ22" s="9" t="n"/>
      <c r="AIA22" s="9" t="n"/>
      <c r="AIB22" s="9" t="n"/>
      <c r="AIC22" s="9" t="n"/>
      <c r="AID22" s="9" t="n"/>
      <c r="AIE22" s="9" t="n"/>
      <c r="AIF22" s="9" t="n"/>
      <c r="AIG22" s="9" t="n"/>
      <c r="AIH22" s="9" t="n"/>
      <c r="AII22" s="9" t="n"/>
      <c r="AIJ22" s="9" t="n"/>
      <c r="AIK22" s="9" t="n"/>
      <c r="AIL22" s="9" t="n"/>
      <c r="AIM22" s="9" t="n"/>
      <c r="AIN22" s="9" t="n"/>
      <c r="AIO22" s="9" t="n"/>
      <c r="AIP22" s="9" t="n"/>
      <c r="AIQ22" s="9" t="n"/>
      <c r="AIR22" s="9" t="n"/>
      <c r="AIS22" s="9" t="n"/>
      <c r="AIT22" s="9" t="n"/>
      <c r="AIU22" s="9" t="n"/>
      <c r="AIV22" s="9" t="n"/>
      <c r="AIW22" s="9" t="n"/>
      <c r="AIX22" s="9" t="n"/>
      <c r="AIY22" s="9" t="n"/>
      <c r="AIZ22" s="9" t="n"/>
      <c r="AJA22" s="9" t="n"/>
      <c r="AJB22" s="9" t="n"/>
      <c r="AJC22" s="9" t="n"/>
      <c r="AJD22" s="9" t="n"/>
      <c r="AJE22" s="9" t="n"/>
      <c r="AJF22" s="9" t="n"/>
      <c r="AJG22" s="9" t="n"/>
      <c r="AJH22" s="9" t="n"/>
      <c r="AJI22" s="9" t="n"/>
      <c r="AJJ22" s="9" t="n"/>
      <c r="AJK22" s="9" t="n"/>
      <c r="AJL22" s="9" t="n"/>
      <c r="AJM22" s="9" t="n"/>
      <c r="AJN22" s="9" t="n"/>
      <c r="AJO22" s="9" t="n"/>
      <c r="AJP22" s="9" t="n"/>
      <c r="AJQ22" s="9" t="n"/>
      <c r="AJR22" s="9" t="n"/>
      <c r="AJS22" s="9" t="n"/>
      <c r="AJT22" s="9" t="n"/>
      <c r="AJU22" s="9" t="n"/>
      <c r="AJV22" s="9" t="n"/>
      <c r="AJW22" s="9" t="n"/>
      <c r="AJX22" s="9" t="n"/>
      <c r="AJY22" s="9" t="n"/>
      <c r="AJZ22" s="9" t="n"/>
      <c r="AKA22" s="9" t="n"/>
      <c r="AKB22" s="9" t="n"/>
      <c r="AKC22" s="9" t="n"/>
      <c r="AKD22" s="9" t="n"/>
      <c r="AKE22" s="9" t="n"/>
      <c r="AKF22" s="9" t="n"/>
      <c r="AKG22" s="9" t="n"/>
      <c r="AKH22" s="9" t="n"/>
      <c r="AKI22" s="9" t="n"/>
      <c r="AKJ22" s="9" t="n"/>
      <c r="AKK22" s="9" t="n"/>
      <c r="AKL22" s="9" t="n"/>
      <c r="AKM22" s="9" t="n"/>
      <c r="AKN22" s="9" t="n"/>
      <c r="AKO22" s="9" t="n"/>
      <c r="AKP22" s="9" t="n"/>
      <c r="AKQ22" s="9" t="n"/>
      <c r="AKR22" s="9" t="n"/>
      <c r="AKS22" s="9" t="n"/>
      <c r="AKT22" s="9" t="n"/>
      <c r="AKU22" s="9" t="n"/>
      <c r="AKV22" s="9" t="n"/>
      <c r="AKW22" s="9" t="n"/>
      <c r="AKX22" s="9" t="n"/>
      <c r="AKY22" s="9" t="n"/>
      <c r="AKZ22" s="9" t="n"/>
      <c r="ALA22" s="9" t="n"/>
      <c r="ALB22" s="9" t="n"/>
      <c r="ALC22" s="9" t="n"/>
      <c r="ALD22" s="9" t="n"/>
      <c r="ALE22" s="9" t="n"/>
      <c r="ALF22" s="9" t="n"/>
      <c r="ALG22" s="9" t="n"/>
      <c r="ALH22" s="9" t="n"/>
      <c r="ALI22" s="9" t="n"/>
      <c r="ALJ22" s="9" t="n"/>
      <c r="ALK22" s="9" t="n"/>
      <c r="ALL22" s="9" t="n"/>
      <c r="ALM22" s="9" t="n"/>
      <c r="ALN22" s="9" t="n"/>
      <c r="ALO22" s="9" t="n"/>
      <c r="ALP22" s="9" t="n"/>
      <c r="ALQ22" s="9" t="n"/>
      <c r="ALR22" s="9" t="n"/>
      <c r="ALS22" s="9" t="n"/>
      <c r="ALT22" s="9" t="n"/>
      <c r="ALU22" s="9" t="n"/>
      <c r="ALV22" s="9" t="n"/>
      <c r="ALW22" s="9" t="n"/>
      <c r="ALX22" s="9" t="n"/>
      <c r="ALY22" s="9" t="n"/>
      <c r="ALZ22" s="9" t="n"/>
      <c r="AMA22" s="9" t="n"/>
      <c r="AMB22" s="9" t="n"/>
      <c r="AMC22" s="9" t="n"/>
      <c r="AMD22" s="9" t="n"/>
      <c r="AME22" s="9" t="n"/>
      <c r="AMF22" s="9" t="n"/>
      <c r="AMG22" s="9" t="n"/>
      <c r="AMH22" s="9" t="n"/>
      <c r="AMI22" s="9" t="n"/>
      <c r="AMJ22" s="9" t="n"/>
    </row>
    <row customHeight="1" ht="23.1" r="23" s="187" spans="1:1024">
      <c r="A23" s="67" t="n">
        <v>18</v>
      </c>
      <c r="B23" s="44" t="n">
        <v>30239</v>
      </c>
      <c r="C23" s="84" t="s">
        <v>176</v>
      </c>
      <c r="D23" s="69" t="n">
        <v>0</v>
      </c>
      <c r="E23" s="70" t="n">
        <v>11</v>
      </c>
      <c r="F23" s="71" t="n"/>
      <c r="G23" s="190" t="s">
        <v>66</v>
      </c>
      <c r="H23" s="191" t="s">
        <v>66</v>
      </c>
      <c r="I23" s="72" t="s"/>
      <c r="J23" s="190" t="s">
        <v>66</v>
      </c>
      <c r="K23" s="191" t="s">
        <v>66</v>
      </c>
      <c r="L23" s="72" t="s"/>
      <c r="M23" s="190" t="s">
        <v>66</v>
      </c>
      <c r="N23" s="191" t="s">
        <v>66</v>
      </c>
      <c r="O23" s="72" t="s"/>
      <c r="P23" s="188" t="s">
        <v>85</v>
      </c>
      <c r="Q23" s="189" t="s">
        <v>63</v>
      </c>
      <c r="R23" s="72" t="s"/>
      <c r="S23" s="188" t="s">
        <v>73</v>
      </c>
      <c r="T23" s="189" t="s">
        <v>94</v>
      </c>
      <c r="U23" s="72" t="s"/>
      <c r="V23" s="188" t="s">
        <v>83</v>
      </c>
      <c r="W23" s="189" t="s">
        <v>130</v>
      </c>
      <c r="X23" s="72" t="s"/>
      <c r="Y23" s="190" t="s">
        <v>66</v>
      </c>
      <c r="Z23" s="191" t="s">
        <v>66</v>
      </c>
      <c r="AA23" s="72" t="s"/>
      <c r="AB23" s="190" t="s">
        <v>66</v>
      </c>
      <c r="AC23" s="191" t="s">
        <v>66</v>
      </c>
      <c r="AD23" s="72" t="s"/>
      <c r="AE23" s="190" t="s">
        <v>66</v>
      </c>
      <c r="AF23" s="191" t="s">
        <v>66</v>
      </c>
      <c r="AG23" s="72" t="s"/>
      <c r="AH23" s="190" t="s">
        <v>66</v>
      </c>
      <c r="AI23" s="191" t="s">
        <v>66</v>
      </c>
      <c r="AJ23" s="72" t="s"/>
      <c r="AK23" s="190" t="s">
        <v>66</v>
      </c>
      <c r="AL23" s="191" t="s">
        <v>66</v>
      </c>
      <c r="AM23" s="72" t="s"/>
      <c r="AN23" s="190" t="s">
        <v>66</v>
      </c>
      <c r="AO23" s="191" t="s">
        <v>66</v>
      </c>
      <c r="AP23" s="72" t="s"/>
      <c r="AQ23" s="190" t="s">
        <v>66</v>
      </c>
      <c r="AR23" s="191" t="s">
        <v>66</v>
      </c>
      <c r="AS23" s="72" t="s"/>
      <c r="AT23" s="190" t="s">
        <v>66</v>
      </c>
      <c r="AU23" s="191" t="s">
        <v>66</v>
      </c>
      <c r="AV23" s="72" t="s"/>
      <c r="AW23" s="190" t="s">
        <v>66</v>
      </c>
      <c r="AX23" s="191" t="s">
        <v>66</v>
      </c>
      <c r="AY23" s="72" t="s"/>
      <c r="AZ23" s="190" t="s">
        <v>66</v>
      </c>
      <c r="BA23" s="191" t="s">
        <v>66</v>
      </c>
      <c r="BB23" s="72" t="s"/>
      <c r="BC23" s="190" t="s">
        <v>66</v>
      </c>
      <c r="BD23" s="191" t="s">
        <v>66</v>
      </c>
      <c r="BE23" s="72" t="s"/>
      <c r="BF23" s="190" t="s">
        <v>66</v>
      </c>
      <c r="BG23" s="191" t="s">
        <v>66</v>
      </c>
      <c r="BH23" s="72" t="s"/>
      <c r="BI23" s="190" t="s">
        <v>66</v>
      </c>
      <c r="BJ23" s="191" t="s">
        <v>66</v>
      </c>
      <c r="BK23" s="72" t="s"/>
      <c r="BL23" s="190" t="s">
        <v>66</v>
      </c>
      <c r="BM23" s="191" t="s">
        <v>66</v>
      </c>
      <c r="BN23" s="72" t="s"/>
      <c r="BO23" s="190" t="s">
        <v>66</v>
      </c>
      <c r="BP23" s="191" t="s">
        <v>66</v>
      </c>
      <c r="BQ23" s="72" t="s"/>
      <c r="BR23" s="190" t="s">
        <v>66</v>
      </c>
      <c r="BS23" s="191" t="s">
        <v>66</v>
      </c>
      <c r="BT23" s="72" t="s"/>
      <c r="BU23" s="190" t="s">
        <v>66</v>
      </c>
      <c r="BV23" s="191" t="s">
        <v>66</v>
      </c>
      <c r="BW23" s="72" t="s"/>
      <c r="BX23" s="190" t="s">
        <v>66</v>
      </c>
      <c r="BY23" s="191" t="s">
        <v>66</v>
      </c>
      <c r="BZ23" s="72" t="s"/>
      <c r="CA23" s="188" t="s">
        <v>96</v>
      </c>
      <c r="CB23" s="189" t="s">
        <v>63</v>
      </c>
      <c r="CC23" s="72" t="s">
        <v>80</v>
      </c>
      <c r="CD23" s="188" t="s">
        <v>64</v>
      </c>
      <c r="CE23" s="189" t="s">
        <v>139</v>
      </c>
      <c r="CF23" s="72" t="s"/>
      <c r="CG23" s="188" t="s">
        <v>64</v>
      </c>
      <c r="CH23" s="189" t="s">
        <v>130</v>
      </c>
      <c r="CI23" s="72" t="s"/>
      <c r="CJ23" s="190" t="s">
        <v>66</v>
      </c>
      <c r="CK23" s="191" t="s">
        <v>66</v>
      </c>
      <c r="CL23" s="72" t="s"/>
      <c r="CM23" s="190" t="s">
        <v>66</v>
      </c>
      <c r="CN23" s="191" t="s">
        <v>66</v>
      </c>
      <c r="CO23" s="72" t="s"/>
      <c r="CP23" s="190" t="s">
        <v>66</v>
      </c>
      <c r="CQ23" s="191" t="s">
        <v>66</v>
      </c>
      <c r="CR23" s="72" t="s"/>
      <c r="CS23" s="190" t="s">
        <v>66</v>
      </c>
      <c r="CT23" s="191" t="s">
        <v>66</v>
      </c>
      <c r="CU23" s="72" t="s"/>
      <c r="CV23" s="26" t="s">
        <v>177</v>
      </c>
      <c r="CW23" s="21" t="n"/>
      <c r="CX23" s="73" t="n"/>
      <c r="CY23" s="83" t="n"/>
      <c r="CZ23" s="75">
        <f>COUNTA($G$3:$CX$3)-DB23</f>
        <v/>
      </c>
      <c r="DA23" s="76">
        <f>COUNTIF($G$4:$CX$4,"сб")+COUNTIF($G$4:$CX$4,"вс")+COUNTIF($G$4:$CX$4,"празд")</f>
        <v/>
      </c>
      <c r="DB23" s="77" t="n">
        <v>0</v>
      </c>
      <c r="DC23" s="78">
        <f>COUNTIF(G23:CX23,"ОТ")/2</f>
        <v/>
      </c>
      <c r="DD23" s="79">
        <f>COUNTIFS($G$4:$CX$4,"&lt;я",G23:CX23,"&lt;"&amp;"9:29:01")</f>
        <v/>
      </c>
      <c r="DE23" s="79">
        <f>COUNTIFS($G$4:$CX$4,"&lt;я",G23:CX23,"&lt;"&amp;"13:30:01")-DD23</f>
        <v/>
      </c>
      <c r="DF23" s="79">
        <f>COUNTIFS($G$4:$CX$4,"&lt;я",G23:CX23,"&lt;"&amp;"19:00:01")-DD23-DE23</f>
        <v/>
      </c>
      <c r="DG23" s="80">
        <f>COUNTIFS($G$4:$CX$4,"СБ",G23:CX23,"В")+COUNTIFS($G$4:$CX$4,"ВС",G23:CX23,"В")</f>
        <v/>
      </c>
      <c r="DH23" s="81">
        <f>$DA$3-CZ23</f>
        <v/>
      </c>
      <c r="DI23" s="82">
        <f>$DB$3-CY23</f>
        <v/>
      </c>
      <c r="DJ23" s="9" t="n"/>
      <c r="DK23" s="9" t="n"/>
      <c r="DL23" s="9" t="n"/>
      <c r="DM23" s="9" t="n"/>
      <c r="DN23" s="9" t="n"/>
      <c r="DO23" s="9" t="n"/>
      <c r="DP23" s="9" t="n"/>
      <c r="DQ23" s="9" t="n"/>
      <c r="DR23" s="9" t="n"/>
      <c r="DS23" s="9" t="n"/>
      <c r="DT23" s="9" t="n"/>
      <c r="DU23" s="9" t="n"/>
      <c r="DV23" s="9" t="n"/>
      <c r="DW23" s="9" t="n"/>
      <c r="DX23" s="9" t="n"/>
      <c r="DY23" s="9" t="n"/>
      <c r="DZ23" s="9" t="n"/>
      <c r="EA23" s="9" t="n"/>
      <c r="EB23" s="9" t="n"/>
      <c r="EC23" s="9" t="n"/>
      <c r="ED23" s="9" t="n"/>
      <c r="EE23" s="9" t="n"/>
      <c r="EF23" s="9" t="n"/>
      <c r="EG23" s="9" t="n"/>
      <c r="EH23" s="9" t="n"/>
      <c r="EI23" s="9" t="n"/>
      <c r="EJ23" s="9" t="n"/>
      <c r="EK23" s="9" t="n"/>
      <c r="EL23" s="9" t="n"/>
      <c r="EM23" s="9" t="n"/>
      <c r="EN23" s="9" t="n"/>
      <c r="EO23" s="9" t="n"/>
      <c r="EP23" s="9" t="n"/>
      <c r="EQ23" s="9" t="n"/>
      <c r="ER23" s="9" t="n"/>
      <c r="ES23" s="9" t="n"/>
      <c r="ET23" s="9" t="n"/>
      <c r="EU23" s="9" t="n"/>
      <c r="EV23" s="9" t="n"/>
      <c r="EW23" s="9" t="n"/>
      <c r="EX23" s="9" t="n"/>
      <c r="EY23" s="9" t="n"/>
      <c r="EZ23" s="9" t="n"/>
      <c r="FA23" s="9" t="n"/>
      <c r="FB23" s="9" t="n"/>
      <c r="FC23" s="9" t="n"/>
      <c r="FD23" s="9" t="n"/>
      <c r="FE23" s="9" t="n"/>
      <c r="FF23" s="9" t="n"/>
      <c r="FG23" s="9" t="n"/>
      <c r="FH23" s="9" t="n"/>
      <c r="FI23" s="9" t="n"/>
      <c r="FJ23" s="9" t="n"/>
      <c r="FK23" s="9" t="n"/>
      <c r="FL23" s="9" t="n"/>
      <c r="FM23" s="9" t="n"/>
      <c r="FN23" s="9" t="n"/>
      <c r="FO23" s="9" t="n"/>
      <c r="FP23" s="9" t="n"/>
      <c r="FQ23" s="9" t="n"/>
      <c r="FR23" s="9" t="n"/>
      <c r="FS23" s="9" t="n"/>
      <c r="FT23" s="9" t="n"/>
      <c r="FU23" s="9" t="n"/>
      <c r="FV23" s="9" t="n"/>
      <c r="FW23" s="9" t="n"/>
      <c r="FX23" s="9" t="n"/>
      <c r="FY23" s="9" t="n"/>
      <c r="FZ23" s="9" t="n"/>
      <c r="GA23" s="9" t="n"/>
      <c r="GB23" s="9" t="n"/>
      <c r="GC23" s="9" t="n"/>
      <c r="GD23" s="9" t="n"/>
      <c r="GE23" s="9" t="n"/>
      <c r="GF23" s="9" t="n"/>
      <c r="GG23" s="9" t="n"/>
      <c r="GH23" s="9" t="n"/>
      <c r="GI23" s="9" t="n"/>
      <c r="GJ23" s="9" t="n"/>
      <c r="GK23" s="9" t="n"/>
      <c r="GL23" s="9" t="n"/>
      <c r="GM23" s="9" t="n"/>
      <c r="GN23" s="9" t="n"/>
      <c r="GO23" s="9" t="n"/>
      <c r="GP23" s="9" t="n"/>
      <c r="GQ23" s="9" t="n"/>
      <c r="GR23" s="9" t="n"/>
      <c r="GS23" s="9" t="n"/>
      <c r="GT23" s="9" t="n"/>
      <c r="GU23" s="9" t="n"/>
      <c r="GV23" s="9" t="n"/>
      <c r="GW23" s="9" t="n"/>
      <c r="GX23" s="9" t="n"/>
      <c r="GY23" s="9" t="n"/>
      <c r="GZ23" s="9" t="n"/>
      <c r="HA23" s="9" t="n"/>
      <c r="HB23" s="9" t="n"/>
      <c r="HC23" s="9" t="n"/>
      <c r="HD23" s="9" t="n"/>
      <c r="HE23" s="9" t="n"/>
      <c r="HF23" s="9" t="n"/>
      <c r="HG23" s="9" t="n"/>
      <c r="HH23" s="9" t="n"/>
      <c r="HI23" s="9" t="n"/>
      <c r="HJ23" s="9" t="n"/>
      <c r="HK23" s="9" t="n"/>
      <c r="HL23" s="9" t="n"/>
      <c r="HM23" s="9" t="n"/>
      <c r="HN23" s="9" t="n"/>
      <c r="HO23" s="9" t="n"/>
      <c r="HP23" s="9" t="n"/>
      <c r="HQ23" s="9" t="n"/>
      <c r="HR23" s="9" t="n"/>
      <c r="HS23" s="9" t="n"/>
      <c r="HT23" s="9" t="n"/>
      <c r="HU23" s="9" t="n"/>
      <c r="HV23" s="9" t="n"/>
      <c r="HW23" s="9" t="n"/>
      <c r="HX23" s="9" t="n"/>
      <c r="HY23" s="9" t="n"/>
      <c r="HZ23" s="9" t="n"/>
      <c r="IA23" s="9" t="n"/>
      <c r="IB23" s="9" t="n"/>
      <c r="IC23" s="9" t="n"/>
      <c r="ID23" s="9" t="n"/>
      <c r="IE23" s="9" t="n"/>
      <c r="IF23" s="9" t="n"/>
      <c r="IG23" s="9" t="n"/>
      <c r="IH23" s="9" t="n"/>
      <c r="II23" s="9" t="n"/>
      <c r="IJ23" s="9" t="n"/>
      <c r="IK23" s="9" t="n"/>
      <c r="IL23" s="9" t="n"/>
      <c r="IM23" s="9" t="n"/>
      <c r="IN23" s="9" t="n"/>
      <c r="IO23" s="9" t="n"/>
      <c r="IP23" s="9" t="n"/>
      <c r="IQ23" s="9" t="n"/>
      <c r="IR23" s="9" t="n"/>
      <c r="IS23" s="9" t="n"/>
      <c r="IT23" s="9" t="n"/>
      <c r="IU23" s="9" t="n"/>
      <c r="IV23" s="9" t="n"/>
      <c r="IW23" s="9" t="n"/>
      <c r="IX23" s="9" t="n"/>
      <c r="IY23" s="9" t="n"/>
      <c r="IZ23" s="9" t="n"/>
      <c r="JA23" s="9" t="n"/>
      <c r="JB23" s="9" t="n"/>
      <c r="JC23" s="9" t="n"/>
      <c r="JD23" s="9" t="n"/>
      <c r="JE23" s="9" t="n"/>
      <c r="JF23" s="9" t="n"/>
      <c r="JG23" s="9" t="n"/>
      <c r="JH23" s="9" t="n"/>
      <c r="JI23" s="9" t="n"/>
      <c r="JJ23" s="9" t="n"/>
      <c r="JK23" s="9" t="n"/>
      <c r="JL23" s="9" t="n"/>
      <c r="JM23" s="9" t="n"/>
      <c r="JN23" s="9" t="n"/>
      <c r="JO23" s="9" t="n"/>
      <c r="JP23" s="9" t="n"/>
      <c r="JQ23" s="9" t="n"/>
      <c r="JR23" s="9" t="n"/>
      <c r="JS23" s="9" t="n"/>
      <c r="JT23" s="9" t="n"/>
      <c r="JU23" s="9" t="n"/>
      <c r="JV23" s="9" t="n"/>
      <c r="JW23" s="9" t="n"/>
      <c r="JX23" s="9" t="n"/>
      <c r="JY23" s="9" t="n"/>
      <c r="JZ23" s="9" t="n"/>
      <c r="KA23" s="9" t="n"/>
      <c r="KB23" s="9" t="n"/>
      <c r="KC23" s="9" t="n"/>
      <c r="KD23" s="9" t="n"/>
      <c r="KE23" s="9" t="n"/>
      <c r="KF23" s="9" t="n"/>
      <c r="KG23" s="9" t="n"/>
      <c r="KH23" s="9" t="n"/>
      <c r="KI23" s="9" t="n"/>
      <c r="KJ23" s="9" t="n"/>
      <c r="KK23" s="9" t="n"/>
      <c r="KL23" s="9" t="n"/>
      <c r="KM23" s="9" t="n"/>
      <c r="KN23" s="9" t="n"/>
      <c r="KO23" s="9" t="n"/>
      <c r="KP23" s="9" t="n"/>
      <c r="KQ23" s="9" t="n"/>
      <c r="KR23" s="9" t="n"/>
      <c r="KS23" s="9" t="n"/>
      <c r="KT23" s="9" t="n"/>
      <c r="KU23" s="9" t="n"/>
      <c r="KV23" s="9" t="n"/>
      <c r="KW23" s="9" t="n"/>
      <c r="KX23" s="9" t="n"/>
      <c r="KY23" s="9" t="n"/>
      <c r="KZ23" s="9" t="n"/>
      <c r="LA23" s="9" t="n"/>
      <c r="LB23" s="9" t="n"/>
      <c r="LC23" s="9" t="n"/>
      <c r="LD23" s="9" t="n"/>
      <c r="LE23" s="9" t="n"/>
      <c r="LF23" s="9" t="n"/>
      <c r="LG23" s="9" t="n"/>
      <c r="LH23" s="9" t="n"/>
      <c r="LI23" s="9" t="n"/>
      <c r="LJ23" s="9" t="n"/>
      <c r="LK23" s="9" t="n"/>
      <c r="LL23" s="9" t="n"/>
      <c r="LM23" s="9" t="n"/>
      <c r="LN23" s="9" t="n"/>
      <c r="LO23" s="9" t="n"/>
      <c r="LP23" s="9" t="n"/>
      <c r="LQ23" s="9" t="n"/>
      <c r="LR23" s="9" t="n"/>
      <c r="LS23" s="9" t="n"/>
      <c r="LT23" s="9" t="n"/>
      <c r="LU23" s="9" t="n"/>
      <c r="LV23" s="9" t="n"/>
      <c r="LW23" s="9" t="n"/>
      <c r="LX23" s="9" t="n"/>
      <c r="LY23" s="9" t="n"/>
      <c r="LZ23" s="9" t="n"/>
      <c r="MA23" s="9" t="n"/>
      <c r="MB23" s="9" t="n"/>
      <c r="MC23" s="9" t="n"/>
      <c r="MD23" s="9" t="n"/>
      <c r="ME23" s="9" t="n"/>
      <c r="MF23" s="9" t="n"/>
      <c r="MG23" s="9" t="n"/>
      <c r="MH23" s="9" t="n"/>
      <c r="MI23" s="9" t="n"/>
      <c r="MJ23" s="9" t="n"/>
      <c r="MK23" s="9" t="n"/>
      <c r="ML23" s="9" t="n"/>
      <c r="MM23" s="9" t="n"/>
      <c r="MN23" s="9" t="n"/>
      <c r="MO23" s="9" t="n"/>
      <c r="MP23" s="9" t="n"/>
      <c r="MQ23" s="9" t="n"/>
      <c r="MR23" s="9" t="n"/>
      <c r="MS23" s="9" t="n"/>
      <c r="MT23" s="9" t="n"/>
      <c r="MU23" s="9" t="n"/>
      <c r="MV23" s="9" t="n"/>
      <c r="MW23" s="9" t="n"/>
      <c r="MX23" s="9" t="n"/>
      <c r="MY23" s="9" t="n"/>
      <c r="MZ23" s="9" t="n"/>
      <c r="NA23" s="9" t="n"/>
      <c r="NB23" s="9" t="n"/>
      <c r="NC23" s="9" t="n"/>
      <c r="ND23" s="9" t="n"/>
      <c r="NE23" s="9" t="n"/>
      <c r="NF23" s="9" t="n"/>
      <c r="NG23" s="9" t="n"/>
      <c r="NH23" s="9" t="n"/>
      <c r="NI23" s="9" t="n"/>
      <c r="NJ23" s="9" t="n"/>
      <c r="NK23" s="9" t="n"/>
      <c r="NL23" s="9" t="n"/>
      <c r="NM23" s="9" t="n"/>
      <c r="NN23" s="9" t="n"/>
      <c r="NO23" s="9" t="n"/>
      <c r="NP23" s="9" t="n"/>
      <c r="NQ23" s="9" t="n"/>
      <c r="NR23" s="9" t="n"/>
      <c r="NS23" s="9" t="n"/>
      <c r="NT23" s="9" t="n"/>
      <c r="NU23" s="9" t="n"/>
      <c r="NV23" s="9" t="n"/>
      <c r="NW23" s="9" t="n"/>
      <c r="NX23" s="9" t="n"/>
      <c r="NY23" s="9" t="n"/>
      <c r="NZ23" s="9" t="n"/>
      <c r="OA23" s="9" t="n"/>
      <c r="OB23" s="9" t="n"/>
      <c r="OC23" s="9" t="n"/>
      <c r="OD23" s="9" t="n"/>
      <c r="OE23" s="9" t="n"/>
      <c r="OF23" s="9" t="n"/>
      <c r="OG23" s="9" t="n"/>
      <c r="OH23" s="9" t="n"/>
      <c r="OI23" s="9" t="n"/>
      <c r="OJ23" s="9" t="n"/>
      <c r="OK23" s="9" t="n"/>
      <c r="OL23" s="9" t="n"/>
      <c r="OM23" s="9" t="n"/>
      <c r="ON23" s="9" t="n"/>
      <c r="OO23" s="9" t="n"/>
      <c r="OP23" s="9" t="n"/>
      <c r="OQ23" s="9" t="n"/>
      <c r="OR23" s="9" t="n"/>
      <c r="OS23" s="9" t="n"/>
      <c r="OT23" s="9" t="n"/>
      <c r="OU23" s="9" t="n"/>
      <c r="OV23" s="9" t="n"/>
      <c r="OW23" s="9" t="n"/>
      <c r="OX23" s="9" t="n"/>
      <c r="OY23" s="9" t="n"/>
      <c r="OZ23" s="9" t="n"/>
      <c r="PA23" s="9" t="n"/>
      <c r="PB23" s="9" t="n"/>
      <c r="PC23" s="9" t="n"/>
      <c r="PD23" s="9" t="n"/>
      <c r="PE23" s="9" t="n"/>
      <c r="PF23" s="9" t="n"/>
      <c r="PG23" s="9" t="n"/>
      <c r="PH23" s="9" t="n"/>
      <c r="PI23" s="9" t="n"/>
      <c r="PJ23" s="9" t="n"/>
      <c r="PK23" s="9" t="n"/>
      <c r="PL23" s="9" t="n"/>
      <c r="PM23" s="9" t="n"/>
      <c r="PN23" s="9" t="n"/>
      <c r="PO23" s="9" t="n"/>
      <c r="PP23" s="9" t="n"/>
      <c r="PQ23" s="9" t="n"/>
      <c r="PR23" s="9" t="n"/>
      <c r="PS23" s="9" t="n"/>
      <c r="PT23" s="9" t="n"/>
      <c r="PU23" s="9" t="n"/>
      <c r="PV23" s="9" t="n"/>
      <c r="PW23" s="9" t="n"/>
      <c r="PX23" s="9" t="n"/>
      <c r="PY23" s="9" t="n"/>
      <c r="PZ23" s="9" t="n"/>
      <c r="QA23" s="9" t="n"/>
      <c r="QB23" s="9" t="n"/>
      <c r="QC23" s="9" t="n"/>
      <c r="QD23" s="9" t="n"/>
      <c r="QE23" s="9" t="n"/>
      <c r="QF23" s="9" t="n"/>
      <c r="QG23" s="9" t="n"/>
      <c r="QH23" s="9" t="n"/>
      <c r="QI23" s="9" t="n"/>
      <c r="QJ23" s="9" t="n"/>
      <c r="QK23" s="9" t="n"/>
      <c r="QL23" s="9" t="n"/>
      <c r="QM23" s="9" t="n"/>
      <c r="QN23" s="9" t="n"/>
      <c r="QO23" s="9" t="n"/>
      <c r="QP23" s="9" t="n"/>
      <c r="QQ23" s="9" t="n"/>
      <c r="QR23" s="9" t="n"/>
      <c r="QS23" s="9" t="n"/>
      <c r="QT23" s="9" t="n"/>
      <c r="QU23" s="9" t="n"/>
      <c r="QV23" s="9" t="n"/>
      <c r="QW23" s="9" t="n"/>
      <c r="QX23" s="9" t="n"/>
      <c r="QY23" s="9" t="n"/>
      <c r="QZ23" s="9" t="n"/>
      <c r="RA23" s="9" t="n"/>
      <c r="RB23" s="9" t="n"/>
      <c r="RC23" s="9" t="n"/>
      <c r="RD23" s="9" t="n"/>
      <c r="RE23" s="9" t="n"/>
      <c r="RF23" s="9" t="n"/>
      <c r="RG23" s="9" t="n"/>
      <c r="RH23" s="9" t="n"/>
      <c r="RI23" s="9" t="n"/>
      <c r="RJ23" s="9" t="n"/>
      <c r="RK23" s="9" t="n"/>
      <c r="RL23" s="9" t="n"/>
      <c r="RM23" s="9" t="n"/>
      <c r="RN23" s="9" t="n"/>
      <c r="RO23" s="9" t="n"/>
      <c r="RP23" s="9" t="n"/>
      <c r="RQ23" s="9" t="n"/>
      <c r="RR23" s="9" t="n"/>
      <c r="RS23" s="9" t="n"/>
      <c r="RT23" s="9" t="n"/>
      <c r="RU23" s="9" t="n"/>
      <c r="RV23" s="9" t="n"/>
      <c r="RW23" s="9" t="n"/>
      <c r="RX23" s="9" t="n"/>
      <c r="RY23" s="9" t="n"/>
      <c r="RZ23" s="9" t="n"/>
      <c r="SA23" s="9" t="n"/>
      <c r="SB23" s="9" t="n"/>
      <c r="SC23" s="9" t="n"/>
      <c r="SD23" s="9" t="n"/>
      <c r="SE23" s="9" t="n"/>
      <c r="SF23" s="9" t="n"/>
      <c r="SG23" s="9" t="n"/>
      <c r="SH23" s="9" t="n"/>
      <c r="SI23" s="9" t="n"/>
      <c r="SJ23" s="9" t="n"/>
      <c r="SK23" s="9" t="n"/>
      <c r="SL23" s="9" t="n"/>
      <c r="SM23" s="9" t="n"/>
      <c r="SN23" s="9" t="n"/>
      <c r="SO23" s="9" t="n"/>
      <c r="SP23" s="9" t="n"/>
      <c r="SQ23" s="9" t="n"/>
      <c r="SR23" s="9" t="n"/>
      <c r="SS23" s="9" t="n"/>
      <c r="ST23" s="9" t="n"/>
      <c r="SU23" s="9" t="n"/>
      <c r="SV23" s="9" t="n"/>
      <c r="SW23" s="9" t="n"/>
      <c r="SX23" s="9" t="n"/>
      <c r="SY23" s="9" t="n"/>
      <c r="SZ23" s="9" t="n"/>
      <c r="TA23" s="9" t="n"/>
      <c r="TB23" s="9" t="n"/>
      <c r="TC23" s="9" t="n"/>
      <c r="TD23" s="9" t="n"/>
      <c r="TE23" s="9" t="n"/>
      <c r="TF23" s="9" t="n"/>
      <c r="TG23" s="9" t="n"/>
      <c r="TH23" s="9" t="n"/>
      <c r="TI23" s="9" t="n"/>
      <c r="TJ23" s="9" t="n"/>
      <c r="TK23" s="9" t="n"/>
      <c r="TL23" s="9" t="n"/>
      <c r="TM23" s="9" t="n"/>
      <c r="TN23" s="9" t="n"/>
      <c r="TO23" s="9" t="n"/>
      <c r="TP23" s="9" t="n"/>
      <c r="TQ23" s="9" t="n"/>
      <c r="TR23" s="9" t="n"/>
      <c r="TS23" s="9" t="n"/>
      <c r="TT23" s="9" t="n"/>
      <c r="TU23" s="9" t="n"/>
      <c r="TV23" s="9" t="n"/>
      <c r="TW23" s="9" t="n"/>
      <c r="TX23" s="9" t="n"/>
      <c r="TY23" s="9" t="n"/>
      <c r="TZ23" s="9" t="n"/>
      <c r="UA23" s="9" t="n"/>
      <c r="UB23" s="9" t="n"/>
      <c r="UC23" s="9" t="n"/>
      <c r="UD23" s="9" t="n"/>
      <c r="UE23" s="9" t="n"/>
      <c r="UF23" s="9" t="n"/>
      <c r="UG23" s="9" t="n"/>
      <c r="UH23" s="9" t="n"/>
      <c r="UI23" s="9" t="n"/>
      <c r="UJ23" s="9" t="n"/>
      <c r="UK23" s="9" t="n"/>
      <c r="UL23" s="9" t="n"/>
      <c r="UM23" s="9" t="n"/>
      <c r="UN23" s="9" t="n"/>
      <c r="UO23" s="9" t="n"/>
      <c r="UP23" s="9" t="n"/>
      <c r="UQ23" s="9" t="n"/>
      <c r="UR23" s="9" t="n"/>
      <c r="US23" s="9" t="n"/>
      <c r="UT23" s="9" t="n"/>
      <c r="UU23" s="9" t="n"/>
      <c r="UV23" s="9" t="n"/>
      <c r="UW23" s="9" t="n"/>
      <c r="UX23" s="9" t="n"/>
      <c r="UY23" s="9" t="n"/>
      <c r="UZ23" s="9" t="n"/>
      <c r="VA23" s="9" t="n"/>
      <c r="VB23" s="9" t="n"/>
      <c r="VC23" s="9" t="n"/>
      <c r="VD23" s="9" t="n"/>
      <c r="VE23" s="9" t="n"/>
      <c r="VF23" s="9" t="n"/>
      <c r="VG23" s="9" t="n"/>
      <c r="VH23" s="9" t="n"/>
      <c r="VI23" s="9" t="n"/>
      <c r="VJ23" s="9" t="n"/>
      <c r="VK23" s="9" t="n"/>
      <c r="VL23" s="9" t="n"/>
      <c r="VM23" s="9" t="n"/>
      <c r="VN23" s="9" t="n"/>
      <c r="VO23" s="9" t="n"/>
      <c r="VP23" s="9" t="n"/>
      <c r="VQ23" s="9" t="n"/>
      <c r="VR23" s="9" t="n"/>
      <c r="VS23" s="9" t="n"/>
      <c r="VT23" s="9" t="n"/>
      <c r="VU23" s="9" t="n"/>
      <c r="VV23" s="9" t="n"/>
      <c r="VW23" s="9" t="n"/>
      <c r="VX23" s="9" t="n"/>
      <c r="VY23" s="9" t="n"/>
      <c r="VZ23" s="9" t="n"/>
      <c r="WA23" s="9" t="n"/>
      <c r="WB23" s="9" t="n"/>
      <c r="WC23" s="9" t="n"/>
      <c r="WD23" s="9" t="n"/>
      <c r="WE23" s="9" t="n"/>
      <c r="WF23" s="9" t="n"/>
      <c r="WG23" s="9" t="n"/>
      <c r="WH23" s="9" t="n"/>
      <c r="WI23" s="9" t="n"/>
      <c r="WJ23" s="9" t="n"/>
      <c r="WK23" s="9" t="n"/>
      <c r="WL23" s="9" t="n"/>
      <c r="WM23" s="9" t="n"/>
      <c r="WN23" s="9" t="n"/>
      <c r="WO23" s="9" t="n"/>
      <c r="WP23" s="9" t="n"/>
      <c r="WQ23" s="9" t="n"/>
      <c r="WR23" s="9" t="n"/>
      <c r="WS23" s="9" t="n"/>
      <c r="WT23" s="9" t="n"/>
      <c r="WU23" s="9" t="n"/>
      <c r="WV23" s="9" t="n"/>
      <c r="WW23" s="9" t="n"/>
      <c r="WX23" s="9" t="n"/>
      <c r="WY23" s="9" t="n"/>
      <c r="WZ23" s="9" t="n"/>
      <c r="XA23" s="9" t="n"/>
      <c r="XB23" s="9" t="n"/>
      <c r="XC23" s="9" t="n"/>
      <c r="XD23" s="9" t="n"/>
      <c r="XE23" s="9" t="n"/>
      <c r="XF23" s="9" t="n"/>
      <c r="XG23" s="9" t="n"/>
      <c r="XH23" s="9" t="n"/>
      <c r="XI23" s="9" t="n"/>
      <c r="XJ23" s="9" t="n"/>
      <c r="XK23" s="9" t="n"/>
      <c r="XL23" s="9" t="n"/>
      <c r="XM23" s="9" t="n"/>
      <c r="XN23" s="9" t="n"/>
      <c r="XO23" s="9" t="n"/>
      <c r="XP23" s="9" t="n"/>
      <c r="XQ23" s="9" t="n"/>
      <c r="XR23" s="9" t="n"/>
      <c r="XS23" s="9" t="n"/>
      <c r="XT23" s="9" t="n"/>
      <c r="XU23" s="9" t="n"/>
      <c r="XV23" s="9" t="n"/>
      <c r="XW23" s="9" t="n"/>
      <c r="XX23" s="9" t="n"/>
      <c r="XY23" s="9" t="n"/>
      <c r="XZ23" s="9" t="n"/>
      <c r="YA23" s="9" t="n"/>
      <c r="YB23" s="9" t="n"/>
      <c r="YC23" s="9" t="n"/>
      <c r="YD23" s="9" t="n"/>
      <c r="YE23" s="9" t="n"/>
      <c r="YF23" s="9" t="n"/>
      <c r="YG23" s="9" t="n"/>
      <c r="YH23" s="9" t="n"/>
      <c r="YI23" s="9" t="n"/>
      <c r="YJ23" s="9" t="n"/>
      <c r="YK23" s="9" t="n"/>
      <c r="YL23" s="9" t="n"/>
      <c r="YM23" s="9" t="n"/>
      <c r="YN23" s="9" t="n"/>
      <c r="YO23" s="9" t="n"/>
      <c r="YP23" s="9" t="n"/>
      <c r="YQ23" s="9" t="n"/>
      <c r="YR23" s="9" t="n"/>
      <c r="YS23" s="9" t="n"/>
      <c r="YT23" s="9" t="n"/>
      <c r="YU23" s="9" t="n"/>
      <c r="YV23" s="9" t="n"/>
      <c r="YW23" s="9" t="n"/>
      <c r="YX23" s="9" t="n"/>
      <c r="YY23" s="9" t="n"/>
      <c r="YZ23" s="9" t="n"/>
      <c r="ZA23" s="9" t="n"/>
      <c r="ZB23" s="9" t="n"/>
      <c r="ZC23" s="9" t="n"/>
      <c r="ZD23" s="9" t="n"/>
      <c r="ZE23" s="9" t="n"/>
      <c r="ZF23" s="9" t="n"/>
      <c r="ZG23" s="9" t="n"/>
      <c r="ZH23" s="9" t="n"/>
      <c r="ZI23" s="9" t="n"/>
      <c r="ZJ23" s="9" t="n"/>
      <c r="ZK23" s="9" t="n"/>
      <c r="ZL23" s="9" t="n"/>
      <c r="ZM23" s="9" t="n"/>
      <c r="ZN23" s="9" t="n"/>
      <c r="ZO23" s="9" t="n"/>
      <c r="ZP23" s="9" t="n"/>
      <c r="ZQ23" s="9" t="n"/>
      <c r="ZR23" s="9" t="n"/>
      <c r="ZS23" s="9" t="n"/>
      <c r="ZT23" s="9" t="n"/>
      <c r="ZU23" s="9" t="n"/>
      <c r="ZV23" s="9" t="n"/>
      <c r="ZW23" s="9" t="n"/>
      <c r="ZX23" s="9" t="n"/>
      <c r="ZY23" s="9" t="n"/>
      <c r="ZZ23" s="9" t="n"/>
      <c r="AAA23" s="9" t="n"/>
      <c r="AAB23" s="9" t="n"/>
      <c r="AAC23" s="9" t="n"/>
      <c r="AAD23" s="9" t="n"/>
      <c r="AAE23" s="9" t="n"/>
      <c r="AAF23" s="9" t="n"/>
      <c r="AAG23" s="9" t="n"/>
      <c r="AAH23" s="9" t="n"/>
      <c r="AAI23" s="9" t="n"/>
      <c r="AAJ23" s="9" t="n"/>
      <c r="AAK23" s="9" t="n"/>
      <c r="AAL23" s="9" t="n"/>
      <c r="AAM23" s="9" t="n"/>
      <c r="AAN23" s="9" t="n"/>
      <c r="AAO23" s="9" t="n"/>
      <c r="AAP23" s="9" t="n"/>
      <c r="AAQ23" s="9" t="n"/>
      <c r="AAR23" s="9" t="n"/>
      <c r="AAS23" s="9" t="n"/>
      <c r="AAT23" s="9" t="n"/>
      <c r="AAU23" s="9" t="n"/>
      <c r="AAV23" s="9" t="n"/>
      <c r="AAW23" s="9" t="n"/>
      <c r="AAX23" s="9" t="n"/>
      <c r="AAY23" s="9" t="n"/>
      <c r="AAZ23" s="9" t="n"/>
      <c r="ABA23" s="9" t="n"/>
      <c r="ABB23" s="9" t="n"/>
      <c r="ABC23" s="9" t="n"/>
      <c r="ABD23" s="9" t="n"/>
      <c r="ABE23" s="9" t="n"/>
      <c r="ABF23" s="9" t="n"/>
      <c r="ABG23" s="9" t="n"/>
      <c r="ABH23" s="9" t="n"/>
      <c r="ABI23" s="9" t="n"/>
      <c r="ABJ23" s="9" t="n"/>
      <c r="ABK23" s="9" t="n"/>
      <c r="ABL23" s="9" t="n"/>
      <c r="ABM23" s="9" t="n"/>
      <c r="ABN23" s="9" t="n"/>
      <c r="ABO23" s="9" t="n"/>
      <c r="ABP23" s="9" t="n"/>
      <c r="ABQ23" s="9" t="n"/>
      <c r="ABR23" s="9" t="n"/>
      <c r="ABS23" s="9" t="n"/>
      <c r="ABT23" s="9" t="n"/>
      <c r="ABU23" s="9" t="n"/>
      <c r="ABV23" s="9" t="n"/>
      <c r="ABW23" s="9" t="n"/>
      <c r="ABX23" s="9" t="n"/>
      <c r="ABY23" s="9" t="n"/>
      <c r="ABZ23" s="9" t="n"/>
      <c r="ACA23" s="9" t="n"/>
      <c r="ACB23" s="9" t="n"/>
      <c r="ACC23" s="9" t="n"/>
      <c r="ACD23" s="9" t="n"/>
      <c r="ACE23" s="9" t="n"/>
      <c r="ACF23" s="9" t="n"/>
      <c r="ACG23" s="9" t="n"/>
      <c r="ACH23" s="9" t="n"/>
      <c r="ACI23" s="9" t="n"/>
      <c r="ACJ23" s="9" t="n"/>
      <c r="ACK23" s="9" t="n"/>
      <c r="ACL23" s="9" t="n"/>
      <c r="ACM23" s="9" t="n"/>
      <c r="ACN23" s="9" t="n"/>
      <c r="ACO23" s="9" t="n"/>
      <c r="ACP23" s="9" t="n"/>
      <c r="ACQ23" s="9" t="n"/>
      <c r="ACR23" s="9" t="n"/>
      <c r="ACS23" s="9" t="n"/>
      <c r="ACT23" s="9" t="n"/>
      <c r="ACU23" s="9" t="n"/>
      <c r="ACV23" s="9" t="n"/>
      <c r="ACW23" s="9" t="n"/>
      <c r="ACX23" s="9" t="n"/>
      <c r="ACY23" s="9" t="n"/>
      <c r="ACZ23" s="9" t="n"/>
      <c r="ADA23" s="9" t="n"/>
      <c r="ADB23" s="9" t="n"/>
      <c r="ADC23" s="9" t="n"/>
      <c r="ADD23" s="9" t="n"/>
      <c r="ADE23" s="9" t="n"/>
      <c r="ADF23" s="9" t="n"/>
      <c r="ADG23" s="9" t="n"/>
      <c r="ADH23" s="9" t="n"/>
      <c r="ADI23" s="9" t="n"/>
      <c r="ADJ23" s="9" t="n"/>
      <c r="ADK23" s="9" t="n"/>
      <c r="ADL23" s="9" t="n"/>
      <c r="ADM23" s="9" t="n"/>
      <c r="ADN23" s="9" t="n"/>
      <c r="ADO23" s="9" t="n"/>
      <c r="ADP23" s="9" t="n"/>
      <c r="ADQ23" s="9" t="n"/>
      <c r="ADR23" s="9" t="n"/>
      <c r="ADS23" s="9" t="n"/>
      <c r="ADT23" s="9" t="n"/>
      <c r="ADU23" s="9" t="n"/>
      <c r="ADV23" s="9" t="n"/>
      <c r="ADW23" s="9" t="n"/>
      <c r="ADX23" s="9" t="n"/>
      <c r="ADY23" s="9" t="n"/>
      <c r="ADZ23" s="9" t="n"/>
      <c r="AEA23" s="9" t="n"/>
      <c r="AEB23" s="9" t="n"/>
      <c r="AEC23" s="9" t="n"/>
      <c r="AED23" s="9" t="n"/>
      <c r="AEE23" s="9" t="n"/>
      <c r="AEF23" s="9" t="n"/>
      <c r="AEG23" s="9" t="n"/>
      <c r="AEH23" s="9" t="n"/>
      <c r="AEI23" s="9" t="n"/>
      <c r="AEJ23" s="9" t="n"/>
      <c r="AEK23" s="9" t="n"/>
      <c r="AEL23" s="9" t="n"/>
      <c r="AEM23" s="9" t="n"/>
      <c r="AEN23" s="9" t="n"/>
      <c r="AEO23" s="9" t="n"/>
      <c r="AEP23" s="9" t="n"/>
      <c r="AEQ23" s="9" t="n"/>
      <c r="AER23" s="9" t="n"/>
      <c r="AES23" s="9" t="n"/>
      <c r="AET23" s="9" t="n"/>
      <c r="AEU23" s="9" t="n"/>
      <c r="AEV23" s="9" t="n"/>
      <c r="AEW23" s="9" t="n"/>
      <c r="AEX23" s="9" t="n"/>
      <c r="AEY23" s="9" t="n"/>
      <c r="AEZ23" s="9" t="n"/>
      <c r="AFA23" s="9" t="n"/>
      <c r="AFB23" s="9" t="n"/>
      <c r="AFC23" s="9" t="n"/>
      <c r="AFD23" s="9" t="n"/>
      <c r="AFE23" s="9" t="n"/>
      <c r="AFF23" s="9" t="n"/>
      <c r="AFG23" s="9" t="n"/>
      <c r="AFH23" s="9" t="n"/>
      <c r="AFI23" s="9" t="n"/>
      <c r="AFJ23" s="9" t="n"/>
      <c r="AFK23" s="9" t="n"/>
      <c r="AFL23" s="9" t="n"/>
      <c r="AFM23" s="9" t="n"/>
      <c r="AFN23" s="9" t="n"/>
      <c r="AFO23" s="9" t="n"/>
      <c r="AFP23" s="9" t="n"/>
      <c r="AFQ23" s="9" t="n"/>
      <c r="AFR23" s="9" t="n"/>
      <c r="AFS23" s="9" t="n"/>
      <c r="AFT23" s="9" t="n"/>
      <c r="AFU23" s="9" t="n"/>
      <c r="AFV23" s="9" t="n"/>
      <c r="AFW23" s="9" t="n"/>
      <c r="AFX23" s="9" t="n"/>
      <c r="AFY23" s="9" t="n"/>
      <c r="AFZ23" s="9" t="n"/>
      <c r="AGA23" s="9" t="n"/>
      <c r="AGB23" s="9" t="n"/>
      <c r="AGC23" s="9" t="n"/>
      <c r="AGD23" s="9" t="n"/>
      <c r="AGE23" s="9" t="n"/>
      <c r="AGF23" s="9" t="n"/>
      <c r="AGG23" s="9" t="n"/>
      <c r="AGH23" s="9" t="n"/>
      <c r="AGI23" s="9" t="n"/>
      <c r="AGJ23" s="9" t="n"/>
      <c r="AGK23" s="9" t="n"/>
      <c r="AGL23" s="9" t="n"/>
      <c r="AGM23" s="9" t="n"/>
      <c r="AGN23" s="9" t="n"/>
      <c r="AGO23" s="9" t="n"/>
      <c r="AGP23" s="9" t="n"/>
      <c r="AGQ23" s="9" t="n"/>
      <c r="AGR23" s="9" t="n"/>
      <c r="AGS23" s="9" t="n"/>
      <c r="AGT23" s="9" t="n"/>
      <c r="AGU23" s="9" t="n"/>
      <c r="AGV23" s="9" t="n"/>
      <c r="AGW23" s="9" t="n"/>
      <c r="AGX23" s="9" t="n"/>
      <c r="AGY23" s="9" t="n"/>
      <c r="AGZ23" s="9" t="n"/>
      <c r="AHA23" s="9" t="n"/>
      <c r="AHB23" s="9" t="n"/>
      <c r="AHC23" s="9" t="n"/>
      <c r="AHD23" s="9" t="n"/>
      <c r="AHE23" s="9" t="n"/>
      <c r="AHF23" s="9" t="n"/>
      <c r="AHG23" s="9" t="n"/>
      <c r="AHH23" s="9" t="n"/>
      <c r="AHI23" s="9" t="n"/>
      <c r="AHJ23" s="9" t="n"/>
      <c r="AHK23" s="9" t="n"/>
      <c r="AHL23" s="9" t="n"/>
      <c r="AHM23" s="9" t="n"/>
      <c r="AHN23" s="9" t="n"/>
      <c r="AHO23" s="9" t="n"/>
      <c r="AHP23" s="9" t="n"/>
      <c r="AHQ23" s="9" t="n"/>
      <c r="AHR23" s="9" t="n"/>
      <c r="AHS23" s="9" t="n"/>
      <c r="AHT23" s="9" t="n"/>
      <c r="AHU23" s="9" t="n"/>
      <c r="AHV23" s="9" t="n"/>
      <c r="AHW23" s="9" t="n"/>
      <c r="AHX23" s="9" t="n"/>
      <c r="AHY23" s="9" t="n"/>
      <c r="AHZ23" s="9" t="n"/>
      <c r="AIA23" s="9" t="n"/>
      <c r="AIB23" s="9" t="n"/>
      <c r="AIC23" s="9" t="n"/>
      <c r="AID23" s="9" t="n"/>
      <c r="AIE23" s="9" t="n"/>
      <c r="AIF23" s="9" t="n"/>
      <c r="AIG23" s="9" t="n"/>
      <c r="AIH23" s="9" t="n"/>
      <c r="AII23" s="9" t="n"/>
      <c r="AIJ23" s="9" t="n"/>
      <c r="AIK23" s="9" t="n"/>
      <c r="AIL23" s="9" t="n"/>
      <c r="AIM23" s="9" t="n"/>
      <c r="AIN23" s="9" t="n"/>
      <c r="AIO23" s="9" t="n"/>
      <c r="AIP23" s="9" t="n"/>
      <c r="AIQ23" s="9" t="n"/>
      <c r="AIR23" s="9" t="n"/>
      <c r="AIS23" s="9" t="n"/>
      <c r="AIT23" s="9" t="n"/>
      <c r="AIU23" s="9" t="n"/>
      <c r="AIV23" s="9" t="n"/>
      <c r="AIW23" s="9" t="n"/>
      <c r="AIX23" s="9" t="n"/>
      <c r="AIY23" s="9" t="n"/>
      <c r="AIZ23" s="9" t="n"/>
      <c r="AJA23" s="9" t="n"/>
      <c r="AJB23" s="9" t="n"/>
      <c r="AJC23" s="9" t="n"/>
      <c r="AJD23" s="9" t="n"/>
      <c r="AJE23" s="9" t="n"/>
      <c r="AJF23" s="9" t="n"/>
      <c r="AJG23" s="9" t="n"/>
      <c r="AJH23" s="9" t="n"/>
      <c r="AJI23" s="9" t="n"/>
      <c r="AJJ23" s="9" t="n"/>
      <c r="AJK23" s="9" t="n"/>
      <c r="AJL23" s="9" t="n"/>
      <c r="AJM23" s="9" t="n"/>
      <c r="AJN23" s="9" t="n"/>
      <c r="AJO23" s="9" t="n"/>
      <c r="AJP23" s="9" t="n"/>
      <c r="AJQ23" s="9" t="n"/>
      <c r="AJR23" s="9" t="n"/>
      <c r="AJS23" s="9" t="n"/>
      <c r="AJT23" s="9" t="n"/>
      <c r="AJU23" s="9" t="n"/>
      <c r="AJV23" s="9" t="n"/>
      <c r="AJW23" s="9" t="n"/>
      <c r="AJX23" s="9" t="n"/>
      <c r="AJY23" s="9" t="n"/>
      <c r="AJZ23" s="9" t="n"/>
      <c r="AKA23" s="9" t="n"/>
      <c r="AKB23" s="9" t="n"/>
      <c r="AKC23" s="9" t="n"/>
      <c r="AKD23" s="9" t="n"/>
      <c r="AKE23" s="9" t="n"/>
      <c r="AKF23" s="9" t="n"/>
      <c r="AKG23" s="9" t="n"/>
      <c r="AKH23" s="9" t="n"/>
      <c r="AKI23" s="9" t="n"/>
      <c r="AKJ23" s="9" t="n"/>
      <c r="AKK23" s="9" t="n"/>
      <c r="AKL23" s="9" t="n"/>
      <c r="AKM23" s="9" t="n"/>
      <c r="AKN23" s="9" t="n"/>
      <c r="AKO23" s="9" t="n"/>
      <c r="AKP23" s="9" t="n"/>
      <c r="AKQ23" s="9" t="n"/>
      <c r="AKR23" s="9" t="n"/>
      <c r="AKS23" s="9" t="n"/>
      <c r="AKT23" s="9" t="n"/>
      <c r="AKU23" s="9" t="n"/>
      <c r="AKV23" s="9" t="n"/>
      <c r="AKW23" s="9" t="n"/>
      <c r="AKX23" s="9" t="n"/>
      <c r="AKY23" s="9" t="n"/>
      <c r="AKZ23" s="9" t="n"/>
      <c r="ALA23" s="9" t="n"/>
      <c r="ALB23" s="9" t="n"/>
      <c r="ALC23" s="9" t="n"/>
      <c r="ALD23" s="9" t="n"/>
      <c r="ALE23" s="9" t="n"/>
      <c r="ALF23" s="9" t="n"/>
      <c r="ALG23" s="9" t="n"/>
      <c r="ALH23" s="9" t="n"/>
      <c r="ALI23" s="9" t="n"/>
      <c r="ALJ23" s="9" t="n"/>
      <c r="ALK23" s="9" t="n"/>
      <c r="ALL23" s="9" t="n"/>
      <c r="ALM23" s="9" t="n"/>
      <c r="ALN23" s="9" t="n"/>
      <c r="ALO23" s="9" t="n"/>
      <c r="ALP23" s="9" t="n"/>
      <c r="ALQ23" s="9" t="n"/>
      <c r="ALR23" s="9" t="n"/>
      <c r="ALS23" s="9" t="n"/>
      <c r="ALT23" s="9" t="n"/>
      <c r="ALU23" s="9" t="n"/>
      <c r="ALV23" s="9" t="n"/>
      <c r="ALW23" s="9" t="n"/>
      <c r="ALX23" s="9" t="n"/>
      <c r="ALY23" s="9" t="n"/>
      <c r="ALZ23" s="9" t="n"/>
      <c r="AMA23" s="9" t="n"/>
      <c r="AMB23" s="9" t="n"/>
      <c r="AMC23" s="9" t="n"/>
      <c r="AMD23" s="9" t="n"/>
      <c r="AME23" s="9" t="n"/>
      <c r="AMF23" s="9" t="n"/>
      <c r="AMG23" s="9" t="n"/>
      <c r="AMH23" s="9" t="n"/>
      <c r="AMI23" s="9" t="n"/>
      <c r="AMJ23" s="9" t="n"/>
    </row>
    <row customHeight="1" ht="23.1" r="24" s="187" spans="1:1024">
      <c r="A24" s="67" t="n">
        <v>19</v>
      </c>
      <c r="B24" s="44" t="n">
        <v>5280</v>
      </c>
      <c r="C24" s="85" t="s">
        <v>178</v>
      </c>
      <c r="D24" s="69" t="s">
        <v>106</v>
      </c>
      <c r="E24" s="70" t="n">
        <v>2</v>
      </c>
      <c r="F24" s="71" t="n"/>
      <c r="G24" s="190" t="s">
        <v>66</v>
      </c>
      <c r="H24" s="191" t="s">
        <v>66</v>
      </c>
      <c r="I24" s="72" t="s"/>
      <c r="J24" s="188" t="s">
        <v>85</v>
      </c>
      <c r="K24" s="189" t="s">
        <v>94</v>
      </c>
      <c r="L24" s="72" t="s"/>
      <c r="M24" s="190" t="s">
        <v>66</v>
      </c>
      <c r="N24" s="191" t="s">
        <v>66</v>
      </c>
      <c r="O24" s="72" t="s"/>
      <c r="P24" s="188" t="s">
        <v>85</v>
      </c>
      <c r="Q24" s="189" t="s">
        <v>94</v>
      </c>
      <c r="R24" s="72" t="s"/>
      <c r="S24" s="190" t="s">
        <v>66</v>
      </c>
      <c r="T24" s="191" t="s">
        <v>66</v>
      </c>
      <c r="U24" s="72" t="s"/>
      <c r="V24" s="190" t="s">
        <v>66</v>
      </c>
      <c r="W24" s="191" t="s">
        <v>66</v>
      </c>
      <c r="X24" s="72" t="s"/>
      <c r="Y24" s="188" t="s">
        <v>85</v>
      </c>
      <c r="Z24" s="189" t="s">
        <v>94</v>
      </c>
      <c r="AA24" s="72" t="s"/>
      <c r="AB24" s="190" t="s">
        <v>66</v>
      </c>
      <c r="AC24" s="191" t="s">
        <v>66</v>
      </c>
      <c r="AD24" s="72" t="s"/>
      <c r="AE24" s="188" t="s">
        <v>85</v>
      </c>
      <c r="AF24" s="189" t="s">
        <v>94</v>
      </c>
      <c r="AG24" s="72" t="s">
        <v>80</v>
      </c>
      <c r="AH24" s="190" t="s">
        <v>66</v>
      </c>
      <c r="AI24" s="191" t="s">
        <v>66</v>
      </c>
      <c r="AJ24" s="72" t="s"/>
      <c r="AK24" s="190" t="s">
        <v>66</v>
      </c>
      <c r="AL24" s="191" t="s">
        <v>66</v>
      </c>
      <c r="AM24" s="72" t="s"/>
      <c r="AN24" s="188" t="s">
        <v>114</v>
      </c>
      <c r="AO24" s="189" t="s">
        <v>82</v>
      </c>
      <c r="AP24" s="72" t="s"/>
      <c r="AQ24" s="190" t="s">
        <v>66</v>
      </c>
      <c r="AR24" s="191" t="s">
        <v>66</v>
      </c>
      <c r="AS24" s="72" t="s"/>
      <c r="AT24" s="190" t="s">
        <v>66</v>
      </c>
      <c r="AU24" s="191" t="s">
        <v>66</v>
      </c>
      <c r="AV24" s="72" t="s"/>
      <c r="AW24" s="190" t="s">
        <v>66</v>
      </c>
      <c r="AX24" s="191" t="s">
        <v>66</v>
      </c>
      <c r="AY24" s="72" t="s"/>
      <c r="AZ24" s="190" t="s">
        <v>66</v>
      </c>
      <c r="BA24" s="191" t="s">
        <v>66</v>
      </c>
      <c r="BB24" s="72" t="s"/>
      <c r="BC24" s="190" t="s">
        <v>66</v>
      </c>
      <c r="BD24" s="191" t="s">
        <v>66</v>
      </c>
      <c r="BE24" s="72" t="s"/>
      <c r="BF24" s="190" t="s">
        <v>66</v>
      </c>
      <c r="BG24" s="191" t="s">
        <v>66</v>
      </c>
      <c r="BH24" s="72" t="s"/>
      <c r="BI24" s="190" t="s">
        <v>66</v>
      </c>
      <c r="BJ24" s="191" t="s">
        <v>66</v>
      </c>
      <c r="BK24" s="72" t="s"/>
      <c r="BL24" s="190" t="s">
        <v>66</v>
      </c>
      <c r="BM24" s="191" t="s">
        <v>66</v>
      </c>
      <c r="BN24" s="72" t="s"/>
      <c r="BO24" s="188" t="s">
        <v>85</v>
      </c>
      <c r="BP24" s="189" t="s">
        <v>94</v>
      </c>
      <c r="BQ24" s="72" t="s"/>
      <c r="BR24" s="190" t="s">
        <v>66</v>
      </c>
      <c r="BS24" s="191" t="s">
        <v>66</v>
      </c>
      <c r="BT24" s="72" t="s"/>
      <c r="BU24" s="188" t="s">
        <v>85</v>
      </c>
      <c r="BV24" s="189" t="s">
        <v>94</v>
      </c>
      <c r="BW24" s="72" t="s"/>
      <c r="BX24" s="190" t="s">
        <v>66</v>
      </c>
      <c r="BY24" s="191" t="s">
        <v>66</v>
      </c>
      <c r="BZ24" s="72" t="s"/>
      <c r="CA24" s="188" t="s">
        <v>85</v>
      </c>
      <c r="CB24" s="189" t="s">
        <v>94</v>
      </c>
      <c r="CC24" s="72" t="s">
        <v>80</v>
      </c>
      <c r="CD24" s="190" t="s">
        <v>66</v>
      </c>
      <c r="CE24" s="191" t="s">
        <v>66</v>
      </c>
      <c r="CF24" s="72" t="s"/>
      <c r="CG24" s="190" t="s">
        <v>66</v>
      </c>
      <c r="CH24" s="191" t="s">
        <v>66</v>
      </c>
      <c r="CI24" s="72" t="s"/>
      <c r="CJ24" s="188" t="s">
        <v>85</v>
      </c>
      <c r="CK24" s="189" t="s">
        <v>94</v>
      </c>
      <c r="CL24" s="72" t="s">
        <v>80</v>
      </c>
      <c r="CM24" s="190" t="s">
        <v>66</v>
      </c>
      <c r="CN24" s="191" t="s">
        <v>66</v>
      </c>
      <c r="CO24" s="72" t="s"/>
      <c r="CP24" s="188" t="s">
        <v>85</v>
      </c>
      <c r="CQ24" s="189" t="s">
        <v>94</v>
      </c>
      <c r="CR24" s="72" t="s"/>
      <c r="CS24" s="190" t="s">
        <v>66</v>
      </c>
      <c r="CT24" s="191" t="s">
        <v>66</v>
      </c>
      <c r="CU24" s="72" t="s"/>
      <c r="CV24" s="26" t="s">
        <v>179</v>
      </c>
      <c r="CW24" s="21" t="n"/>
      <c r="CX24" s="73" t="n"/>
      <c r="CY24" s="83" t="n"/>
      <c r="CZ24" s="75">
        <f>COUNTA($G$3:$CX$3)-DB24</f>
        <v/>
      </c>
      <c r="DA24" s="76">
        <f>COUNTIF($G$4:$CX$4,"сб")+COUNTIF($G$4:$CX$4,"вс")+COUNTIF($G$4:$CX$4,"празд")</f>
        <v/>
      </c>
      <c r="DB24" s="77" t="n">
        <v>0</v>
      </c>
      <c r="DC24" s="78">
        <f>COUNTIF(G24:CX24,"ОТ")/2</f>
        <v/>
      </c>
      <c r="DD24" s="79">
        <f>COUNTIFS($G$4:$CX$4,"&lt;я",G24:CX24,"&lt;"&amp;"9:29:01")</f>
        <v/>
      </c>
      <c r="DE24" s="79">
        <f>COUNTIFS($G$4:$CX$4,"&lt;я",G24:CX24,"&lt;"&amp;"13:30:01")-DD24</f>
        <v/>
      </c>
      <c r="DF24" s="79">
        <f>COUNTIFS($G$4:$CX$4,"&lt;я",G24:CX24,"&lt;"&amp;"19:00:01")-DD24-DE24</f>
        <v/>
      </c>
      <c r="DG24" s="80">
        <f>COUNTIFS($G$4:$CX$4,"СБ",G24:CX24,"В")+COUNTIFS($G$4:$CX$4,"ВС",G24:CX24,"В")</f>
        <v/>
      </c>
      <c r="DH24" s="81">
        <f>$DA$3-CZ24</f>
        <v/>
      </c>
      <c r="DI24" s="82">
        <f>$DB$3-CY24</f>
        <v/>
      </c>
      <c r="DJ24" s="9" t="n"/>
      <c r="DK24" s="9" t="n"/>
      <c r="DL24" s="9" t="n"/>
      <c r="DM24" s="9" t="n"/>
      <c r="DN24" s="9" t="n"/>
      <c r="DO24" s="9" t="n"/>
      <c r="DP24" s="9" t="n"/>
      <c r="DQ24" s="9" t="n"/>
      <c r="DR24" s="9" t="n"/>
      <c r="DS24" s="9" t="n"/>
      <c r="DT24" s="9" t="n"/>
      <c r="DU24" s="9" t="n"/>
      <c r="DV24" s="9" t="n"/>
      <c r="DW24" s="9" t="n"/>
      <c r="DX24" s="9" t="n"/>
      <c r="DY24" s="9" t="n"/>
      <c r="DZ24" s="9" t="n"/>
      <c r="EA24" s="9" t="n"/>
      <c r="EB24" s="9" t="n"/>
      <c r="EC24" s="9" t="n"/>
      <c r="ED24" s="9" t="n"/>
      <c r="EE24" s="9" t="n"/>
      <c r="EF24" s="9" t="n"/>
      <c r="EG24" s="9" t="n"/>
      <c r="EH24" s="9" t="n"/>
      <c r="EI24" s="9" t="n"/>
      <c r="EJ24" s="9" t="n"/>
      <c r="EK24" s="9" t="n"/>
      <c r="EL24" s="9" t="n"/>
      <c r="EM24" s="9" t="n"/>
      <c r="EN24" s="9" t="n"/>
      <c r="EO24" s="9" t="n"/>
      <c r="EP24" s="9" t="n"/>
      <c r="EQ24" s="9" t="n"/>
      <c r="ER24" s="9" t="n"/>
      <c r="ES24" s="9" t="n"/>
      <c r="ET24" s="9" t="n"/>
      <c r="EU24" s="9" t="n"/>
      <c r="EV24" s="9" t="n"/>
      <c r="EW24" s="9" t="n"/>
      <c r="EX24" s="9" t="n"/>
      <c r="EY24" s="9" t="n"/>
      <c r="EZ24" s="9" t="n"/>
      <c r="FA24" s="9" t="n"/>
      <c r="FB24" s="9" t="n"/>
      <c r="FC24" s="9" t="n"/>
      <c r="FD24" s="9" t="n"/>
      <c r="FE24" s="9" t="n"/>
      <c r="FF24" s="9" t="n"/>
      <c r="FG24" s="9" t="n"/>
      <c r="FH24" s="9" t="n"/>
      <c r="FI24" s="9" t="n"/>
      <c r="FJ24" s="9" t="n"/>
      <c r="FK24" s="9" t="n"/>
      <c r="FL24" s="9" t="n"/>
      <c r="FM24" s="9" t="n"/>
      <c r="FN24" s="9" t="n"/>
      <c r="FO24" s="9" t="n"/>
      <c r="FP24" s="9" t="n"/>
      <c r="FQ24" s="9" t="n"/>
      <c r="FR24" s="9" t="n"/>
      <c r="FS24" s="9" t="n"/>
      <c r="FT24" s="9" t="n"/>
      <c r="FU24" s="9" t="n"/>
      <c r="FV24" s="9" t="n"/>
      <c r="FW24" s="9" t="n"/>
      <c r="FX24" s="9" t="n"/>
      <c r="FY24" s="9" t="n"/>
      <c r="FZ24" s="9" t="n"/>
      <c r="GA24" s="9" t="n"/>
      <c r="GB24" s="9" t="n"/>
      <c r="GC24" s="9" t="n"/>
      <c r="GD24" s="9" t="n"/>
      <c r="GE24" s="9" t="n"/>
      <c r="GF24" s="9" t="n"/>
      <c r="GG24" s="9" t="n"/>
      <c r="GH24" s="9" t="n"/>
      <c r="GI24" s="9" t="n"/>
      <c r="GJ24" s="9" t="n"/>
      <c r="GK24" s="9" t="n"/>
      <c r="GL24" s="9" t="n"/>
      <c r="GM24" s="9" t="n"/>
      <c r="GN24" s="9" t="n"/>
      <c r="GO24" s="9" t="n"/>
      <c r="GP24" s="9" t="n"/>
      <c r="GQ24" s="9" t="n"/>
      <c r="GR24" s="9" t="n"/>
      <c r="GS24" s="9" t="n"/>
      <c r="GT24" s="9" t="n"/>
      <c r="GU24" s="9" t="n"/>
      <c r="GV24" s="9" t="n"/>
      <c r="GW24" s="9" t="n"/>
      <c r="GX24" s="9" t="n"/>
      <c r="GY24" s="9" t="n"/>
      <c r="GZ24" s="9" t="n"/>
      <c r="HA24" s="9" t="n"/>
      <c r="HB24" s="9" t="n"/>
      <c r="HC24" s="9" t="n"/>
      <c r="HD24" s="9" t="n"/>
      <c r="HE24" s="9" t="n"/>
      <c r="HF24" s="9" t="n"/>
      <c r="HG24" s="9" t="n"/>
      <c r="HH24" s="9" t="n"/>
      <c r="HI24" s="9" t="n"/>
      <c r="HJ24" s="9" t="n"/>
      <c r="HK24" s="9" t="n"/>
      <c r="HL24" s="9" t="n"/>
      <c r="HM24" s="9" t="n"/>
      <c r="HN24" s="9" t="n"/>
      <c r="HO24" s="9" t="n"/>
      <c r="HP24" s="9" t="n"/>
      <c r="HQ24" s="9" t="n"/>
      <c r="HR24" s="9" t="n"/>
      <c r="HS24" s="9" t="n"/>
      <c r="HT24" s="9" t="n"/>
      <c r="HU24" s="9" t="n"/>
      <c r="HV24" s="9" t="n"/>
      <c r="HW24" s="9" t="n"/>
      <c r="HX24" s="9" t="n"/>
      <c r="HY24" s="9" t="n"/>
      <c r="HZ24" s="9" t="n"/>
      <c r="IA24" s="9" t="n"/>
      <c r="IB24" s="9" t="n"/>
      <c r="IC24" s="9" t="n"/>
      <c r="ID24" s="9" t="n"/>
      <c r="IE24" s="9" t="n"/>
      <c r="IF24" s="9" t="n"/>
      <c r="IG24" s="9" t="n"/>
      <c r="IH24" s="9" t="n"/>
      <c r="II24" s="9" t="n"/>
      <c r="IJ24" s="9" t="n"/>
      <c r="IK24" s="9" t="n"/>
      <c r="IL24" s="9" t="n"/>
      <c r="IM24" s="9" t="n"/>
      <c r="IN24" s="9" t="n"/>
      <c r="IO24" s="9" t="n"/>
      <c r="IP24" s="9" t="n"/>
      <c r="IQ24" s="9" t="n"/>
      <c r="IR24" s="9" t="n"/>
      <c r="IS24" s="9" t="n"/>
      <c r="IT24" s="9" t="n"/>
      <c r="IU24" s="9" t="n"/>
      <c r="IV24" s="9" t="n"/>
      <c r="IW24" s="9" t="n"/>
      <c r="IX24" s="9" t="n"/>
      <c r="IY24" s="9" t="n"/>
      <c r="IZ24" s="9" t="n"/>
      <c r="JA24" s="9" t="n"/>
      <c r="JB24" s="9" t="n"/>
      <c r="JC24" s="9" t="n"/>
      <c r="JD24" s="9" t="n"/>
      <c r="JE24" s="9" t="n"/>
      <c r="JF24" s="9" t="n"/>
      <c r="JG24" s="9" t="n"/>
      <c r="JH24" s="9" t="n"/>
      <c r="JI24" s="9" t="n"/>
      <c r="JJ24" s="9" t="n"/>
      <c r="JK24" s="9" t="n"/>
      <c r="JL24" s="9" t="n"/>
      <c r="JM24" s="9" t="n"/>
      <c r="JN24" s="9" t="n"/>
      <c r="JO24" s="9" t="n"/>
      <c r="JP24" s="9" t="n"/>
      <c r="JQ24" s="9" t="n"/>
      <c r="JR24" s="9" t="n"/>
      <c r="JS24" s="9" t="n"/>
      <c r="JT24" s="9" t="n"/>
      <c r="JU24" s="9" t="n"/>
      <c r="JV24" s="9" t="n"/>
      <c r="JW24" s="9" t="n"/>
      <c r="JX24" s="9" t="n"/>
      <c r="JY24" s="9" t="n"/>
      <c r="JZ24" s="9" t="n"/>
      <c r="KA24" s="9" t="n"/>
      <c r="KB24" s="9" t="n"/>
      <c r="KC24" s="9" t="n"/>
      <c r="KD24" s="9" t="n"/>
      <c r="KE24" s="9" t="n"/>
      <c r="KF24" s="9" t="n"/>
      <c r="KG24" s="9" t="n"/>
      <c r="KH24" s="9" t="n"/>
      <c r="KI24" s="9" t="n"/>
      <c r="KJ24" s="9" t="n"/>
      <c r="KK24" s="9" t="n"/>
      <c r="KL24" s="9" t="n"/>
      <c r="KM24" s="9" t="n"/>
      <c r="KN24" s="9" t="n"/>
      <c r="KO24" s="9" t="n"/>
      <c r="KP24" s="9" t="n"/>
      <c r="KQ24" s="9" t="n"/>
      <c r="KR24" s="9" t="n"/>
      <c r="KS24" s="9" t="n"/>
      <c r="KT24" s="9" t="n"/>
      <c r="KU24" s="9" t="n"/>
      <c r="KV24" s="9" t="n"/>
      <c r="KW24" s="9" t="n"/>
      <c r="KX24" s="9" t="n"/>
      <c r="KY24" s="9" t="n"/>
      <c r="KZ24" s="9" t="n"/>
      <c r="LA24" s="9" t="n"/>
      <c r="LB24" s="9" t="n"/>
      <c r="LC24" s="9" t="n"/>
      <c r="LD24" s="9" t="n"/>
      <c r="LE24" s="9" t="n"/>
      <c r="LF24" s="9" t="n"/>
      <c r="LG24" s="9" t="n"/>
      <c r="LH24" s="9" t="n"/>
      <c r="LI24" s="9" t="n"/>
      <c r="LJ24" s="9" t="n"/>
      <c r="LK24" s="9" t="n"/>
      <c r="LL24" s="9" t="n"/>
      <c r="LM24" s="9" t="n"/>
      <c r="LN24" s="9" t="n"/>
      <c r="LO24" s="9" t="n"/>
      <c r="LP24" s="9" t="n"/>
      <c r="LQ24" s="9" t="n"/>
      <c r="LR24" s="9" t="n"/>
      <c r="LS24" s="9" t="n"/>
      <c r="LT24" s="9" t="n"/>
      <c r="LU24" s="9" t="n"/>
      <c r="LV24" s="9" t="n"/>
      <c r="LW24" s="9" t="n"/>
      <c r="LX24" s="9" t="n"/>
      <c r="LY24" s="9" t="n"/>
      <c r="LZ24" s="9" t="n"/>
      <c r="MA24" s="9" t="n"/>
      <c r="MB24" s="9" t="n"/>
      <c r="MC24" s="9" t="n"/>
      <c r="MD24" s="9" t="n"/>
      <c r="ME24" s="9" t="n"/>
      <c r="MF24" s="9" t="n"/>
      <c r="MG24" s="9" t="n"/>
      <c r="MH24" s="9" t="n"/>
      <c r="MI24" s="9" t="n"/>
      <c r="MJ24" s="9" t="n"/>
      <c r="MK24" s="9" t="n"/>
      <c r="ML24" s="9" t="n"/>
      <c r="MM24" s="9" t="n"/>
      <c r="MN24" s="9" t="n"/>
      <c r="MO24" s="9" t="n"/>
      <c r="MP24" s="9" t="n"/>
      <c r="MQ24" s="9" t="n"/>
      <c r="MR24" s="9" t="n"/>
      <c r="MS24" s="9" t="n"/>
      <c r="MT24" s="9" t="n"/>
      <c r="MU24" s="9" t="n"/>
      <c r="MV24" s="9" t="n"/>
      <c r="MW24" s="9" t="n"/>
      <c r="MX24" s="9" t="n"/>
      <c r="MY24" s="9" t="n"/>
      <c r="MZ24" s="9" t="n"/>
      <c r="NA24" s="9" t="n"/>
      <c r="NB24" s="9" t="n"/>
      <c r="NC24" s="9" t="n"/>
      <c r="ND24" s="9" t="n"/>
      <c r="NE24" s="9" t="n"/>
      <c r="NF24" s="9" t="n"/>
      <c r="NG24" s="9" t="n"/>
      <c r="NH24" s="9" t="n"/>
      <c r="NI24" s="9" t="n"/>
      <c r="NJ24" s="9" t="n"/>
      <c r="NK24" s="9" t="n"/>
      <c r="NL24" s="9" t="n"/>
      <c r="NM24" s="9" t="n"/>
      <c r="NN24" s="9" t="n"/>
      <c r="NO24" s="9" t="n"/>
      <c r="NP24" s="9" t="n"/>
      <c r="NQ24" s="9" t="n"/>
      <c r="NR24" s="9" t="n"/>
      <c r="NS24" s="9" t="n"/>
      <c r="NT24" s="9" t="n"/>
      <c r="NU24" s="9" t="n"/>
      <c r="NV24" s="9" t="n"/>
      <c r="NW24" s="9" t="n"/>
      <c r="NX24" s="9" t="n"/>
      <c r="NY24" s="9" t="n"/>
      <c r="NZ24" s="9" t="n"/>
      <c r="OA24" s="9" t="n"/>
      <c r="OB24" s="9" t="n"/>
      <c r="OC24" s="9" t="n"/>
      <c r="OD24" s="9" t="n"/>
      <c r="OE24" s="9" t="n"/>
      <c r="OF24" s="9" t="n"/>
      <c r="OG24" s="9" t="n"/>
      <c r="OH24" s="9" t="n"/>
      <c r="OI24" s="9" t="n"/>
      <c r="OJ24" s="9" t="n"/>
      <c r="OK24" s="9" t="n"/>
      <c r="OL24" s="9" t="n"/>
      <c r="OM24" s="9" t="n"/>
      <c r="ON24" s="9" t="n"/>
      <c r="OO24" s="9" t="n"/>
      <c r="OP24" s="9" t="n"/>
      <c r="OQ24" s="9" t="n"/>
      <c r="OR24" s="9" t="n"/>
      <c r="OS24" s="9" t="n"/>
      <c r="OT24" s="9" t="n"/>
      <c r="OU24" s="9" t="n"/>
      <c r="OV24" s="9" t="n"/>
      <c r="OW24" s="9" t="n"/>
      <c r="OX24" s="9" t="n"/>
      <c r="OY24" s="9" t="n"/>
      <c r="OZ24" s="9" t="n"/>
      <c r="PA24" s="9" t="n"/>
      <c r="PB24" s="9" t="n"/>
      <c r="PC24" s="9" t="n"/>
      <c r="PD24" s="9" t="n"/>
      <c r="PE24" s="9" t="n"/>
      <c r="PF24" s="9" t="n"/>
      <c r="PG24" s="9" t="n"/>
      <c r="PH24" s="9" t="n"/>
      <c r="PI24" s="9" t="n"/>
      <c r="PJ24" s="9" t="n"/>
      <c r="PK24" s="9" t="n"/>
      <c r="PL24" s="9" t="n"/>
      <c r="PM24" s="9" t="n"/>
      <c r="PN24" s="9" t="n"/>
      <c r="PO24" s="9" t="n"/>
      <c r="PP24" s="9" t="n"/>
      <c r="PQ24" s="9" t="n"/>
      <c r="PR24" s="9" t="n"/>
      <c r="PS24" s="9" t="n"/>
      <c r="PT24" s="9" t="n"/>
      <c r="PU24" s="9" t="n"/>
      <c r="PV24" s="9" t="n"/>
      <c r="PW24" s="9" t="n"/>
      <c r="PX24" s="9" t="n"/>
      <c r="PY24" s="9" t="n"/>
      <c r="PZ24" s="9" t="n"/>
      <c r="QA24" s="9" t="n"/>
      <c r="QB24" s="9" t="n"/>
      <c r="QC24" s="9" t="n"/>
      <c r="QD24" s="9" t="n"/>
      <c r="QE24" s="9" t="n"/>
      <c r="QF24" s="9" t="n"/>
      <c r="QG24" s="9" t="n"/>
      <c r="QH24" s="9" t="n"/>
      <c r="QI24" s="9" t="n"/>
      <c r="QJ24" s="9" t="n"/>
      <c r="QK24" s="9" t="n"/>
      <c r="QL24" s="9" t="n"/>
      <c r="QM24" s="9" t="n"/>
      <c r="QN24" s="9" t="n"/>
      <c r="QO24" s="9" t="n"/>
      <c r="QP24" s="9" t="n"/>
      <c r="QQ24" s="9" t="n"/>
      <c r="QR24" s="9" t="n"/>
      <c r="QS24" s="9" t="n"/>
      <c r="QT24" s="9" t="n"/>
      <c r="QU24" s="9" t="n"/>
      <c r="QV24" s="9" t="n"/>
      <c r="QW24" s="9" t="n"/>
      <c r="QX24" s="9" t="n"/>
      <c r="QY24" s="9" t="n"/>
      <c r="QZ24" s="9" t="n"/>
      <c r="RA24" s="9" t="n"/>
      <c r="RB24" s="9" t="n"/>
      <c r="RC24" s="9" t="n"/>
      <c r="RD24" s="9" t="n"/>
      <c r="RE24" s="9" t="n"/>
      <c r="RF24" s="9" t="n"/>
      <c r="RG24" s="9" t="n"/>
      <c r="RH24" s="9" t="n"/>
      <c r="RI24" s="9" t="n"/>
      <c r="RJ24" s="9" t="n"/>
      <c r="RK24" s="9" t="n"/>
      <c r="RL24" s="9" t="n"/>
      <c r="RM24" s="9" t="n"/>
      <c r="RN24" s="9" t="n"/>
      <c r="RO24" s="9" t="n"/>
      <c r="RP24" s="9" t="n"/>
      <c r="RQ24" s="9" t="n"/>
      <c r="RR24" s="9" t="n"/>
      <c r="RS24" s="9" t="n"/>
      <c r="RT24" s="9" t="n"/>
      <c r="RU24" s="9" t="n"/>
      <c r="RV24" s="9" t="n"/>
      <c r="RW24" s="9" t="n"/>
      <c r="RX24" s="9" t="n"/>
      <c r="RY24" s="9" t="n"/>
      <c r="RZ24" s="9" t="n"/>
      <c r="SA24" s="9" t="n"/>
      <c r="SB24" s="9" t="n"/>
      <c r="SC24" s="9" t="n"/>
      <c r="SD24" s="9" t="n"/>
      <c r="SE24" s="9" t="n"/>
      <c r="SF24" s="9" t="n"/>
      <c r="SG24" s="9" t="n"/>
      <c r="SH24" s="9" t="n"/>
      <c r="SI24" s="9" t="n"/>
      <c r="SJ24" s="9" t="n"/>
      <c r="SK24" s="9" t="n"/>
      <c r="SL24" s="9" t="n"/>
      <c r="SM24" s="9" t="n"/>
      <c r="SN24" s="9" t="n"/>
      <c r="SO24" s="9" t="n"/>
      <c r="SP24" s="9" t="n"/>
      <c r="SQ24" s="9" t="n"/>
      <c r="SR24" s="9" t="n"/>
      <c r="SS24" s="9" t="n"/>
      <c r="ST24" s="9" t="n"/>
      <c r="SU24" s="9" t="n"/>
      <c r="SV24" s="9" t="n"/>
      <c r="SW24" s="9" t="n"/>
      <c r="SX24" s="9" t="n"/>
      <c r="SY24" s="9" t="n"/>
      <c r="SZ24" s="9" t="n"/>
      <c r="TA24" s="9" t="n"/>
      <c r="TB24" s="9" t="n"/>
      <c r="TC24" s="9" t="n"/>
      <c r="TD24" s="9" t="n"/>
      <c r="TE24" s="9" t="n"/>
      <c r="TF24" s="9" t="n"/>
      <c r="TG24" s="9" t="n"/>
      <c r="TH24" s="9" t="n"/>
      <c r="TI24" s="9" t="n"/>
      <c r="TJ24" s="9" t="n"/>
      <c r="TK24" s="9" t="n"/>
      <c r="TL24" s="9" t="n"/>
      <c r="TM24" s="9" t="n"/>
      <c r="TN24" s="9" t="n"/>
      <c r="TO24" s="9" t="n"/>
      <c r="TP24" s="9" t="n"/>
      <c r="TQ24" s="9" t="n"/>
      <c r="TR24" s="9" t="n"/>
      <c r="TS24" s="9" t="n"/>
      <c r="TT24" s="9" t="n"/>
      <c r="TU24" s="9" t="n"/>
      <c r="TV24" s="9" t="n"/>
      <c r="TW24" s="9" t="n"/>
      <c r="TX24" s="9" t="n"/>
      <c r="TY24" s="9" t="n"/>
      <c r="TZ24" s="9" t="n"/>
      <c r="UA24" s="9" t="n"/>
      <c r="UB24" s="9" t="n"/>
      <c r="UC24" s="9" t="n"/>
      <c r="UD24" s="9" t="n"/>
      <c r="UE24" s="9" t="n"/>
      <c r="UF24" s="9" t="n"/>
      <c r="UG24" s="9" t="n"/>
      <c r="UH24" s="9" t="n"/>
      <c r="UI24" s="9" t="n"/>
      <c r="UJ24" s="9" t="n"/>
      <c r="UK24" s="9" t="n"/>
      <c r="UL24" s="9" t="n"/>
      <c r="UM24" s="9" t="n"/>
      <c r="UN24" s="9" t="n"/>
      <c r="UO24" s="9" t="n"/>
      <c r="UP24" s="9" t="n"/>
      <c r="UQ24" s="9" t="n"/>
      <c r="UR24" s="9" t="n"/>
      <c r="US24" s="9" t="n"/>
      <c r="UT24" s="9" t="n"/>
      <c r="UU24" s="9" t="n"/>
      <c r="UV24" s="9" t="n"/>
      <c r="UW24" s="9" t="n"/>
      <c r="UX24" s="9" t="n"/>
      <c r="UY24" s="9" t="n"/>
      <c r="UZ24" s="9" t="n"/>
      <c r="VA24" s="9" t="n"/>
      <c r="VB24" s="9" t="n"/>
      <c r="VC24" s="9" t="n"/>
      <c r="VD24" s="9" t="n"/>
      <c r="VE24" s="9" t="n"/>
      <c r="VF24" s="9" t="n"/>
      <c r="VG24" s="9" t="n"/>
      <c r="VH24" s="9" t="n"/>
      <c r="VI24" s="9" t="n"/>
      <c r="VJ24" s="9" t="n"/>
      <c r="VK24" s="9" t="n"/>
      <c r="VL24" s="9" t="n"/>
      <c r="VM24" s="9" t="n"/>
      <c r="VN24" s="9" t="n"/>
      <c r="VO24" s="9" t="n"/>
      <c r="VP24" s="9" t="n"/>
      <c r="VQ24" s="9" t="n"/>
      <c r="VR24" s="9" t="n"/>
      <c r="VS24" s="9" t="n"/>
      <c r="VT24" s="9" t="n"/>
      <c r="VU24" s="9" t="n"/>
      <c r="VV24" s="9" t="n"/>
      <c r="VW24" s="9" t="n"/>
      <c r="VX24" s="9" t="n"/>
      <c r="VY24" s="9" t="n"/>
      <c r="VZ24" s="9" t="n"/>
      <c r="WA24" s="9" t="n"/>
      <c r="WB24" s="9" t="n"/>
      <c r="WC24" s="9" t="n"/>
      <c r="WD24" s="9" t="n"/>
      <c r="WE24" s="9" t="n"/>
      <c r="WF24" s="9" t="n"/>
      <c r="WG24" s="9" t="n"/>
      <c r="WH24" s="9" t="n"/>
      <c r="WI24" s="9" t="n"/>
      <c r="WJ24" s="9" t="n"/>
      <c r="WK24" s="9" t="n"/>
      <c r="WL24" s="9" t="n"/>
      <c r="WM24" s="9" t="n"/>
      <c r="WN24" s="9" t="n"/>
      <c r="WO24" s="9" t="n"/>
      <c r="WP24" s="9" t="n"/>
      <c r="WQ24" s="9" t="n"/>
      <c r="WR24" s="9" t="n"/>
      <c r="WS24" s="9" t="n"/>
      <c r="WT24" s="9" t="n"/>
      <c r="WU24" s="9" t="n"/>
      <c r="WV24" s="9" t="n"/>
      <c r="WW24" s="9" t="n"/>
      <c r="WX24" s="9" t="n"/>
      <c r="WY24" s="9" t="n"/>
      <c r="WZ24" s="9" t="n"/>
      <c r="XA24" s="9" t="n"/>
      <c r="XB24" s="9" t="n"/>
      <c r="XC24" s="9" t="n"/>
      <c r="XD24" s="9" t="n"/>
      <c r="XE24" s="9" t="n"/>
      <c r="XF24" s="9" t="n"/>
      <c r="XG24" s="9" t="n"/>
      <c r="XH24" s="9" t="n"/>
      <c r="XI24" s="9" t="n"/>
      <c r="XJ24" s="9" t="n"/>
      <c r="XK24" s="9" t="n"/>
      <c r="XL24" s="9" t="n"/>
      <c r="XM24" s="9" t="n"/>
      <c r="XN24" s="9" t="n"/>
      <c r="XO24" s="9" t="n"/>
      <c r="XP24" s="9" t="n"/>
      <c r="XQ24" s="9" t="n"/>
      <c r="XR24" s="9" t="n"/>
      <c r="XS24" s="9" t="n"/>
      <c r="XT24" s="9" t="n"/>
      <c r="XU24" s="9" t="n"/>
      <c r="XV24" s="9" t="n"/>
      <c r="XW24" s="9" t="n"/>
      <c r="XX24" s="9" t="n"/>
      <c r="XY24" s="9" t="n"/>
      <c r="XZ24" s="9" t="n"/>
      <c r="YA24" s="9" t="n"/>
      <c r="YB24" s="9" t="n"/>
      <c r="YC24" s="9" t="n"/>
      <c r="YD24" s="9" t="n"/>
      <c r="YE24" s="9" t="n"/>
      <c r="YF24" s="9" t="n"/>
      <c r="YG24" s="9" t="n"/>
      <c r="YH24" s="9" t="n"/>
      <c r="YI24" s="9" t="n"/>
      <c r="YJ24" s="9" t="n"/>
      <c r="YK24" s="9" t="n"/>
      <c r="YL24" s="9" t="n"/>
      <c r="YM24" s="9" t="n"/>
      <c r="YN24" s="9" t="n"/>
      <c r="YO24" s="9" t="n"/>
      <c r="YP24" s="9" t="n"/>
      <c r="YQ24" s="9" t="n"/>
      <c r="YR24" s="9" t="n"/>
      <c r="YS24" s="9" t="n"/>
      <c r="YT24" s="9" t="n"/>
      <c r="YU24" s="9" t="n"/>
      <c r="YV24" s="9" t="n"/>
      <c r="YW24" s="9" t="n"/>
      <c r="YX24" s="9" t="n"/>
      <c r="YY24" s="9" t="n"/>
      <c r="YZ24" s="9" t="n"/>
      <c r="ZA24" s="9" t="n"/>
      <c r="ZB24" s="9" t="n"/>
      <c r="ZC24" s="9" t="n"/>
      <c r="ZD24" s="9" t="n"/>
      <c r="ZE24" s="9" t="n"/>
      <c r="ZF24" s="9" t="n"/>
      <c r="ZG24" s="9" t="n"/>
      <c r="ZH24" s="9" t="n"/>
      <c r="ZI24" s="9" t="n"/>
      <c r="ZJ24" s="9" t="n"/>
      <c r="ZK24" s="9" t="n"/>
      <c r="ZL24" s="9" t="n"/>
      <c r="ZM24" s="9" t="n"/>
      <c r="ZN24" s="9" t="n"/>
      <c r="ZO24" s="9" t="n"/>
      <c r="ZP24" s="9" t="n"/>
      <c r="ZQ24" s="9" t="n"/>
      <c r="ZR24" s="9" t="n"/>
      <c r="ZS24" s="9" t="n"/>
      <c r="ZT24" s="9" t="n"/>
      <c r="ZU24" s="9" t="n"/>
      <c r="ZV24" s="9" t="n"/>
      <c r="ZW24" s="9" t="n"/>
      <c r="ZX24" s="9" t="n"/>
      <c r="ZY24" s="9" t="n"/>
      <c r="ZZ24" s="9" t="n"/>
      <c r="AAA24" s="9" t="n"/>
      <c r="AAB24" s="9" t="n"/>
      <c r="AAC24" s="9" t="n"/>
      <c r="AAD24" s="9" t="n"/>
      <c r="AAE24" s="9" t="n"/>
      <c r="AAF24" s="9" t="n"/>
      <c r="AAG24" s="9" t="n"/>
      <c r="AAH24" s="9" t="n"/>
      <c r="AAI24" s="9" t="n"/>
      <c r="AAJ24" s="9" t="n"/>
      <c r="AAK24" s="9" t="n"/>
      <c r="AAL24" s="9" t="n"/>
      <c r="AAM24" s="9" t="n"/>
      <c r="AAN24" s="9" t="n"/>
      <c r="AAO24" s="9" t="n"/>
      <c r="AAP24" s="9" t="n"/>
      <c r="AAQ24" s="9" t="n"/>
      <c r="AAR24" s="9" t="n"/>
      <c r="AAS24" s="9" t="n"/>
      <c r="AAT24" s="9" t="n"/>
      <c r="AAU24" s="9" t="n"/>
      <c r="AAV24" s="9" t="n"/>
      <c r="AAW24" s="9" t="n"/>
      <c r="AAX24" s="9" t="n"/>
      <c r="AAY24" s="9" t="n"/>
      <c r="AAZ24" s="9" t="n"/>
      <c r="ABA24" s="9" t="n"/>
      <c r="ABB24" s="9" t="n"/>
      <c r="ABC24" s="9" t="n"/>
      <c r="ABD24" s="9" t="n"/>
      <c r="ABE24" s="9" t="n"/>
      <c r="ABF24" s="9" t="n"/>
      <c r="ABG24" s="9" t="n"/>
      <c r="ABH24" s="9" t="n"/>
      <c r="ABI24" s="9" t="n"/>
      <c r="ABJ24" s="9" t="n"/>
      <c r="ABK24" s="9" t="n"/>
      <c r="ABL24" s="9" t="n"/>
      <c r="ABM24" s="9" t="n"/>
      <c r="ABN24" s="9" t="n"/>
      <c r="ABO24" s="9" t="n"/>
      <c r="ABP24" s="9" t="n"/>
      <c r="ABQ24" s="9" t="n"/>
      <c r="ABR24" s="9" t="n"/>
      <c r="ABS24" s="9" t="n"/>
      <c r="ABT24" s="9" t="n"/>
      <c r="ABU24" s="9" t="n"/>
      <c r="ABV24" s="9" t="n"/>
      <c r="ABW24" s="9" t="n"/>
      <c r="ABX24" s="9" t="n"/>
      <c r="ABY24" s="9" t="n"/>
      <c r="ABZ24" s="9" t="n"/>
      <c r="ACA24" s="9" t="n"/>
      <c r="ACB24" s="9" t="n"/>
      <c r="ACC24" s="9" t="n"/>
      <c r="ACD24" s="9" t="n"/>
      <c r="ACE24" s="9" t="n"/>
      <c r="ACF24" s="9" t="n"/>
      <c r="ACG24" s="9" t="n"/>
      <c r="ACH24" s="9" t="n"/>
      <c r="ACI24" s="9" t="n"/>
      <c r="ACJ24" s="9" t="n"/>
      <c r="ACK24" s="9" t="n"/>
      <c r="ACL24" s="9" t="n"/>
      <c r="ACM24" s="9" t="n"/>
      <c r="ACN24" s="9" t="n"/>
      <c r="ACO24" s="9" t="n"/>
      <c r="ACP24" s="9" t="n"/>
      <c r="ACQ24" s="9" t="n"/>
      <c r="ACR24" s="9" t="n"/>
      <c r="ACS24" s="9" t="n"/>
      <c r="ACT24" s="9" t="n"/>
      <c r="ACU24" s="9" t="n"/>
      <c r="ACV24" s="9" t="n"/>
      <c r="ACW24" s="9" t="n"/>
      <c r="ACX24" s="9" t="n"/>
      <c r="ACY24" s="9" t="n"/>
      <c r="ACZ24" s="9" t="n"/>
      <c r="ADA24" s="9" t="n"/>
      <c r="ADB24" s="9" t="n"/>
      <c r="ADC24" s="9" t="n"/>
      <c r="ADD24" s="9" t="n"/>
      <c r="ADE24" s="9" t="n"/>
      <c r="ADF24" s="9" t="n"/>
      <c r="ADG24" s="9" t="n"/>
      <c r="ADH24" s="9" t="n"/>
      <c r="ADI24" s="9" t="n"/>
      <c r="ADJ24" s="9" t="n"/>
      <c r="ADK24" s="9" t="n"/>
      <c r="ADL24" s="9" t="n"/>
      <c r="ADM24" s="9" t="n"/>
      <c r="ADN24" s="9" t="n"/>
      <c r="ADO24" s="9" t="n"/>
      <c r="ADP24" s="9" t="n"/>
      <c r="ADQ24" s="9" t="n"/>
      <c r="ADR24" s="9" t="n"/>
      <c r="ADS24" s="9" t="n"/>
      <c r="ADT24" s="9" t="n"/>
      <c r="ADU24" s="9" t="n"/>
      <c r="ADV24" s="9" t="n"/>
      <c r="ADW24" s="9" t="n"/>
      <c r="ADX24" s="9" t="n"/>
      <c r="ADY24" s="9" t="n"/>
      <c r="ADZ24" s="9" t="n"/>
      <c r="AEA24" s="9" t="n"/>
      <c r="AEB24" s="9" t="n"/>
      <c r="AEC24" s="9" t="n"/>
      <c r="AED24" s="9" t="n"/>
      <c r="AEE24" s="9" t="n"/>
      <c r="AEF24" s="9" t="n"/>
      <c r="AEG24" s="9" t="n"/>
      <c r="AEH24" s="9" t="n"/>
      <c r="AEI24" s="9" t="n"/>
      <c r="AEJ24" s="9" t="n"/>
      <c r="AEK24" s="9" t="n"/>
      <c r="AEL24" s="9" t="n"/>
      <c r="AEM24" s="9" t="n"/>
      <c r="AEN24" s="9" t="n"/>
      <c r="AEO24" s="9" t="n"/>
      <c r="AEP24" s="9" t="n"/>
      <c r="AEQ24" s="9" t="n"/>
      <c r="AER24" s="9" t="n"/>
      <c r="AES24" s="9" t="n"/>
      <c r="AET24" s="9" t="n"/>
      <c r="AEU24" s="9" t="n"/>
      <c r="AEV24" s="9" t="n"/>
      <c r="AEW24" s="9" t="n"/>
      <c r="AEX24" s="9" t="n"/>
      <c r="AEY24" s="9" t="n"/>
      <c r="AEZ24" s="9" t="n"/>
      <c r="AFA24" s="9" t="n"/>
      <c r="AFB24" s="9" t="n"/>
      <c r="AFC24" s="9" t="n"/>
      <c r="AFD24" s="9" t="n"/>
      <c r="AFE24" s="9" t="n"/>
      <c r="AFF24" s="9" t="n"/>
      <c r="AFG24" s="9" t="n"/>
      <c r="AFH24" s="9" t="n"/>
      <c r="AFI24" s="9" t="n"/>
      <c r="AFJ24" s="9" t="n"/>
      <c r="AFK24" s="9" t="n"/>
      <c r="AFL24" s="9" t="n"/>
      <c r="AFM24" s="9" t="n"/>
      <c r="AFN24" s="9" t="n"/>
      <c r="AFO24" s="9" t="n"/>
      <c r="AFP24" s="9" t="n"/>
      <c r="AFQ24" s="9" t="n"/>
      <c r="AFR24" s="9" t="n"/>
      <c r="AFS24" s="9" t="n"/>
      <c r="AFT24" s="9" t="n"/>
      <c r="AFU24" s="9" t="n"/>
      <c r="AFV24" s="9" t="n"/>
      <c r="AFW24" s="9" t="n"/>
      <c r="AFX24" s="9" t="n"/>
      <c r="AFY24" s="9" t="n"/>
      <c r="AFZ24" s="9" t="n"/>
      <c r="AGA24" s="9" t="n"/>
      <c r="AGB24" s="9" t="n"/>
      <c r="AGC24" s="9" t="n"/>
      <c r="AGD24" s="9" t="n"/>
      <c r="AGE24" s="9" t="n"/>
      <c r="AGF24" s="9" t="n"/>
      <c r="AGG24" s="9" t="n"/>
      <c r="AGH24" s="9" t="n"/>
      <c r="AGI24" s="9" t="n"/>
      <c r="AGJ24" s="9" t="n"/>
      <c r="AGK24" s="9" t="n"/>
      <c r="AGL24" s="9" t="n"/>
      <c r="AGM24" s="9" t="n"/>
      <c r="AGN24" s="9" t="n"/>
      <c r="AGO24" s="9" t="n"/>
      <c r="AGP24" s="9" t="n"/>
      <c r="AGQ24" s="9" t="n"/>
      <c r="AGR24" s="9" t="n"/>
      <c r="AGS24" s="9" t="n"/>
      <c r="AGT24" s="9" t="n"/>
      <c r="AGU24" s="9" t="n"/>
      <c r="AGV24" s="9" t="n"/>
      <c r="AGW24" s="9" t="n"/>
      <c r="AGX24" s="9" t="n"/>
      <c r="AGY24" s="9" t="n"/>
      <c r="AGZ24" s="9" t="n"/>
      <c r="AHA24" s="9" t="n"/>
      <c r="AHB24" s="9" t="n"/>
      <c r="AHC24" s="9" t="n"/>
      <c r="AHD24" s="9" t="n"/>
      <c r="AHE24" s="9" t="n"/>
      <c r="AHF24" s="9" t="n"/>
      <c r="AHG24" s="9" t="n"/>
      <c r="AHH24" s="9" t="n"/>
      <c r="AHI24" s="9" t="n"/>
      <c r="AHJ24" s="9" t="n"/>
      <c r="AHK24" s="9" t="n"/>
      <c r="AHL24" s="9" t="n"/>
      <c r="AHM24" s="9" t="n"/>
      <c r="AHN24" s="9" t="n"/>
      <c r="AHO24" s="9" t="n"/>
      <c r="AHP24" s="9" t="n"/>
      <c r="AHQ24" s="9" t="n"/>
      <c r="AHR24" s="9" t="n"/>
      <c r="AHS24" s="9" t="n"/>
      <c r="AHT24" s="9" t="n"/>
      <c r="AHU24" s="9" t="n"/>
      <c r="AHV24" s="9" t="n"/>
      <c r="AHW24" s="9" t="n"/>
      <c r="AHX24" s="9" t="n"/>
      <c r="AHY24" s="9" t="n"/>
      <c r="AHZ24" s="9" t="n"/>
      <c r="AIA24" s="9" t="n"/>
      <c r="AIB24" s="9" t="n"/>
      <c r="AIC24" s="9" t="n"/>
      <c r="AID24" s="9" t="n"/>
      <c r="AIE24" s="9" t="n"/>
      <c r="AIF24" s="9" t="n"/>
      <c r="AIG24" s="9" t="n"/>
      <c r="AIH24" s="9" t="n"/>
      <c r="AII24" s="9" t="n"/>
      <c r="AIJ24" s="9" t="n"/>
      <c r="AIK24" s="9" t="n"/>
      <c r="AIL24" s="9" t="n"/>
      <c r="AIM24" s="9" t="n"/>
      <c r="AIN24" s="9" t="n"/>
      <c r="AIO24" s="9" t="n"/>
      <c r="AIP24" s="9" t="n"/>
      <c r="AIQ24" s="9" t="n"/>
      <c r="AIR24" s="9" t="n"/>
      <c r="AIS24" s="9" t="n"/>
      <c r="AIT24" s="9" t="n"/>
      <c r="AIU24" s="9" t="n"/>
      <c r="AIV24" s="9" t="n"/>
      <c r="AIW24" s="9" t="n"/>
      <c r="AIX24" s="9" t="n"/>
      <c r="AIY24" s="9" t="n"/>
      <c r="AIZ24" s="9" t="n"/>
      <c r="AJA24" s="9" t="n"/>
      <c r="AJB24" s="9" t="n"/>
      <c r="AJC24" s="9" t="n"/>
      <c r="AJD24" s="9" t="n"/>
      <c r="AJE24" s="9" t="n"/>
      <c r="AJF24" s="9" t="n"/>
      <c r="AJG24" s="9" t="n"/>
      <c r="AJH24" s="9" t="n"/>
      <c r="AJI24" s="9" t="n"/>
      <c r="AJJ24" s="9" t="n"/>
      <c r="AJK24" s="9" t="n"/>
      <c r="AJL24" s="9" t="n"/>
      <c r="AJM24" s="9" t="n"/>
      <c r="AJN24" s="9" t="n"/>
      <c r="AJO24" s="9" t="n"/>
      <c r="AJP24" s="9" t="n"/>
      <c r="AJQ24" s="9" t="n"/>
      <c r="AJR24" s="9" t="n"/>
      <c r="AJS24" s="9" t="n"/>
      <c r="AJT24" s="9" t="n"/>
      <c r="AJU24" s="9" t="n"/>
      <c r="AJV24" s="9" t="n"/>
      <c r="AJW24" s="9" t="n"/>
      <c r="AJX24" s="9" t="n"/>
      <c r="AJY24" s="9" t="n"/>
      <c r="AJZ24" s="9" t="n"/>
      <c r="AKA24" s="9" t="n"/>
      <c r="AKB24" s="9" t="n"/>
      <c r="AKC24" s="9" t="n"/>
      <c r="AKD24" s="9" t="n"/>
      <c r="AKE24" s="9" t="n"/>
      <c r="AKF24" s="9" t="n"/>
      <c r="AKG24" s="9" t="n"/>
      <c r="AKH24" s="9" t="n"/>
      <c r="AKI24" s="9" t="n"/>
      <c r="AKJ24" s="9" t="n"/>
      <c r="AKK24" s="9" t="n"/>
      <c r="AKL24" s="9" t="n"/>
      <c r="AKM24" s="9" t="n"/>
      <c r="AKN24" s="9" t="n"/>
      <c r="AKO24" s="9" t="n"/>
      <c r="AKP24" s="9" t="n"/>
      <c r="AKQ24" s="9" t="n"/>
      <c r="AKR24" s="9" t="n"/>
      <c r="AKS24" s="9" t="n"/>
      <c r="AKT24" s="9" t="n"/>
      <c r="AKU24" s="9" t="n"/>
      <c r="AKV24" s="9" t="n"/>
      <c r="AKW24" s="9" t="n"/>
      <c r="AKX24" s="9" t="n"/>
      <c r="AKY24" s="9" t="n"/>
      <c r="AKZ24" s="9" t="n"/>
      <c r="ALA24" s="9" t="n"/>
      <c r="ALB24" s="9" t="n"/>
      <c r="ALC24" s="9" t="n"/>
      <c r="ALD24" s="9" t="n"/>
      <c r="ALE24" s="9" t="n"/>
      <c r="ALF24" s="9" t="n"/>
      <c r="ALG24" s="9" t="n"/>
      <c r="ALH24" s="9" t="n"/>
      <c r="ALI24" s="9" t="n"/>
      <c r="ALJ24" s="9" t="n"/>
      <c r="ALK24" s="9" t="n"/>
      <c r="ALL24" s="9" t="n"/>
      <c r="ALM24" s="9" t="n"/>
      <c r="ALN24" s="9" t="n"/>
      <c r="ALO24" s="9" t="n"/>
      <c r="ALP24" s="9" t="n"/>
      <c r="ALQ24" s="9" t="n"/>
      <c r="ALR24" s="9" t="n"/>
      <c r="ALS24" s="9" t="n"/>
      <c r="ALT24" s="9" t="n"/>
      <c r="ALU24" s="9" t="n"/>
      <c r="ALV24" s="9" t="n"/>
      <c r="ALW24" s="9" t="n"/>
      <c r="ALX24" s="9" t="n"/>
      <c r="ALY24" s="9" t="n"/>
      <c r="ALZ24" s="9" t="n"/>
      <c r="AMA24" s="9" t="n"/>
      <c r="AMB24" s="9" t="n"/>
      <c r="AMC24" s="9" t="n"/>
      <c r="AMD24" s="9" t="n"/>
      <c r="AME24" s="9" t="n"/>
      <c r="AMF24" s="9" t="n"/>
      <c r="AMG24" s="9" t="n"/>
      <c r="AMH24" s="9" t="n"/>
      <c r="AMI24" s="9" t="n"/>
      <c r="AMJ24" s="9" t="n"/>
    </row>
    <row customHeight="1" ht="23.1" r="25" s="187" spans="1:1024">
      <c r="A25" s="67" t="n">
        <v>20</v>
      </c>
      <c r="B25" s="44" t="n">
        <v>20907</v>
      </c>
      <c r="C25" s="85" t="s">
        <v>180</v>
      </c>
      <c r="D25" s="69" t="n">
        <v>0</v>
      </c>
      <c r="E25" s="70" t="n">
        <v>14</v>
      </c>
      <c r="F25" s="71" t="n"/>
      <c r="G25" s="190" t="s">
        <v>66</v>
      </c>
      <c r="H25" s="191" t="s">
        <v>66</v>
      </c>
      <c r="I25" s="72" t="s"/>
      <c r="J25" s="190" t="s">
        <v>66</v>
      </c>
      <c r="K25" s="191" t="s">
        <v>66</v>
      </c>
      <c r="L25" s="72" t="s"/>
      <c r="M25" s="188" t="s">
        <v>81</v>
      </c>
      <c r="N25" s="189" t="s">
        <v>59</v>
      </c>
      <c r="O25" s="72" t="s"/>
      <c r="P25" s="188" t="s">
        <v>3</v>
      </c>
      <c r="Q25" s="189" t="s">
        <v>85</v>
      </c>
      <c r="R25" s="72" t="s"/>
      <c r="S25" s="188" t="s">
        <v>3</v>
      </c>
      <c r="T25" s="189" t="s">
        <v>85</v>
      </c>
      <c r="U25" s="72" t="s">
        <v>155</v>
      </c>
      <c r="V25" s="188" t="s">
        <v>3</v>
      </c>
      <c r="W25" s="189" t="s">
        <v>85</v>
      </c>
      <c r="X25" s="72" t="s">
        <v>155</v>
      </c>
      <c r="Y25" s="188" t="s">
        <v>137</v>
      </c>
      <c r="Z25" s="189" t="s">
        <v>76</v>
      </c>
      <c r="AA25" s="72" t="s"/>
      <c r="AB25" s="190" t="s">
        <v>66</v>
      </c>
      <c r="AC25" s="191" t="s">
        <v>66</v>
      </c>
      <c r="AD25" s="72" t="s"/>
      <c r="AE25" s="190" t="s">
        <v>66</v>
      </c>
      <c r="AF25" s="191" t="s">
        <v>66</v>
      </c>
      <c r="AG25" s="72" t="s"/>
      <c r="AH25" s="188" t="s">
        <v>67</v>
      </c>
      <c r="AI25" s="189" t="s">
        <v>64</v>
      </c>
      <c r="AJ25" s="72" t="s">
        <v>70</v>
      </c>
      <c r="AK25" s="188" t="s">
        <v>3</v>
      </c>
      <c r="AL25" s="189" t="s">
        <v>85</v>
      </c>
      <c r="AM25" s="72" t="s">
        <v>155</v>
      </c>
      <c r="AN25" s="188" t="s">
        <v>3</v>
      </c>
      <c r="AO25" s="189" t="s">
        <v>85</v>
      </c>
      <c r="AP25" s="72" t="s">
        <v>155</v>
      </c>
      <c r="AQ25" s="188" t="s">
        <v>3</v>
      </c>
      <c r="AR25" s="189" t="s">
        <v>85</v>
      </c>
      <c r="AS25" s="72" t="s">
        <v>155</v>
      </c>
      <c r="AT25" s="188" t="s">
        <v>82</v>
      </c>
      <c r="AU25" s="189" t="s">
        <v>60</v>
      </c>
      <c r="AV25" s="72" t="s">
        <v>155</v>
      </c>
      <c r="AW25" s="190" t="s">
        <v>66</v>
      </c>
      <c r="AX25" s="191" t="s">
        <v>66</v>
      </c>
      <c r="AY25" s="72" t="s"/>
      <c r="AZ25" s="190" t="s">
        <v>66</v>
      </c>
      <c r="BA25" s="191" t="s">
        <v>66</v>
      </c>
      <c r="BB25" s="72" t="s"/>
      <c r="BC25" s="188" t="s">
        <v>67</v>
      </c>
      <c r="BD25" s="189" t="s">
        <v>64</v>
      </c>
      <c r="BE25" s="72" t="s"/>
      <c r="BF25" s="188" t="s">
        <v>3</v>
      </c>
      <c r="BG25" s="189" t="s">
        <v>85</v>
      </c>
      <c r="BH25" s="72" t="s">
        <v>155</v>
      </c>
      <c r="BI25" s="188" t="s">
        <v>3</v>
      </c>
      <c r="BJ25" s="189" t="s">
        <v>85</v>
      </c>
      <c r="BK25" s="72" t="s">
        <v>155</v>
      </c>
      <c r="BL25" s="188" t="s">
        <v>114</v>
      </c>
      <c r="BM25" s="189" t="s">
        <v>115</v>
      </c>
      <c r="BN25" s="72" t="s">
        <v>70</v>
      </c>
      <c r="BO25" s="188" t="s">
        <v>97</v>
      </c>
      <c r="BP25" s="189" t="s">
        <v>86</v>
      </c>
      <c r="BQ25" s="72" t="s">
        <v>70</v>
      </c>
      <c r="BR25" s="190" t="s">
        <v>66</v>
      </c>
      <c r="BS25" s="191" t="s">
        <v>66</v>
      </c>
      <c r="BT25" s="72" t="s"/>
      <c r="BU25" s="190" t="s">
        <v>66</v>
      </c>
      <c r="BV25" s="191" t="s">
        <v>66</v>
      </c>
      <c r="BW25" s="72" t="s"/>
      <c r="BX25" s="188" t="s">
        <v>81</v>
      </c>
      <c r="BY25" s="189" t="s">
        <v>59</v>
      </c>
      <c r="BZ25" s="72" t="s"/>
      <c r="CA25" s="188" t="s">
        <v>81</v>
      </c>
      <c r="CB25" s="189" t="s">
        <v>59</v>
      </c>
      <c r="CC25" s="72" t="s"/>
      <c r="CD25" s="188" t="s">
        <v>98</v>
      </c>
      <c r="CE25" s="189" t="s">
        <v>99</v>
      </c>
      <c r="CF25" s="72" t="s">
        <v>80</v>
      </c>
      <c r="CG25" s="188" t="s">
        <v>3</v>
      </c>
      <c r="CH25" s="189" t="s">
        <v>85</v>
      </c>
      <c r="CI25" s="72" t="s">
        <v>155</v>
      </c>
      <c r="CJ25" s="190" t="s">
        <v>66</v>
      </c>
      <c r="CK25" s="191" t="s">
        <v>66</v>
      </c>
      <c r="CL25" s="72" t="s"/>
      <c r="CM25" s="190" t="s">
        <v>66</v>
      </c>
      <c r="CN25" s="191" t="s">
        <v>66</v>
      </c>
      <c r="CO25" s="72" t="s"/>
      <c r="CP25" s="190" t="s">
        <v>66</v>
      </c>
      <c r="CQ25" s="191" t="s">
        <v>66</v>
      </c>
      <c r="CR25" s="72" t="s"/>
      <c r="CS25" s="190" t="s">
        <v>66</v>
      </c>
      <c r="CT25" s="191" t="s">
        <v>66</v>
      </c>
      <c r="CU25" s="72" t="s"/>
      <c r="CV25" s="26" t="s">
        <v>131</v>
      </c>
      <c r="CW25" s="21" t="n"/>
      <c r="CX25" s="73" t="n"/>
      <c r="CY25" s="83" t="n"/>
      <c r="CZ25" s="75">
        <f>COUNTA($G$3:$CX$3)-DB25</f>
        <v/>
      </c>
      <c r="DA25" s="76">
        <f>COUNTIF($G$4:$CX$4,"сб")+COUNTIF($G$4:$CX$4,"вс")+COUNTIF($G$4:$CX$4,"празд")</f>
        <v/>
      </c>
      <c r="DB25" s="77" t="n">
        <v>0</v>
      </c>
      <c r="DC25" s="78">
        <f>COUNTIF(G25:CX25,"ОТ")/2</f>
        <v/>
      </c>
      <c r="DD25" s="79">
        <f>COUNTIFS($G$4:$CX$4,"&lt;я",G25:CX25,"&lt;"&amp;"9:29:01")</f>
        <v/>
      </c>
      <c r="DE25" s="79">
        <f>COUNTIFS($G$4:$CX$4,"&lt;я",G25:CX25,"&lt;"&amp;"13:30:01")-DD25</f>
        <v/>
      </c>
      <c r="DF25" s="79">
        <f>COUNTIFS($G$4:$CX$4,"&lt;я",G25:CX25,"&lt;"&amp;"19:00:01")-DD25-DE25</f>
        <v/>
      </c>
      <c r="DG25" s="80">
        <f>COUNTIFS($G$4:$CX$4,"СБ",G25:CX25,"В")+COUNTIFS($G$4:$CX$4,"ВС",G25:CX25,"В")</f>
        <v/>
      </c>
      <c r="DH25" s="81">
        <f>$DA$3-CZ25</f>
        <v/>
      </c>
      <c r="DI25" s="82">
        <f>$DB$3-CY25</f>
        <v/>
      </c>
      <c r="DJ25" s="9" t="n"/>
      <c r="DK25" s="9" t="n"/>
      <c r="DL25" s="9" t="n"/>
      <c r="DM25" s="9" t="n"/>
      <c r="DN25" s="9" t="n"/>
      <c r="DO25" s="9" t="n"/>
      <c r="DP25" s="9" t="n"/>
      <c r="DQ25" s="9" t="n"/>
      <c r="DR25" s="9" t="n"/>
      <c r="DS25" s="9" t="n"/>
      <c r="DT25" s="9" t="n"/>
      <c r="DU25" s="9" t="n"/>
      <c r="DV25" s="9" t="n"/>
      <c r="DW25" s="9" t="n"/>
      <c r="DX25" s="9" t="n"/>
      <c r="DY25" s="9" t="n"/>
      <c r="DZ25" s="9" t="n"/>
      <c r="EA25" s="9" t="n"/>
      <c r="EB25" s="9" t="n"/>
      <c r="EC25" s="9" t="n"/>
      <c r="ED25" s="9" t="n"/>
      <c r="EE25" s="9" t="n"/>
      <c r="EF25" s="9" t="n"/>
      <c r="EG25" s="9" t="n"/>
      <c r="EH25" s="9" t="n"/>
      <c r="EI25" s="9" t="n"/>
      <c r="EJ25" s="9" t="n"/>
      <c r="EK25" s="9" t="n"/>
      <c r="EL25" s="9" t="n"/>
      <c r="EM25" s="9" t="n"/>
      <c r="EN25" s="9" t="n"/>
      <c r="EO25" s="9" t="n"/>
      <c r="EP25" s="9" t="n"/>
      <c r="EQ25" s="9" t="n"/>
      <c r="ER25" s="9" t="n"/>
      <c r="ES25" s="9" t="n"/>
      <c r="ET25" s="9" t="n"/>
      <c r="EU25" s="9" t="n"/>
      <c r="EV25" s="9" t="n"/>
      <c r="EW25" s="9" t="n"/>
      <c r="EX25" s="9" t="n"/>
      <c r="EY25" s="9" t="n"/>
      <c r="EZ25" s="9" t="n"/>
      <c r="FA25" s="9" t="n"/>
      <c r="FB25" s="9" t="n"/>
      <c r="FC25" s="9" t="n"/>
      <c r="FD25" s="9" t="n"/>
      <c r="FE25" s="9" t="n"/>
      <c r="FF25" s="9" t="n"/>
      <c r="FG25" s="9" t="n"/>
      <c r="FH25" s="9" t="n"/>
      <c r="FI25" s="9" t="n"/>
      <c r="FJ25" s="9" t="n"/>
      <c r="FK25" s="9" t="n"/>
      <c r="FL25" s="9" t="n"/>
      <c r="FM25" s="9" t="n"/>
      <c r="FN25" s="9" t="n"/>
      <c r="FO25" s="9" t="n"/>
      <c r="FP25" s="9" t="n"/>
      <c r="FQ25" s="9" t="n"/>
      <c r="FR25" s="9" t="n"/>
      <c r="FS25" s="9" t="n"/>
      <c r="FT25" s="9" t="n"/>
      <c r="FU25" s="9" t="n"/>
      <c r="FV25" s="9" t="n"/>
      <c r="FW25" s="9" t="n"/>
      <c r="FX25" s="9" t="n"/>
      <c r="FY25" s="9" t="n"/>
      <c r="FZ25" s="9" t="n"/>
      <c r="GA25" s="9" t="n"/>
      <c r="GB25" s="9" t="n"/>
      <c r="GC25" s="9" t="n"/>
      <c r="GD25" s="9" t="n"/>
      <c r="GE25" s="9" t="n"/>
      <c r="GF25" s="9" t="n"/>
      <c r="GG25" s="9" t="n"/>
      <c r="GH25" s="9" t="n"/>
      <c r="GI25" s="9" t="n"/>
      <c r="GJ25" s="9" t="n"/>
      <c r="GK25" s="9" t="n"/>
      <c r="GL25" s="9" t="n"/>
      <c r="GM25" s="9" t="n"/>
      <c r="GN25" s="9" t="n"/>
      <c r="GO25" s="9" t="n"/>
      <c r="GP25" s="9" t="n"/>
      <c r="GQ25" s="9" t="n"/>
      <c r="GR25" s="9" t="n"/>
      <c r="GS25" s="9" t="n"/>
      <c r="GT25" s="9" t="n"/>
      <c r="GU25" s="9" t="n"/>
      <c r="GV25" s="9" t="n"/>
      <c r="GW25" s="9" t="n"/>
      <c r="GX25" s="9" t="n"/>
      <c r="GY25" s="9" t="n"/>
      <c r="GZ25" s="9" t="n"/>
      <c r="HA25" s="9" t="n"/>
      <c r="HB25" s="9" t="n"/>
      <c r="HC25" s="9" t="n"/>
      <c r="HD25" s="9" t="n"/>
      <c r="HE25" s="9" t="n"/>
      <c r="HF25" s="9" t="n"/>
      <c r="HG25" s="9" t="n"/>
      <c r="HH25" s="9" t="n"/>
      <c r="HI25" s="9" t="n"/>
      <c r="HJ25" s="9" t="n"/>
      <c r="HK25" s="9" t="n"/>
      <c r="HL25" s="9" t="n"/>
      <c r="HM25" s="9" t="n"/>
      <c r="HN25" s="9" t="n"/>
      <c r="HO25" s="9" t="n"/>
      <c r="HP25" s="9" t="n"/>
      <c r="HQ25" s="9" t="n"/>
      <c r="HR25" s="9" t="n"/>
      <c r="HS25" s="9" t="n"/>
      <c r="HT25" s="9" t="n"/>
      <c r="HU25" s="9" t="n"/>
      <c r="HV25" s="9" t="n"/>
      <c r="HW25" s="9" t="n"/>
      <c r="HX25" s="9" t="n"/>
      <c r="HY25" s="9" t="n"/>
      <c r="HZ25" s="9" t="n"/>
      <c r="IA25" s="9" t="n"/>
      <c r="IB25" s="9" t="n"/>
      <c r="IC25" s="9" t="n"/>
      <c r="ID25" s="9" t="n"/>
      <c r="IE25" s="9" t="n"/>
      <c r="IF25" s="9" t="n"/>
      <c r="IG25" s="9" t="n"/>
      <c r="IH25" s="9" t="n"/>
      <c r="II25" s="9" t="n"/>
      <c r="IJ25" s="9" t="n"/>
      <c r="IK25" s="9" t="n"/>
      <c r="IL25" s="9" t="n"/>
      <c r="IM25" s="9" t="n"/>
      <c r="IN25" s="9" t="n"/>
      <c r="IO25" s="9" t="n"/>
      <c r="IP25" s="9" t="n"/>
      <c r="IQ25" s="9" t="n"/>
      <c r="IR25" s="9" t="n"/>
      <c r="IS25" s="9" t="n"/>
      <c r="IT25" s="9" t="n"/>
      <c r="IU25" s="9" t="n"/>
      <c r="IV25" s="9" t="n"/>
      <c r="IW25" s="9" t="n"/>
      <c r="IX25" s="9" t="n"/>
      <c r="IY25" s="9" t="n"/>
      <c r="IZ25" s="9" t="n"/>
      <c r="JA25" s="9" t="n"/>
      <c r="JB25" s="9" t="n"/>
      <c r="JC25" s="9" t="n"/>
      <c r="JD25" s="9" t="n"/>
      <c r="JE25" s="9" t="n"/>
      <c r="JF25" s="9" t="n"/>
      <c r="JG25" s="9" t="n"/>
      <c r="JH25" s="9" t="n"/>
      <c r="JI25" s="9" t="n"/>
      <c r="JJ25" s="9" t="n"/>
      <c r="JK25" s="9" t="n"/>
      <c r="JL25" s="9" t="n"/>
      <c r="JM25" s="9" t="n"/>
      <c r="JN25" s="9" t="n"/>
      <c r="JO25" s="9" t="n"/>
      <c r="JP25" s="9" t="n"/>
      <c r="JQ25" s="9" t="n"/>
      <c r="JR25" s="9" t="n"/>
      <c r="JS25" s="9" t="n"/>
      <c r="JT25" s="9" t="n"/>
      <c r="JU25" s="9" t="n"/>
      <c r="JV25" s="9" t="n"/>
      <c r="JW25" s="9" t="n"/>
      <c r="JX25" s="9" t="n"/>
      <c r="JY25" s="9" t="n"/>
      <c r="JZ25" s="9" t="n"/>
      <c r="KA25" s="9" t="n"/>
      <c r="KB25" s="9" t="n"/>
      <c r="KC25" s="9" t="n"/>
      <c r="KD25" s="9" t="n"/>
      <c r="KE25" s="9" t="n"/>
      <c r="KF25" s="9" t="n"/>
      <c r="KG25" s="9" t="n"/>
      <c r="KH25" s="9" t="n"/>
      <c r="KI25" s="9" t="n"/>
      <c r="KJ25" s="9" t="n"/>
      <c r="KK25" s="9" t="n"/>
      <c r="KL25" s="9" t="n"/>
      <c r="KM25" s="9" t="n"/>
      <c r="KN25" s="9" t="n"/>
      <c r="KO25" s="9" t="n"/>
      <c r="KP25" s="9" t="n"/>
      <c r="KQ25" s="9" t="n"/>
      <c r="KR25" s="9" t="n"/>
      <c r="KS25" s="9" t="n"/>
      <c r="KT25" s="9" t="n"/>
      <c r="KU25" s="9" t="n"/>
      <c r="KV25" s="9" t="n"/>
      <c r="KW25" s="9" t="n"/>
      <c r="KX25" s="9" t="n"/>
      <c r="KY25" s="9" t="n"/>
      <c r="KZ25" s="9" t="n"/>
      <c r="LA25" s="9" t="n"/>
      <c r="LB25" s="9" t="n"/>
      <c r="LC25" s="9" t="n"/>
      <c r="LD25" s="9" t="n"/>
      <c r="LE25" s="9" t="n"/>
      <c r="LF25" s="9" t="n"/>
      <c r="LG25" s="9" t="n"/>
      <c r="LH25" s="9" t="n"/>
      <c r="LI25" s="9" t="n"/>
      <c r="LJ25" s="9" t="n"/>
      <c r="LK25" s="9" t="n"/>
      <c r="LL25" s="9" t="n"/>
      <c r="LM25" s="9" t="n"/>
      <c r="LN25" s="9" t="n"/>
      <c r="LO25" s="9" t="n"/>
      <c r="LP25" s="9" t="n"/>
      <c r="LQ25" s="9" t="n"/>
      <c r="LR25" s="9" t="n"/>
      <c r="LS25" s="9" t="n"/>
      <c r="LT25" s="9" t="n"/>
      <c r="LU25" s="9" t="n"/>
      <c r="LV25" s="9" t="n"/>
      <c r="LW25" s="9" t="n"/>
      <c r="LX25" s="9" t="n"/>
      <c r="LY25" s="9" t="n"/>
      <c r="LZ25" s="9" t="n"/>
      <c r="MA25" s="9" t="n"/>
      <c r="MB25" s="9" t="n"/>
      <c r="MC25" s="9" t="n"/>
      <c r="MD25" s="9" t="n"/>
      <c r="ME25" s="9" t="n"/>
      <c r="MF25" s="9" t="n"/>
      <c r="MG25" s="9" t="n"/>
      <c r="MH25" s="9" t="n"/>
      <c r="MI25" s="9" t="n"/>
      <c r="MJ25" s="9" t="n"/>
      <c r="MK25" s="9" t="n"/>
      <c r="ML25" s="9" t="n"/>
      <c r="MM25" s="9" t="n"/>
      <c r="MN25" s="9" t="n"/>
      <c r="MO25" s="9" t="n"/>
      <c r="MP25" s="9" t="n"/>
      <c r="MQ25" s="9" t="n"/>
      <c r="MR25" s="9" t="n"/>
      <c r="MS25" s="9" t="n"/>
      <c r="MT25" s="9" t="n"/>
      <c r="MU25" s="9" t="n"/>
      <c r="MV25" s="9" t="n"/>
      <c r="MW25" s="9" t="n"/>
      <c r="MX25" s="9" t="n"/>
      <c r="MY25" s="9" t="n"/>
      <c r="MZ25" s="9" t="n"/>
      <c r="NA25" s="9" t="n"/>
      <c r="NB25" s="9" t="n"/>
      <c r="NC25" s="9" t="n"/>
      <c r="ND25" s="9" t="n"/>
      <c r="NE25" s="9" t="n"/>
      <c r="NF25" s="9" t="n"/>
      <c r="NG25" s="9" t="n"/>
      <c r="NH25" s="9" t="n"/>
      <c r="NI25" s="9" t="n"/>
      <c r="NJ25" s="9" t="n"/>
      <c r="NK25" s="9" t="n"/>
      <c r="NL25" s="9" t="n"/>
      <c r="NM25" s="9" t="n"/>
      <c r="NN25" s="9" t="n"/>
      <c r="NO25" s="9" t="n"/>
      <c r="NP25" s="9" t="n"/>
      <c r="NQ25" s="9" t="n"/>
      <c r="NR25" s="9" t="n"/>
      <c r="NS25" s="9" t="n"/>
      <c r="NT25" s="9" t="n"/>
      <c r="NU25" s="9" t="n"/>
      <c r="NV25" s="9" t="n"/>
      <c r="NW25" s="9" t="n"/>
      <c r="NX25" s="9" t="n"/>
      <c r="NY25" s="9" t="n"/>
      <c r="NZ25" s="9" t="n"/>
      <c r="OA25" s="9" t="n"/>
      <c r="OB25" s="9" t="n"/>
      <c r="OC25" s="9" t="n"/>
      <c r="OD25" s="9" t="n"/>
      <c r="OE25" s="9" t="n"/>
      <c r="OF25" s="9" t="n"/>
      <c r="OG25" s="9" t="n"/>
      <c r="OH25" s="9" t="n"/>
      <c r="OI25" s="9" t="n"/>
      <c r="OJ25" s="9" t="n"/>
      <c r="OK25" s="9" t="n"/>
      <c r="OL25" s="9" t="n"/>
      <c r="OM25" s="9" t="n"/>
      <c r="ON25" s="9" t="n"/>
      <c r="OO25" s="9" t="n"/>
      <c r="OP25" s="9" t="n"/>
      <c r="OQ25" s="9" t="n"/>
      <c r="OR25" s="9" t="n"/>
      <c r="OS25" s="9" t="n"/>
      <c r="OT25" s="9" t="n"/>
      <c r="OU25" s="9" t="n"/>
      <c r="OV25" s="9" t="n"/>
      <c r="OW25" s="9" t="n"/>
      <c r="OX25" s="9" t="n"/>
      <c r="OY25" s="9" t="n"/>
      <c r="OZ25" s="9" t="n"/>
      <c r="PA25" s="9" t="n"/>
      <c r="PB25" s="9" t="n"/>
      <c r="PC25" s="9" t="n"/>
      <c r="PD25" s="9" t="n"/>
      <c r="PE25" s="9" t="n"/>
      <c r="PF25" s="9" t="n"/>
      <c r="PG25" s="9" t="n"/>
      <c r="PH25" s="9" t="n"/>
      <c r="PI25" s="9" t="n"/>
      <c r="PJ25" s="9" t="n"/>
      <c r="PK25" s="9" t="n"/>
      <c r="PL25" s="9" t="n"/>
      <c r="PM25" s="9" t="n"/>
      <c r="PN25" s="9" t="n"/>
      <c r="PO25" s="9" t="n"/>
      <c r="PP25" s="9" t="n"/>
      <c r="PQ25" s="9" t="n"/>
      <c r="PR25" s="9" t="n"/>
      <c r="PS25" s="9" t="n"/>
      <c r="PT25" s="9" t="n"/>
      <c r="PU25" s="9" t="n"/>
      <c r="PV25" s="9" t="n"/>
      <c r="PW25" s="9" t="n"/>
      <c r="PX25" s="9" t="n"/>
      <c r="PY25" s="9" t="n"/>
      <c r="PZ25" s="9" t="n"/>
      <c r="QA25" s="9" t="n"/>
      <c r="QB25" s="9" t="n"/>
      <c r="QC25" s="9" t="n"/>
      <c r="QD25" s="9" t="n"/>
      <c r="QE25" s="9" t="n"/>
      <c r="QF25" s="9" t="n"/>
      <c r="QG25" s="9" t="n"/>
      <c r="QH25" s="9" t="n"/>
      <c r="QI25" s="9" t="n"/>
      <c r="QJ25" s="9" t="n"/>
      <c r="QK25" s="9" t="n"/>
      <c r="QL25" s="9" t="n"/>
      <c r="QM25" s="9" t="n"/>
      <c r="QN25" s="9" t="n"/>
      <c r="QO25" s="9" t="n"/>
      <c r="QP25" s="9" t="n"/>
      <c r="QQ25" s="9" t="n"/>
      <c r="QR25" s="9" t="n"/>
      <c r="QS25" s="9" t="n"/>
      <c r="QT25" s="9" t="n"/>
      <c r="QU25" s="9" t="n"/>
      <c r="QV25" s="9" t="n"/>
      <c r="QW25" s="9" t="n"/>
      <c r="QX25" s="9" t="n"/>
      <c r="QY25" s="9" t="n"/>
      <c r="QZ25" s="9" t="n"/>
      <c r="RA25" s="9" t="n"/>
      <c r="RB25" s="9" t="n"/>
      <c r="RC25" s="9" t="n"/>
      <c r="RD25" s="9" t="n"/>
      <c r="RE25" s="9" t="n"/>
      <c r="RF25" s="9" t="n"/>
      <c r="RG25" s="9" t="n"/>
      <c r="RH25" s="9" t="n"/>
      <c r="RI25" s="9" t="n"/>
      <c r="RJ25" s="9" t="n"/>
      <c r="RK25" s="9" t="n"/>
      <c r="RL25" s="9" t="n"/>
      <c r="RM25" s="9" t="n"/>
      <c r="RN25" s="9" t="n"/>
      <c r="RO25" s="9" t="n"/>
      <c r="RP25" s="9" t="n"/>
      <c r="RQ25" s="9" t="n"/>
      <c r="RR25" s="9" t="n"/>
      <c r="RS25" s="9" t="n"/>
      <c r="RT25" s="9" t="n"/>
      <c r="RU25" s="9" t="n"/>
      <c r="RV25" s="9" t="n"/>
      <c r="RW25" s="9" t="n"/>
      <c r="RX25" s="9" t="n"/>
      <c r="RY25" s="9" t="n"/>
      <c r="RZ25" s="9" t="n"/>
      <c r="SA25" s="9" t="n"/>
      <c r="SB25" s="9" t="n"/>
      <c r="SC25" s="9" t="n"/>
      <c r="SD25" s="9" t="n"/>
      <c r="SE25" s="9" t="n"/>
      <c r="SF25" s="9" t="n"/>
      <c r="SG25" s="9" t="n"/>
      <c r="SH25" s="9" t="n"/>
      <c r="SI25" s="9" t="n"/>
      <c r="SJ25" s="9" t="n"/>
      <c r="SK25" s="9" t="n"/>
      <c r="SL25" s="9" t="n"/>
      <c r="SM25" s="9" t="n"/>
      <c r="SN25" s="9" t="n"/>
      <c r="SO25" s="9" t="n"/>
      <c r="SP25" s="9" t="n"/>
      <c r="SQ25" s="9" t="n"/>
      <c r="SR25" s="9" t="n"/>
      <c r="SS25" s="9" t="n"/>
      <c r="ST25" s="9" t="n"/>
      <c r="SU25" s="9" t="n"/>
      <c r="SV25" s="9" t="n"/>
      <c r="SW25" s="9" t="n"/>
      <c r="SX25" s="9" t="n"/>
      <c r="SY25" s="9" t="n"/>
      <c r="SZ25" s="9" t="n"/>
      <c r="TA25" s="9" t="n"/>
      <c r="TB25" s="9" t="n"/>
      <c r="TC25" s="9" t="n"/>
      <c r="TD25" s="9" t="n"/>
      <c r="TE25" s="9" t="n"/>
      <c r="TF25" s="9" t="n"/>
      <c r="TG25" s="9" t="n"/>
      <c r="TH25" s="9" t="n"/>
      <c r="TI25" s="9" t="n"/>
      <c r="TJ25" s="9" t="n"/>
      <c r="TK25" s="9" t="n"/>
      <c r="TL25" s="9" t="n"/>
      <c r="TM25" s="9" t="n"/>
      <c r="TN25" s="9" t="n"/>
      <c r="TO25" s="9" t="n"/>
      <c r="TP25" s="9" t="n"/>
      <c r="TQ25" s="9" t="n"/>
      <c r="TR25" s="9" t="n"/>
      <c r="TS25" s="9" t="n"/>
      <c r="TT25" s="9" t="n"/>
      <c r="TU25" s="9" t="n"/>
      <c r="TV25" s="9" t="n"/>
      <c r="TW25" s="9" t="n"/>
      <c r="TX25" s="9" t="n"/>
      <c r="TY25" s="9" t="n"/>
      <c r="TZ25" s="9" t="n"/>
      <c r="UA25" s="9" t="n"/>
      <c r="UB25" s="9" t="n"/>
      <c r="UC25" s="9" t="n"/>
      <c r="UD25" s="9" t="n"/>
      <c r="UE25" s="9" t="n"/>
      <c r="UF25" s="9" t="n"/>
      <c r="UG25" s="9" t="n"/>
      <c r="UH25" s="9" t="n"/>
      <c r="UI25" s="9" t="n"/>
      <c r="UJ25" s="9" t="n"/>
      <c r="UK25" s="9" t="n"/>
      <c r="UL25" s="9" t="n"/>
      <c r="UM25" s="9" t="n"/>
      <c r="UN25" s="9" t="n"/>
      <c r="UO25" s="9" t="n"/>
      <c r="UP25" s="9" t="n"/>
      <c r="UQ25" s="9" t="n"/>
      <c r="UR25" s="9" t="n"/>
      <c r="US25" s="9" t="n"/>
      <c r="UT25" s="9" t="n"/>
      <c r="UU25" s="9" t="n"/>
      <c r="UV25" s="9" t="n"/>
      <c r="UW25" s="9" t="n"/>
      <c r="UX25" s="9" t="n"/>
      <c r="UY25" s="9" t="n"/>
      <c r="UZ25" s="9" t="n"/>
      <c r="VA25" s="9" t="n"/>
      <c r="VB25" s="9" t="n"/>
      <c r="VC25" s="9" t="n"/>
      <c r="VD25" s="9" t="n"/>
      <c r="VE25" s="9" t="n"/>
      <c r="VF25" s="9" t="n"/>
      <c r="VG25" s="9" t="n"/>
      <c r="VH25" s="9" t="n"/>
      <c r="VI25" s="9" t="n"/>
      <c r="VJ25" s="9" t="n"/>
      <c r="VK25" s="9" t="n"/>
      <c r="VL25" s="9" t="n"/>
      <c r="VM25" s="9" t="n"/>
      <c r="VN25" s="9" t="n"/>
      <c r="VO25" s="9" t="n"/>
      <c r="VP25" s="9" t="n"/>
      <c r="VQ25" s="9" t="n"/>
      <c r="VR25" s="9" t="n"/>
      <c r="VS25" s="9" t="n"/>
      <c r="VT25" s="9" t="n"/>
      <c r="VU25" s="9" t="n"/>
      <c r="VV25" s="9" t="n"/>
      <c r="VW25" s="9" t="n"/>
      <c r="VX25" s="9" t="n"/>
      <c r="VY25" s="9" t="n"/>
      <c r="VZ25" s="9" t="n"/>
      <c r="WA25" s="9" t="n"/>
      <c r="WB25" s="9" t="n"/>
      <c r="WC25" s="9" t="n"/>
      <c r="WD25" s="9" t="n"/>
      <c r="WE25" s="9" t="n"/>
      <c r="WF25" s="9" t="n"/>
      <c r="WG25" s="9" t="n"/>
      <c r="WH25" s="9" t="n"/>
      <c r="WI25" s="9" t="n"/>
      <c r="WJ25" s="9" t="n"/>
      <c r="WK25" s="9" t="n"/>
      <c r="WL25" s="9" t="n"/>
      <c r="WM25" s="9" t="n"/>
      <c r="WN25" s="9" t="n"/>
      <c r="WO25" s="9" t="n"/>
      <c r="WP25" s="9" t="n"/>
      <c r="WQ25" s="9" t="n"/>
      <c r="WR25" s="9" t="n"/>
      <c r="WS25" s="9" t="n"/>
      <c r="WT25" s="9" t="n"/>
      <c r="WU25" s="9" t="n"/>
      <c r="WV25" s="9" t="n"/>
      <c r="WW25" s="9" t="n"/>
      <c r="WX25" s="9" t="n"/>
      <c r="WY25" s="9" t="n"/>
      <c r="WZ25" s="9" t="n"/>
      <c r="XA25" s="9" t="n"/>
      <c r="XB25" s="9" t="n"/>
      <c r="XC25" s="9" t="n"/>
      <c r="XD25" s="9" t="n"/>
      <c r="XE25" s="9" t="n"/>
      <c r="XF25" s="9" t="n"/>
      <c r="XG25" s="9" t="n"/>
      <c r="XH25" s="9" t="n"/>
      <c r="XI25" s="9" t="n"/>
      <c r="XJ25" s="9" t="n"/>
      <c r="XK25" s="9" t="n"/>
      <c r="XL25" s="9" t="n"/>
      <c r="XM25" s="9" t="n"/>
      <c r="XN25" s="9" t="n"/>
      <c r="XO25" s="9" t="n"/>
      <c r="XP25" s="9" t="n"/>
      <c r="XQ25" s="9" t="n"/>
      <c r="XR25" s="9" t="n"/>
      <c r="XS25" s="9" t="n"/>
      <c r="XT25" s="9" t="n"/>
      <c r="XU25" s="9" t="n"/>
      <c r="XV25" s="9" t="n"/>
      <c r="XW25" s="9" t="n"/>
      <c r="XX25" s="9" t="n"/>
      <c r="XY25" s="9" t="n"/>
      <c r="XZ25" s="9" t="n"/>
      <c r="YA25" s="9" t="n"/>
      <c r="YB25" s="9" t="n"/>
      <c r="YC25" s="9" t="n"/>
      <c r="YD25" s="9" t="n"/>
      <c r="YE25" s="9" t="n"/>
      <c r="YF25" s="9" t="n"/>
      <c r="YG25" s="9" t="n"/>
      <c r="YH25" s="9" t="n"/>
      <c r="YI25" s="9" t="n"/>
      <c r="YJ25" s="9" t="n"/>
      <c r="YK25" s="9" t="n"/>
      <c r="YL25" s="9" t="n"/>
      <c r="YM25" s="9" t="n"/>
      <c r="YN25" s="9" t="n"/>
      <c r="YO25" s="9" t="n"/>
      <c r="YP25" s="9" t="n"/>
      <c r="YQ25" s="9" t="n"/>
      <c r="YR25" s="9" t="n"/>
      <c r="YS25" s="9" t="n"/>
      <c r="YT25" s="9" t="n"/>
      <c r="YU25" s="9" t="n"/>
      <c r="YV25" s="9" t="n"/>
      <c r="YW25" s="9" t="n"/>
      <c r="YX25" s="9" t="n"/>
      <c r="YY25" s="9" t="n"/>
      <c r="YZ25" s="9" t="n"/>
      <c r="ZA25" s="9" t="n"/>
      <c r="ZB25" s="9" t="n"/>
      <c r="ZC25" s="9" t="n"/>
      <c r="ZD25" s="9" t="n"/>
      <c r="ZE25" s="9" t="n"/>
      <c r="ZF25" s="9" t="n"/>
      <c r="ZG25" s="9" t="n"/>
      <c r="ZH25" s="9" t="n"/>
      <c r="ZI25" s="9" t="n"/>
      <c r="ZJ25" s="9" t="n"/>
      <c r="ZK25" s="9" t="n"/>
      <c r="ZL25" s="9" t="n"/>
      <c r="ZM25" s="9" t="n"/>
      <c r="ZN25" s="9" t="n"/>
      <c r="ZO25" s="9" t="n"/>
      <c r="ZP25" s="9" t="n"/>
      <c r="ZQ25" s="9" t="n"/>
      <c r="ZR25" s="9" t="n"/>
      <c r="ZS25" s="9" t="n"/>
      <c r="ZT25" s="9" t="n"/>
      <c r="ZU25" s="9" t="n"/>
      <c r="ZV25" s="9" t="n"/>
      <c r="ZW25" s="9" t="n"/>
      <c r="ZX25" s="9" t="n"/>
      <c r="ZY25" s="9" t="n"/>
      <c r="ZZ25" s="9" t="n"/>
      <c r="AAA25" s="9" t="n"/>
      <c r="AAB25" s="9" t="n"/>
      <c r="AAC25" s="9" t="n"/>
      <c r="AAD25" s="9" t="n"/>
      <c r="AAE25" s="9" t="n"/>
      <c r="AAF25" s="9" t="n"/>
      <c r="AAG25" s="9" t="n"/>
      <c r="AAH25" s="9" t="n"/>
      <c r="AAI25" s="9" t="n"/>
      <c r="AAJ25" s="9" t="n"/>
      <c r="AAK25" s="9" t="n"/>
      <c r="AAL25" s="9" t="n"/>
      <c r="AAM25" s="9" t="n"/>
      <c r="AAN25" s="9" t="n"/>
      <c r="AAO25" s="9" t="n"/>
      <c r="AAP25" s="9" t="n"/>
      <c r="AAQ25" s="9" t="n"/>
      <c r="AAR25" s="9" t="n"/>
      <c r="AAS25" s="9" t="n"/>
      <c r="AAT25" s="9" t="n"/>
      <c r="AAU25" s="9" t="n"/>
      <c r="AAV25" s="9" t="n"/>
      <c r="AAW25" s="9" t="n"/>
      <c r="AAX25" s="9" t="n"/>
      <c r="AAY25" s="9" t="n"/>
      <c r="AAZ25" s="9" t="n"/>
      <c r="ABA25" s="9" t="n"/>
      <c r="ABB25" s="9" t="n"/>
      <c r="ABC25" s="9" t="n"/>
      <c r="ABD25" s="9" t="n"/>
      <c r="ABE25" s="9" t="n"/>
      <c r="ABF25" s="9" t="n"/>
      <c r="ABG25" s="9" t="n"/>
      <c r="ABH25" s="9" t="n"/>
      <c r="ABI25" s="9" t="n"/>
      <c r="ABJ25" s="9" t="n"/>
      <c r="ABK25" s="9" t="n"/>
      <c r="ABL25" s="9" t="n"/>
      <c r="ABM25" s="9" t="n"/>
      <c r="ABN25" s="9" t="n"/>
      <c r="ABO25" s="9" t="n"/>
      <c r="ABP25" s="9" t="n"/>
      <c r="ABQ25" s="9" t="n"/>
      <c r="ABR25" s="9" t="n"/>
      <c r="ABS25" s="9" t="n"/>
      <c r="ABT25" s="9" t="n"/>
      <c r="ABU25" s="9" t="n"/>
      <c r="ABV25" s="9" t="n"/>
      <c r="ABW25" s="9" t="n"/>
      <c r="ABX25" s="9" t="n"/>
      <c r="ABY25" s="9" t="n"/>
      <c r="ABZ25" s="9" t="n"/>
      <c r="ACA25" s="9" t="n"/>
      <c r="ACB25" s="9" t="n"/>
      <c r="ACC25" s="9" t="n"/>
      <c r="ACD25" s="9" t="n"/>
      <c r="ACE25" s="9" t="n"/>
      <c r="ACF25" s="9" t="n"/>
      <c r="ACG25" s="9" t="n"/>
      <c r="ACH25" s="9" t="n"/>
      <c r="ACI25" s="9" t="n"/>
      <c r="ACJ25" s="9" t="n"/>
      <c r="ACK25" s="9" t="n"/>
      <c r="ACL25" s="9" t="n"/>
      <c r="ACM25" s="9" t="n"/>
      <c r="ACN25" s="9" t="n"/>
      <c r="ACO25" s="9" t="n"/>
      <c r="ACP25" s="9" t="n"/>
      <c r="ACQ25" s="9" t="n"/>
      <c r="ACR25" s="9" t="n"/>
      <c r="ACS25" s="9" t="n"/>
      <c r="ACT25" s="9" t="n"/>
      <c r="ACU25" s="9" t="n"/>
      <c r="ACV25" s="9" t="n"/>
      <c r="ACW25" s="9" t="n"/>
      <c r="ACX25" s="9" t="n"/>
      <c r="ACY25" s="9" t="n"/>
      <c r="ACZ25" s="9" t="n"/>
      <c r="ADA25" s="9" t="n"/>
      <c r="ADB25" s="9" t="n"/>
      <c r="ADC25" s="9" t="n"/>
      <c r="ADD25" s="9" t="n"/>
      <c r="ADE25" s="9" t="n"/>
      <c r="ADF25" s="9" t="n"/>
      <c r="ADG25" s="9" t="n"/>
      <c r="ADH25" s="9" t="n"/>
      <c r="ADI25" s="9" t="n"/>
      <c r="ADJ25" s="9" t="n"/>
      <c r="ADK25" s="9" t="n"/>
      <c r="ADL25" s="9" t="n"/>
      <c r="ADM25" s="9" t="n"/>
      <c r="ADN25" s="9" t="n"/>
      <c r="ADO25" s="9" t="n"/>
      <c r="ADP25" s="9" t="n"/>
      <c r="ADQ25" s="9" t="n"/>
      <c r="ADR25" s="9" t="n"/>
      <c r="ADS25" s="9" t="n"/>
      <c r="ADT25" s="9" t="n"/>
      <c r="ADU25" s="9" t="n"/>
      <c r="ADV25" s="9" t="n"/>
      <c r="ADW25" s="9" t="n"/>
      <c r="ADX25" s="9" t="n"/>
      <c r="ADY25" s="9" t="n"/>
      <c r="ADZ25" s="9" t="n"/>
      <c r="AEA25" s="9" t="n"/>
      <c r="AEB25" s="9" t="n"/>
      <c r="AEC25" s="9" t="n"/>
      <c r="AED25" s="9" t="n"/>
      <c r="AEE25" s="9" t="n"/>
      <c r="AEF25" s="9" t="n"/>
      <c r="AEG25" s="9" t="n"/>
      <c r="AEH25" s="9" t="n"/>
      <c r="AEI25" s="9" t="n"/>
      <c r="AEJ25" s="9" t="n"/>
      <c r="AEK25" s="9" t="n"/>
      <c r="AEL25" s="9" t="n"/>
      <c r="AEM25" s="9" t="n"/>
      <c r="AEN25" s="9" t="n"/>
      <c r="AEO25" s="9" t="n"/>
      <c r="AEP25" s="9" t="n"/>
      <c r="AEQ25" s="9" t="n"/>
      <c r="AER25" s="9" t="n"/>
      <c r="AES25" s="9" t="n"/>
      <c r="AET25" s="9" t="n"/>
      <c r="AEU25" s="9" t="n"/>
      <c r="AEV25" s="9" t="n"/>
      <c r="AEW25" s="9" t="n"/>
      <c r="AEX25" s="9" t="n"/>
      <c r="AEY25" s="9" t="n"/>
      <c r="AEZ25" s="9" t="n"/>
      <c r="AFA25" s="9" t="n"/>
      <c r="AFB25" s="9" t="n"/>
      <c r="AFC25" s="9" t="n"/>
      <c r="AFD25" s="9" t="n"/>
      <c r="AFE25" s="9" t="n"/>
      <c r="AFF25" s="9" t="n"/>
      <c r="AFG25" s="9" t="n"/>
      <c r="AFH25" s="9" t="n"/>
      <c r="AFI25" s="9" t="n"/>
      <c r="AFJ25" s="9" t="n"/>
      <c r="AFK25" s="9" t="n"/>
      <c r="AFL25" s="9" t="n"/>
      <c r="AFM25" s="9" t="n"/>
      <c r="AFN25" s="9" t="n"/>
      <c r="AFO25" s="9" t="n"/>
      <c r="AFP25" s="9" t="n"/>
      <c r="AFQ25" s="9" t="n"/>
      <c r="AFR25" s="9" t="n"/>
      <c r="AFS25" s="9" t="n"/>
      <c r="AFT25" s="9" t="n"/>
      <c r="AFU25" s="9" t="n"/>
      <c r="AFV25" s="9" t="n"/>
      <c r="AFW25" s="9" t="n"/>
      <c r="AFX25" s="9" t="n"/>
      <c r="AFY25" s="9" t="n"/>
      <c r="AFZ25" s="9" t="n"/>
      <c r="AGA25" s="9" t="n"/>
      <c r="AGB25" s="9" t="n"/>
      <c r="AGC25" s="9" t="n"/>
      <c r="AGD25" s="9" t="n"/>
      <c r="AGE25" s="9" t="n"/>
      <c r="AGF25" s="9" t="n"/>
      <c r="AGG25" s="9" t="n"/>
      <c r="AGH25" s="9" t="n"/>
      <c r="AGI25" s="9" t="n"/>
      <c r="AGJ25" s="9" t="n"/>
      <c r="AGK25" s="9" t="n"/>
      <c r="AGL25" s="9" t="n"/>
      <c r="AGM25" s="9" t="n"/>
      <c r="AGN25" s="9" t="n"/>
      <c r="AGO25" s="9" t="n"/>
      <c r="AGP25" s="9" t="n"/>
      <c r="AGQ25" s="9" t="n"/>
      <c r="AGR25" s="9" t="n"/>
      <c r="AGS25" s="9" t="n"/>
      <c r="AGT25" s="9" t="n"/>
      <c r="AGU25" s="9" t="n"/>
      <c r="AGV25" s="9" t="n"/>
      <c r="AGW25" s="9" t="n"/>
      <c r="AGX25" s="9" t="n"/>
      <c r="AGY25" s="9" t="n"/>
      <c r="AGZ25" s="9" t="n"/>
      <c r="AHA25" s="9" t="n"/>
      <c r="AHB25" s="9" t="n"/>
      <c r="AHC25" s="9" t="n"/>
      <c r="AHD25" s="9" t="n"/>
      <c r="AHE25" s="9" t="n"/>
      <c r="AHF25" s="9" t="n"/>
      <c r="AHG25" s="9" t="n"/>
      <c r="AHH25" s="9" t="n"/>
      <c r="AHI25" s="9" t="n"/>
      <c r="AHJ25" s="9" t="n"/>
      <c r="AHK25" s="9" t="n"/>
      <c r="AHL25" s="9" t="n"/>
      <c r="AHM25" s="9" t="n"/>
      <c r="AHN25" s="9" t="n"/>
      <c r="AHO25" s="9" t="n"/>
      <c r="AHP25" s="9" t="n"/>
      <c r="AHQ25" s="9" t="n"/>
      <c r="AHR25" s="9" t="n"/>
      <c r="AHS25" s="9" t="n"/>
      <c r="AHT25" s="9" t="n"/>
      <c r="AHU25" s="9" t="n"/>
      <c r="AHV25" s="9" t="n"/>
      <c r="AHW25" s="9" t="n"/>
      <c r="AHX25" s="9" t="n"/>
      <c r="AHY25" s="9" t="n"/>
      <c r="AHZ25" s="9" t="n"/>
      <c r="AIA25" s="9" t="n"/>
      <c r="AIB25" s="9" t="n"/>
      <c r="AIC25" s="9" t="n"/>
      <c r="AID25" s="9" t="n"/>
      <c r="AIE25" s="9" t="n"/>
      <c r="AIF25" s="9" t="n"/>
      <c r="AIG25" s="9" t="n"/>
      <c r="AIH25" s="9" t="n"/>
      <c r="AII25" s="9" t="n"/>
      <c r="AIJ25" s="9" t="n"/>
      <c r="AIK25" s="9" t="n"/>
      <c r="AIL25" s="9" t="n"/>
      <c r="AIM25" s="9" t="n"/>
      <c r="AIN25" s="9" t="n"/>
      <c r="AIO25" s="9" t="n"/>
      <c r="AIP25" s="9" t="n"/>
      <c r="AIQ25" s="9" t="n"/>
      <c r="AIR25" s="9" t="n"/>
      <c r="AIS25" s="9" t="n"/>
      <c r="AIT25" s="9" t="n"/>
      <c r="AIU25" s="9" t="n"/>
      <c r="AIV25" s="9" t="n"/>
      <c r="AIW25" s="9" t="n"/>
      <c r="AIX25" s="9" t="n"/>
      <c r="AIY25" s="9" t="n"/>
      <c r="AIZ25" s="9" t="n"/>
      <c r="AJA25" s="9" t="n"/>
      <c r="AJB25" s="9" t="n"/>
      <c r="AJC25" s="9" t="n"/>
      <c r="AJD25" s="9" t="n"/>
      <c r="AJE25" s="9" t="n"/>
      <c r="AJF25" s="9" t="n"/>
      <c r="AJG25" s="9" t="n"/>
      <c r="AJH25" s="9" t="n"/>
      <c r="AJI25" s="9" t="n"/>
      <c r="AJJ25" s="9" t="n"/>
      <c r="AJK25" s="9" t="n"/>
      <c r="AJL25" s="9" t="n"/>
      <c r="AJM25" s="9" t="n"/>
      <c r="AJN25" s="9" t="n"/>
      <c r="AJO25" s="9" t="n"/>
      <c r="AJP25" s="9" t="n"/>
      <c r="AJQ25" s="9" t="n"/>
      <c r="AJR25" s="9" t="n"/>
      <c r="AJS25" s="9" t="n"/>
      <c r="AJT25" s="9" t="n"/>
      <c r="AJU25" s="9" t="n"/>
      <c r="AJV25" s="9" t="n"/>
      <c r="AJW25" s="9" t="n"/>
      <c r="AJX25" s="9" t="n"/>
      <c r="AJY25" s="9" t="n"/>
      <c r="AJZ25" s="9" t="n"/>
      <c r="AKA25" s="9" t="n"/>
      <c r="AKB25" s="9" t="n"/>
      <c r="AKC25" s="9" t="n"/>
      <c r="AKD25" s="9" t="n"/>
      <c r="AKE25" s="9" t="n"/>
      <c r="AKF25" s="9" t="n"/>
      <c r="AKG25" s="9" t="n"/>
      <c r="AKH25" s="9" t="n"/>
      <c r="AKI25" s="9" t="n"/>
      <c r="AKJ25" s="9" t="n"/>
      <c r="AKK25" s="9" t="n"/>
      <c r="AKL25" s="9" t="n"/>
      <c r="AKM25" s="9" t="n"/>
      <c r="AKN25" s="9" t="n"/>
      <c r="AKO25" s="9" t="n"/>
      <c r="AKP25" s="9" t="n"/>
      <c r="AKQ25" s="9" t="n"/>
      <c r="AKR25" s="9" t="n"/>
      <c r="AKS25" s="9" t="n"/>
      <c r="AKT25" s="9" t="n"/>
      <c r="AKU25" s="9" t="n"/>
      <c r="AKV25" s="9" t="n"/>
      <c r="AKW25" s="9" t="n"/>
      <c r="AKX25" s="9" t="n"/>
      <c r="AKY25" s="9" t="n"/>
      <c r="AKZ25" s="9" t="n"/>
      <c r="ALA25" s="9" t="n"/>
      <c r="ALB25" s="9" t="n"/>
      <c r="ALC25" s="9" t="n"/>
      <c r="ALD25" s="9" t="n"/>
      <c r="ALE25" s="9" t="n"/>
      <c r="ALF25" s="9" t="n"/>
      <c r="ALG25" s="9" t="n"/>
      <c r="ALH25" s="9" t="n"/>
      <c r="ALI25" s="9" t="n"/>
      <c r="ALJ25" s="9" t="n"/>
      <c r="ALK25" s="9" t="n"/>
      <c r="ALL25" s="9" t="n"/>
      <c r="ALM25" s="9" t="n"/>
      <c r="ALN25" s="9" t="n"/>
      <c r="ALO25" s="9" t="n"/>
      <c r="ALP25" s="9" t="n"/>
      <c r="ALQ25" s="9" t="n"/>
      <c r="ALR25" s="9" t="n"/>
      <c r="ALS25" s="9" t="n"/>
      <c r="ALT25" s="9" t="n"/>
      <c r="ALU25" s="9" t="n"/>
      <c r="ALV25" s="9" t="n"/>
      <c r="ALW25" s="9" t="n"/>
      <c r="ALX25" s="9" t="n"/>
      <c r="ALY25" s="9" t="n"/>
      <c r="ALZ25" s="9" t="n"/>
      <c r="AMA25" s="9" t="n"/>
      <c r="AMB25" s="9" t="n"/>
      <c r="AMC25" s="9" t="n"/>
      <c r="AMD25" s="9" t="n"/>
      <c r="AME25" s="9" t="n"/>
      <c r="AMF25" s="9" t="n"/>
      <c r="AMG25" s="9" t="n"/>
      <c r="AMH25" s="9" t="n"/>
      <c r="AMI25" s="9" t="n"/>
      <c r="AMJ25" s="9" t="n"/>
    </row>
    <row customHeight="1" ht="23.1" r="26" s="187" spans="1:1024">
      <c r="A26" s="67" t="n">
        <v>21</v>
      </c>
      <c r="B26" s="44" t="n">
        <v>10414</v>
      </c>
      <c r="C26" s="85" t="s">
        <v>181</v>
      </c>
      <c r="D26" s="69" t="s">
        <v>182</v>
      </c>
      <c r="E26" s="70" t="n">
        <v>4</v>
      </c>
      <c r="F26" s="71" t="n"/>
      <c r="G26" s="188" t="s">
        <v>89</v>
      </c>
      <c r="H26" s="189" t="s">
        <v>111</v>
      </c>
      <c r="I26" s="72" t="s"/>
      <c r="J26" s="188" t="s">
        <v>89</v>
      </c>
      <c r="K26" s="189" t="s">
        <v>111</v>
      </c>
      <c r="L26" s="72" t="s"/>
      <c r="M26" s="188" t="s">
        <v>89</v>
      </c>
      <c r="N26" s="189" t="s">
        <v>111</v>
      </c>
      <c r="O26" s="72" t="s"/>
      <c r="P26" s="188" t="s">
        <v>89</v>
      </c>
      <c r="Q26" s="189" t="s">
        <v>111</v>
      </c>
      <c r="R26" s="72" t="s">
        <v>80</v>
      </c>
      <c r="S26" s="188" t="s">
        <v>89</v>
      </c>
      <c r="T26" s="189" t="s">
        <v>111</v>
      </c>
      <c r="U26" s="72" t="s">
        <v>80</v>
      </c>
      <c r="V26" s="190" t="s">
        <v>66</v>
      </c>
      <c r="W26" s="191" t="s">
        <v>66</v>
      </c>
      <c r="X26" s="72" t="s"/>
      <c r="Y26" s="190" t="s">
        <v>66</v>
      </c>
      <c r="Z26" s="191" t="s">
        <v>66</v>
      </c>
      <c r="AA26" s="72" t="s"/>
      <c r="AB26" s="188" t="s">
        <v>89</v>
      </c>
      <c r="AC26" s="189" t="s">
        <v>111</v>
      </c>
      <c r="AD26" s="72" t="s"/>
      <c r="AE26" s="188" t="s">
        <v>89</v>
      </c>
      <c r="AF26" s="189" t="s">
        <v>111</v>
      </c>
      <c r="AG26" s="72" t="s">
        <v>80</v>
      </c>
      <c r="AH26" s="188" t="s">
        <v>89</v>
      </c>
      <c r="AI26" s="189" t="s">
        <v>111</v>
      </c>
      <c r="AJ26" s="72" t="s">
        <v>80</v>
      </c>
      <c r="AK26" s="188" t="s">
        <v>89</v>
      </c>
      <c r="AL26" s="189" t="s">
        <v>111</v>
      </c>
      <c r="AM26" s="72" t="s"/>
      <c r="AN26" s="188" t="s">
        <v>89</v>
      </c>
      <c r="AO26" s="189" t="s">
        <v>111</v>
      </c>
      <c r="AP26" s="72" t="s"/>
      <c r="AQ26" s="190" t="s">
        <v>66</v>
      </c>
      <c r="AR26" s="191" t="s">
        <v>66</v>
      </c>
      <c r="AS26" s="72" t="s"/>
      <c r="AT26" s="190" t="s">
        <v>66</v>
      </c>
      <c r="AU26" s="191" t="s">
        <v>66</v>
      </c>
      <c r="AV26" s="72" t="s"/>
      <c r="AW26" s="188" t="s">
        <v>89</v>
      </c>
      <c r="AX26" s="189" t="s">
        <v>111</v>
      </c>
      <c r="AY26" s="72" t="s"/>
      <c r="AZ26" s="188" t="s">
        <v>89</v>
      </c>
      <c r="BA26" s="189" t="s">
        <v>111</v>
      </c>
      <c r="BB26" s="72" t="s"/>
      <c r="BC26" s="188" t="s">
        <v>89</v>
      </c>
      <c r="BD26" s="189" t="s">
        <v>111</v>
      </c>
      <c r="BE26" s="72" t="s"/>
      <c r="BF26" s="188" t="s">
        <v>89</v>
      </c>
      <c r="BG26" s="189" t="s">
        <v>111</v>
      </c>
      <c r="BH26" s="72" t="s"/>
      <c r="BI26" s="188" t="s">
        <v>89</v>
      </c>
      <c r="BJ26" s="189" t="s">
        <v>111</v>
      </c>
      <c r="BK26" s="72" t="s"/>
      <c r="BL26" s="190" t="s">
        <v>66</v>
      </c>
      <c r="BM26" s="191" t="s">
        <v>66</v>
      </c>
      <c r="BN26" s="72" t="s"/>
      <c r="BO26" s="190" t="s">
        <v>66</v>
      </c>
      <c r="BP26" s="191" t="s">
        <v>66</v>
      </c>
      <c r="BQ26" s="72" t="s"/>
      <c r="BR26" s="188" t="s">
        <v>89</v>
      </c>
      <c r="BS26" s="189" t="s">
        <v>111</v>
      </c>
      <c r="BT26" s="72" t="s"/>
      <c r="BU26" s="188" t="s">
        <v>89</v>
      </c>
      <c r="BV26" s="189" t="s">
        <v>111</v>
      </c>
      <c r="BW26" s="72" t="s"/>
      <c r="BX26" s="188" t="s">
        <v>89</v>
      </c>
      <c r="BY26" s="189" t="s">
        <v>111</v>
      </c>
      <c r="BZ26" s="72" t="s"/>
      <c r="CA26" s="188" t="s">
        <v>89</v>
      </c>
      <c r="CB26" s="189" t="s">
        <v>111</v>
      </c>
      <c r="CC26" s="72" t="s"/>
      <c r="CD26" s="188" t="s">
        <v>89</v>
      </c>
      <c r="CE26" s="189" t="s">
        <v>111</v>
      </c>
      <c r="CF26" s="72" t="s"/>
      <c r="CG26" s="190" t="s">
        <v>66</v>
      </c>
      <c r="CH26" s="191" t="s">
        <v>66</v>
      </c>
      <c r="CI26" s="72" t="s"/>
      <c r="CJ26" s="190" t="s">
        <v>66</v>
      </c>
      <c r="CK26" s="191" t="s">
        <v>66</v>
      </c>
      <c r="CL26" s="72" t="s"/>
      <c r="CM26" s="188" t="s">
        <v>89</v>
      </c>
      <c r="CN26" s="189" t="s">
        <v>111</v>
      </c>
      <c r="CO26" s="72" t="s"/>
      <c r="CP26" s="188" t="s">
        <v>89</v>
      </c>
      <c r="CQ26" s="189" t="s">
        <v>111</v>
      </c>
      <c r="CR26" s="72" t="s">
        <v>80</v>
      </c>
      <c r="CS26" s="188" t="s">
        <v>89</v>
      </c>
      <c r="CT26" s="189" t="s">
        <v>111</v>
      </c>
      <c r="CU26" s="72" t="s"/>
      <c r="CV26" s="26" t="s">
        <v>183</v>
      </c>
      <c r="CW26" s="21" t="n"/>
      <c r="CX26" s="73" t="n"/>
      <c r="CY26" s="83" t="n"/>
      <c r="CZ26" s="75">
        <f>COUNTA($G$3:$CX$3)-DB26</f>
        <v/>
      </c>
      <c r="DA26" s="76">
        <f>COUNTIF($G$4:$CX$4,"сб")+COUNTIF($G$4:$CX$4,"вс")+COUNTIF($G$4:$CX$4,"празд")</f>
        <v/>
      </c>
      <c r="DB26" s="77" t="n">
        <v>0</v>
      </c>
      <c r="DC26" s="78">
        <f>COUNTIF(G26:CX26,"ОТ")/2</f>
        <v/>
      </c>
      <c r="DD26" s="79">
        <f>COUNTIFS($G$4:$CX$4,"&lt;я",G26:CX26,"&lt;"&amp;"9:29:01")</f>
        <v/>
      </c>
      <c r="DE26" s="79">
        <f>COUNTIFS($G$4:$CX$4,"&lt;я",G26:CX26,"&lt;"&amp;"13:30:01")-DD26</f>
        <v/>
      </c>
      <c r="DF26" s="79">
        <f>COUNTIFS($G$4:$CX$4,"&lt;я",G26:CX26,"&lt;"&amp;"19:00:01")-DD26-DE26</f>
        <v/>
      </c>
      <c r="DG26" s="80">
        <f>COUNTIFS($G$4:$CX$4,"СБ",G26:CX26,"В")+COUNTIFS($G$4:$CX$4,"ВС",G26:CX26,"В")</f>
        <v/>
      </c>
      <c r="DH26" s="81">
        <f>$DA$3-CZ26</f>
        <v/>
      </c>
      <c r="DI26" s="82">
        <f>$DB$3-CY26</f>
        <v/>
      </c>
      <c r="DJ26" s="9" t="n"/>
      <c r="DK26" s="9" t="n"/>
      <c r="DL26" s="9" t="n"/>
      <c r="DM26" s="9" t="n"/>
      <c r="DN26" s="9" t="n"/>
      <c r="DO26" s="9" t="n"/>
      <c r="DP26" s="9" t="n"/>
      <c r="DQ26" s="9" t="n"/>
      <c r="DR26" s="9" t="n"/>
      <c r="DS26" s="9" t="n"/>
      <c r="DT26" s="9" t="n"/>
      <c r="DU26" s="9" t="n"/>
      <c r="DV26" s="9" t="n"/>
      <c r="DW26" s="9" t="n"/>
      <c r="DX26" s="9" t="n"/>
      <c r="DY26" s="9" t="n"/>
      <c r="DZ26" s="9" t="n"/>
      <c r="EA26" s="9" t="n"/>
      <c r="EB26" s="9" t="n"/>
      <c r="EC26" s="9" t="n"/>
      <c r="ED26" s="9" t="n"/>
      <c r="EE26" s="9" t="n"/>
      <c r="EF26" s="9" t="n"/>
      <c r="EG26" s="9" t="n"/>
      <c r="EH26" s="9" t="n"/>
      <c r="EI26" s="9" t="n"/>
      <c r="EJ26" s="9" t="n"/>
      <c r="EK26" s="9" t="n"/>
      <c r="EL26" s="9" t="n"/>
      <c r="EM26" s="9" t="n"/>
      <c r="EN26" s="9" t="n"/>
      <c r="EO26" s="9" t="n"/>
      <c r="EP26" s="9" t="n"/>
      <c r="EQ26" s="9" t="n"/>
      <c r="ER26" s="9" t="n"/>
      <c r="ES26" s="9" t="n"/>
      <c r="ET26" s="9" t="n"/>
      <c r="EU26" s="9" t="n"/>
      <c r="EV26" s="9" t="n"/>
      <c r="EW26" s="9" t="n"/>
      <c r="EX26" s="9" t="n"/>
      <c r="EY26" s="9" t="n"/>
      <c r="EZ26" s="9" t="n"/>
      <c r="FA26" s="9" t="n"/>
      <c r="FB26" s="9" t="n"/>
      <c r="FC26" s="9" t="n"/>
      <c r="FD26" s="9" t="n"/>
      <c r="FE26" s="9" t="n"/>
      <c r="FF26" s="9" t="n"/>
      <c r="FG26" s="9" t="n"/>
      <c r="FH26" s="9" t="n"/>
      <c r="FI26" s="9" t="n"/>
      <c r="FJ26" s="9" t="n"/>
      <c r="FK26" s="9" t="n"/>
      <c r="FL26" s="9" t="n"/>
      <c r="FM26" s="9" t="n"/>
      <c r="FN26" s="9" t="n"/>
      <c r="FO26" s="9" t="n"/>
      <c r="FP26" s="9" t="n"/>
      <c r="FQ26" s="9" t="n"/>
      <c r="FR26" s="9" t="n"/>
      <c r="FS26" s="9" t="n"/>
      <c r="FT26" s="9" t="n"/>
      <c r="FU26" s="9" t="n"/>
      <c r="FV26" s="9" t="n"/>
      <c r="FW26" s="9" t="n"/>
      <c r="FX26" s="9" t="n"/>
      <c r="FY26" s="9" t="n"/>
      <c r="FZ26" s="9" t="n"/>
      <c r="GA26" s="9" t="n"/>
      <c r="GB26" s="9" t="n"/>
      <c r="GC26" s="9" t="n"/>
      <c r="GD26" s="9" t="n"/>
      <c r="GE26" s="9" t="n"/>
      <c r="GF26" s="9" t="n"/>
      <c r="GG26" s="9" t="n"/>
      <c r="GH26" s="9" t="n"/>
      <c r="GI26" s="9" t="n"/>
      <c r="GJ26" s="9" t="n"/>
      <c r="GK26" s="9" t="n"/>
      <c r="GL26" s="9" t="n"/>
      <c r="GM26" s="9" t="n"/>
      <c r="GN26" s="9" t="n"/>
      <c r="GO26" s="9" t="n"/>
      <c r="GP26" s="9" t="n"/>
      <c r="GQ26" s="9" t="n"/>
      <c r="GR26" s="9" t="n"/>
      <c r="GS26" s="9" t="n"/>
      <c r="GT26" s="9" t="n"/>
      <c r="GU26" s="9" t="n"/>
      <c r="GV26" s="9" t="n"/>
      <c r="GW26" s="9" t="n"/>
      <c r="GX26" s="9" t="n"/>
      <c r="GY26" s="9" t="n"/>
      <c r="GZ26" s="9" t="n"/>
      <c r="HA26" s="9" t="n"/>
      <c r="HB26" s="9" t="n"/>
      <c r="HC26" s="9" t="n"/>
      <c r="HD26" s="9" t="n"/>
      <c r="HE26" s="9" t="n"/>
      <c r="HF26" s="9" t="n"/>
      <c r="HG26" s="9" t="n"/>
      <c r="HH26" s="9" t="n"/>
      <c r="HI26" s="9" t="n"/>
      <c r="HJ26" s="9" t="n"/>
      <c r="HK26" s="9" t="n"/>
      <c r="HL26" s="9" t="n"/>
      <c r="HM26" s="9" t="n"/>
      <c r="HN26" s="9" t="n"/>
      <c r="HO26" s="9" t="n"/>
      <c r="HP26" s="9" t="n"/>
      <c r="HQ26" s="9" t="n"/>
      <c r="HR26" s="9" t="n"/>
      <c r="HS26" s="9" t="n"/>
      <c r="HT26" s="9" t="n"/>
      <c r="HU26" s="9" t="n"/>
      <c r="HV26" s="9" t="n"/>
      <c r="HW26" s="9" t="n"/>
      <c r="HX26" s="9" t="n"/>
      <c r="HY26" s="9" t="n"/>
      <c r="HZ26" s="9" t="n"/>
      <c r="IA26" s="9" t="n"/>
      <c r="IB26" s="9" t="n"/>
      <c r="IC26" s="9" t="n"/>
      <c r="ID26" s="9" t="n"/>
      <c r="IE26" s="9" t="n"/>
      <c r="IF26" s="9" t="n"/>
      <c r="IG26" s="9" t="n"/>
      <c r="IH26" s="9" t="n"/>
      <c r="II26" s="9" t="n"/>
      <c r="IJ26" s="9" t="n"/>
      <c r="IK26" s="9" t="n"/>
      <c r="IL26" s="9" t="n"/>
      <c r="IM26" s="9" t="n"/>
      <c r="IN26" s="9" t="n"/>
      <c r="IO26" s="9" t="n"/>
      <c r="IP26" s="9" t="n"/>
      <c r="IQ26" s="9" t="n"/>
      <c r="IR26" s="9" t="n"/>
      <c r="IS26" s="9" t="n"/>
      <c r="IT26" s="9" t="n"/>
      <c r="IU26" s="9" t="n"/>
      <c r="IV26" s="9" t="n"/>
      <c r="IW26" s="9" t="n"/>
      <c r="IX26" s="9" t="n"/>
      <c r="IY26" s="9" t="n"/>
      <c r="IZ26" s="9" t="n"/>
      <c r="JA26" s="9" t="n"/>
      <c r="JB26" s="9" t="n"/>
      <c r="JC26" s="9" t="n"/>
      <c r="JD26" s="9" t="n"/>
      <c r="JE26" s="9" t="n"/>
      <c r="JF26" s="9" t="n"/>
      <c r="JG26" s="9" t="n"/>
      <c r="JH26" s="9" t="n"/>
      <c r="JI26" s="9" t="n"/>
      <c r="JJ26" s="9" t="n"/>
      <c r="JK26" s="9" t="n"/>
      <c r="JL26" s="9" t="n"/>
      <c r="JM26" s="9" t="n"/>
      <c r="JN26" s="9" t="n"/>
      <c r="JO26" s="9" t="n"/>
      <c r="JP26" s="9" t="n"/>
      <c r="JQ26" s="9" t="n"/>
      <c r="JR26" s="9" t="n"/>
      <c r="JS26" s="9" t="n"/>
      <c r="JT26" s="9" t="n"/>
      <c r="JU26" s="9" t="n"/>
      <c r="JV26" s="9" t="n"/>
      <c r="JW26" s="9" t="n"/>
      <c r="JX26" s="9" t="n"/>
      <c r="JY26" s="9" t="n"/>
      <c r="JZ26" s="9" t="n"/>
      <c r="KA26" s="9" t="n"/>
      <c r="KB26" s="9" t="n"/>
      <c r="KC26" s="9" t="n"/>
      <c r="KD26" s="9" t="n"/>
      <c r="KE26" s="9" t="n"/>
      <c r="KF26" s="9" t="n"/>
      <c r="KG26" s="9" t="n"/>
      <c r="KH26" s="9" t="n"/>
      <c r="KI26" s="9" t="n"/>
      <c r="KJ26" s="9" t="n"/>
      <c r="KK26" s="9" t="n"/>
      <c r="KL26" s="9" t="n"/>
      <c r="KM26" s="9" t="n"/>
      <c r="KN26" s="9" t="n"/>
      <c r="KO26" s="9" t="n"/>
      <c r="KP26" s="9" t="n"/>
      <c r="KQ26" s="9" t="n"/>
      <c r="KR26" s="9" t="n"/>
      <c r="KS26" s="9" t="n"/>
      <c r="KT26" s="9" t="n"/>
      <c r="KU26" s="9" t="n"/>
      <c r="KV26" s="9" t="n"/>
      <c r="KW26" s="9" t="n"/>
      <c r="KX26" s="9" t="n"/>
      <c r="KY26" s="9" t="n"/>
      <c r="KZ26" s="9" t="n"/>
      <c r="LA26" s="9" t="n"/>
      <c r="LB26" s="9" t="n"/>
      <c r="LC26" s="9" t="n"/>
      <c r="LD26" s="9" t="n"/>
      <c r="LE26" s="9" t="n"/>
      <c r="LF26" s="9" t="n"/>
      <c r="LG26" s="9" t="n"/>
      <c r="LH26" s="9" t="n"/>
      <c r="LI26" s="9" t="n"/>
      <c r="LJ26" s="9" t="n"/>
      <c r="LK26" s="9" t="n"/>
      <c r="LL26" s="9" t="n"/>
      <c r="LM26" s="9" t="n"/>
      <c r="LN26" s="9" t="n"/>
      <c r="LO26" s="9" t="n"/>
      <c r="LP26" s="9" t="n"/>
      <c r="LQ26" s="9" t="n"/>
      <c r="LR26" s="9" t="n"/>
      <c r="LS26" s="9" t="n"/>
      <c r="LT26" s="9" t="n"/>
      <c r="LU26" s="9" t="n"/>
      <c r="LV26" s="9" t="n"/>
      <c r="LW26" s="9" t="n"/>
      <c r="LX26" s="9" t="n"/>
      <c r="LY26" s="9" t="n"/>
      <c r="LZ26" s="9" t="n"/>
      <c r="MA26" s="9" t="n"/>
      <c r="MB26" s="9" t="n"/>
      <c r="MC26" s="9" t="n"/>
      <c r="MD26" s="9" t="n"/>
      <c r="ME26" s="9" t="n"/>
      <c r="MF26" s="9" t="n"/>
      <c r="MG26" s="9" t="n"/>
      <c r="MH26" s="9" t="n"/>
      <c r="MI26" s="9" t="n"/>
      <c r="MJ26" s="9" t="n"/>
      <c r="MK26" s="9" t="n"/>
      <c r="ML26" s="9" t="n"/>
      <c r="MM26" s="9" t="n"/>
      <c r="MN26" s="9" t="n"/>
      <c r="MO26" s="9" t="n"/>
      <c r="MP26" s="9" t="n"/>
      <c r="MQ26" s="9" t="n"/>
      <c r="MR26" s="9" t="n"/>
      <c r="MS26" s="9" t="n"/>
      <c r="MT26" s="9" t="n"/>
      <c r="MU26" s="9" t="n"/>
      <c r="MV26" s="9" t="n"/>
      <c r="MW26" s="9" t="n"/>
      <c r="MX26" s="9" t="n"/>
      <c r="MY26" s="9" t="n"/>
      <c r="MZ26" s="9" t="n"/>
      <c r="NA26" s="9" t="n"/>
      <c r="NB26" s="9" t="n"/>
      <c r="NC26" s="9" t="n"/>
      <c r="ND26" s="9" t="n"/>
      <c r="NE26" s="9" t="n"/>
      <c r="NF26" s="9" t="n"/>
      <c r="NG26" s="9" t="n"/>
      <c r="NH26" s="9" t="n"/>
      <c r="NI26" s="9" t="n"/>
      <c r="NJ26" s="9" t="n"/>
      <c r="NK26" s="9" t="n"/>
      <c r="NL26" s="9" t="n"/>
      <c r="NM26" s="9" t="n"/>
      <c r="NN26" s="9" t="n"/>
      <c r="NO26" s="9" t="n"/>
      <c r="NP26" s="9" t="n"/>
      <c r="NQ26" s="9" t="n"/>
      <c r="NR26" s="9" t="n"/>
      <c r="NS26" s="9" t="n"/>
      <c r="NT26" s="9" t="n"/>
      <c r="NU26" s="9" t="n"/>
      <c r="NV26" s="9" t="n"/>
      <c r="NW26" s="9" t="n"/>
      <c r="NX26" s="9" t="n"/>
      <c r="NY26" s="9" t="n"/>
      <c r="NZ26" s="9" t="n"/>
      <c r="OA26" s="9" t="n"/>
      <c r="OB26" s="9" t="n"/>
      <c r="OC26" s="9" t="n"/>
      <c r="OD26" s="9" t="n"/>
      <c r="OE26" s="9" t="n"/>
      <c r="OF26" s="9" t="n"/>
      <c r="OG26" s="9" t="n"/>
      <c r="OH26" s="9" t="n"/>
      <c r="OI26" s="9" t="n"/>
      <c r="OJ26" s="9" t="n"/>
      <c r="OK26" s="9" t="n"/>
      <c r="OL26" s="9" t="n"/>
      <c r="OM26" s="9" t="n"/>
      <c r="ON26" s="9" t="n"/>
      <c r="OO26" s="9" t="n"/>
      <c r="OP26" s="9" t="n"/>
      <c r="OQ26" s="9" t="n"/>
      <c r="OR26" s="9" t="n"/>
      <c r="OS26" s="9" t="n"/>
      <c r="OT26" s="9" t="n"/>
      <c r="OU26" s="9" t="n"/>
      <c r="OV26" s="9" t="n"/>
      <c r="OW26" s="9" t="n"/>
      <c r="OX26" s="9" t="n"/>
      <c r="OY26" s="9" t="n"/>
      <c r="OZ26" s="9" t="n"/>
      <c r="PA26" s="9" t="n"/>
      <c r="PB26" s="9" t="n"/>
      <c r="PC26" s="9" t="n"/>
      <c r="PD26" s="9" t="n"/>
      <c r="PE26" s="9" t="n"/>
      <c r="PF26" s="9" t="n"/>
      <c r="PG26" s="9" t="n"/>
      <c r="PH26" s="9" t="n"/>
      <c r="PI26" s="9" t="n"/>
      <c r="PJ26" s="9" t="n"/>
      <c r="PK26" s="9" t="n"/>
      <c r="PL26" s="9" t="n"/>
      <c r="PM26" s="9" t="n"/>
      <c r="PN26" s="9" t="n"/>
      <c r="PO26" s="9" t="n"/>
      <c r="PP26" s="9" t="n"/>
      <c r="PQ26" s="9" t="n"/>
      <c r="PR26" s="9" t="n"/>
      <c r="PS26" s="9" t="n"/>
      <c r="PT26" s="9" t="n"/>
      <c r="PU26" s="9" t="n"/>
      <c r="PV26" s="9" t="n"/>
      <c r="PW26" s="9" t="n"/>
      <c r="PX26" s="9" t="n"/>
      <c r="PY26" s="9" t="n"/>
      <c r="PZ26" s="9" t="n"/>
      <c r="QA26" s="9" t="n"/>
      <c r="QB26" s="9" t="n"/>
      <c r="QC26" s="9" t="n"/>
      <c r="QD26" s="9" t="n"/>
      <c r="QE26" s="9" t="n"/>
      <c r="QF26" s="9" t="n"/>
      <c r="QG26" s="9" t="n"/>
      <c r="QH26" s="9" t="n"/>
      <c r="QI26" s="9" t="n"/>
      <c r="QJ26" s="9" t="n"/>
      <c r="QK26" s="9" t="n"/>
      <c r="QL26" s="9" t="n"/>
      <c r="QM26" s="9" t="n"/>
      <c r="QN26" s="9" t="n"/>
      <c r="QO26" s="9" t="n"/>
      <c r="QP26" s="9" t="n"/>
      <c r="QQ26" s="9" t="n"/>
      <c r="QR26" s="9" t="n"/>
      <c r="QS26" s="9" t="n"/>
      <c r="QT26" s="9" t="n"/>
      <c r="QU26" s="9" t="n"/>
      <c r="QV26" s="9" t="n"/>
      <c r="QW26" s="9" t="n"/>
      <c r="QX26" s="9" t="n"/>
      <c r="QY26" s="9" t="n"/>
      <c r="QZ26" s="9" t="n"/>
      <c r="RA26" s="9" t="n"/>
      <c r="RB26" s="9" t="n"/>
      <c r="RC26" s="9" t="n"/>
      <c r="RD26" s="9" t="n"/>
      <c r="RE26" s="9" t="n"/>
      <c r="RF26" s="9" t="n"/>
      <c r="RG26" s="9" t="n"/>
      <c r="RH26" s="9" t="n"/>
      <c r="RI26" s="9" t="n"/>
      <c r="RJ26" s="9" t="n"/>
      <c r="RK26" s="9" t="n"/>
      <c r="RL26" s="9" t="n"/>
      <c r="RM26" s="9" t="n"/>
      <c r="RN26" s="9" t="n"/>
      <c r="RO26" s="9" t="n"/>
      <c r="RP26" s="9" t="n"/>
      <c r="RQ26" s="9" t="n"/>
      <c r="RR26" s="9" t="n"/>
      <c r="RS26" s="9" t="n"/>
      <c r="RT26" s="9" t="n"/>
      <c r="RU26" s="9" t="n"/>
      <c r="RV26" s="9" t="n"/>
      <c r="RW26" s="9" t="n"/>
      <c r="RX26" s="9" t="n"/>
      <c r="RY26" s="9" t="n"/>
      <c r="RZ26" s="9" t="n"/>
      <c r="SA26" s="9" t="n"/>
      <c r="SB26" s="9" t="n"/>
      <c r="SC26" s="9" t="n"/>
      <c r="SD26" s="9" t="n"/>
      <c r="SE26" s="9" t="n"/>
      <c r="SF26" s="9" t="n"/>
      <c r="SG26" s="9" t="n"/>
      <c r="SH26" s="9" t="n"/>
      <c r="SI26" s="9" t="n"/>
      <c r="SJ26" s="9" t="n"/>
      <c r="SK26" s="9" t="n"/>
      <c r="SL26" s="9" t="n"/>
      <c r="SM26" s="9" t="n"/>
      <c r="SN26" s="9" t="n"/>
      <c r="SO26" s="9" t="n"/>
      <c r="SP26" s="9" t="n"/>
      <c r="SQ26" s="9" t="n"/>
      <c r="SR26" s="9" t="n"/>
      <c r="SS26" s="9" t="n"/>
      <c r="ST26" s="9" t="n"/>
      <c r="SU26" s="9" t="n"/>
      <c r="SV26" s="9" t="n"/>
      <c r="SW26" s="9" t="n"/>
      <c r="SX26" s="9" t="n"/>
      <c r="SY26" s="9" t="n"/>
      <c r="SZ26" s="9" t="n"/>
      <c r="TA26" s="9" t="n"/>
      <c r="TB26" s="9" t="n"/>
      <c r="TC26" s="9" t="n"/>
      <c r="TD26" s="9" t="n"/>
      <c r="TE26" s="9" t="n"/>
      <c r="TF26" s="9" t="n"/>
      <c r="TG26" s="9" t="n"/>
      <c r="TH26" s="9" t="n"/>
      <c r="TI26" s="9" t="n"/>
      <c r="TJ26" s="9" t="n"/>
      <c r="TK26" s="9" t="n"/>
      <c r="TL26" s="9" t="n"/>
      <c r="TM26" s="9" t="n"/>
      <c r="TN26" s="9" t="n"/>
      <c r="TO26" s="9" t="n"/>
      <c r="TP26" s="9" t="n"/>
      <c r="TQ26" s="9" t="n"/>
      <c r="TR26" s="9" t="n"/>
      <c r="TS26" s="9" t="n"/>
      <c r="TT26" s="9" t="n"/>
      <c r="TU26" s="9" t="n"/>
      <c r="TV26" s="9" t="n"/>
      <c r="TW26" s="9" t="n"/>
      <c r="TX26" s="9" t="n"/>
      <c r="TY26" s="9" t="n"/>
      <c r="TZ26" s="9" t="n"/>
      <c r="UA26" s="9" t="n"/>
      <c r="UB26" s="9" t="n"/>
      <c r="UC26" s="9" t="n"/>
      <c r="UD26" s="9" t="n"/>
      <c r="UE26" s="9" t="n"/>
      <c r="UF26" s="9" t="n"/>
      <c r="UG26" s="9" t="n"/>
      <c r="UH26" s="9" t="n"/>
      <c r="UI26" s="9" t="n"/>
      <c r="UJ26" s="9" t="n"/>
      <c r="UK26" s="9" t="n"/>
      <c r="UL26" s="9" t="n"/>
      <c r="UM26" s="9" t="n"/>
      <c r="UN26" s="9" t="n"/>
      <c r="UO26" s="9" t="n"/>
      <c r="UP26" s="9" t="n"/>
      <c r="UQ26" s="9" t="n"/>
      <c r="UR26" s="9" t="n"/>
      <c r="US26" s="9" t="n"/>
      <c r="UT26" s="9" t="n"/>
      <c r="UU26" s="9" t="n"/>
      <c r="UV26" s="9" t="n"/>
      <c r="UW26" s="9" t="n"/>
      <c r="UX26" s="9" t="n"/>
      <c r="UY26" s="9" t="n"/>
      <c r="UZ26" s="9" t="n"/>
      <c r="VA26" s="9" t="n"/>
      <c r="VB26" s="9" t="n"/>
      <c r="VC26" s="9" t="n"/>
      <c r="VD26" s="9" t="n"/>
      <c r="VE26" s="9" t="n"/>
      <c r="VF26" s="9" t="n"/>
      <c r="VG26" s="9" t="n"/>
      <c r="VH26" s="9" t="n"/>
      <c r="VI26" s="9" t="n"/>
      <c r="VJ26" s="9" t="n"/>
      <c r="VK26" s="9" t="n"/>
      <c r="VL26" s="9" t="n"/>
      <c r="VM26" s="9" t="n"/>
      <c r="VN26" s="9" t="n"/>
      <c r="VO26" s="9" t="n"/>
      <c r="VP26" s="9" t="n"/>
      <c r="VQ26" s="9" t="n"/>
      <c r="VR26" s="9" t="n"/>
      <c r="VS26" s="9" t="n"/>
      <c r="VT26" s="9" t="n"/>
      <c r="VU26" s="9" t="n"/>
      <c r="VV26" s="9" t="n"/>
      <c r="VW26" s="9" t="n"/>
      <c r="VX26" s="9" t="n"/>
      <c r="VY26" s="9" t="n"/>
      <c r="VZ26" s="9" t="n"/>
      <c r="WA26" s="9" t="n"/>
      <c r="WB26" s="9" t="n"/>
      <c r="WC26" s="9" t="n"/>
      <c r="WD26" s="9" t="n"/>
      <c r="WE26" s="9" t="n"/>
      <c r="WF26" s="9" t="n"/>
      <c r="WG26" s="9" t="n"/>
      <c r="WH26" s="9" t="n"/>
      <c r="WI26" s="9" t="n"/>
      <c r="WJ26" s="9" t="n"/>
      <c r="WK26" s="9" t="n"/>
      <c r="WL26" s="9" t="n"/>
      <c r="WM26" s="9" t="n"/>
      <c r="WN26" s="9" t="n"/>
      <c r="WO26" s="9" t="n"/>
      <c r="WP26" s="9" t="n"/>
      <c r="WQ26" s="9" t="n"/>
      <c r="WR26" s="9" t="n"/>
      <c r="WS26" s="9" t="n"/>
      <c r="WT26" s="9" t="n"/>
      <c r="WU26" s="9" t="n"/>
      <c r="WV26" s="9" t="n"/>
      <c r="WW26" s="9" t="n"/>
      <c r="WX26" s="9" t="n"/>
      <c r="WY26" s="9" t="n"/>
      <c r="WZ26" s="9" t="n"/>
      <c r="XA26" s="9" t="n"/>
      <c r="XB26" s="9" t="n"/>
      <c r="XC26" s="9" t="n"/>
      <c r="XD26" s="9" t="n"/>
      <c r="XE26" s="9" t="n"/>
      <c r="XF26" s="9" t="n"/>
      <c r="XG26" s="9" t="n"/>
      <c r="XH26" s="9" t="n"/>
      <c r="XI26" s="9" t="n"/>
      <c r="XJ26" s="9" t="n"/>
      <c r="XK26" s="9" t="n"/>
      <c r="XL26" s="9" t="n"/>
      <c r="XM26" s="9" t="n"/>
      <c r="XN26" s="9" t="n"/>
      <c r="XO26" s="9" t="n"/>
      <c r="XP26" s="9" t="n"/>
      <c r="XQ26" s="9" t="n"/>
      <c r="XR26" s="9" t="n"/>
      <c r="XS26" s="9" t="n"/>
      <c r="XT26" s="9" t="n"/>
      <c r="XU26" s="9" t="n"/>
      <c r="XV26" s="9" t="n"/>
      <c r="XW26" s="9" t="n"/>
      <c r="XX26" s="9" t="n"/>
      <c r="XY26" s="9" t="n"/>
      <c r="XZ26" s="9" t="n"/>
      <c r="YA26" s="9" t="n"/>
      <c r="YB26" s="9" t="n"/>
      <c r="YC26" s="9" t="n"/>
      <c r="YD26" s="9" t="n"/>
      <c r="YE26" s="9" t="n"/>
      <c r="YF26" s="9" t="n"/>
      <c r="YG26" s="9" t="n"/>
      <c r="YH26" s="9" t="n"/>
      <c r="YI26" s="9" t="n"/>
      <c r="YJ26" s="9" t="n"/>
      <c r="YK26" s="9" t="n"/>
      <c r="YL26" s="9" t="n"/>
      <c r="YM26" s="9" t="n"/>
      <c r="YN26" s="9" t="n"/>
      <c r="YO26" s="9" t="n"/>
      <c r="YP26" s="9" t="n"/>
      <c r="YQ26" s="9" t="n"/>
      <c r="YR26" s="9" t="n"/>
      <c r="YS26" s="9" t="n"/>
      <c r="YT26" s="9" t="n"/>
      <c r="YU26" s="9" t="n"/>
      <c r="YV26" s="9" t="n"/>
      <c r="YW26" s="9" t="n"/>
      <c r="YX26" s="9" t="n"/>
      <c r="YY26" s="9" t="n"/>
      <c r="YZ26" s="9" t="n"/>
      <c r="ZA26" s="9" t="n"/>
      <c r="ZB26" s="9" t="n"/>
      <c r="ZC26" s="9" t="n"/>
      <c r="ZD26" s="9" t="n"/>
      <c r="ZE26" s="9" t="n"/>
      <c r="ZF26" s="9" t="n"/>
      <c r="ZG26" s="9" t="n"/>
      <c r="ZH26" s="9" t="n"/>
      <c r="ZI26" s="9" t="n"/>
      <c r="ZJ26" s="9" t="n"/>
      <c r="ZK26" s="9" t="n"/>
      <c r="ZL26" s="9" t="n"/>
      <c r="ZM26" s="9" t="n"/>
      <c r="ZN26" s="9" t="n"/>
      <c r="ZO26" s="9" t="n"/>
      <c r="ZP26" s="9" t="n"/>
      <c r="ZQ26" s="9" t="n"/>
      <c r="ZR26" s="9" t="n"/>
      <c r="ZS26" s="9" t="n"/>
      <c r="ZT26" s="9" t="n"/>
      <c r="ZU26" s="9" t="n"/>
      <c r="ZV26" s="9" t="n"/>
      <c r="ZW26" s="9" t="n"/>
      <c r="ZX26" s="9" t="n"/>
      <c r="ZY26" s="9" t="n"/>
      <c r="ZZ26" s="9" t="n"/>
      <c r="AAA26" s="9" t="n"/>
      <c r="AAB26" s="9" t="n"/>
      <c r="AAC26" s="9" t="n"/>
      <c r="AAD26" s="9" t="n"/>
      <c r="AAE26" s="9" t="n"/>
      <c r="AAF26" s="9" t="n"/>
      <c r="AAG26" s="9" t="n"/>
      <c r="AAH26" s="9" t="n"/>
      <c r="AAI26" s="9" t="n"/>
      <c r="AAJ26" s="9" t="n"/>
      <c r="AAK26" s="9" t="n"/>
      <c r="AAL26" s="9" t="n"/>
      <c r="AAM26" s="9" t="n"/>
      <c r="AAN26" s="9" t="n"/>
      <c r="AAO26" s="9" t="n"/>
      <c r="AAP26" s="9" t="n"/>
      <c r="AAQ26" s="9" t="n"/>
      <c r="AAR26" s="9" t="n"/>
      <c r="AAS26" s="9" t="n"/>
      <c r="AAT26" s="9" t="n"/>
      <c r="AAU26" s="9" t="n"/>
      <c r="AAV26" s="9" t="n"/>
      <c r="AAW26" s="9" t="n"/>
      <c r="AAX26" s="9" t="n"/>
      <c r="AAY26" s="9" t="n"/>
      <c r="AAZ26" s="9" t="n"/>
      <c r="ABA26" s="9" t="n"/>
      <c r="ABB26" s="9" t="n"/>
      <c r="ABC26" s="9" t="n"/>
      <c r="ABD26" s="9" t="n"/>
      <c r="ABE26" s="9" t="n"/>
      <c r="ABF26" s="9" t="n"/>
      <c r="ABG26" s="9" t="n"/>
      <c r="ABH26" s="9" t="n"/>
      <c r="ABI26" s="9" t="n"/>
      <c r="ABJ26" s="9" t="n"/>
      <c r="ABK26" s="9" t="n"/>
      <c r="ABL26" s="9" t="n"/>
      <c r="ABM26" s="9" t="n"/>
      <c r="ABN26" s="9" t="n"/>
      <c r="ABO26" s="9" t="n"/>
      <c r="ABP26" s="9" t="n"/>
      <c r="ABQ26" s="9" t="n"/>
      <c r="ABR26" s="9" t="n"/>
      <c r="ABS26" s="9" t="n"/>
      <c r="ABT26" s="9" t="n"/>
      <c r="ABU26" s="9" t="n"/>
      <c r="ABV26" s="9" t="n"/>
      <c r="ABW26" s="9" t="n"/>
      <c r="ABX26" s="9" t="n"/>
      <c r="ABY26" s="9" t="n"/>
      <c r="ABZ26" s="9" t="n"/>
      <c r="ACA26" s="9" t="n"/>
      <c r="ACB26" s="9" t="n"/>
      <c r="ACC26" s="9" t="n"/>
      <c r="ACD26" s="9" t="n"/>
      <c r="ACE26" s="9" t="n"/>
      <c r="ACF26" s="9" t="n"/>
      <c r="ACG26" s="9" t="n"/>
      <c r="ACH26" s="9" t="n"/>
      <c r="ACI26" s="9" t="n"/>
      <c r="ACJ26" s="9" t="n"/>
      <c r="ACK26" s="9" t="n"/>
      <c r="ACL26" s="9" t="n"/>
      <c r="ACM26" s="9" t="n"/>
      <c r="ACN26" s="9" t="n"/>
      <c r="ACO26" s="9" t="n"/>
      <c r="ACP26" s="9" t="n"/>
      <c r="ACQ26" s="9" t="n"/>
      <c r="ACR26" s="9" t="n"/>
      <c r="ACS26" s="9" t="n"/>
      <c r="ACT26" s="9" t="n"/>
      <c r="ACU26" s="9" t="n"/>
      <c r="ACV26" s="9" t="n"/>
      <c r="ACW26" s="9" t="n"/>
      <c r="ACX26" s="9" t="n"/>
      <c r="ACY26" s="9" t="n"/>
      <c r="ACZ26" s="9" t="n"/>
      <c r="ADA26" s="9" t="n"/>
      <c r="ADB26" s="9" t="n"/>
      <c r="ADC26" s="9" t="n"/>
      <c r="ADD26" s="9" t="n"/>
      <c r="ADE26" s="9" t="n"/>
      <c r="ADF26" s="9" t="n"/>
      <c r="ADG26" s="9" t="n"/>
      <c r="ADH26" s="9" t="n"/>
      <c r="ADI26" s="9" t="n"/>
      <c r="ADJ26" s="9" t="n"/>
      <c r="ADK26" s="9" t="n"/>
      <c r="ADL26" s="9" t="n"/>
      <c r="ADM26" s="9" t="n"/>
      <c r="ADN26" s="9" t="n"/>
      <c r="ADO26" s="9" t="n"/>
      <c r="ADP26" s="9" t="n"/>
      <c r="ADQ26" s="9" t="n"/>
      <c r="ADR26" s="9" t="n"/>
      <c r="ADS26" s="9" t="n"/>
      <c r="ADT26" s="9" t="n"/>
      <c r="ADU26" s="9" t="n"/>
      <c r="ADV26" s="9" t="n"/>
      <c r="ADW26" s="9" t="n"/>
      <c r="ADX26" s="9" t="n"/>
      <c r="ADY26" s="9" t="n"/>
      <c r="ADZ26" s="9" t="n"/>
      <c r="AEA26" s="9" t="n"/>
      <c r="AEB26" s="9" t="n"/>
      <c r="AEC26" s="9" t="n"/>
      <c r="AED26" s="9" t="n"/>
      <c r="AEE26" s="9" t="n"/>
      <c r="AEF26" s="9" t="n"/>
      <c r="AEG26" s="9" t="n"/>
      <c r="AEH26" s="9" t="n"/>
      <c r="AEI26" s="9" t="n"/>
      <c r="AEJ26" s="9" t="n"/>
      <c r="AEK26" s="9" t="n"/>
      <c r="AEL26" s="9" t="n"/>
      <c r="AEM26" s="9" t="n"/>
      <c r="AEN26" s="9" t="n"/>
      <c r="AEO26" s="9" t="n"/>
      <c r="AEP26" s="9" t="n"/>
      <c r="AEQ26" s="9" t="n"/>
      <c r="AER26" s="9" t="n"/>
      <c r="AES26" s="9" t="n"/>
      <c r="AET26" s="9" t="n"/>
      <c r="AEU26" s="9" t="n"/>
      <c r="AEV26" s="9" t="n"/>
      <c r="AEW26" s="9" t="n"/>
      <c r="AEX26" s="9" t="n"/>
      <c r="AEY26" s="9" t="n"/>
      <c r="AEZ26" s="9" t="n"/>
      <c r="AFA26" s="9" t="n"/>
      <c r="AFB26" s="9" t="n"/>
      <c r="AFC26" s="9" t="n"/>
      <c r="AFD26" s="9" t="n"/>
      <c r="AFE26" s="9" t="n"/>
      <c r="AFF26" s="9" t="n"/>
      <c r="AFG26" s="9" t="n"/>
      <c r="AFH26" s="9" t="n"/>
      <c r="AFI26" s="9" t="n"/>
      <c r="AFJ26" s="9" t="n"/>
      <c r="AFK26" s="9" t="n"/>
      <c r="AFL26" s="9" t="n"/>
      <c r="AFM26" s="9" t="n"/>
      <c r="AFN26" s="9" t="n"/>
      <c r="AFO26" s="9" t="n"/>
      <c r="AFP26" s="9" t="n"/>
      <c r="AFQ26" s="9" t="n"/>
      <c r="AFR26" s="9" t="n"/>
      <c r="AFS26" s="9" t="n"/>
      <c r="AFT26" s="9" t="n"/>
      <c r="AFU26" s="9" t="n"/>
      <c r="AFV26" s="9" t="n"/>
      <c r="AFW26" s="9" t="n"/>
      <c r="AFX26" s="9" t="n"/>
      <c r="AFY26" s="9" t="n"/>
      <c r="AFZ26" s="9" t="n"/>
      <c r="AGA26" s="9" t="n"/>
      <c r="AGB26" s="9" t="n"/>
      <c r="AGC26" s="9" t="n"/>
      <c r="AGD26" s="9" t="n"/>
      <c r="AGE26" s="9" t="n"/>
      <c r="AGF26" s="9" t="n"/>
      <c r="AGG26" s="9" t="n"/>
      <c r="AGH26" s="9" t="n"/>
      <c r="AGI26" s="9" t="n"/>
      <c r="AGJ26" s="9" t="n"/>
      <c r="AGK26" s="9" t="n"/>
      <c r="AGL26" s="9" t="n"/>
      <c r="AGM26" s="9" t="n"/>
      <c r="AGN26" s="9" t="n"/>
      <c r="AGO26" s="9" t="n"/>
      <c r="AGP26" s="9" t="n"/>
      <c r="AGQ26" s="9" t="n"/>
      <c r="AGR26" s="9" t="n"/>
      <c r="AGS26" s="9" t="n"/>
      <c r="AGT26" s="9" t="n"/>
      <c r="AGU26" s="9" t="n"/>
      <c r="AGV26" s="9" t="n"/>
      <c r="AGW26" s="9" t="n"/>
      <c r="AGX26" s="9" t="n"/>
      <c r="AGY26" s="9" t="n"/>
      <c r="AGZ26" s="9" t="n"/>
      <c r="AHA26" s="9" t="n"/>
      <c r="AHB26" s="9" t="n"/>
      <c r="AHC26" s="9" t="n"/>
      <c r="AHD26" s="9" t="n"/>
      <c r="AHE26" s="9" t="n"/>
      <c r="AHF26" s="9" t="n"/>
      <c r="AHG26" s="9" t="n"/>
      <c r="AHH26" s="9" t="n"/>
      <c r="AHI26" s="9" t="n"/>
      <c r="AHJ26" s="9" t="n"/>
      <c r="AHK26" s="9" t="n"/>
      <c r="AHL26" s="9" t="n"/>
      <c r="AHM26" s="9" t="n"/>
      <c r="AHN26" s="9" t="n"/>
      <c r="AHO26" s="9" t="n"/>
      <c r="AHP26" s="9" t="n"/>
      <c r="AHQ26" s="9" t="n"/>
      <c r="AHR26" s="9" t="n"/>
      <c r="AHS26" s="9" t="n"/>
      <c r="AHT26" s="9" t="n"/>
      <c r="AHU26" s="9" t="n"/>
      <c r="AHV26" s="9" t="n"/>
      <c r="AHW26" s="9" t="n"/>
      <c r="AHX26" s="9" t="n"/>
      <c r="AHY26" s="9" t="n"/>
      <c r="AHZ26" s="9" t="n"/>
      <c r="AIA26" s="9" t="n"/>
      <c r="AIB26" s="9" t="n"/>
      <c r="AIC26" s="9" t="n"/>
      <c r="AID26" s="9" t="n"/>
      <c r="AIE26" s="9" t="n"/>
      <c r="AIF26" s="9" t="n"/>
      <c r="AIG26" s="9" t="n"/>
      <c r="AIH26" s="9" t="n"/>
      <c r="AII26" s="9" t="n"/>
      <c r="AIJ26" s="9" t="n"/>
      <c r="AIK26" s="9" t="n"/>
      <c r="AIL26" s="9" t="n"/>
      <c r="AIM26" s="9" t="n"/>
      <c r="AIN26" s="9" t="n"/>
      <c r="AIO26" s="9" t="n"/>
      <c r="AIP26" s="9" t="n"/>
      <c r="AIQ26" s="9" t="n"/>
      <c r="AIR26" s="9" t="n"/>
      <c r="AIS26" s="9" t="n"/>
      <c r="AIT26" s="9" t="n"/>
      <c r="AIU26" s="9" t="n"/>
      <c r="AIV26" s="9" t="n"/>
      <c r="AIW26" s="9" t="n"/>
      <c r="AIX26" s="9" t="n"/>
      <c r="AIY26" s="9" t="n"/>
      <c r="AIZ26" s="9" t="n"/>
      <c r="AJA26" s="9" t="n"/>
      <c r="AJB26" s="9" t="n"/>
      <c r="AJC26" s="9" t="n"/>
      <c r="AJD26" s="9" t="n"/>
      <c r="AJE26" s="9" t="n"/>
      <c r="AJF26" s="9" t="n"/>
      <c r="AJG26" s="9" t="n"/>
      <c r="AJH26" s="9" t="n"/>
      <c r="AJI26" s="9" t="n"/>
      <c r="AJJ26" s="9" t="n"/>
      <c r="AJK26" s="9" t="n"/>
      <c r="AJL26" s="9" t="n"/>
      <c r="AJM26" s="9" t="n"/>
      <c r="AJN26" s="9" t="n"/>
      <c r="AJO26" s="9" t="n"/>
      <c r="AJP26" s="9" t="n"/>
      <c r="AJQ26" s="9" t="n"/>
      <c r="AJR26" s="9" t="n"/>
      <c r="AJS26" s="9" t="n"/>
      <c r="AJT26" s="9" t="n"/>
      <c r="AJU26" s="9" t="n"/>
      <c r="AJV26" s="9" t="n"/>
      <c r="AJW26" s="9" t="n"/>
      <c r="AJX26" s="9" t="n"/>
      <c r="AJY26" s="9" t="n"/>
      <c r="AJZ26" s="9" t="n"/>
      <c r="AKA26" s="9" t="n"/>
      <c r="AKB26" s="9" t="n"/>
      <c r="AKC26" s="9" t="n"/>
      <c r="AKD26" s="9" t="n"/>
      <c r="AKE26" s="9" t="n"/>
      <c r="AKF26" s="9" t="n"/>
      <c r="AKG26" s="9" t="n"/>
      <c r="AKH26" s="9" t="n"/>
      <c r="AKI26" s="9" t="n"/>
      <c r="AKJ26" s="9" t="n"/>
      <c r="AKK26" s="9" t="n"/>
      <c r="AKL26" s="9" t="n"/>
      <c r="AKM26" s="9" t="n"/>
      <c r="AKN26" s="9" t="n"/>
      <c r="AKO26" s="9" t="n"/>
      <c r="AKP26" s="9" t="n"/>
      <c r="AKQ26" s="9" t="n"/>
      <c r="AKR26" s="9" t="n"/>
      <c r="AKS26" s="9" t="n"/>
      <c r="AKT26" s="9" t="n"/>
      <c r="AKU26" s="9" t="n"/>
      <c r="AKV26" s="9" t="n"/>
      <c r="AKW26" s="9" t="n"/>
      <c r="AKX26" s="9" t="n"/>
      <c r="AKY26" s="9" t="n"/>
      <c r="AKZ26" s="9" t="n"/>
      <c r="ALA26" s="9" t="n"/>
      <c r="ALB26" s="9" t="n"/>
      <c r="ALC26" s="9" t="n"/>
      <c r="ALD26" s="9" t="n"/>
      <c r="ALE26" s="9" t="n"/>
      <c r="ALF26" s="9" t="n"/>
      <c r="ALG26" s="9" t="n"/>
      <c r="ALH26" s="9" t="n"/>
      <c r="ALI26" s="9" t="n"/>
      <c r="ALJ26" s="9" t="n"/>
      <c r="ALK26" s="9" t="n"/>
      <c r="ALL26" s="9" t="n"/>
      <c r="ALM26" s="9" t="n"/>
      <c r="ALN26" s="9" t="n"/>
      <c r="ALO26" s="9" t="n"/>
      <c r="ALP26" s="9" t="n"/>
      <c r="ALQ26" s="9" t="n"/>
      <c r="ALR26" s="9" t="n"/>
      <c r="ALS26" s="9" t="n"/>
      <c r="ALT26" s="9" t="n"/>
      <c r="ALU26" s="9" t="n"/>
      <c r="ALV26" s="9" t="n"/>
      <c r="ALW26" s="9" t="n"/>
      <c r="ALX26" s="9" t="n"/>
      <c r="ALY26" s="9" t="n"/>
      <c r="ALZ26" s="9" t="n"/>
      <c r="AMA26" s="9" t="n"/>
      <c r="AMB26" s="9" t="n"/>
      <c r="AMC26" s="9" t="n"/>
      <c r="AMD26" s="9" t="n"/>
      <c r="AME26" s="9" t="n"/>
      <c r="AMF26" s="9" t="n"/>
      <c r="AMG26" s="9" t="n"/>
      <c r="AMH26" s="9" t="n"/>
      <c r="AMI26" s="9" t="n"/>
      <c r="AMJ26" s="9" t="n"/>
    </row>
    <row customHeight="1" ht="23.1" r="27" s="187" spans="1:1024">
      <c r="A27" s="67" t="n">
        <v>22</v>
      </c>
      <c r="B27" s="44" t="n">
        <v>5610</v>
      </c>
      <c r="C27" s="85" t="s">
        <v>184</v>
      </c>
      <c r="D27" s="69" t="n">
        <v>0</v>
      </c>
      <c r="E27" s="70" t="n">
        <v>12</v>
      </c>
      <c r="F27" s="71" t="n"/>
      <c r="G27" s="188" t="s">
        <v>62</v>
      </c>
      <c r="H27" s="189" t="s">
        <v>113</v>
      </c>
      <c r="I27" s="72" t="s"/>
      <c r="J27" s="190" t="s">
        <v>66</v>
      </c>
      <c r="K27" s="191" t="s">
        <v>66</v>
      </c>
      <c r="L27" s="72" t="s"/>
      <c r="M27" s="190" t="s">
        <v>66</v>
      </c>
      <c r="N27" s="191" t="s">
        <v>66</v>
      </c>
      <c r="O27" s="72" t="s"/>
      <c r="P27" s="188" t="s">
        <v>121</v>
      </c>
      <c r="Q27" s="189" t="s">
        <v>74</v>
      </c>
      <c r="R27" s="72" t="s"/>
      <c r="S27" s="188" t="s">
        <v>133</v>
      </c>
      <c r="T27" s="189" t="s">
        <v>78</v>
      </c>
      <c r="U27" s="72" t="s"/>
      <c r="V27" s="188" t="s">
        <v>146</v>
      </c>
      <c r="W27" s="189" t="s">
        <v>147</v>
      </c>
      <c r="X27" s="72" t="s"/>
      <c r="Y27" s="190" t="s">
        <v>66</v>
      </c>
      <c r="Z27" s="191" t="s">
        <v>66</v>
      </c>
      <c r="AA27" s="72" t="s"/>
      <c r="AB27" s="190" t="s">
        <v>66</v>
      </c>
      <c r="AC27" s="191" t="s">
        <v>66</v>
      </c>
      <c r="AD27" s="72" t="s"/>
      <c r="AE27" s="188" t="s">
        <v>79</v>
      </c>
      <c r="AF27" s="189" t="s">
        <v>124</v>
      </c>
      <c r="AG27" s="72" t="s"/>
      <c r="AH27" s="188" t="s">
        <v>79</v>
      </c>
      <c r="AI27" s="189" t="s">
        <v>124</v>
      </c>
      <c r="AJ27" s="72" t="s">
        <v>80</v>
      </c>
      <c r="AK27" s="188" t="s">
        <v>119</v>
      </c>
      <c r="AL27" s="189" t="s">
        <v>120</v>
      </c>
      <c r="AM27" s="72" t="s"/>
      <c r="AN27" s="188" t="s">
        <v>82</v>
      </c>
      <c r="AO27" s="189" t="s">
        <v>60</v>
      </c>
      <c r="AP27" s="72" t="s"/>
      <c r="AQ27" s="188" t="s">
        <v>68</v>
      </c>
      <c r="AR27" s="189" t="s">
        <v>63</v>
      </c>
      <c r="AS27" s="72" t="s"/>
      <c r="AT27" s="190" t="s">
        <v>66</v>
      </c>
      <c r="AU27" s="191" t="s">
        <v>66</v>
      </c>
      <c r="AV27" s="72" t="s"/>
      <c r="AW27" s="190" t="s">
        <v>66</v>
      </c>
      <c r="AX27" s="191" t="s">
        <v>66</v>
      </c>
      <c r="AY27" s="72" t="s"/>
      <c r="AZ27" s="188" t="s">
        <v>156</v>
      </c>
      <c r="BA27" s="189" t="s">
        <v>71</v>
      </c>
      <c r="BB27" s="72" t="s"/>
      <c r="BC27" s="188" t="s">
        <v>156</v>
      </c>
      <c r="BD27" s="189" t="s">
        <v>71</v>
      </c>
      <c r="BE27" s="72" t="s"/>
      <c r="BF27" s="188" t="s">
        <v>62</v>
      </c>
      <c r="BG27" s="189" t="s">
        <v>113</v>
      </c>
      <c r="BH27" s="72" t="s"/>
      <c r="BI27" s="188" t="s">
        <v>68</v>
      </c>
      <c r="BJ27" s="189" t="s">
        <v>63</v>
      </c>
      <c r="BK27" s="72" t="s">
        <v>80</v>
      </c>
      <c r="BL27" s="188" t="s">
        <v>68</v>
      </c>
      <c r="BM27" s="189" t="s">
        <v>63</v>
      </c>
      <c r="BN27" s="72" t="s">
        <v>80</v>
      </c>
      <c r="BO27" s="190" t="s">
        <v>66</v>
      </c>
      <c r="BP27" s="191" t="s">
        <v>66</v>
      </c>
      <c r="BQ27" s="72" t="s"/>
      <c r="BR27" s="190" t="s">
        <v>66</v>
      </c>
      <c r="BS27" s="191" t="s">
        <v>66</v>
      </c>
      <c r="BT27" s="72" t="s"/>
      <c r="BU27" s="188" t="s">
        <v>104</v>
      </c>
      <c r="BV27" s="189" t="s">
        <v>174</v>
      </c>
      <c r="BW27" s="72" t="s">
        <v>80</v>
      </c>
      <c r="BX27" s="188" t="s">
        <v>88</v>
      </c>
      <c r="BY27" s="189" t="s">
        <v>112</v>
      </c>
      <c r="BZ27" s="72" t="s"/>
      <c r="CA27" s="188" t="s">
        <v>82</v>
      </c>
      <c r="CB27" s="189" t="s">
        <v>60</v>
      </c>
      <c r="CC27" s="72" t="s"/>
      <c r="CD27" s="188" t="s">
        <v>68</v>
      </c>
      <c r="CE27" s="189" t="s">
        <v>63</v>
      </c>
      <c r="CF27" s="72" t="s"/>
      <c r="CG27" s="190" t="s">
        <v>66</v>
      </c>
      <c r="CH27" s="191" t="s">
        <v>66</v>
      </c>
      <c r="CI27" s="72" t="s"/>
      <c r="CJ27" s="190" t="s">
        <v>66</v>
      </c>
      <c r="CK27" s="191" t="s">
        <v>66</v>
      </c>
      <c r="CL27" s="72" t="s"/>
      <c r="CM27" s="188" t="s">
        <v>125</v>
      </c>
      <c r="CN27" s="189" t="s">
        <v>126</v>
      </c>
      <c r="CO27" s="72" t="s"/>
      <c r="CP27" s="188" t="s">
        <v>75</v>
      </c>
      <c r="CQ27" s="189" t="s">
        <v>138</v>
      </c>
      <c r="CR27" s="72" t="s"/>
      <c r="CS27" s="188" t="s">
        <v>75</v>
      </c>
      <c r="CT27" s="189" t="s">
        <v>138</v>
      </c>
      <c r="CU27" s="72" t="s"/>
      <c r="CV27" s="26" t="s">
        <v>185</v>
      </c>
      <c r="CW27" s="21" t="n"/>
      <c r="CX27" s="73" t="n"/>
      <c r="CY27" s="83" t="n"/>
      <c r="CZ27" s="75">
        <f>COUNTA($G$3:$CX$3)-DB27</f>
        <v/>
      </c>
      <c r="DA27" s="76">
        <f>COUNTIF($G$4:$CX$4,"сб")+COUNTIF($G$4:$CX$4,"вс")+COUNTIF($G$4:$CX$4,"празд")</f>
        <v/>
      </c>
      <c r="DB27" s="77" t="n">
        <v>0</v>
      </c>
      <c r="DC27" s="78">
        <f>COUNTIF(G27:CX27,"ОТ")/2</f>
        <v/>
      </c>
      <c r="DD27" s="79">
        <f>COUNTIFS($G$4:$CX$4,"&lt;я",G27:CX27,"&lt;"&amp;"9:29:01")</f>
        <v/>
      </c>
      <c r="DE27" s="79">
        <f>COUNTIFS($G$4:$CX$4,"&lt;я",G27:CX27,"&lt;"&amp;"13:30:01")-DD27</f>
        <v/>
      </c>
      <c r="DF27" s="79">
        <f>COUNTIFS($G$4:$CX$4,"&lt;я",G27:CX27,"&lt;"&amp;"19:00:01")-DD27-DE27</f>
        <v/>
      </c>
      <c r="DG27" s="80">
        <f>COUNTIFS($G$4:$CX$4,"СБ",G27:CX27,"В")+COUNTIFS($G$4:$CX$4,"ВС",G27:CX27,"В")</f>
        <v/>
      </c>
      <c r="DH27" s="81">
        <f>$DA$3-CZ27</f>
        <v/>
      </c>
      <c r="DI27" s="82">
        <f>$DB$3-CY27</f>
        <v/>
      </c>
      <c r="DJ27" s="9" t="n"/>
      <c r="DK27" s="9" t="n"/>
      <c r="DL27" s="9" t="n"/>
      <c r="DM27" s="9" t="n"/>
      <c r="DN27" s="9" t="n"/>
      <c r="DO27" s="9" t="n"/>
      <c r="DP27" s="9" t="n"/>
      <c r="DQ27" s="9" t="n"/>
      <c r="DR27" s="9" t="n"/>
      <c r="DS27" s="9" t="n"/>
      <c r="DT27" s="9" t="n"/>
      <c r="DU27" s="9" t="n"/>
      <c r="DV27" s="9" t="n"/>
      <c r="DW27" s="9" t="n"/>
      <c r="DX27" s="9" t="n"/>
      <c r="DY27" s="9" t="n"/>
      <c r="DZ27" s="9" t="n"/>
      <c r="EA27" s="9" t="n"/>
      <c r="EB27" s="9" t="n"/>
      <c r="EC27" s="9" t="n"/>
      <c r="ED27" s="9" t="n"/>
      <c r="EE27" s="9" t="n"/>
      <c r="EF27" s="9" t="n"/>
      <c r="EG27" s="9" t="n"/>
      <c r="EH27" s="9" t="n"/>
      <c r="EI27" s="9" t="n"/>
      <c r="EJ27" s="9" t="n"/>
      <c r="EK27" s="9" t="n"/>
      <c r="EL27" s="9" t="n"/>
      <c r="EM27" s="9" t="n"/>
      <c r="EN27" s="9" t="n"/>
      <c r="EO27" s="9" t="n"/>
      <c r="EP27" s="9" t="n"/>
      <c r="EQ27" s="9" t="n"/>
      <c r="ER27" s="9" t="n"/>
      <c r="ES27" s="9" t="n"/>
      <c r="ET27" s="9" t="n"/>
      <c r="EU27" s="9" t="n"/>
      <c r="EV27" s="9" t="n"/>
      <c r="EW27" s="9" t="n"/>
      <c r="EX27" s="9" t="n"/>
      <c r="EY27" s="9" t="n"/>
      <c r="EZ27" s="9" t="n"/>
      <c r="FA27" s="9" t="n"/>
      <c r="FB27" s="9" t="n"/>
      <c r="FC27" s="9" t="n"/>
      <c r="FD27" s="9" t="n"/>
      <c r="FE27" s="9" t="n"/>
      <c r="FF27" s="9" t="n"/>
      <c r="FG27" s="9" t="n"/>
      <c r="FH27" s="9" t="n"/>
      <c r="FI27" s="9" t="n"/>
      <c r="FJ27" s="9" t="n"/>
      <c r="FK27" s="9" t="n"/>
      <c r="FL27" s="9" t="n"/>
      <c r="FM27" s="9" t="n"/>
      <c r="FN27" s="9" t="n"/>
      <c r="FO27" s="9" t="n"/>
      <c r="FP27" s="9" t="n"/>
      <c r="FQ27" s="9" t="n"/>
      <c r="FR27" s="9" t="n"/>
      <c r="FS27" s="9" t="n"/>
      <c r="FT27" s="9" t="n"/>
      <c r="FU27" s="9" t="n"/>
      <c r="FV27" s="9" t="n"/>
      <c r="FW27" s="9" t="n"/>
      <c r="FX27" s="9" t="n"/>
      <c r="FY27" s="9" t="n"/>
      <c r="FZ27" s="9" t="n"/>
      <c r="GA27" s="9" t="n"/>
      <c r="GB27" s="9" t="n"/>
      <c r="GC27" s="9" t="n"/>
      <c r="GD27" s="9" t="n"/>
      <c r="GE27" s="9" t="n"/>
      <c r="GF27" s="9" t="n"/>
      <c r="GG27" s="9" t="n"/>
      <c r="GH27" s="9" t="n"/>
      <c r="GI27" s="9" t="n"/>
      <c r="GJ27" s="9" t="n"/>
      <c r="GK27" s="9" t="n"/>
      <c r="GL27" s="9" t="n"/>
      <c r="GM27" s="9" t="n"/>
      <c r="GN27" s="9" t="n"/>
      <c r="GO27" s="9" t="n"/>
      <c r="GP27" s="9" t="n"/>
      <c r="GQ27" s="9" t="n"/>
      <c r="GR27" s="9" t="n"/>
      <c r="GS27" s="9" t="n"/>
      <c r="GT27" s="9" t="n"/>
      <c r="GU27" s="9" t="n"/>
      <c r="GV27" s="9" t="n"/>
      <c r="GW27" s="9" t="n"/>
      <c r="GX27" s="9" t="n"/>
      <c r="GY27" s="9" t="n"/>
      <c r="GZ27" s="9" t="n"/>
      <c r="HA27" s="9" t="n"/>
      <c r="HB27" s="9" t="n"/>
      <c r="HC27" s="9" t="n"/>
      <c r="HD27" s="9" t="n"/>
      <c r="HE27" s="9" t="n"/>
      <c r="HF27" s="9" t="n"/>
      <c r="HG27" s="9" t="n"/>
      <c r="HH27" s="9" t="n"/>
      <c r="HI27" s="9" t="n"/>
      <c r="HJ27" s="9" t="n"/>
      <c r="HK27" s="9" t="n"/>
      <c r="HL27" s="9" t="n"/>
      <c r="HM27" s="9" t="n"/>
      <c r="HN27" s="9" t="n"/>
      <c r="HO27" s="9" t="n"/>
      <c r="HP27" s="9" t="n"/>
      <c r="HQ27" s="9" t="n"/>
      <c r="HR27" s="9" t="n"/>
      <c r="HS27" s="9" t="n"/>
      <c r="HT27" s="9" t="n"/>
      <c r="HU27" s="9" t="n"/>
      <c r="HV27" s="9" t="n"/>
      <c r="HW27" s="9" t="n"/>
      <c r="HX27" s="9" t="n"/>
      <c r="HY27" s="9" t="n"/>
      <c r="HZ27" s="9" t="n"/>
      <c r="IA27" s="9" t="n"/>
      <c r="IB27" s="9" t="n"/>
      <c r="IC27" s="9" t="n"/>
      <c r="ID27" s="9" t="n"/>
      <c r="IE27" s="9" t="n"/>
      <c r="IF27" s="9" t="n"/>
      <c r="IG27" s="9" t="n"/>
      <c r="IH27" s="9" t="n"/>
      <c r="II27" s="9" t="n"/>
      <c r="IJ27" s="9" t="n"/>
      <c r="IK27" s="9" t="n"/>
      <c r="IL27" s="9" t="n"/>
      <c r="IM27" s="9" t="n"/>
      <c r="IN27" s="9" t="n"/>
      <c r="IO27" s="9" t="n"/>
      <c r="IP27" s="9" t="n"/>
      <c r="IQ27" s="9" t="n"/>
      <c r="IR27" s="9" t="n"/>
      <c r="IS27" s="9" t="n"/>
      <c r="IT27" s="9" t="n"/>
      <c r="IU27" s="9" t="n"/>
      <c r="IV27" s="9" t="n"/>
      <c r="IW27" s="9" t="n"/>
      <c r="IX27" s="9" t="n"/>
      <c r="IY27" s="9" t="n"/>
      <c r="IZ27" s="9" t="n"/>
      <c r="JA27" s="9" t="n"/>
      <c r="JB27" s="9" t="n"/>
      <c r="JC27" s="9" t="n"/>
      <c r="JD27" s="9" t="n"/>
      <c r="JE27" s="9" t="n"/>
      <c r="JF27" s="9" t="n"/>
      <c r="JG27" s="9" t="n"/>
      <c r="JH27" s="9" t="n"/>
      <c r="JI27" s="9" t="n"/>
      <c r="JJ27" s="9" t="n"/>
      <c r="JK27" s="9" t="n"/>
      <c r="JL27" s="9" t="n"/>
      <c r="JM27" s="9" t="n"/>
      <c r="JN27" s="9" t="n"/>
      <c r="JO27" s="9" t="n"/>
      <c r="JP27" s="9" t="n"/>
      <c r="JQ27" s="9" t="n"/>
      <c r="JR27" s="9" t="n"/>
      <c r="JS27" s="9" t="n"/>
      <c r="JT27" s="9" t="n"/>
      <c r="JU27" s="9" t="n"/>
      <c r="JV27" s="9" t="n"/>
      <c r="JW27" s="9" t="n"/>
      <c r="JX27" s="9" t="n"/>
      <c r="JY27" s="9" t="n"/>
      <c r="JZ27" s="9" t="n"/>
      <c r="KA27" s="9" t="n"/>
      <c r="KB27" s="9" t="n"/>
      <c r="KC27" s="9" t="n"/>
      <c r="KD27" s="9" t="n"/>
      <c r="KE27" s="9" t="n"/>
      <c r="KF27" s="9" t="n"/>
      <c r="KG27" s="9" t="n"/>
      <c r="KH27" s="9" t="n"/>
      <c r="KI27" s="9" t="n"/>
      <c r="KJ27" s="9" t="n"/>
      <c r="KK27" s="9" t="n"/>
      <c r="KL27" s="9" t="n"/>
      <c r="KM27" s="9" t="n"/>
      <c r="KN27" s="9" t="n"/>
      <c r="KO27" s="9" t="n"/>
      <c r="KP27" s="9" t="n"/>
      <c r="KQ27" s="9" t="n"/>
      <c r="KR27" s="9" t="n"/>
      <c r="KS27" s="9" t="n"/>
      <c r="KT27" s="9" t="n"/>
      <c r="KU27" s="9" t="n"/>
      <c r="KV27" s="9" t="n"/>
      <c r="KW27" s="9" t="n"/>
      <c r="KX27" s="9" t="n"/>
      <c r="KY27" s="9" t="n"/>
      <c r="KZ27" s="9" t="n"/>
      <c r="LA27" s="9" t="n"/>
      <c r="LB27" s="9" t="n"/>
      <c r="LC27" s="9" t="n"/>
      <c r="LD27" s="9" t="n"/>
      <c r="LE27" s="9" t="n"/>
      <c r="LF27" s="9" t="n"/>
      <c r="LG27" s="9" t="n"/>
      <c r="LH27" s="9" t="n"/>
      <c r="LI27" s="9" t="n"/>
      <c r="LJ27" s="9" t="n"/>
      <c r="LK27" s="9" t="n"/>
      <c r="LL27" s="9" t="n"/>
      <c r="LM27" s="9" t="n"/>
      <c r="LN27" s="9" t="n"/>
      <c r="LO27" s="9" t="n"/>
      <c r="LP27" s="9" t="n"/>
      <c r="LQ27" s="9" t="n"/>
      <c r="LR27" s="9" t="n"/>
      <c r="LS27" s="9" t="n"/>
      <c r="LT27" s="9" t="n"/>
      <c r="LU27" s="9" t="n"/>
      <c r="LV27" s="9" t="n"/>
      <c r="LW27" s="9" t="n"/>
      <c r="LX27" s="9" t="n"/>
      <c r="LY27" s="9" t="n"/>
      <c r="LZ27" s="9" t="n"/>
      <c r="MA27" s="9" t="n"/>
      <c r="MB27" s="9" t="n"/>
      <c r="MC27" s="9" t="n"/>
      <c r="MD27" s="9" t="n"/>
      <c r="ME27" s="9" t="n"/>
      <c r="MF27" s="9" t="n"/>
      <c r="MG27" s="9" t="n"/>
      <c r="MH27" s="9" t="n"/>
      <c r="MI27" s="9" t="n"/>
      <c r="MJ27" s="9" t="n"/>
      <c r="MK27" s="9" t="n"/>
      <c r="ML27" s="9" t="n"/>
      <c r="MM27" s="9" t="n"/>
      <c r="MN27" s="9" t="n"/>
      <c r="MO27" s="9" t="n"/>
      <c r="MP27" s="9" t="n"/>
      <c r="MQ27" s="9" t="n"/>
      <c r="MR27" s="9" t="n"/>
      <c r="MS27" s="9" t="n"/>
      <c r="MT27" s="9" t="n"/>
      <c r="MU27" s="9" t="n"/>
      <c r="MV27" s="9" t="n"/>
      <c r="MW27" s="9" t="n"/>
      <c r="MX27" s="9" t="n"/>
      <c r="MY27" s="9" t="n"/>
      <c r="MZ27" s="9" t="n"/>
      <c r="NA27" s="9" t="n"/>
      <c r="NB27" s="9" t="n"/>
      <c r="NC27" s="9" t="n"/>
      <c r="ND27" s="9" t="n"/>
      <c r="NE27" s="9" t="n"/>
      <c r="NF27" s="9" t="n"/>
      <c r="NG27" s="9" t="n"/>
      <c r="NH27" s="9" t="n"/>
      <c r="NI27" s="9" t="n"/>
      <c r="NJ27" s="9" t="n"/>
      <c r="NK27" s="9" t="n"/>
      <c r="NL27" s="9" t="n"/>
      <c r="NM27" s="9" t="n"/>
      <c r="NN27" s="9" t="n"/>
      <c r="NO27" s="9" t="n"/>
      <c r="NP27" s="9" t="n"/>
      <c r="NQ27" s="9" t="n"/>
      <c r="NR27" s="9" t="n"/>
      <c r="NS27" s="9" t="n"/>
      <c r="NT27" s="9" t="n"/>
      <c r="NU27" s="9" t="n"/>
      <c r="NV27" s="9" t="n"/>
      <c r="NW27" s="9" t="n"/>
      <c r="NX27" s="9" t="n"/>
      <c r="NY27" s="9" t="n"/>
      <c r="NZ27" s="9" t="n"/>
      <c r="OA27" s="9" t="n"/>
      <c r="OB27" s="9" t="n"/>
      <c r="OC27" s="9" t="n"/>
      <c r="OD27" s="9" t="n"/>
      <c r="OE27" s="9" t="n"/>
      <c r="OF27" s="9" t="n"/>
      <c r="OG27" s="9" t="n"/>
      <c r="OH27" s="9" t="n"/>
      <c r="OI27" s="9" t="n"/>
      <c r="OJ27" s="9" t="n"/>
      <c r="OK27" s="9" t="n"/>
      <c r="OL27" s="9" t="n"/>
      <c r="OM27" s="9" t="n"/>
      <c r="ON27" s="9" t="n"/>
      <c r="OO27" s="9" t="n"/>
      <c r="OP27" s="9" t="n"/>
      <c r="OQ27" s="9" t="n"/>
      <c r="OR27" s="9" t="n"/>
      <c r="OS27" s="9" t="n"/>
      <c r="OT27" s="9" t="n"/>
      <c r="OU27" s="9" t="n"/>
      <c r="OV27" s="9" t="n"/>
      <c r="OW27" s="9" t="n"/>
      <c r="OX27" s="9" t="n"/>
      <c r="OY27" s="9" t="n"/>
      <c r="OZ27" s="9" t="n"/>
      <c r="PA27" s="9" t="n"/>
      <c r="PB27" s="9" t="n"/>
      <c r="PC27" s="9" t="n"/>
      <c r="PD27" s="9" t="n"/>
      <c r="PE27" s="9" t="n"/>
      <c r="PF27" s="9" t="n"/>
      <c r="PG27" s="9" t="n"/>
      <c r="PH27" s="9" t="n"/>
      <c r="PI27" s="9" t="n"/>
      <c r="PJ27" s="9" t="n"/>
      <c r="PK27" s="9" t="n"/>
      <c r="PL27" s="9" t="n"/>
      <c r="PM27" s="9" t="n"/>
      <c r="PN27" s="9" t="n"/>
      <c r="PO27" s="9" t="n"/>
      <c r="PP27" s="9" t="n"/>
      <c r="PQ27" s="9" t="n"/>
      <c r="PR27" s="9" t="n"/>
      <c r="PS27" s="9" t="n"/>
      <c r="PT27" s="9" t="n"/>
      <c r="PU27" s="9" t="n"/>
      <c r="PV27" s="9" t="n"/>
      <c r="PW27" s="9" t="n"/>
      <c r="PX27" s="9" t="n"/>
      <c r="PY27" s="9" t="n"/>
      <c r="PZ27" s="9" t="n"/>
      <c r="QA27" s="9" t="n"/>
      <c r="QB27" s="9" t="n"/>
      <c r="QC27" s="9" t="n"/>
      <c r="QD27" s="9" t="n"/>
      <c r="QE27" s="9" t="n"/>
      <c r="QF27" s="9" t="n"/>
      <c r="QG27" s="9" t="n"/>
      <c r="QH27" s="9" t="n"/>
      <c r="QI27" s="9" t="n"/>
      <c r="QJ27" s="9" t="n"/>
      <c r="QK27" s="9" t="n"/>
      <c r="QL27" s="9" t="n"/>
      <c r="QM27" s="9" t="n"/>
      <c r="QN27" s="9" t="n"/>
      <c r="QO27" s="9" t="n"/>
      <c r="QP27" s="9" t="n"/>
      <c r="QQ27" s="9" t="n"/>
      <c r="QR27" s="9" t="n"/>
      <c r="QS27" s="9" t="n"/>
      <c r="QT27" s="9" t="n"/>
      <c r="QU27" s="9" t="n"/>
      <c r="QV27" s="9" t="n"/>
      <c r="QW27" s="9" t="n"/>
      <c r="QX27" s="9" t="n"/>
      <c r="QY27" s="9" t="n"/>
      <c r="QZ27" s="9" t="n"/>
      <c r="RA27" s="9" t="n"/>
      <c r="RB27" s="9" t="n"/>
      <c r="RC27" s="9" t="n"/>
      <c r="RD27" s="9" t="n"/>
      <c r="RE27" s="9" t="n"/>
      <c r="RF27" s="9" t="n"/>
      <c r="RG27" s="9" t="n"/>
      <c r="RH27" s="9" t="n"/>
      <c r="RI27" s="9" t="n"/>
      <c r="RJ27" s="9" t="n"/>
      <c r="RK27" s="9" t="n"/>
      <c r="RL27" s="9" t="n"/>
      <c r="RM27" s="9" t="n"/>
      <c r="RN27" s="9" t="n"/>
      <c r="RO27" s="9" t="n"/>
      <c r="RP27" s="9" t="n"/>
      <c r="RQ27" s="9" t="n"/>
      <c r="RR27" s="9" t="n"/>
      <c r="RS27" s="9" t="n"/>
      <c r="RT27" s="9" t="n"/>
      <c r="RU27" s="9" t="n"/>
      <c r="RV27" s="9" t="n"/>
      <c r="RW27" s="9" t="n"/>
      <c r="RX27" s="9" t="n"/>
      <c r="RY27" s="9" t="n"/>
      <c r="RZ27" s="9" t="n"/>
      <c r="SA27" s="9" t="n"/>
      <c r="SB27" s="9" t="n"/>
      <c r="SC27" s="9" t="n"/>
      <c r="SD27" s="9" t="n"/>
      <c r="SE27" s="9" t="n"/>
      <c r="SF27" s="9" t="n"/>
      <c r="SG27" s="9" t="n"/>
      <c r="SH27" s="9" t="n"/>
      <c r="SI27" s="9" t="n"/>
      <c r="SJ27" s="9" t="n"/>
      <c r="SK27" s="9" t="n"/>
      <c r="SL27" s="9" t="n"/>
      <c r="SM27" s="9" t="n"/>
      <c r="SN27" s="9" t="n"/>
      <c r="SO27" s="9" t="n"/>
      <c r="SP27" s="9" t="n"/>
      <c r="SQ27" s="9" t="n"/>
      <c r="SR27" s="9" t="n"/>
      <c r="SS27" s="9" t="n"/>
      <c r="ST27" s="9" t="n"/>
      <c r="SU27" s="9" t="n"/>
      <c r="SV27" s="9" t="n"/>
      <c r="SW27" s="9" t="n"/>
      <c r="SX27" s="9" t="n"/>
      <c r="SY27" s="9" t="n"/>
      <c r="SZ27" s="9" t="n"/>
      <c r="TA27" s="9" t="n"/>
      <c r="TB27" s="9" t="n"/>
      <c r="TC27" s="9" t="n"/>
      <c r="TD27" s="9" t="n"/>
      <c r="TE27" s="9" t="n"/>
      <c r="TF27" s="9" t="n"/>
      <c r="TG27" s="9" t="n"/>
      <c r="TH27" s="9" t="n"/>
      <c r="TI27" s="9" t="n"/>
      <c r="TJ27" s="9" t="n"/>
      <c r="TK27" s="9" t="n"/>
      <c r="TL27" s="9" t="n"/>
      <c r="TM27" s="9" t="n"/>
      <c r="TN27" s="9" t="n"/>
      <c r="TO27" s="9" t="n"/>
      <c r="TP27" s="9" t="n"/>
      <c r="TQ27" s="9" t="n"/>
      <c r="TR27" s="9" t="n"/>
      <c r="TS27" s="9" t="n"/>
      <c r="TT27" s="9" t="n"/>
      <c r="TU27" s="9" t="n"/>
      <c r="TV27" s="9" t="n"/>
      <c r="TW27" s="9" t="n"/>
      <c r="TX27" s="9" t="n"/>
      <c r="TY27" s="9" t="n"/>
      <c r="TZ27" s="9" t="n"/>
      <c r="UA27" s="9" t="n"/>
      <c r="UB27" s="9" t="n"/>
      <c r="UC27" s="9" t="n"/>
      <c r="UD27" s="9" t="n"/>
      <c r="UE27" s="9" t="n"/>
      <c r="UF27" s="9" t="n"/>
      <c r="UG27" s="9" t="n"/>
      <c r="UH27" s="9" t="n"/>
      <c r="UI27" s="9" t="n"/>
      <c r="UJ27" s="9" t="n"/>
      <c r="UK27" s="9" t="n"/>
      <c r="UL27" s="9" t="n"/>
      <c r="UM27" s="9" t="n"/>
      <c r="UN27" s="9" t="n"/>
      <c r="UO27" s="9" t="n"/>
      <c r="UP27" s="9" t="n"/>
      <c r="UQ27" s="9" t="n"/>
      <c r="UR27" s="9" t="n"/>
      <c r="US27" s="9" t="n"/>
      <c r="UT27" s="9" t="n"/>
      <c r="UU27" s="9" t="n"/>
      <c r="UV27" s="9" t="n"/>
      <c r="UW27" s="9" t="n"/>
      <c r="UX27" s="9" t="n"/>
      <c r="UY27" s="9" t="n"/>
      <c r="UZ27" s="9" t="n"/>
      <c r="VA27" s="9" t="n"/>
      <c r="VB27" s="9" t="n"/>
      <c r="VC27" s="9" t="n"/>
      <c r="VD27" s="9" t="n"/>
      <c r="VE27" s="9" t="n"/>
      <c r="VF27" s="9" t="n"/>
      <c r="VG27" s="9" t="n"/>
      <c r="VH27" s="9" t="n"/>
      <c r="VI27" s="9" t="n"/>
      <c r="VJ27" s="9" t="n"/>
      <c r="VK27" s="9" t="n"/>
      <c r="VL27" s="9" t="n"/>
      <c r="VM27" s="9" t="n"/>
      <c r="VN27" s="9" t="n"/>
      <c r="VO27" s="9" t="n"/>
      <c r="VP27" s="9" t="n"/>
      <c r="VQ27" s="9" t="n"/>
      <c r="VR27" s="9" t="n"/>
      <c r="VS27" s="9" t="n"/>
      <c r="VT27" s="9" t="n"/>
      <c r="VU27" s="9" t="n"/>
      <c r="VV27" s="9" t="n"/>
      <c r="VW27" s="9" t="n"/>
      <c r="VX27" s="9" t="n"/>
      <c r="VY27" s="9" t="n"/>
      <c r="VZ27" s="9" t="n"/>
      <c r="WA27" s="9" t="n"/>
      <c r="WB27" s="9" t="n"/>
      <c r="WC27" s="9" t="n"/>
      <c r="WD27" s="9" t="n"/>
      <c r="WE27" s="9" t="n"/>
      <c r="WF27" s="9" t="n"/>
      <c r="WG27" s="9" t="n"/>
      <c r="WH27" s="9" t="n"/>
      <c r="WI27" s="9" t="n"/>
      <c r="WJ27" s="9" t="n"/>
      <c r="WK27" s="9" t="n"/>
      <c r="WL27" s="9" t="n"/>
      <c r="WM27" s="9" t="n"/>
      <c r="WN27" s="9" t="n"/>
      <c r="WO27" s="9" t="n"/>
      <c r="WP27" s="9" t="n"/>
      <c r="WQ27" s="9" t="n"/>
      <c r="WR27" s="9" t="n"/>
      <c r="WS27" s="9" t="n"/>
      <c r="WT27" s="9" t="n"/>
      <c r="WU27" s="9" t="n"/>
      <c r="WV27" s="9" t="n"/>
      <c r="WW27" s="9" t="n"/>
      <c r="WX27" s="9" t="n"/>
      <c r="WY27" s="9" t="n"/>
      <c r="WZ27" s="9" t="n"/>
      <c r="XA27" s="9" t="n"/>
      <c r="XB27" s="9" t="n"/>
      <c r="XC27" s="9" t="n"/>
      <c r="XD27" s="9" t="n"/>
      <c r="XE27" s="9" t="n"/>
      <c r="XF27" s="9" t="n"/>
      <c r="XG27" s="9" t="n"/>
      <c r="XH27" s="9" t="n"/>
      <c r="XI27" s="9" t="n"/>
      <c r="XJ27" s="9" t="n"/>
      <c r="XK27" s="9" t="n"/>
      <c r="XL27" s="9" t="n"/>
      <c r="XM27" s="9" t="n"/>
      <c r="XN27" s="9" t="n"/>
      <c r="XO27" s="9" t="n"/>
      <c r="XP27" s="9" t="n"/>
      <c r="XQ27" s="9" t="n"/>
      <c r="XR27" s="9" t="n"/>
      <c r="XS27" s="9" t="n"/>
      <c r="XT27" s="9" t="n"/>
      <c r="XU27" s="9" t="n"/>
      <c r="XV27" s="9" t="n"/>
      <c r="XW27" s="9" t="n"/>
      <c r="XX27" s="9" t="n"/>
      <c r="XY27" s="9" t="n"/>
      <c r="XZ27" s="9" t="n"/>
      <c r="YA27" s="9" t="n"/>
      <c r="YB27" s="9" t="n"/>
      <c r="YC27" s="9" t="n"/>
      <c r="YD27" s="9" t="n"/>
      <c r="YE27" s="9" t="n"/>
      <c r="YF27" s="9" t="n"/>
      <c r="YG27" s="9" t="n"/>
      <c r="YH27" s="9" t="n"/>
      <c r="YI27" s="9" t="n"/>
      <c r="YJ27" s="9" t="n"/>
      <c r="YK27" s="9" t="n"/>
      <c r="YL27" s="9" t="n"/>
      <c r="YM27" s="9" t="n"/>
      <c r="YN27" s="9" t="n"/>
      <c r="YO27" s="9" t="n"/>
      <c r="YP27" s="9" t="n"/>
      <c r="YQ27" s="9" t="n"/>
      <c r="YR27" s="9" t="n"/>
      <c r="YS27" s="9" t="n"/>
      <c r="YT27" s="9" t="n"/>
      <c r="YU27" s="9" t="n"/>
      <c r="YV27" s="9" t="n"/>
      <c r="YW27" s="9" t="n"/>
      <c r="YX27" s="9" t="n"/>
      <c r="YY27" s="9" t="n"/>
      <c r="YZ27" s="9" t="n"/>
      <c r="ZA27" s="9" t="n"/>
      <c r="ZB27" s="9" t="n"/>
      <c r="ZC27" s="9" t="n"/>
      <c r="ZD27" s="9" t="n"/>
      <c r="ZE27" s="9" t="n"/>
      <c r="ZF27" s="9" t="n"/>
      <c r="ZG27" s="9" t="n"/>
      <c r="ZH27" s="9" t="n"/>
      <c r="ZI27" s="9" t="n"/>
      <c r="ZJ27" s="9" t="n"/>
      <c r="ZK27" s="9" t="n"/>
      <c r="ZL27" s="9" t="n"/>
      <c r="ZM27" s="9" t="n"/>
      <c r="ZN27" s="9" t="n"/>
      <c r="ZO27" s="9" t="n"/>
      <c r="ZP27" s="9" t="n"/>
      <c r="ZQ27" s="9" t="n"/>
      <c r="ZR27" s="9" t="n"/>
      <c r="ZS27" s="9" t="n"/>
      <c r="ZT27" s="9" t="n"/>
      <c r="ZU27" s="9" t="n"/>
      <c r="ZV27" s="9" t="n"/>
      <c r="ZW27" s="9" t="n"/>
      <c r="ZX27" s="9" t="n"/>
      <c r="ZY27" s="9" t="n"/>
      <c r="ZZ27" s="9" t="n"/>
      <c r="AAA27" s="9" t="n"/>
      <c r="AAB27" s="9" t="n"/>
      <c r="AAC27" s="9" t="n"/>
      <c r="AAD27" s="9" t="n"/>
      <c r="AAE27" s="9" t="n"/>
      <c r="AAF27" s="9" t="n"/>
      <c r="AAG27" s="9" t="n"/>
      <c r="AAH27" s="9" t="n"/>
      <c r="AAI27" s="9" t="n"/>
      <c r="AAJ27" s="9" t="n"/>
      <c r="AAK27" s="9" t="n"/>
      <c r="AAL27" s="9" t="n"/>
      <c r="AAM27" s="9" t="n"/>
      <c r="AAN27" s="9" t="n"/>
      <c r="AAO27" s="9" t="n"/>
      <c r="AAP27" s="9" t="n"/>
      <c r="AAQ27" s="9" t="n"/>
      <c r="AAR27" s="9" t="n"/>
      <c r="AAS27" s="9" t="n"/>
      <c r="AAT27" s="9" t="n"/>
      <c r="AAU27" s="9" t="n"/>
      <c r="AAV27" s="9" t="n"/>
      <c r="AAW27" s="9" t="n"/>
      <c r="AAX27" s="9" t="n"/>
      <c r="AAY27" s="9" t="n"/>
      <c r="AAZ27" s="9" t="n"/>
      <c r="ABA27" s="9" t="n"/>
      <c r="ABB27" s="9" t="n"/>
      <c r="ABC27" s="9" t="n"/>
      <c r="ABD27" s="9" t="n"/>
      <c r="ABE27" s="9" t="n"/>
      <c r="ABF27" s="9" t="n"/>
      <c r="ABG27" s="9" t="n"/>
      <c r="ABH27" s="9" t="n"/>
      <c r="ABI27" s="9" t="n"/>
      <c r="ABJ27" s="9" t="n"/>
      <c r="ABK27" s="9" t="n"/>
      <c r="ABL27" s="9" t="n"/>
      <c r="ABM27" s="9" t="n"/>
      <c r="ABN27" s="9" t="n"/>
      <c r="ABO27" s="9" t="n"/>
      <c r="ABP27" s="9" t="n"/>
      <c r="ABQ27" s="9" t="n"/>
      <c r="ABR27" s="9" t="n"/>
      <c r="ABS27" s="9" t="n"/>
      <c r="ABT27" s="9" t="n"/>
      <c r="ABU27" s="9" t="n"/>
      <c r="ABV27" s="9" t="n"/>
      <c r="ABW27" s="9" t="n"/>
      <c r="ABX27" s="9" t="n"/>
      <c r="ABY27" s="9" t="n"/>
      <c r="ABZ27" s="9" t="n"/>
      <c r="ACA27" s="9" t="n"/>
      <c r="ACB27" s="9" t="n"/>
      <c r="ACC27" s="9" t="n"/>
      <c r="ACD27" s="9" t="n"/>
      <c r="ACE27" s="9" t="n"/>
      <c r="ACF27" s="9" t="n"/>
      <c r="ACG27" s="9" t="n"/>
      <c r="ACH27" s="9" t="n"/>
      <c r="ACI27" s="9" t="n"/>
      <c r="ACJ27" s="9" t="n"/>
      <c r="ACK27" s="9" t="n"/>
      <c r="ACL27" s="9" t="n"/>
      <c r="ACM27" s="9" t="n"/>
      <c r="ACN27" s="9" t="n"/>
      <c r="ACO27" s="9" t="n"/>
      <c r="ACP27" s="9" t="n"/>
      <c r="ACQ27" s="9" t="n"/>
      <c r="ACR27" s="9" t="n"/>
      <c r="ACS27" s="9" t="n"/>
      <c r="ACT27" s="9" t="n"/>
      <c r="ACU27" s="9" t="n"/>
      <c r="ACV27" s="9" t="n"/>
      <c r="ACW27" s="9" t="n"/>
      <c r="ACX27" s="9" t="n"/>
      <c r="ACY27" s="9" t="n"/>
      <c r="ACZ27" s="9" t="n"/>
      <c r="ADA27" s="9" t="n"/>
      <c r="ADB27" s="9" t="n"/>
      <c r="ADC27" s="9" t="n"/>
      <c r="ADD27" s="9" t="n"/>
      <c r="ADE27" s="9" t="n"/>
      <c r="ADF27" s="9" t="n"/>
      <c r="ADG27" s="9" t="n"/>
      <c r="ADH27" s="9" t="n"/>
      <c r="ADI27" s="9" t="n"/>
      <c r="ADJ27" s="9" t="n"/>
      <c r="ADK27" s="9" t="n"/>
      <c r="ADL27" s="9" t="n"/>
      <c r="ADM27" s="9" t="n"/>
      <c r="ADN27" s="9" t="n"/>
      <c r="ADO27" s="9" t="n"/>
      <c r="ADP27" s="9" t="n"/>
      <c r="ADQ27" s="9" t="n"/>
      <c r="ADR27" s="9" t="n"/>
      <c r="ADS27" s="9" t="n"/>
      <c r="ADT27" s="9" t="n"/>
      <c r="ADU27" s="9" t="n"/>
      <c r="ADV27" s="9" t="n"/>
      <c r="ADW27" s="9" t="n"/>
      <c r="ADX27" s="9" t="n"/>
      <c r="ADY27" s="9" t="n"/>
      <c r="ADZ27" s="9" t="n"/>
      <c r="AEA27" s="9" t="n"/>
      <c r="AEB27" s="9" t="n"/>
      <c r="AEC27" s="9" t="n"/>
      <c r="AED27" s="9" t="n"/>
      <c r="AEE27" s="9" t="n"/>
      <c r="AEF27" s="9" t="n"/>
      <c r="AEG27" s="9" t="n"/>
      <c r="AEH27" s="9" t="n"/>
      <c r="AEI27" s="9" t="n"/>
      <c r="AEJ27" s="9" t="n"/>
      <c r="AEK27" s="9" t="n"/>
      <c r="AEL27" s="9" t="n"/>
      <c r="AEM27" s="9" t="n"/>
      <c r="AEN27" s="9" t="n"/>
      <c r="AEO27" s="9" t="n"/>
      <c r="AEP27" s="9" t="n"/>
      <c r="AEQ27" s="9" t="n"/>
      <c r="AER27" s="9" t="n"/>
      <c r="AES27" s="9" t="n"/>
      <c r="AET27" s="9" t="n"/>
      <c r="AEU27" s="9" t="n"/>
      <c r="AEV27" s="9" t="n"/>
      <c r="AEW27" s="9" t="n"/>
      <c r="AEX27" s="9" t="n"/>
      <c r="AEY27" s="9" t="n"/>
      <c r="AEZ27" s="9" t="n"/>
      <c r="AFA27" s="9" t="n"/>
      <c r="AFB27" s="9" t="n"/>
      <c r="AFC27" s="9" t="n"/>
      <c r="AFD27" s="9" t="n"/>
      <c r="AFE27" s="9" t="n"/>
      <c r="AFF27" s="9" t="n"/>
      <c r="AFG27" s="9" t="n"/>
      <c r="AFH27" s="9" t="n"/>
      <c r="AFI27" s="9" t="n"/>
      <c r="AFJ27" s="9" t="n"/>
      <c r="AFK27" s="9" t="n"/>
      <c r="AFL27" s="9" t="n"/>
      <c r="AFM27" s="9" t="n"/>
      <c r="AFN27" s="9" t="n"/>
      <c r="AFO27" s="9" t="n"/>
      <c r="AFP27" s="9" t="n"/>
      <c r="AFQ27" s="9" t="n"/>
      <c r="AFR27" s="9" t="n"/>
      <c r="AFS27" s="9" t="n"/>
      <c r="AFT27" s="9" t="n"/>
      <c r="AFU27" s="9" t="n"/>
      <c r="AFV27" s="9" t="n"/>
      <c r="AFW27" s="9" t="n"/>
      <c r="AFX27" s="9" t="n"/>
      <c r="AFY27" s="9" t="n"/>
      <c r="AFZ27" s="9" t="n"/>
      <c r="AGA27" s="9" t="n"/>
      <c r="AGB27" s="9" t="n"/>
      <c r="AGC27" s="9" t="n"/>
      <c r="AGD27" s="9" t="n"/>
      <c r="AGE27" s="9" t="n"/>
      <c r="AGF27" s="9" t="n"/>
      <c r="AGG27" s="9" t="n"/>
      <c r="AGH27" s="9" t="n"/>
      <c r="AGI27" s="9" t="n"/>
      <c r="AGJ27" s="9" t="n"/>
      <c r="AGK27" s="9" t="n"/>
      <c r="AGL27" s="9" t="n"/>
      <c r="AGM27" s="9" t="n"/>
      <c r="AGN27" s="9" t="n"/>
      <c r="AGO27" s="9" t="n"/>
      <c r="AGP27" s="9" t="n"/>
      <c r="AGQ27" s="9" t="n"/>
      <c r="AGR27" s="9" t="n"/>
      <c r="AGS27" s="9" t="n"/>
      <c r="AGT27" s="9" t="n"/>
      <c r="AGU27" s="9" t="n"/>
      <c r="AGV27" s="9" t="n"/>
      <c r="AGW27" s="9" t="n"/>
      <c r="AGX27" s="9" t="n"/>
      <c r="AGY27" s="9" t="n"/>
      <c r="AGZ27" s="9" t="n"/>
      <c r="AHA27" s="9" t="n"/>
      <c r="AHB27" s="9" t="n"/>
      <c r="AHC27" s="9" t="n"/>
      <c r="AHD27" s="9" t="n"/>
      <c r="AHE27" s="9" t="n"/>
      <c r="AHF27" s="9" t="n"/>
      <c r="AHG27" s="9" t="n"/>
      <c r="AHH27" s="9" t="n"/>
      <c r="AHI27" s="9" t="n"/>
      <c r="AHJ27" s="9" t="n"/>
      <c r="AHK27" s="9" t="n"/>
      <c r="AHL27" s="9" t="n"/>
      <c r="AHM27" s="9" t="n"/>
      <c r="AHN27" s="9" t="n"/>
      <c r="AHO27" s="9" t="n"/>
      <c r="AHP27" s="9" t="n"/>
      <c r="AHQ27" s="9" t="n"/>
      <c r="AHR27" s="9" t="n"/>
      <c r="AHS27" s="9" t="n"/>
      <c r="AHT27" s="9" t="n"/>
      <c r="AHU27" s="9" t="n"/>
      <c r="AHV27" s="9" t="n"/>
      <c r="AHW27" s="9" t="n"/>
      <c r="AHX27" s="9" t="n"/>
      <c r="AHY27" s="9" t="n"/>
      <c r="AHZ27" s="9" t="n"/>
      <c r="AIA27" s="9" t="n"/>
      <c r="AIB27" s="9" t="n"/>
      <c r="AIC27" s="9" t="n"/>
      <c r="AID27" s="9" t="n"/>
      <c r="AIE27" s="9" t="n"/>
      <c r="AIF27" s="9" t="n"/>
      <c r="AIG27" s="9" t="n"/>
      <c r="AIH27" s="9" t="n"/>
      <c r="AII27" s="9" t="n"/>
      <c r="AIJ27" s="9" t="n"/>
      <c r="AIK27" s="9" t="n"/>
      <c r="AIL27" s="9" t="n"/>
      <c r="AIM27" s="9" t="n"/>
      <c r="AIN27" s="9" t="n"/>
      <c r="AIO27" s="9" t="n"/>
      <c r="AIP27" s="9" t="n"/>
      <c r="AIQ27" s="9" t="n"/>
      <c r="AIR27" s="9" t="n"/>
      <c r="AIS27" s="9" t="n"/>
      <c r="AIT27" s="9" t="n"/>
      <c r="AIU27" s="9" t="n"/>
      <c r="AIV27" s="9" t="n"/>
      <c r="AIW27" s="9" t="n"/>
      <c r="AIX27" s="9" t="n"/>
      <c r="AIY27" s="9" t="n"/>
      <c r="AIZ27" s="9" t="n"/>
      <c r="AJA27" s="9" t="n"/>
      <c r="AJB27" s="9" t="n"/>
      <c r="AJC27" s="9" t="n"/>
      <c r="AJD27" s="9" t="n"/>
      <c r="AJE27" s="9" t="n"/>
      <c r="AJF27" s="9" t="n"/>
      <c r="AJG27" s="9" t="n"/>
      <c r="AJH27" s="9" t="n"/>
      <c r="AJI27" s="9" t="n"/>
      <c r="AJJ27" s="9" t="n"/>
      <c r="AJK27" s="9" t="n"/>
      <c r="AJL27" s="9" t="n"/>
      <c r="AJM27" s="9" t="n"/>
      <c r="AJN27" s="9" t="n"/>
      <c r="AJO27" s="9" t="n"/>
      <c r="AJP27" s="9" t="n"/>
      <c r="AJQ27" s="9" t="n"/>
      <c r="AJR27" s="9" t="n"/>
      <c r="AJS27" s="9" t="n"/>
      <c r="AJT27" s="9" t="n"/>
      <c r="AJU27" s="9" t="n"/>
      <c r="AJV27" s="9" t="n"/>
      <c r="AJW27" s="9" t="n"/>
      <c r="AJX27" s="9" t="n"/>
      <c r="AJY27" s="9" t="n"/>
      <c r="AJZ27" s="9" t="n"/>
      <c r="AKA27" s="9" t="n"/>
      <c r="AKB27" s="9" t="n"/>
      <c r="AKC27" s="9" t="n"/>
      <c r="AKD27" s="9" t="n"/>
      <c r="AKE27" s="9" t="n"/>
      <c r="AKF27" s="9" t="n"/>
      <c r="AKG27" s="9" t="n"/>
      <c r="AKH27" s="9" t="n"/>
      <c r="AKI27" s="9" t="n"/>
      <c r="AKJ27" s="9" t="n"/>
      <c r="AKK27" s="9" t="n"/>
      <c r="AKL27" s="9" t="n"/>
      <c r="AKM27" s="9" t="n"/>
      <c r="AKN27" s="9" t="n"/>
      <c r="AKO27" s="9" t="n"/>
      <c r="AKP27" s="9" t="n"/>
      <c r="AKQ27" s="9" t="n"/>
      <c r="AKR27" s="9" t="n"/>
      <c r="AKS27" s="9" t="n"/>
      <c r="AKT27" s="9" t="n"/>
      <c r="AKU27" s="9" t="n"/>
      <c r="AKV27" s="9" t="n"/>
      <c r="AKW27" s="9" t="n"/>
      <c r="AKX27" s="9" t="n"/>
      <c r="AKY27" s="9" t="n"/>
      <c r="AKZ27" s="9" t="n"/>
      <c r="ALA27" s="9" t="n"/>
      <c r="ALB27" s="9" t="n"/>
      <c r="ALC27" s="9" t="n"/>
      <c r="ALD27" s="9" t="n"/>
      <c r="ALE27" s="9" t="n"/>
      <c r="ALF27" s="9" t="n"/>
      <c r="ALG27" s="9" t="n"/>
      <c r="ALH27" s="9" t="n"/>
      <c r="ALI27" s="9" t="n"/>
      <c r="ALJ27" s="9" t="n"/>
      <c r="ALK27" s="9" t="n"/>
      <c r="ALL27" s="9" t="n"/>
      <c r="ALM27" s="9" t="n"/>
      <c r="ALN27" s="9" t="n"/>
      <c r="ALO27" s="9" t="n"/>
      <c r="ALP27" s="9" t="n"/>
      <c r="ALQ27" s="9" t="n"/>
      <c r="ALR27" s="9" t="n"/>
      <c r="ALS27" s="9" t="n"/>
      <c r="ALT27" s="9" t="n"/>
      <c r="ALU27" s="9" t="n"/>
      <c r="ALV27" s="9" t="n"/>
      <c r="ALW27" s="9" t="n"/>
      <c r="ALX27" s="9" t="n"/>
      <c r="ALY27" s="9" t="n"/>
      <c r="ALZ27" s="9" t="n"/>
      <c r="AMA27" s="9" t="n"/>
      <c r="AMB27" s="9" t="n"/>
      <c r="AMC27" s="9" t="n"/>
      <c r="AMD27" s="9" t="n"/>
      <c r="AME27" s="9" t="n"/>
      <c r="AMF27" s="9" t="n"/>
      <c r="AMG27" s="9" t="n"/>
      <c r="AMH27" s="9" t="n"/>
      <c r="AMI27" s="9" t="n"/>
      <c r="AMJ27" s="9" t="n"/>
    </row>
    <row customHeight="1" ht="23.1" r="28" s="187" spans="1:1024">
      <c r="A28" s="67" t="n">
        <v>23</v>
      </c>
      <c r="B28" s="44" t="n">
        <v>41948</v>
      </c>
      <c r="C28" s="85" t="s">
        <v>186</v>
      </c>
      <c r="D28" s="69" t="n">
        <v>0</v>
      </c>
      <c r="E28" s="70" t="n">
        <v>8</v>
      </c>
      <c r="F28" s="71" t="n"/>
      <c r="G28" s="188" t="s">
        <v>127</v>
      </c>
      <c r="H28" s="189" t="s">
        <v>128</v>
      </c>
      <c r="I28" s="72" t="s">
        <v>106</v>
      </c>
      <c r="J28" s="188" t="s">
        <v>82</v>
      </c>
      <c r="K28" s="189" t="s">
        <v>60</v>
      </c>
      <c r="L28" s="72" t="s">
        <v>187</v>
      </c>
      <c r="M28" s="188" t="s">
        <v>82</v>
      </c>
      <c r="N28" s="189" t="s">
        <v>60</v>
      </c>
      <c r="O28" s="72" t="s">
        <v>187</v>
      </c>
      <c r="P28" s="188" t="s">
        <v>62</v>
      </c>
      <c r="Q28" s="189" t="s">
        <v>113</v>
      </c>
      <c r="R28" s="72" t="s">
        <v>70</v>
      </c>
      <c r="S28" s="188" t="s">
        <v>68</v>
      </c>
      <c r="T28" s="189" t="s">
        <v>63</v>
      </c>
      <c r="U28" s="72" t="s">
        <v>70</v>
      </c>
      <c r="V28" s="190" t="s">
        <v>66</v>
      </c>
      <c r="W28" s="191" t="s">
        <v>66</v>
      </c>
      <c r="X28" s="72" t="s"/>
      <c r="Y28" s="190" t="s">
        <v>66</v>
      </c>
      <c r="Z28" s="191" t="s">
        <v>66</v>
      </c>
      <c r="AA28" s="72" t="s"/>
      <c r="AB28" s="190" t="s">
        <v>66</v>
      </c>
      <c r="AC28" s="191" t="s">
        <v>66</v>
      </c>
      <c r="AD28" s="72" t="s"/>
      <c r="AE28" s="188" t="s">
        <v>127</v>
      </c>
      <c r="AF28" s="189" t="s">
        <v>128</v>
      </c>
      <c r="AG28" s="72" t="s">
        <v>106</v>
      </c>
      <c r="AH28" s="188" t="s">
        <v>127</v>
      </c>
      <c r="AI28" s="189" t="s">
        <v>128</v>
      </c>
      <c r="AJ28" s="72" t="s">
        <v>106</v>
      </c>
      <c r="AK28" s="188" t="s">
        <v>82</v>
      </c>
      <c r="AL28" s="189" t="s">
        <v>60</v>
      </c>
      <c r="AM28" s="72" t="s">
        <v>187</v>
      </c>
      <c r="AN28" s="188" t="s">
        <v>82</v>
      </c>
      <c r="AO28" s="189" t="s">
        <v>60</v>
      </c>
      <c r="AP28" s="72" t="s">
        <v>187</v>
      </c>
      <c r="AQ28" s="188" t="s">
        <v>59</v>
      </c>
      <c r="AR28" s="189" t="s">
        <v>105</v>
      </c>
      <c r="AS28" s="72" t="s">
        <v>106</v>
      </c>
      <c r="AT28" s="190" t="s">
        <v>66</v>
      </c>
      <c r="AU28" s="191" t="s">
        <v>66</v>
      </c>
      <c r="AV28" s="72" t="s"/>
      <c r="AW28" s="190" t="s">
        <v>66</v>
      </c>
      <c r="AX28" s="191" t="s">
        <v>66</v>
      </c>
      <c r="AY28" s="72" t="s"/>
      <c r="AZ28" s="188" t="s">
        <v>3</v>
      </c>
      <c r="BA28" s="189" t="s">
        <v>85</v>
      </c>
      <c r="BB28" s="72" t="s">
        <v>155</v>
      </c>
      <c r="BC28" s="188" t="s">
        <v>110</v>
      </c>
      <c r="BD28" s="189" t="s">
        <v>111</v>
      </c>
      <c r="BE28" s="72" t="s"/>
      <c r="BF28" s="188" t="s">
        <v>82</v>
      </c>
      <c r="BG28" s="189" t="s">
        <v>60</v>
      </c>
      <c r="BH28" s="72" t="s">
        <v>187</v>
      </c>
      <c r="BI28" s="188" t="s">
        <v>82</v>
      </c>
      <c r="BJ28" s="189" t="s">
        <v>60</v>
      </c>
      <c r="BK28" s="72" t="s">
        <v>187</v>
      </c>
      <c r="BL28" s="190" t="s">
        <v>66</v>
      </c>
      <c r="BM28" s="191" t="s">
        <v>66</v>
      </c>
      <c r="BN28" s="72" t="s"/>
      <c r="BO28" s="190" t="s">
        <v>66</v>
      </c>
      <c r="BP28" s="191" t="s">
        <v>66</v>
      </c>
      <c r="BQ28" s="72" t="s"/>
      <c r="BR28" s="188" t="s">
        <v>152</v>
      </c>
      <c r="BS28" s="189" t="s">
        <v>82</v>
      </c>
      <c r="BT28" s="72" t="s">
        <v>106</v>
      </c>
      <c r="BU28" s="188" t="s">
        <v>152</v>
      </c>
      <c r="BV28" s="189" t="s">
        <v>82</v>
      </c>
      <c r="BW28" s="72" t="s">
        <v>106</v>
      </c>
      <c r="BX28" s="188" t="s">
        <v>127</v>
      </c>
      <c r="BY28" s="189" t="s">
        <v>128</v>
      </c>
      <c r="BZ28" s="72" t="s">
        <v>106</v>
      </c>
      <c r="CA28" s="188" t="s">
        <v>59</v>
      </c>
      <c r="CB28" s="189" t="s">
        <v>105</v>
      </c>
      <c r="CC28" s="72" t="s">
        <v>106</v>
      </c>
      <c r="CD28" s="190" t="s">
        <v>66</v>
      </c>
      <c r="CE28" s="191" t="s">
        <v>66</v>
      </c>
      <c r="CF28" s="72" t="s"/>
      <c r="CG28" s="190" t="s">
        <v>66</v>
      </c>
      <c r="CH28" s="191" t="s">
        <v>66</v>
      </c>
      <c r="CI28" s="72" t="s"/>
      <c r="CJ28" s="188" t="s">
        <v>152</v>
      </c>
      <c r="CK28" s="189" t="s">
        <v>82</v>
      </c>
      <c r="CL28" s="72" t="s">
        <v>106</v>
      </c>
      <c r="CM28" s="188" t="s">
        <v>3</v>
      </c>
      <c r="CN28" s="189" t="s">
        <v>85</v>
      </c>
      <c r="CO28" s="72" t="s">
        <v>187</v>
      </c>
      <c r="CP28" s="188" t="s">
        <v>82</v>
      </c>
      <c r="CQ28" s="189" t="s">
        <v>60</v>
      </c>
      <c r="CR28" s="72" t="s">
        <v>187</v>
      </c>
      <c r="CS28" s="188" t="s">
        <v>68</v>
      </c>
      <c r="CT28" s="189" t="s">
        <v>63</v>
      </c>
      <c r="CU28" s="72" t="s">
        <v>70</v>
      </c>
      <c r="CV28" s="26" t="s">
        <v>168</v>
      </c>
      <c r="CW28" s="21" t="n"/>
      <c r="CX28" s="73" t="n"/>
      <c r="CY28" s="83" t="n"/>
      <c r="CZ28" s="75">
        <f>COUNTA($G$3:$CX$3)-DB28</f>
        <v/>
      </c>
      <c r="DA28" s="76">
        <f>COUNTIF($G$4:$CX$4,"сб")+COUNTIF($G$4:$CX$4,"вс")+COUNTIF($G$4:$CX$4,"празд")</f>
        <v/>
      </c>
      <c r="DB28" s="77" t="n">
        <v>0</v>
      </c>
      <c r="DC28" s="78">
        <f>COUNTIF(G28:CX28,"ОТ")/2</f>
        <v/>
      </c>
      <c r="DD28" s="79">
        <f>COUNTIFS($G$4:$CX$4,"&lt;я",G28:CX28,"&lt;"&amp;"9:29:01")</f>
        <v/>
      </c>
      <c r="DE28" s="79">
        <f>COUNTIFS($G$4:$CX$4,"&lt;я",G28:CX28,"&lt;"&amp;"13:30:01")-DD28</f>
        <v/>
      </c>
      <c r="DF28" s="79">
        <f>COUNTIFS($G$4:$CX$4,"&lt;я",G28:CX28,"&lt;"&amp;"19:00:01")-DD28-DE28</f>
        <v/>
      </c>
      <c r="DG28" s="80">
        <f>COUNTIFS($G$4:$CX$4,"СБ",G28:CX28,"В")+COUNTIFS($G$4:$CX$4,"ВС",G28:CX28,"В")</f>
        <v/>
      </c>
      <c r="DH28" s="81">
        <f>$DA$3-CZ28</f>
        <v/>
      </c>
      <c r="DI28" s="82">
        <f>$DB$3-CY28</f>
        <v/>
      </c>
      <c r="DJ28" s="9" t="n"/>
      <c r="DK28" s="9" t="n"/>
      <c r="DL28" s="9" t="n"/>
      <c r="DM28" s="9" t="n"/>
      <c r="DN28" s="9" t="n"/>
      <c r="DO28" s="9" t="n"/>
      <c r="DP28" s="9" t="n"/>
      <c r="DQ28" s="9" t="n"/>
      <c r="DR28" s="9" t="n"/>
      <c r="DS28" s="9" t="n"/>
      <c r="DT28" s="9" t="n"/>
      <c r="DU28" s="9" t="n"/>
      <c r="DV28" s="9" t="n"/>
      <c r="DW28" s="9" t="n"/>
      <c r="DX28" s="9" t="n"/>
      <c r="DY28" s="9" t="n"/>
      <c r="DZ28" s="9" t="n"/>
      <c r="EA28" s="9" t="n"/>
      <c r="EB28" s="9" t="n"/>
      <c r="EC28" s="9" t="n"/>
      <c r="ED28" s="9" t="n"/>
      <c r="EE28" s="9" t="n"/>
      <c r="EF28" s="9" t="n"/>
      <c r="EG28" s="9" t="n"/>
      <c r="EH28" s="9" t="n"/>
      <c r="EI28" s="9" t="n"/>
      <c r="EJ28" s="9" t="n"/>
      <c r="EK28" s="9" t="n"/>
      <c r="EL28" s="9" t="n"/>
      <c r="EM28" s="9" t="n"/>
      <c r="EN28" s="9" t="n"/>
      <c r="EO28" s="9" t="n"/>
      <c r="EP28" s="9" t="n"/>
      <c r="EQ28" s="9" t="n"/>
      <c r="ER28" s="9" t="n"/>
      <c r="ES28" s="9" t="n"/>
      <c r="ET28" s="9" t="n"/>
      <c r="EU28" s="9" t="n"/>
      <c r="EV28" s="9" t="n"/>
      <c r="EW28" s="9" t="n"/>
      <c r="EX28" s="9" t="n"/>
      <c r="EY28" s="9" t="n"/>
      <c r="EZ28" s="9" t="n"/>
      <c r="FA28" s="9" t="n"/>
      <c r="FB28" s="9" t="n"/>
      <c r="FC28" s="9" t="n"/>
      <c r="FD28" s="9" t="n"/>
      <c r="FE28" s="9" t="n"/>
      <c r="FF28" s="9" t="n"/>
      <c r="FG28" s="9" t="n"/>
      <c r="FH28" s="9" t="n"/>
      <c r="FI28" s="9" t="n"/>
      <c r="FJ28" s="9" t="n"/>
      <c r="FK28" s="9" t="n"/>
      <c r="FL28" s="9" t="n"/>
      <c r="FM28" s="9" t="n"/>
      <c r="FN28" s="9" t="n"/>
      <c r="FO28" s="9" t="n"/>
      <c r="FP28" s="9" t="n"/>
      <c r="FQ28" s="9" t="n"/>
      <c r="FR28" s="9" t="n"/>
      <c r="FS28" s="9" t="n"/>
      <c r="FT28" s="9" t="n"/>
      <c r="FU28" s="9" t="n"/>
      <c r="FV28" s="9" t="n"/>
      <c r="FW28" s="9" t="n"/>
      <c r="FX28" s="9" t="n"/>
      <c r="FY28" s="9" t="n"/>
      <c r="FZ28" s="9" t="n"/>
      <c r="GA28" s="9" t="n"/>
      <c r="GB28" s="9" t="n"/>
      <c r="GC28" s="9" t="n"/>
      <c r="GD28" s="9" t="n"/>
      <c r="GE28" s="9" t="n"/>
      <c r="GF28" s="9" t="n"/>
      <c r="GG28" s="9" t="n"/>
      <c r="GH28" s="9" t="n"/>
      <c r="GI28" s="9" t="n"/>
      <c r="GJ28" s="9" t="n"/>
      <c r="GK28" s="9" t="n"/>
      <c r="GL28" s="9" t="n"/>
      <c r="GM28" s="9" t="n"/>
      <c r="GN28" s="9" t="n"/>
      <c r="GO28" s="9" t="n"/>
      <c r="GP28" s="9" t="n"/>
      <c r="GQ28" s="9" t="n"/>
      <c r="GR28" s="9" t="n"/>
      <c r="GS28" s="9" t="n"/>
      <c r="GT28" s="9" t="n"/>
      <c r="GU28" s="9" t="n"/>
      <c r="GV28" s="9" t="n"/>
      <c r="GW28" s="9" t="n"/>
      <c r="GX28" s="9" t="n"/>
      <c r="GY28" s="9" t="n"/>
      <c r="GZ28" s="9" t="n"/>
      <c r="HA28" s="9" t="n"/>
      <c r="HB28" s="9" t="n"/>
      <c r="HC28" s="9" t="n"/>
      <c r="HD28" s="9" t="n"/>
      <c r="HE28" s="9" t="n"/>
      <c r="HF28" s="9" t="n"/>
      <c r="HG28" s="9" t="n"/>
      <c r="HH28" s="9" t="n"/>
      <c r="HI28" s="9" t="n"/>
      <c r="HJ28" s="9" t="n"/>
      <c r="HK28" s="9" t="n"/>
      <c r="HL28" s="9" t="n"/>
      <c r="HM28" s="9" t="n"/>
      <c r="HN28" s="9" t="n"/>
      <c r="HO28" s="9" t="n"/>
      <c r="HP28" s="9" t="n"/>
      <c r="HQ28" s="9" t="n"/>
      <c r="HR28" s="9" t="n"/>
      <c r="HS28" s="9" t="n"/>
      <c r="HT28" s="9" t="n"/>
      <c r="HU28" s="9" t="n"/>
      <c r="HV28" s="9" t="n"/>
      <c r="HW28" s="9" t="n"/>
      <c r="HX28" s="9" t="n"/>
      <c r="HY28" s="9" t="n"/>
      <c r="HZ28" s="9" t="n"/>
      <c r="IA28" s="9" t="n"/>
      <c r="IB28" s="9" t="n"/>
      <c r="IC28" s="9" t="n"/>
      <c r="ID28" s="9" t="n"/>
      <c r="IE28" s="9" t="n"/>
      <c r="IF28" s="9" t="n"/>
      <c r="IG28" s="9" t="n"/>
      <c r="IH28" s="9" t="n"/>
      <c r="II28" s="9" t="n"/>
      <c r="IJ28" s="9" t="n"/>
      <c r="IK28" s="9" t="n"/>
      <c r="IL28" s="9" t="n"/>
      <c r="IM28" s="9" t="n"/>
      <c r="IN28" s="9" t="n"/>
      <c r="IO28" s="9" t="n"/>
      <c r="IP28" s="9" t="n"/>
      <c r="IQ28" s="9" t="n"/>
      <c r="IR28" s="9" t="n"/>
      <c r="IS28" s="9" t="n"/>
      <c r="IT28" s="9" t="n"/>
      <c r="IU28" s="9" t="n"/>
      <c r="IV28" s="9" t="n"/>
      <c r="IW28" s="9" t="n"/>
      <c r="IX28" s="9" t="n"/>
      <c r="IY28" s="9" t="n"/>
      <c r="IZ28" s="9" t="n"/>
      <c r="JA28" s="9" t="n"/>
      <c r="JB28" s="9" t="n"/>
      <c r="JC28" s="9" t="n"/>
      <c r="JD28" s="9" t="n"/>
      <c r="JE28" s="9" t="n"/>
      <c r="JF28" s="9" t="n"/>
      <c r="JG28" s="9" t="n"/>
      <c r="JH28" s="9" t="n"/>
      <c r="JI28" s="9" t="n"/>
      <c r="JJ28" s="9" t="n"/>
      <c r="JK28" s="9" t="n"/>
      <c r="JL28" s="9" t="n"/>
      <c r="JM28" s="9" t="n"/>
      <c r="JN28" s="9" t="n"/>
      <c r="JO28" s="9" t="n"/>
      <c r="JP28" s="9" t="n"/>
      <c r="JQ28" s="9" t="n"/>
      <c r="JR28" s="9" t="n"/>
      <c r="JS28" s="9" t="n"/>
      <c r="JT28" s="9" t="n"/>
      <c r="JU28" s="9" t="n"/>
      <c r="JV28" s="9" t="n"/>
      <c r="JW28" s="9" t="n"/>
      <c r="JX28" s="9" t="n"/>
      <c r="JY28" s="9" t="n"/>
      <c r="JZ28" s="9" t="n"/>
      <c r="KA28" s="9" t="n"/>
      <c r="KB28" s="9" t="n"/>
      <c r="KC28" s="9" t="n"/>
      <c r="KD28" s="9" t="n"/>
      <c r="KE28" s="9" t="n"/>
      <c r="KF28" s="9" t="n"/>
      <c r="KG28" s="9" t="n"/>
      <c r="KH28" s="9" t="n"/>
      <c r="KI28" s="9" t="n"/>
      <c r="KJ28" s="9" t="n"/>
      <c r="KK28" s="9" t="n"/>
      <c r="KL28" s="9" t="n"/>
      <c r="KM28" s="9" t="n"/>
      <c r="KN28" s="9" t="n"/>
      <c r="KO28" s="9" t="n"/>
      <c r="KP28" s="9" t="n"/>
      <c r="KQ28" s="9" t="n"/>
      <c r="KR28" s="9" t="n"/>
      <c r="KS28" s="9" t="n"/>
      <c r="KT28" s="9" t="n"/>
      <c r="KU28" s="9" t="n"/>
      <c r="KV28" s="9" t="n"/>
      <c r="KW28" s="9" t="n"/>
      <c r="KX28" s="9" t="n"/>
      <c r="KY28" s="9" t="n"/>
      <c r="KZ28" s="9" t="n"/>
      <c r="LA28" s="9" t="n"/>
      <c r="LB28" s="9" t="n"/>
      <c r="LC28" s="9" t="n"/>
      <c r="LD28" s="9" t="n"/>
      <c r="LE28" s="9" t="n"/>
      <c r="LF28" s="9" t="n"/>
      <c r="LG28" s="9" t="n"/>
      <c r="LH28" s="9" t="n"/>
      <c r="LI28" s="9" t="n"/>
      <c r="LJ28" s="9" t="n"/>
      <c r="LK28" s="9" t="n"/>
      <c r="LL28" s="9" t="n"/>
      <c r="LM28" s="9" t="n"/>
      <c r="LN28" s="9" t="n"/>
      <c r="LO28" s="9" t="n"/>
      <c r="LP28" s="9" t="n"/>
      <c r="LQ28" s="9" t="n"/>
      <c r="LR28" s="9" t="n"/>
      <c r="LS28" s="9" t="n"/>
      <c r="LT28" s="9" t="n"/>
      <c r="LU28" s="9" t="n"/>
      <c r="LV28" s="9" t="n"/>
      <c r="LW28" s="9" t="n"/>
      <c r="LX28" s="9" t="n"/>
      <c r="LY28" s="9" t="n"/>
      <c r="LZ28" s="9" t="n"/>
      <c r="MA28" s="9" t="n"/>
      <c r="MB28" s="9" t="n"/>
      <c r="MC28" s="9" t="n"/>
      <c r="MD28" s="9" t="n"/>
      <c r="ME28" s="9" t="n"/>
      <c r="MF28" s="9" t="n"/>
      <c r="MG28" s="9" t="n"/>
      <c r="MH28" s="9" t="n"/>
      <c r="MI28" s="9" t="n"/>
      <c r="MJ28" s="9" t="n"/>
      <c r="MK28" s="9" t="n"/>
      <c r="ML28" s="9" t="n"/>
      <c r="MM28" s="9" t="n"/>
      <c r="MN28" s="9" t="n"/>
      <c r="MO28" s="9" t="n"/>
      <c r="MP28" s="9" t="n"/>
      <c r="MQ28" s="9" t="n"/>
      <c r="MR28" s="9" t="n"/>
      <c r="MS28" s="9" t="n"/>
      <c r="MT28" s="9" t="n"/>
      <c r="MU28" s="9" t="n"/>
      <c r="MV28" s="9" t="n"/>
      <c r="MW28" s="9" t="n"/>
      <c r="MX28" s="9" t="n"/>
      <c r="MY28" s="9" t="n"/>
      <c r="MZ28" s="9" t="n"/>
      <c r="NA28" s="9" t="n"/>
      <c r="NB28" s="9" t="n"/>
      <c r="NC28" s="9" t="n"/>
      <c r="ND28" s="9" t="n"/>
      <c r="NE28" s="9" t="n"/>
      <c r="NF28" s="9" t="n"/>
      <c r="NG28" s="9" t="n"/>
      <c r="NH28" s="9" t="n"/>
      <c r="NI28" s="9" t="n"/>
      <c r="NJ28" s="9" t="n"/>
      <c r="NK28" s="9" t="n"/>
      <c r="NL28" s="9" t="n"/>
      <c r="NM28" s="9" t="n"/>
      <c r="NN28" s="9" t="n"/>
      <c r="NO28" s="9" t="n"/>
      <c r="NP28" s="9" t="n"/>
      <c r="NQ28" s="9" t="n"/>
      <c r="NR28" s="9" t="n"/>
      <c r="NS28" s="9" t="n"/>
      <c r="NT28" s="9" t="n"/>
      <c r="NU28" s="9" t="n"/>
      <c r="NV28" s="9" t="n"/>
      <c r="NW28" s="9" t="n"/>
      <c r="NX28" s="9" t="n"/>
      <c r="NY28" s="9" t="n"/>
      <c r="NZ28" s="9" t="n"/>
      <c r="OA28" s="9" t="n"/>
      <c r="OB28" s="9" t="n"/>
      <c r="OC28" s="9" t="n"/>
      <c r="OD28" s="9" t="n"/>
      <c r="OE28" s="9" t="n"/>
      <c r="OF28" s="9" t="n"/>
      <c r="OG28" s="9" t="n"/>
      <c r="OH28" s="9" t="n"/>
      <c r="OI28" s="9" t="n"/>
      <c r="OJ28" s="9" t="n"/>
      <c r="OK28" s="9" t="n"/>
      <c r="OL28" s="9" t="n"/>
      <c r="OM28" s="9" t="n"/>
      <c r="ON28" s="9" t="n"/>
      <c r="OO28" s="9" t="n"/>
      <c r="OP28" s="9" t="n"/>
      <c r="OQ28" s="9" t="n"/>
      <c r="OR28" s="9" t="n"/>
      <c r="OS28" s="9" t="n"/>
      <c r="OT28" s="9" t="n"/>
      <c r="OU28" s="9" t="n"/>
      <c r="OV28" s="9" t="n"/>
      <c r="OW28" s="9" t="n"/>
      <c r="OX28" s="9" t="n"/>
      <c r="OY28" s="9" t="n"/>
      <c r="OZ28" s="9" t="n"/>
      <c r="PA28" s="9" t="n"/>
      <c r="PB28" s="9" t="n"/>
      <c r="PC28" s="9" t="n"/>
      <c r="PD28" s="9" t="n"/>
      <c r="PE28" s="9" t="n"/>
      <c r="PF28" s="9" t="n"/>
      <c r="PG28" s="9" t="n"/>
      <c r="PH28" s="9" t="n"/>
      <c r="PI28" s="9" t="n"/>
      <c r="PJ28" s="9" t="n"/>
      <c r="PK28" s="9" t="n"/>
      <c r="PL28" s="9" t="n"/>
      <c r="PM28" s="9" t="n"/>
      <c r="PN28" s="9" t="n"/>
      <c r="PO28" s="9" t="n"/>
      <c r="PP28" s="9" t="n"/>
      <c r="PQ28" s="9" t="n"/>
      <c r="PR28" s="9" t="n"/>
      <c r="PS28" s="9" t="n"/>
      <c r="PT28" s="9" t="n"/>
      <c r="PU28" s="9" t="n"/>
      <c r="PV28" s="9" t="n"/>
      <c r="PW28" s="9" t="n"/>
      <c r="PX28" s="9" t="n"/>
      <c r="PY28" s="9" t="n"/>
      <c r="PZ28" s="9" t="n"/>
      <c r="QA28" s="9" t="n"/>
      <c r="QB28" s="9" t="n"/>
      <c r="QC28" s="9" t="n"/>
      <c r="QD28" s="9" t="n"/>
      <c r="QE28" s="9" t="n"/>
      <c r="QF28" s="9" t="n"/>
      <c r="QG28" s="9" t="n"/>
      <c r="QH28" s="9" t="n"/>
      <c r="QI28" s="9" t="n"/>
      <c r="QJ28" s="9" t="n"/>
      <c r="QK28" s="9" t="n"/>
      <c r="QL28" s="9" t="n"/>
      <c r="QM28" s="9" t="n"/>
      <c r="QN28" s="9" t="n"/>
      <c r="QO28" s="9" t="n"/>
      <c r="QP28" s="9" t="n"/>
      <c r="QQ28" s="9" t="n"/>
      <c r="QR28" s="9" t="n"/>
      <c r="QS28" s="9" t="n"/>
      <c r="QT28" s="9" t="n"/>
      <c r="QU28" s="9" t="n"/>
      <c r="QV28" s="9" t="n"/>
      <c r="QW28" s="9" t="n"/>
      <c r="QX28" s="9" t="n"/>
      <c r="QY28" s="9" t="n"/>
      <c r="QZ28" s="9" t="n"/>
      <c r="RA28" s="9" t="n"/>
      <c r="RB28" s="9" t="n"/>
      <c r="RC28" s="9" t="n"/>
      <c r="RD28" s="9" t="n"/>
      <c r="RE28" s="9" t="n"/>
      <c r="RF28" s="9" t="n"/>
      <c r="RG28" s="9" t="n"/>
      <c r="RH28" s="9" t="n"/>
      <c r="RI28" s="9" t="n"/>
      <c r="RJ28" s="9" t="n"/>
      <c r="RK28" s="9" t="n"/>
      <c r="RL28" s="9" t="n"/>
      <c r="RM28" s="9" t="n"/>
      <c r="RN28" s="9" t="n"/>
      <c r="RO28" s="9" t="n"/>
      <c r="RP28" s="9" t="n"/>
      <c r="RQ28" s="9" t="n"/>
      <c r="RR28" s="9" t="n"/>
      <c r="RS28" s="9" t="n"/>
      <c r="RT28" s="9" t="n"/>
      <c r="RU28" s="9" t="n"/>
      <c r="RV28" s="9" t="n"/>
      <c r="RW28" s="9" t="n"/>
      <c r="RX28" s="9" t="n"/>
      <c r="RY28" s="9" t="n"/>
      <c r="RZ28" s="9" t="n"/>
      <c r="SA28" s="9" t="n"/>
      <c r="SB28" s="9" t="n"/>
      <c r="SC28" s="9" t="n"/>
      <c r="SD28" s="9" t="n"/>
      <c r="SE28" s="9" t="n"/>
      <c r="SF28" s="9" t="n"/>
      <c r="SG28" s="9" t="n"/>
      <c r="SH28" s="9" t="n"/>
      <c r="SI28" s="9" t="n"/>
      <c r="SJ28" s="9" t="n"/>
      <c r="SK28" s="9" t="n"/>
      <c r="SL28" s="9" t="n"/>
      <c r="SM28" s="9" t="n"/>
      <c r="SN28" s="9" t="n"/>
      <c r="SO28" s="9" t="n"/>
      <c r="SP28" s="9" t="n"/>
      <c r="SQ28" s="9" t="n"/>
      <c r="SR28" s="9" t="n"/>
      <c r="SS28" s="9" t="n"/>
      <c r="ST28" s="9" t="n"/>
      <c r="SU28" s="9" t="n"/>
      <c r="SV28" s="9" t="n"/>
      <c r="SW28" s="9" t="n"/>
      <c r="SX28" s="9" t="n"/>
      <c r="SY28" s="9" t="n"/>
      <c r="SZ28" s="9" t="n"/>
      <c r="TA28" s="9" t="n"/>
      <c r="TB28" s="9" t="n"/>
      <c r="TC28" s="9" t="n"/>
      <c r="TD28" s="9" t="n"/>
      <c r="TE28" s="9" t="n"/>
      <c r="TF28" s="9" t="n"/>
      <c r="TG28" s="9" t="n"/>
      <c r="TH28" s="9" t="n"/>
      <c r="TI28" s="9" t="n"/>
      <c r="TJ28" s="9" t="n"/>
      <c r="TK28" s="9" t="n"/>
      <c r="TL28" s="9" t="n"/>
      <c r="TM28" s="9" t="n"/>
      <c r="TN28" s="9" t="n"/>
      <c r="TO28" s="9" t="n"/>
      <c r="TP28" s="9" t="n"/>
      <c r="TQ28" s="9" t="n"/>
      <c r="TR28" s="9" t="n"/>
      <c r="TS28" s="9" t="n"/>
      <c r="TT28" s="9" t="n"/>
      <c r="TU28" s="9" t="n"/>
      <c r="TV28" s="9" t="n"/>
      <c r="TW28" s="9" t="n"/>
      <c r="TX28" s="9" t="n"/>
      <c r="TY28" s="9" t="n"/>
      <c r="TZ28" s="9" t="n"/>
      <c r="UA28" s="9" t="n"/>
      <c r="UB28" s="9" t="n"/>
      <c r="UC28" s="9" t="n"/>
      <c r="UD28" s="9" t="n"/>
      <c r="UE28" s="9" t="n"/>
      <c r="UF28" s="9" t="n"/>
      <c r="UG28" s="9" t="n"/>
      <c r="UH28" s="9" t="n"/>
      <c r="UI28" s="9" t="n"/>
      <c r="UJ28" s="9" t="n"/>
      <c r="UK28" s="9" t="n"/>
      <c r="UL28" s="9" t="n"/>
      <c r="UM28" s="9" t="n"/>
      <c r="UN28" s="9" t="n"/>
      <c r="UO28" s="9" t="n"/>
      <c r="UP28" s="9" t="n"/>
      <c r="UQ28" s="9" t="n"/>
      <c r="UR28" s="9" t="n"/>
      <c r="US28" s="9" t="n"/>
      <c r="UT28" s="9" t="n"/>
      <c r="UU28" s="9" t="n"/>
      <c r="UV28" s="9" t="n"/>
      <c r="UW28" s="9" t="n"/>
      <c r="UX28" s="9" t="n"/>
      <c r="UY28" s="9" t="n"/>
      <c r="UZ28" s="9" t="n"/>
      <c r="VA28" s="9" t="n"/>
      <c r="VB28" s="9" t="n"/>
      <c r="VC28" s="9" t="n"/>
      <c r="VD28" s="9" t="n"/>
      <c r="VE28" s="9" t="n"/>
      <c r="VF28" s="9" t="n"/>
      <c r="VG28" s="9" t="n"/>
      <c r="VH28" s="9" t="n"/>
      <c r="VI28" s="9" t="n"/>
      <c r="VJ28" s="9" t="n"/>
      <c r="VK28" s="9" t="n"/>
      <c r="VL28" s="9" t="n"/>
      <c r="VM28" s="9" t="n"/>
      <c r="VN28" s="9" t="n"/>
      <c r="VO28" s="9" t="n"/>
      <c r="VP28" s="9" t="n"/>
      <c r="VQ28" s="9" t="n"/>
      <c r="VR28" s="9" t="n"/>
      <c r="VS28" s="9" t="n"/>
      <c r="VT28" s="9" t="n"/>
      <c r="VU28" s="9" t="n"/>
      <c r="VV28" s="9" t="n"/>
      <c r="VW28" s="9" t="n"/>
      <c r="VX28" s="9" t="n"/>
      <c r="VY28" s="9" t="n"/>
      <c r="VZ28" s="9" t="n"/>
      <c r="WA28" s="9" t="n"/>
      <c r="WB28" s="9" t="n"/>
      <c r="WC28" s="9" t="n"/>
      <c r="WD28" s="9" t="n"/>
      <c r="WE28" s="9" t="n"/>
      <c r="WF28" s="9" t="n"/>
      <c r="WG28" s="9" t="n"/>
      <c r="WH28" s="9" t="n"/>
      <c r="WI28" s="9" t="n"/>
      <c r="WJ28" s="9" t="n"/>
      <c r="WK28" s="9" t="n"/>
      <c r="WL28" s="9" t="n"/>
      <c r="WM28" s="9" t="n"/>
      <c r="WN28" s="9" t="n"/>
      <c r="WO28" s="9" t="n"/>
      <c r="WP28" s="9" t="n"/>
      <c r="WQ28" s="9" t="n"/>
      <c r="WR28" s="9" t="n"/>
      <c r="WS28" s="9" t="n"/>
      <c r="WT28" s="9" t="n"/>
      <c r="WU28" s="9" t="n"/>
      <c r="WV28" s="9" t="n"/>
      <c r="WW28" s="9" t="n"/>
      <c r="WX28" s="9" t="n"/>
      <c r="WY28" s="9" t="n"/>
      <c r="WZ28" s="9" t="n"/>
      <c r="XA28" s="9" t="n"/>
      <c r="XB28" s="9" t="n"/>
      <c r="XC28" s="9" t="n"/>
      <c r="XD28" s="9" t="n"/>
      <c r="XE28" s="9" t="n"/>
      <c r="XF28" s="9" t="n"/>
      <c r="XG28" s="9" t="n"/>
      <c r="XH28" s="9" t="n"/>
      <c r="XI28" s="9" t="n"/>
      <c r="XJ28" s="9" t="n"/>
      <c r="XK28" s="9" t="n"/>
      <c r="XL28" s="9" t="n"/>
      <c r="XM28" s="9" t="n"/>
      <c r="XN28" s="9" t="n"/>
      <c r="XO28" s="9" t="n"/>
      <c r="XP28" s="9" t="n"/>
      <c r="XQ28" s="9" t="n"/>
      <c r="XR28" s="9" t="n"/>
      <c r="XS28" s="9" t="n"/>
      <c r="XT28" s="9" t="n"/>
      <c r="XU28" s="9" t="n"/>
      <c r="XV28" s="9" t="n"/>
      <c r="XW28" s="9" t="n"/>
      <c r="XX28" s="9" t="n"/>
      <c r="XY28" s="9" t="n"/>
      <c r="XZ28" s="9" t="n"/>
      <c r="YA28" s="9" t="n"/>
      <c r="YB28" s="9" t="n"/>
      <c r="YC28" s="9" t="n"/>
      <c r="YD28" s="9" t="n"/>
      <c r="YE28" s="9" t="n"/>
      <c r="YF28" s="9" t="n"/>
      <c r="YG28" s="9" t="n"/>
      <c r="YH28" s="9" t="n"/>
      <c r="YI28" s="9" t="n"/>
      <c r="YJ28" s="9" t="n"/>
      <c r="YK28" s="9" t="n"/>
      <c r="YL28" s="9" t="n"/>
      <c r="YM28" s="9" t="n"/>
      <c r="YN28" s="9" t="n"/>
      <c r="YO28" s="9" t="n"/>
      <c r="YP28" s="9" t="n"/>
      <c r="YQ28" s="9" t="n"/>
      <c r="YR28" s="9" t="n"/>
      <c r="YS28" s="9" t="n"/>
      <c r="YT28" s="9" t="n"/>
      <c r="YU28" s="9" t="n"/>
      <c r="YV28" s="9" t="n"/>
      <c r="YW28" s="9" t="n"/>
      <c r="YX28" s="9" t="n"/>
      <c r="YY28" s="9" t="n"/>
      <c r="YZ28" s="9" t="n"/>
      <c r="ZA28" s="9" t="n"/>
      <c r="ZB28" s="9" t="n"/>
      <c r="ZC28" s="9" t="n"/>
      <c r="ZD28" s="9" t="n"/>
      <c r="ZE28" s="9" t="n"/>
      <c r="ZF28" s="9" t="n"/>
      <c r="ZG28" s="9" t="n"/>
      <c r="ZH28" s="9" t="n"/>
      <c r="ZI28" s="9" t="n"/>
      <c r="ZJ28" s="9" t="n"/>
      <c r="ZK28" s="9" t="n"/>
      <c r="ZL28" s="9" t="n"/>
      <c r="ZM28" s="9" t="n"/>
      <c r="ZN28" s="9" t="n"/>
      <c r="ZO28" s="9" t="n"/>
      <c r="ZP28" s="9" t="n"/>
      <c r="ZQ28" s="9" t="n"/>
      <c r="ZR28" s="9" t="n"/>
      <c r="ZS28" s="9" t="n"/>
      <c r="ZT28" s="9" t="n"/>
      <c r="ZU28" s="9" t="n"/>
      <c r="ZV28" s="9" t="n"/>
      <c r="ZW28" s="9" t="n"/>
      <c r="ZX28" s="9" t="n"/>
      <c r="ZY28" s="9" t="n"/>
      <c r="ZZ28" s="9" t="n"/>
      <c r="AAA28" s="9" t="n"/>
      <c r="AAB28" s="9" t="n"/>
      <c r="AAC28" s="9" t="n"/>
      <c r="AAD28" s="9" t="n"/>
      <c r="AAE28" s="9" t="n"/>
      <c r="AAF28" s="9" t="n"/>
      <c r="AAG28" s="9" t="n"/>
      <c r="AAH28" s="9" t="n"/>
      <c r="AAI28" s="9" t="n"/>
      <c r="AAJ28" s="9" t="n"/>
      <c r="AAK28" s="9" t="n"/>
      <c r="AAL28" s="9" t="n"/>
      <c r="AAM28" s="9" t="n"/>
      <c r="AAN28" s="9" t="n"/>
      <c r="AAO28" s="9" t="n"/>
      <c r="AAP28" s="9" t="n"/>
      <c r="AAQ28" s="9" t="n"/>
      <c r="AAR28" s="9" t="n"/>
      <c r="AAS28" s="9" t="n"/>
      <c r="AAT28" s="9" t="n"/>
      <c r="AAU28" s="9" t="n"/>
      <c r="AAV28" s="9" t="n"/>
      <c r="AAW28" s="9" t="n"/>
      <c r="AAX28" s="9" t="n"/>
      <c r="AAY28" s="9" t="n"/>
      <c r="AAZ28" s="9" t="n"/>
      <c r="ABA28" s="9" t="n"/>
      <c r="ABB28" s="9" t="n"/>
      <c r="ABC28" s="9" t="n"/>
      <c r="ABD28" s="9" t="n"/>
      <c r="ABE28" s="9" t="n"/>
      <c r="ABF28" s="9" t="n"/>
      <c r="ABG28" s="9" t="n"/>
      <c r="ABH28" s="9" t="n"/>
      <c r="ABI28" s="9" t="n"/>
      <c r="ABJ28" s="9" t="n"/>
      <c r="ABK28" s="9" t="n"/>
      <c r="ABL28" s="9" t="n"/>
      <c r="ABM28" s="9" t="n"/>
      <c r="ABN28" s="9" t="n"/>
      <c r="ABO28" s="9" t="n"/>
      <c r="ABP28" s="9" t="n"/>
      <c r="ABQ28" s="9" t="n"/>
      <c r="ABR28" s="9" t="n"/>
      <c r="ABS28" s="9" t="n"/>
      <c r="ABT28" s="9" t="n"/>
      <c r="ABU28" s="9" t="n"/>
      <c r="ABV28" s="9" t="n"/>
      <c r="ABW28" s="9" t="n"/>
      <c r="ABX28" s="9" t="n"/>
      <c r="ABY28" s="9" t="n"/>
      <c r="ABZ28" s="9" t="n"/>
      <c r="ACA28" s="9" t="n"/>
      <c r="ACB28" s="9" t="n"/>
      <c r="ACC28" s="9" t="n"/>
      <c r="ACD28" s="9" t="n"/>
      <c r="ACE28" s="9" t="n"/>
      <c r="ACF28" s="9" t="n"/>
      <c r="ACG28" s="9" t="n"/>
      <c r="ACH28" s="9" t="n"/>
      <c r="ACI28" s="9" t="n"/>
      <c r="ACJ28" s="9" t="n"/>
      <c r="ACK28" s="9" t="n"/>
      <c r="ACL28" s="9" t="n"/>
      <c r="ACM28" s="9" t="n"/>
      <c r="ACN28" s="9" t="n"/>
      <c r="ACO28" s="9" t="n"/>
      <c r="ACP28" s="9" t="n"/>
      <c r="ACQ28" s="9" t="n"/>
      <c r="ACR28" s="9" t="n"/>
      <c r="ACS28" s="9" t="n"/>
      <c r="ACT28" s="9" t="n"/>
      <c r="ACU28" s="9" t="n"/>
      <c r="ACV28" s="9" t="n"/>
      <c r="ACW28" s="9" t="n"/>
      <c r="ACX28" s="9" t="n"/>
      <c r="ACY28" s="9" t="n"/>
      <c r="ACZ28" s="9" t="n"/>
      <c r="ADA28" s="9" t="n"/>
      <c r="ADB28" s="9" t="n"/>
      <c r="ADC28" s="9" t="n"/>
      <c r="ADD28" s="9" t="n"/>
      <c r="ADE28" s="9" t="n"/>
      <c r="ADF28" s="9" t="n"/>
      <c r="ADG28" s="9" t="n"/>
      <c r="ADH28" s="9" t="n"/>
      <c r="ADI28" s="9" t="n"/>
      <c r="ADJ28" s="9" t="n"/>
      <c r="ADK28" s="9" t="n"/>
      <c r="ADL28" s="9" t="n"/>
      <c r="ADM28" s="9" t="n"/>
      <c r="ADN28" s="9" t="n"/>
      <c r="ADO28" s="9" t="n"/>
      <c r="ADP28" s="9" t="n"/>
      <c r="ADQ28" s="9" t="n"/>
      <c r="ADR28" s="9" t="n"/>
      <c r="ADS28" s="9" t="n"/>
      <c r="ADT28" s="9" t="n"/>
      <c r="ADU28" s="9" t="n"/>
      <c r="ADV28" s="9" t="n"/>
      <c r="ADW28" s="9" t="n"/>
      <c r="ADX28" s="9" t="n"/>
      <c r="ADY28" s="9" t="n"/>
      <c r="ADZ28" s="9" t="n"/>
      <c r="AEA28" s="9" t="n"/>
      <c r="AEB28" s="9" t="n"/>
      <c r="AEC28" s="9" t="n"/>
      <c r="AED28" s="9" t="n"/>
      <c r="AEE28" s="9" t="n"/>
      <c r="AEF28" s="9" t="n"/>
      <c r="AEG28" s="9" t="n"/>
      <c r="AEH28" s="9" t="n"/>
      <c r="AEI28" s="9" t="n"/>
      <c r="AEJ28" s="9" t="n"/>
      <c r="AEK28" s="9" t="n"/>
      <c r="AEL28" s="9" t="n"/>
      <c r="AEM28" s="9" t="n"/>
      <c r="AEN28" s="9" t="n"/>
      <c r="AEO28" s="9" t="n"/>
      <c r="AEP28" s="9" t="n"/>
      <c r="AEQ28" s="9" t="n"/>
      <c r="AER28" s="9" t="n"/>
      <c r="AES28" s="9" t="n"/>
      <c r="AET28" s="9" t="n"/>
      <c r="AEU28" s="9" t="n"/>
      <c r="AEV28" s="9" t="n"/>
      <c r="AEW28" s="9" t="n"/>
      <c r="AEX28" s="9" t="n"/>
      <c r="AEY28" s="9" t="n"/>
      <c r="AEZ28" s="9" t="n"/>
      <c r="AFA28" s="9" t="n"/>
      <c r="AFB28" s="9" t="n"/>
      <c r="AFC28" s="9" t="n"/>
      <c r="AFD28" s="9" t="n"/>
      <c r="AFE28" s="9" t="n"/>
      <c r="AFF28" s="9" t="n"/>
      <c r="AFG28" s="9" t="n"/>
      <c r="AFH28" s="9" t="n"/>
      <c r="AFI28" s="9" t="n"/>
      <c r="AFJ28" s="9" t="n"/>
      <c r="AFK28" s="9" t="n"/>
      <c r="AFL28" s="9" t="n"/>
      <c r="AFM28" s="9" t="n"/>
      <c r="AFN28" s="9" t="n"/>
      <c r="AFO28" s="9" t="n"/>
      <c r="AFP28" s="9" t="n"/>
      <c r="AFQ28" s="9" t="n"/>
      <c r="AFR28" s="9" t="n"/>
      <c r="AFS28" s="9" t="n"/>
      <c r="AFT28" s="9" t="n"/>
      <c r="AFU28" s="9" t="n"/>
      <c r="AFV28" s="9" t="n"/>
      <c r="AFW28" s="9" t="n"/>
      <c r="AFX28" s="9" t="n"/>
      <c r="AFY28" s="9" t="n"/>
      <c r="AFZ28" s="9" t="n"/>
      <c r="AGA28" s="9" t="n"/>
      <c r="AGB28" s="9" t="n"/>
      <c r="AGC28" s="9" t="n"/>
      <c r="AGD28" s="9" t="n"/>
      <c r="AGE28" s="9" t="n"/>
      <c r="AGF28" s="9" t="n"/>
      <c r="AGG28" s="9" t="n"/>
      <c r="AGH28" s="9" t="n"/>
      <c r="AGI28" s="9" t="n"/>
      <c r="AGJ28" s="9" t="n"/>
      <c r="AGK28" s="9" t="n"/>
      <c r="AGL28" s="9" t="n"/>
      <c r="AGM28" s="9" t="n"/>
      <c r="AGN28" s="9" t="n"/>
      <c r="AGO28" s="9" t="n"/>
      <c r="AGP28" s="9" t="n"/>
      <c r="AGQ28" s="9" t="n"/>
      <c r="AGR28" s="9" t="n"/>
      <c r="AGS28" s="9" t="n"/>
      <c r="AGT28" s="9" t="n"/>
      <c r="AGU28" s="9" t="n"/>
      <c r="AGV28" s="9" t="n"/>
      <c r="AGW28" s="9" t="n"/>
      <c r="AGX28" s="9" t="n"/>
      <c r="AGY28" s="9" t="n"/>
      <c r="AGZ28" s="9" t="n"/>
      <c r="AHA28" s="9" t="n"/>
      <c r="AHB28" s="9" t="n"/>
      <c r="AHC28" s="9" t="n"/>
      <c r="AHD28" s="9" t="n"/>
      <c r="AHE28" s="9" t="n"/>
      <c r="AHF28" s="9" t="n"/>
      <c r="AHG28" s="9" t="n"/>
      <c r="AHH28" s="9" t="n"/>
      <c r="AHI28" s="9" t="n"/>
      <c r="AHJ28" s="9" t="n"/>
      <c r="AHK28" s="9" t="n"/>
      <c r="AHL28" s="9" t="n"/>
      <c r="AHM28" s="9" t="n"/>
      <c r="AHN28" s="9" t="n"/>
      <c r="AHO28" s="9" t="n"/>
      <c r="AHP28" s="9" t="n"/>
      <c r="AHQ28" s="9" t="n"/>
      <c r="AHR28" s="9" t="n"/>
      <c r="AHS28" s="9" t="n"/>
      <c r="AHT28" s="9" t="n"/>
      <c r="AHU28" s="9" t="n"/>
      <c r="AHV28" s="9" t="n"/>
      <c r="AHW28" s="9" t="n"/>
      <c r="AHX28" s="9" t="n"/>
      <c r="AHY28" s="9" t="n"/>
      <c r="AHZ28" s="9" t="n"/>
      <c r="AIA28" s="9" t="n"/>
      <c r="AIB28" s="9" t="n"/>
      <c r="AIC28" s="9" t="n"/>
      <c r="AID28" s="9" t="n"/>
      <c r="AIE28" s="9" t="n"/>
      <c r="AIF28" s="9" t="n"/>
      <c r="AIG28" s="9" t="n"/>
      <c r="AIH28" s="9" t="n"/>
      <c r="AII28" s="9" t="n"/>
      <c r="AIJ28" s="9" t="n"/>
      <c r="AIK28" s="9" t="n"/>
      <c r="AIL28" s="9" t="n"/>
      <c r="AIM28" s="9" t="n"/>
      <c r="AIN28" s="9" t="n"/>
      <c r="AIO28" s="9" t="n"/>
      <c r="AIP28" s="9" t="n"/>
      <c r="AIQ28" s="9" t="n"/>
      <c r="AIR28" s="9" t="n"/>
      <c r="AIS28" s="9" t="n"/>
      <c r="AIT28" s="9" t="n"/>
      <c r="AIU28" s="9" t="n"/>
      <c r="AIV28" s="9" t="n"/>
      <c r="AIW28" s="9" t="n"/>
      <c r="AIX28" s="9" t="n"/>
      <c r="AIY28" s="9" t="n"/>
      <c r="AIZ28" s="9" t="n"/>
      <c r="AJA28" s="9" t="n"/>
      <c r="AJB28" s="9" t="n"/>
      <c r="AJC28" s="9" t="n"/>
      <c r="AJD28" s="9" t="n"/>
      <c r="AJE28" s="9" t="n"/>
      <c r="AJF28" s="9" t="n"/>
      <c r="AJG28" s="9" t="n"/>
      <c r="AJH28" s="9" t="n"/>
      <c r="AJI28" s="9" t="n"/>
      <c r="AJJ28" s="9" t="n"/>
      <c r="AJK28" s="9" t="n"/>
      <c r="AJL28" s="9" t="n"/>
      <c r="AJM28" s="9" t="n"/>
      <c r="AJN28" s="9" t="n"/>
      <c r="AJO28" s="9" t="n"/>
      <c r="AJP28" s="9" t="n"/>
      <c r="AJQ28" s="9" t="n"/>
      <c r="AJR28" s="9" t="n"/>
      <c r="AJS28" s="9" t="n"/>
      <c r="AJT28" s="9" t="n"/>
      <c r="AJU28" s="9" t="n"/>
      <c r="AJV28" s="9" t="n"/>
      <c r="AJW28" s="9" t="n"/>
      <c r="AJX28" s="9" t="n"/>
      <c r="AJY28" s="9" t="n"/>
      <c r="AJZ28" s="9" t="n"/>
      <c r="AKA28" s="9" t="n"/>
      <c r="AKB28" s="9" t="n"/>
      <c r="AKC28" s="9" t="n"/>
      <c r="AKD28" s="9" t="n"/>
      <c r="AKE28" s="9" t="n"/>
      <c r="AKF28" s="9" t="n"/>
      <c r="AKG28" s="9" t="n"/>
      <c r="AKH28" s="9" t="n"/>
      <c r="AKI28" s="9" t="n"/>
      <c r="AKJ28" s="9" t="n"/>
      <c r="AKK28" s="9" t="n"/>
      <c r="AKL28" s="9" t="n"/>
      <c r="AKM28" s="9" t="n"/>
      <c r="AKN28" s="9" t="n"/>
      <c r="AKO28" s="9" t="n"/>
      <c r="AKP28" s="9" t="n"/>
      <c r="AKQ28" s="9" t="n"/>
      <c r="AKR28" s="9" t="n"/>
      <c r="AKS28" s="9" t="n"/>
      <c r="AKT28" s="9" t="n"/>
      <c r="AKU28" s="9" t="n"/>
      <c r="AKV28" s="9" t="n"/>
      <c r="AKW28" s="9" t="n"/>
      <c r="AKX28" s="9" t="n"/>
      <c r="AKY28" s="9" t="n"/>
      <c r="AKZ28" s="9" t="n"/>
      <c r="ALA28" s="9" t="n"/>
      <c r="ALB28" s="9" t="n"/>
      <c r="ALC28" s="9" t="n"/>
      <c r="ALD28" s="9" t="n"/>
      <c r="ALE28" s="9" t="n"/>
      <c r="ALF28" s="9" t="n"/>
      <c r="ALG28" s="9" t="n"/>
      <c r="ALH28" s="9" t="n"/>
      <c r="ALI28" s="9" t="n"/>
      <c r="ALJ28" s="9" t="n"/>
      <c r="ALK28" s="9" t="n"/>
      <c r="ALL28" s="9" t="n"/>
      <c r="ALM28" s="9" t="n"/>
      <c r="ALN28" s="9" t="n"/>
      <c r="ALO28" s="9" t="n"/>
      <c r="ALP28" s="9" t="n"/>
      <c r="ALQ28" s="9" t="n"/>
      <c r="ALR28" s="9" t="n"/>
      <c r="ALS28" s="9" t="n"/>
      <c r="ALT28" s="9" t="n"/>
      <c r="ALU28" s="9" t="n"/>
      <c r="ALV28" s="9" t="n"/>
      <c r="ALW28" s="9" t="n"/>
      <c r="ALX28" s="9" t="n"/>
      <c r="ALY28" s="9" t="n"/>
      <c r="ALZ28" s="9" t="n"/>
      <c r="AMA28" s="9" t="n"/>
      <c r="AMB28" s="9" t="n"/>
      <c r="AMC28" s="9" t="n"/>
      <c r="AMD28" s="9" t="n"/>
      <c r="AME28" s="9" t="n"/>
      <c r="AMF28" s="9" t="n"/>
      <c r="AMG28" s="9" t="n"/>
      <c r="AMH28" s="9" t="n"/>
      <c r="AMI28" s="9" t="n"/>
      <c r="AMJ28" s="9" t="n"/>
    </row>
    <row customHeight="1" ht="23.1" r="29" s="187" spans="1:1024">
      <c r="A29" s="67" t="n">
        <v>24</v>
      </c>
      <c r="B29" s="44" t="n">
        <v>28994</v>
      </c>
      <c r="C29" s="85" t="s">
        <v>188</v>
      </c>
      <c r="D29" s="69" t="n">
        <v>0</v>
      </c>
      <c r="E29" s="70" t="n">
        <v>16</v>
      </c>
      <c r="F29" s="71" t="n"/>
      <c r="G29" s="188" t="s">
        <v>77</v>
      </c>
      <c r="H29" s="189" t="s">
        <v>64</v>
      </c>
      <c r="I29" s="72" t="s"/>
      <c r="J29" s="190" t="s">
        <v>66</v>
      </c>
      <c r="K29" s="191" t="s">
        <v>66</v>
      </c>
      <c r="L29" s="72" t="s"/>
      <c r="M29" s="190" t="s">
        <v>66</v>
      </c>
      <c r="N29" s="191" t="s">
        <v>66</v>
      </c>
      <c r="O29" s="72" t="s"/>
      <c r="P29" s="188" t="s">
        <v>81</v>
      </c>
      <c r="Q29" s="189" t="s">
        <v>62</v>
      </c>
      <c r="R29" s="72" t="s"/>
      <c r="S29" s="188" t="s">
        <v>81</v>
      </c>
      <c r="T29" s="189" t="s">
        <v>68</v>
      </c>
      <c r="U29" s="72" t="s">
        <v>70</v>
      </c>
      <c r="V29" s="188" t="s">
        <v>67</v>
      </c>
      <c r="W29" s="189" t="s">
        <v>68</v>
      </c>
      <c r="X29" s="72" t="s">
        <v>70</v>
      </c>
      <c r="Y29" s="190" t="s">
        <v>66</v>
      </c>
      <c r="Z29" s="191" t="s">
        <v>66</v>
      </c>
      <c r="AA29" s="72" t="s"/>
      <c r="AB29" s="190" t="s">
        <v>66</v>
      </c>
      <c r="AC29" s="191" t="s">
        <v>66</v>
      </c>
      <c r="AD29" s="72" t="s"/>
      <c r="AE29" s="190" t="s">
        <v>66</v>
      </c>
      <c r="AF29" s="191" t="s">
        <v>66</v>
      </c>
      <c r="AG29" s="72" t="s"/>
      <c r="AH29" s="188" t="s">
        <v>3</v>
      </c>
      <c r="AI29" s="189" t="s">
        <v>89</v>
      </c>
      <c r="AJ29" s="72" t="s"/>
      <c r="AK29" s="188" t="s">
        <v>67</v>
      </c>
      <c r="AL29" s="189" t="s">
        <v>64</v>
      </c>
      <c r="AM29" s="72" t="s">
        <v>80</v>
      </c>
      <c r="AN29" s="188" t="s">
        <v>67</v>
      </c>
      <c r="AO29" s="189" t="s">
        <v>59</v>
      </c>
      <c r="AP29" s="72" t="s">
        <v>61</v>
      </c>
      <c r="AQ29" s="188" t="s">
        <v>72</v>
      </c>
      <c r="AR29" s="189" t="s">
        <v>64</v>
      </c>
      <c r="AS29" s="72" t="s"/>
      <c r="AT29" s="188" t="s">
        <v>81</v>
      </c>
      <c r="AU29" s="189" t="s">
        <v>90</v>
      </c>
      <c r="AV29" s="72" t="s">
        <v>61</v>
      </c>
      <c r="AW29" s="190" t="s">
        <v>66</v>
      </c>
      <c r="AX29" s="191" t="s">
        <v>66</v>
      </c>
      <c r="AY29" s="72" t="s"/>
      <c r="AZ29" s="190" t="s">
        <v>66</v>
      </c>
      <c r="BA29" s="191" t="s">
        <v>66</v>
      </c>
      <c r="BB29" s="72" t="s"/>
      <c r="BC29" s="188" t="s">
        <v>81</v>
      </c>
      <c r="BD29" s="189" t="s">
        <v>82</v>
      </c>
      <c r="BE29" s="72" t="s"/>
      <c r="BF29" s="188" t="s">
        <v>72</v>
      </c>
      <c r="BG29" s="189" t="s">
        <v>59</v>
      </c>
      <c r="BH29" s="72" t="s">
        <v>61</v>
      </c>
      <c r="BI29" s="188" t="s">
        <v>72</v>
      </c>
      <c r="BJ29" s="189" t="s">
        <v>89</v>
      </c>
      <c r="BK29" s="72" t="s"/>
      <c r="BL29" s="188" t="s">
        <v>3</v>
      </c>
      <c r="BM29" s="189" t="s">
        <v>146</v>
      </c>
      <c r="BN29" s="72" t="s"/>
      <c r="BO29" s="190" t="s">
        <v>66</v>
      </c>
      <c r="BP29" s="191" t="s">
        <v>66</v>
      </c>
      <c r="BQ29" s="72" t="s"/>
      <c r="BR29" s="190" t="s">
        <v>66</v>
      </c>
      <c r="BS29" s="191" t="s">
        <v>66</v>
      </c>
      <c r="BT29" s="72" t="s"/>
      <c r="BU29" s="188" t="s">
        <v>67</v>
      </c>
      <c r="BV29" s="189" t="s">
        <v>62</v>
      </c>
      <c r="BW29" s="72" t="s"/>
      <c r="BX29" s="188" t="s">
        <v>67</v>
      </c>
      <c r="BY29" s="189" t="s">
        <v>59</v>
      </c>
      <c r="BZ29" s="72" t="s"/>
      <c r="CA29" s="188" t="s">
        <v>81</v>
      </c>
      <c r="CB29" s="189" t="s">
        <v>64</v>
      </c>
      <c r="CC29" s="72" t="s">
        <v>61</v>
      </c>
      <c r="CD29" s="190" t="s">
        <v>66</v>
      </c>
      <c r="CE29" s="191" t="s">
        <v>66</v>
      </c>
      <c r="CF29" s="72" t="s"/>
      <c r="CG29" s="190" t="s">
        <v>66</v>
      </c>
      <c r="CH29" s="191" t="s">
        <v>66</v>
      </c>
      <c r="CI29" s="72" t="s"/>
      <c r="CJ29" s="188" t="s">
        <v>72</v>
      </c>
      <c r="CK29" s="189" t="s">
        <v>89</v>
      </c>
      <c r="CL29" s="72" t="s">
        <v>80</v>
      </c>
      <c r="CM29" s="188" t="s">
        <v>67</v>
      </c>
      <c r="CN29" s="189" t="s">
        <v>59</v>
      </c>
      <c r="CO29" s="72" t="s">
        <v>61</v>
      </c>
      <c r="CP29" s="188" t="s">
        <v>98</v>
      </c>
      <c r="CQ29" s="189" t="s">
        <v>64</v>
      </c>
      <c r="CR29" s="72" t="s">
        <v>61</v>
      </c>
      <c r="CS29" s="188" t="s">
        <v>67</v>
      </c>
      <c r="CT29" s="189" t="s">
        <v>59</v>
      </c>
      <c r="CU29" s="72" t="s">
        <v>70</v>
      </c>
      <c r="CV29" s="26" t="s">
        <v>189</v>
      </c>
      <c r="CW29" s="21" t="n"/>
      <c r="CX29" s="73" t="n"/>
      <c r="CY29" s="83" t="n"/>
      <c r="CZ29" s="75">
        <f>COUNTA($G$3:$CX$3)-DB29</f>
        <v/>
      </c>
      <c r="DA29" s="76">
        <f>COUNTIF($G$4:$CX$4,"сб")+COUNTIF($G$4:$CX$4,"вс")+COUNTIF($G$4:$CX$4,"празд")</f>
        <v/>
      </c>
      <c r="DB29" s="77" t="n">
        <v>0</v>
      </c>
      <c r="DC29" s="78">
        <f>COUNTIF(G29:CX29,"ОТ")/2</f>
        <v/>
      </c>
      <c r="DD29" s="79">
        <f>COUNTIFS($G$4:$CX$4,"&lt;я",G29:CX29,"&lt;"&amp;"9:29:01")</f>
        <v/>
      </c>
      <c r="DE29" s="79">
        <f>COUNTIFS($G$4:$CX$4,"&lt;я",G29:CX29,"&lt;"&amp;"13:30:01")-DD29</f>
        <v/>
      </c>
      <c r="DF29" s="79">
        <f>COUNTIFS($G$4:$CX$4,"&lt;я",G29:CX29,"&lt;"&amp;"19:00:01")-DD29-DE29</f>
        <v/>
      </c>
      <c r="DG29" s="80">
        <f>COUNTIFS($G$4:$CX$4,"СБ",G29:CX29,"В")+COUNTIFS($G$4:$CX$4,"ВС",G29:CX29,"В")</f>
        <v/>
      </c>
      <c r="DH29" s="81">
        <f>$DA$3-CZ29</f>
        <v/>
      </c>
      <c r="DI29" s="82">
        <f>$DB$3-CY29</f>
        <v/>
      </c>
      <c r="DJ29" s="9" t="n"/>
      <c r="DK29" s="9" t="n"/>
      <c r="DL29" s="9" t="n"/>
      <c r="DM29" s="9" t="n"/>
      <c r="DN29" s="9" t="n"/>
      <c r="DO29" s="9" t="n"/>
      <c r="DP29" s="9" t="n"/>
      <c r="DQ29" s="9" t="n"/>
      <c r="DR29" s="9" t="n"/>
      <c r="DS29" s="9" t="n"/>
      <c r="DT29" s="9" t="n"/>
      <c r="DU29" s="9" t="n"/>
      <c r="DV29" s="9" t="n"/>
      <c r="DW29" s="9" t="n"/>
      <c r="DX29" s="9" t="n"/>
      <c r="DY29" s="9" t="n"/>
      <c r="DZ29" s="9" t="n"/>
      <c r="EA29" s="9" t="n"/>
      <c r="EB29" s="9" t="n"/>
      <c r="EC29" s="9" t="n"/>
      <c r="ED29" s="9" t="n"/>
      <c r="EE29" s="9" t="n"/>
      <c r="EF29" s="9" t="n"/>
      <c r="EG29" s="9" t="n"/>
      <c r="EH29" s="9" t="n"/>
      <c r="EI29" s="9" t="n"/>
      <c r="EJ29" s="9" t="n"/>
      <c r="EK29" s="9" t="n"/>
      <c r="EL29" s="9" t="n"/>
      <c r="EM29" s="9" t="n"/>
      <c r="EN29" s="9" t="n"/>
      <c r="EO29" s="9" t="n"/>
      <c r="EP29" s="9" t="n"/>
      <c r="EQ29" s="9" t="n"/>
      <c r="ER29" s="9" t="n"/>
      <c r="ES29" s="9" t="n"/>
      <c r="ET29" s="9" t="n"/>
      <c r="EU29" s="9" t="n"/>
      <c r="EV29" s="9" t="n"/>
      <c r="EW29" s="9" t="n"/>
      <c r="EX29" s="9" t="n"/>
      <c r="EY29" s="9" t="n"/>
      <c r="EZ29" s="9" t="n"/>
      <c r="FA29" s="9" t="n"/>
      <c r="FB29" s="9" t="n"/>
      <c r="FC29" s="9" t="n"/>
      <c r="FD29" s="9" t="n"/>
      <c r="FE29" s="9" t="n"/>
      <c r="FF29" s="9" t="n"/>
      <c r="FG29" s="9" t="n"/>
      <c r="FH29" s="9" t="n"/>
      <c r="FI29" s="9" t="n"/>
      <c r="FJ29" s="9" t="n"/>
      <c r="FK29" s="9" t="n"/>
      <c r="FL29" s="9" t="n"/>
      <c r="FM29" s="9" t="n"/>
      <c r="FN29" s="9" t="n"/>
      <c r="FO29" s="9" t="n"/>
      <c r="FP29" s="9" t="n"/>
      <c r="FQ29" s="9" t="n"/>
      <c r="FR29" s="9" t="n"/>
      <c r="FS29" s="9" t="n"/>
      <c r="FT29" s="9" t="n"/>
      <c r="FU29" s="9" t="n"/>
      <c r="FV29" s="9" t="n"/>
      <c r="FW29" s="9" t="n"/>
      <c r="FX29" s="9" t="n"/>
      <c r="FY29" s="9" t="n"/>
      <c r="FZ29" s="9" t="n"/>
      <c r="GA29" s="9" t="n"/>
      <c r="GB29" s="9" t="n"/>
      <c r="GC29" s="9" t="n"/>
      <c r="GD29" s="9" t="n"/>
      <c r="GE29" s="9" t="n"/>
      <c r="GF29" s="9" t="n"/>
      <c r="GG29" s="9" t="n"/>
      <c r="GH29" s="9" t="n"/>
      <c r="GI29" s="9" t="n"/>
      <c r="GJ29" s="9" t="n"/>
      <c r="GK29" s="9" t="n"/>
      <c r="GL29" s="9" t="n"/>
      <c r="GM29" s="9" t="n"/>
      <c r="GN29" s="9" t="n"/>
      <c r="GO29" s="9" t="n"/>
      <c r="GP29" s="9" t="n"/>
      <c r="GQ29" s="9" t="n"/>
      <c r="GR29" s="9" t="n"/>
      <c r="GS29" s="9" t="n"/>
      <c r="GT29" s="9" t="n"/>
      <c r="GU29" s="9" t="n"/>
      <c r="GV29" s="9" t="n"/>
      <c r="GW29" s="9" t="n"/>
      <c r="GX29" s="9" t="n"/>
      <c r="GY29" s="9" t="n"/>
      <c r="GZ29" s="9" t="n"/>
      <c r="HA29" s="9" t="n"/>
      <c r="HB29" s="9" t="n"/>
      <c r="HC29" s="9" t="n"/>
      <c r="HD29" s="9" t="n"/>
      <c r="HE29" s="9" t="n"/>
      <c r="HF29" s="9" t="n"/>
      <c r="HG29" s="9" t="n"/>
      <c r="HH29" s="9" t="n"/>
      <c r="HI29" s="9" t="n"/>
      <c r="HJ29" s="9" t="n"/>
      <c r="HK29" s="9" t="n"/>
      <c r="HL29" s="9" t="n"/>
      <c r="HM29" s="9" t="n"/>
      <c r="HN29" s="9" t="n"/>
      <c r="HO29" s="9" t="n"/>
      <c r="HP29" s="9" t="n"/>
      <c r="HQ29" s="9" t="n"/>
      <c r="HR29" s="9" t="n"/>
      <c r="HS29" s="9" t="n"/>
      <c r="HT29" s="9" t="n"/>
      <c r="HU29" s="9" t="n"/>
      <c r="HV29" s="9" t="n"/>
      <c r="HW29" s="9" t="n"/>
      <c r="HX29" s="9" t="n"/>
      <c r="HY29" s="9" t="n"/>
      <c r="HZ29" s="9" t="n"/>
      <c r="IA29" s="9" t="n"/>
      <c r="IB29" s="9" t="n"/>
      <c r="IC29" s="9" t="n"/>
      <c r="ID29" s="9" t="n"/>
      <c r="IE29" s="9" t="n"/>
      <c r="IF29" s="9" t="n"/>
      <c r="IG29" s="9" t="n"/>
      <c r="IH29" s="9" t="n"/>
      <c r="II29" s="9" t="n"/>
      <c r="IJ29" s="9" t="n"/>
      <c r="IK29" s="9" t="n"/>
      <c r="IL29" s="9" t="n"/>
      <c r="IM29" s="9" t="n"/>
      <c r="IN29" s="9" t="n"/>
      <c r="IO29" s="9" t="n"/>
      <c r="IP29" s="9" t="n"/>
      <c r="IQ29" s="9" t="n"/>
      <c r="IR29" s="9" t="n"/>
      <c r="IS29" s="9" t="n"/>
      <c r="IT29" s="9" t="n"/>
      <c r="IU29" s="9" t="n"/>
      <c r="IV29" s="9" t="n"/>
      <c r="IW29" s="9" t="n"/>
      <c r="IX29" s="9" t="n"/>
      <c r="IY29" s="9" t="n"/>
      <c r="IZ29" s="9" t="n"/>
      <c r="JA29" s="9" t="n"/>
      <c r="JB29" s="9" t="n"/>
      <c r="JC29" s="9" t="n"/>
      <c r="JD29" s="9" t="n"/>
      <c r="JE29" s="9" t="n"/>
      <c r="JF29" s="9" t="n"/>
      <c r="JG29" s="9" t="n"/>
      <c r="JH29" s="9" t="n"/>
      <c r="JI29" s="9" t="n"/>
      <c r="JJ29" s="9" t="n"/>
      <c r="JK29" s="9" t="n"/>
      <c r="JL29" s="9" t="n"/>
      <c r="JM29" s="9" t="n"/>
      <c r="JN29" s="9" t="n"/>
      <c r="JO29" s="9" t="n"/>
      <c r="JP29" s="9" t="n"/>
      <c r="JQ29" s="9" t="n"/>
      <c r="JR29" s="9" t="n"/>
      <c r="JS29" s="9" t="n"/>
      <c r="JT29" s="9" t="n"/>
      <c r="JU29" s="9" t="n"/>
      <c r="JV29" s="9" t="n"/>
      <c r="JW29" s="9" t="n"/>
      <c r="JX29" s="9" t="n"/>
      <c r="JY29" s="9" t="n"/>
      <c r="JZ29" s="9" t="n"/>
      <c r="KA29" s="9" t="n"/>
      <c r="KB29" s="9" t="n"/>
      <c r="KC29" s="9" t="n"/>
      <c r="KD29" s="9" t="n"/>
      <c r="KE29" s="9" t="n"/>
      <c r="KF29" s="9" t="n"/>
      <c r="KG29" s="9" t="n"/>
      <c r="KH29" s="9" t="n"/>
      <c r="KI29" s="9" t="n"/>
      <c r="KJ29" s="9" t="n"/>
      <c r="KK29" s="9" t="n"/>
      <c r="KL29" s="9" t="n"/>
      <c r="KM29" s="9" t="n"/>
      <c r="KN29" s="9" t="n"/>
      <c r="KO29" s="9" t="n"/>
      <c r="KP29" s="9" t="n"/>
      <c r="KQ29" s="9" t="n"/>
      <c r="KR29" s="9" t="n"/>
      <c r="KS29" s="9" t="n"/>
      <c r="KT29" s="9" t="n"/>
      <c r="KU29" s="9" t="n"/>
      <c r="KV29" s="9" t="n"/>
      <c r="KW29" s="9" t="n"/>
      <c r="KX29" s="9" t="n"/>
      <c r="KY29" s="9" t="n"/>
      <c r="KZ29" s="9" t="n"/>
      <c r="LA29" s="9" t="n"/>
      <c r="LB29" s="9" t="n"/>
      <c r="LC29" s="9" t="n"/>
      <c r="LD29" s="9" t="n"/>
      <c r="LE29" s="9" t="n"/>
      <c r="LF29" s="9" t="n"/>
      <c r="LG29" s="9" t="n"/>
      <c r="LH29" s="9" t="n"/>
      <c r="LI29" s="9" t="n"/>
      <c r="LJ29" s="9" t="n"/>
      <c r="LK29" s="9" t="n"/>
      <c r="LL29" s="9" t="n"/>
      <c r="LM29" s="9" t="n"/>
      <c r="LN29" s="9" t="n"/>
      <c r="LO29" s="9" t="n"/>
      <c r="LP29" s="9" t="n"/>
      <c r="LQ29" s="9" t="n"/>
      <c r="LR29" s="9" t="n"/>
      <c r="LS29" s="9" t="n"/>
      <c r="LT29" s="9" t="n"/>
      <c r="LU29" s="9" t="n"/>
      <c r="LV29" s="9" t="n"/>
      <c r="LW29" s="9" t="n"/>
      <c r="LX29" s="9" t="n"/>
      <c r="LY29" s="9" t="n"/>
      <c r="LZ29" s="9" t="n"/>
      <c r="MA29" s="9" t="n"/>
      <c r="MB29" s="9" t="n"/>
      <c r="MC29" s="9" t="n"/>
      <c r="MD29" s="9" t="n"/>
      <c r="ME29" s="9" t="n"/>
      <c r="MF29" s="9" t="n"/>
      <c r="MG29" s="9" t="n"/>
      <c r="MH29" s="9" t="n"/>
      <c r="MI29" s="9" t="n"/>
      <c r="MJ29" s="9" t="n"/>
      <c r="MK29" s="9" t="n"/>
      <c r="ML29" s="9" t="n"/>
      <c r="MM29" s="9" t="n"/>
      <c r="MN29" s="9" t="n"/>
      <c r="MO29" s="9" t="n"/>
      <c r="MP29" s="9" t="n"/>
      <c r="MQ29" s="9" t="n"/>
      <c r="MR29" s="9" t="n"/>
      <c r="MS29" s="9" t="n"/>
      <c r="MT29" s="9" t="n"/>
      <c r="MU29" s="9" t="n"/>
      <c r="MV29" s="9" t="n"/>
      <c r="MW29" s="9" t="n"/>
      <c r="MX29" s="9" t="n"/>
      <c r="MY29" s="9" t="n"/>
      <c r="MZ29" s="9" t="n"/>
      <c r="NA29" s="9" t="n"/>
      <c r="NB29" s="9" t="n"/>
      <c r="NC29" s="9" t="n"/>
      <c r="ND29" s="9" t="n"/>
      <c r="NE29" s="9" t="n"/>
      <c r="NF29" s="9" t="n"/>
      <c r="NG29" s="9" t="n"/>
      <c r="NH29" s="9" t="n"/>
      <c r="NI29" s="9" t="n"/>
      <c r="NJ29" s="9" t="n"/>
      <c r="NK29" s="9" t="n"/>
      <c r="NL29" s="9" t="n"/>
      <c r="NM29" s="9" t="n"/>
      <c r="NN29" s="9" t="n"/>
      <c r="NO29" s="9" t="n"/>
      <c r="NP29" s="9" t="n"/>
      <c r="NQ29" s="9" t="n"/>
      <c r="NR29" s="9" t="n"/>
      <c r="NS29" s="9" t="n"/>
      <c r="NT29" s="9" t="n"/>
      <c r="NU29" s="9" t="n"/>
      <c r="NV29" s="9" t="n"/>
      <c r="NW29" s="9" t="n"/>
      <c r="NX29" s="9" t="n"/>
      <c r="NY29" s="9" t="n"/>
      <c r="NZ29" s="9" t="n"/>
      <c r="OA29" s="9" t="n"/>
      <c r="OB29" s="9" t="n"/>
      <c r="OC29" s="9" t="n"/>
      <c r="OD29" s="9" t="n"/>
      <c r="OE29" s="9" t="n"/>
      <c r="OF29" s="9" t="n"/>
      <c r="OG29" s="9" t="n"/>
      <c r="OH29" s="9" t="n"/>
      <c r="OI29" s="9" t="n"/>
      <c r="OJ29" s="9" t="n"/>
      <c r="OK29" s="9" t="n"/>
      <c r="OL29" s="9" t="n"/>
      <c r="OM29" s="9" t="n"/>
      <c r="ON29" s="9" t="n"/>
      <c r="OO29" s="9" t="n"/>
      <c r="OP29" s="9" t="n"/>
      <c r="OQ29" s="9" t="n"/>
      <c r="OR29" s="9" t="n"/>
      <c r="OS29" s="9" t="n"/>
      <c r="OT29" s="9" t="n"/>
      <c r="OU29" s="9" t="n"/>
      <c r="OV29" s="9" t="n"/>
      <c r="OW29" s="9" t="n"/>
      <c r="OX29" s="9" t="n"/>
      <c r="OY29" s="9" t="n"/>
      <c r="OZ29" s="9" t="n"/>
      <c r="PA29" s="9" t="n"/>
      <c r="PB29" s="9" t="n"/>
      <c r="PC29" s="9" t="n"/>
      <c r="PD29" s="9" t="n"/>
      <c r="PE29" s="9" t="n"/>
      <c r="PF29" s="9" t="n"/>
      <c r="PG29" s="9" t="n"/>
      <c r="PH29" s="9" t="n"/>
      <c r="PI29" s="9" t="n"/>
      <c r="PJ29" s="9" t="n"/>
      <c r="PK29" s="9" t="n"/>
      <c r="PL29" s="9" t="n"/>
      <c r="PM29" s="9" t="n"/>
      <c r="PN29" s="9" t="n"/>
      <c r="PO29" s="9" t="n"/>
      <c r="PP29" s="9" t="n"/>
      <c r="PQ29" s="9" t="n"/>
      <c r="PR29" s="9" t="n"/>
      <c r="PS29" s="9" t="n"/>
      <c r="PT29" s="9" t="n"/>
      <c r="PU29" s="9" t="n"/>
      <c r="PV29" s="9" t="n"/>
      <c r="PW29" s="9" t="n"/>
      <c r="PX29" s="9" t="n"/>
      <c r="PY29" s="9" t="n"/>
      <c r="PZ29" s="9" t="n"/>
      <c r="QA29" s="9" t="n"/>
      <c r="QB29" s="9" t="n"/>
      <c r="QC29" s="9" t="n"/>
      <c r="QD29" s="9" t="n"/>
      <c r="QE29" s="9" t="n"/>
      <c r="QF29" s="9" t="n"/>
      <c r="QG29" s="9" t="n"/>
      <c r="QH29" s="9" t="n"/>
      <c r="QI29" s="9" t="n"/>
      <c r="QJ29" s="9" t="n"/>
      <c r="QK29" s="9" t="n"/>
      <c r="QL29" s="9" t="n"/>
      <c r="QM29" s="9" t="n"/>
      <c r="QN29" s="9" t="n"/>
      <c r="QO29" s="9" t="n"/>
      <c r="QP29" s="9" t="n"/>
      <c r="QQ29" s="9" t="n"/>
      <c r="QR29" s="9" t="n"/>
      <c r="QS29" s="9" t="n"/>
      <c r="QT29" s="9" t="n"/>
      <c r="QU29" s="9" t="n"/>
      <c r="QV29" s="9" t="n"/>
      <c r="QW29" s="9" t="n"/>
      <c r="QX29" s="9" t="n"/>
      <c r="QY29" s="9" t="n"/>
      <c r="QZ29" s="9" t="n"/>
      <c r="RA29" s="9" t="n"/>
      <c r="RB29" s="9" t="n"/>
      <c r="RC29" s="9" t="n"/>
      <c r="RD29" s="9" t="n"/>
      <c r="RE29" s="9" t="n"/>
      <c r="RF29" s="9" t="n"/>
      <c r="RG29" s="9" t="n"/>
      <c r="RH29" s="9" t="n"/>
      <c r="RI29" s="9" t="n"/>
      <c r="RJ29" s="9" t="n"/>
      <c r="RK29" s="9" t="n"/>
      <c r="RL29" s="9" t="n"/>
      <c r="RM29" s="9" t="n"/>
      <c r="RN29" s="9" t="n"/>
      <c r="RO29" s="9" t="n"/>
      <c r="RP29" s="9" t="n"/>
      <c r="RQ29" s="9" t="n"/>
      <c r="RR29" s="9" t="n"/>
      <c r="RS29" s="9" t="n"/>
      <c r="RT29" s="9" t="n"/>
      <c r="RU29" s="9" t="n"/>
      <c r="RV29" s="9" t="n"/>
      <c r="RW29" s="9" t="n"/>
      <c r="RX29" s="9" t="n"/>
      <c r="RY29" s="9" t="n"/>
      <c r="RZ29" s="9" t="n"/>
      <c r="SA29" s="9" t="n"/>
      <c r="SB29" s="9" t="n"/>
      <c r="SC29" s="9" t="n"/>
      <c r="SD29" s="9" t="n"/>
      <c r="SE29" s="9" t="n"/>
      <c r="SF29" s="9" t="n"/>
      <c r="SG29" s="9" t="n"/>
      <c r="SH29" s="9" t="n"/>
      <c r="SI29" s="9" t="n"/>
      <c r="SJ29" s="9" t="n"/>
      <c r="SK29" s="9" t="n"/>
      <c r="SL29" s="9" t="n"/>
      <c r="SM29" s="9" t="n"/>
      <c r="SN29" s="9" t="n"/>
      <c r="SO29" s="9" t="n"/>
      <c r="SP29" s="9" t="n"/>
      <c r="SQ29" s="9" t="n"/>
      <c r="SR29" s="9" t="n"/>
      <c r="SS29" s="9" t="n"/>
      <c r="ST29" s="9" t="n"/>
      <c r="SU29" s="9" t="n"/>
      <c r="SV29" s="9" t="n"/>
      <c r="SW29" s="9" t="n"/>
      <c r="SX29" s="9" t="n"/>
      <c r="SY29" s="9" t="n"/>
      <c r="SZ29" s="9" t="n"/>
      <c r="TA29" s="9" t="n"/>
      <c r="TB29" s="9" t="n"/>
      <c r="TC29" s="9" t="n"/>
      <c r="TD29" s="9" t="n"/>
      <c r="TE29" s="9" t="n"/>
      <c r="TF29" s="9" t="n"/>
      <c r="TG29" s="9" t="n"/>
      <c r="TH29" s="9" t="n"/>
      <c r="TI29" s="9" t="n"/>
      <c r="TJ29" s="9" t="n"/>
      <c r="TK29" s="9" t="n"/>
      <c r="TL29" s="9" t="n"/>
      <c r="TM29" s="9" t="n"/>
      <c r="TN29" s="9" t="n"/>
      <c r="TO29" s="9" t="n"/>
      <c r="TP29" s="9" t="n"/>
      <c r="TQ29" s="9" t="n"/>
      <c r="TR29" s="9" t="n"/>
      <c r="TS29" s="9" t="n"/>
      <c r="TT29" s="9" t="n"/>
      <c r="TU29" s="9" t="n"/>
      <c r="TV29" s="9" t="n"/>
      <c r="TW29" s="9" t="n"/>
      <c r="TX29" s="9" t="n"/>
      <c r="TY29" s="9" t="n"/>
      <c r="TZ29" s="9" t="n"/>
      <c r="UA29" s="9" t="n"/>
      <c r="UB29" s="9" t="n"/>
      <c r="UC29" s="9" t="n"/>
      <c r="UD29" s="9" t="n"/>
      <c r="UE29" s="9" t="n"/>
      <c r="UF29" s="9" t="n"/>
      <c r="UG29" s="9" t="n"/>
      <c r="UH29" s="9" t="n"/>
      <c r="UI29" s="9" t="n"/>
      <c r="UJ29" s="9" t="n"/>
      <c r="UK29" s="9" t="n"/>
      <c r="UL29" s="9" t="n"/>
      <c r="UM29" s="9" t="n"/>
      <c r="UN29" s="9" t="n"/>
      <c r="UO29" s="9" t="n"/>
      <c r="UP29" s="9" t="n"/>
      <c r="UQ29" s="9" t="n"/>
      <c r="UR29" s="9" t="n"/>
      <c r="US29" s="9" t="n"/>
      <c r="UT29" s="9" t="n"/>
      <c r="UU29" s="9" t="n"/>
      <c r="UV29" s="9" t="n"/>
      <c r="UW29" s="9" t="n"/>
      <c r="UX29" s="9" t="n"/>
      <c r="UY29" s="9" t="n"/>
      <c r="UZ29" s="9" t="n"/>
      <c r="VA29" s="9" t="n"/>
      <c r="VB29" s="9" t="n"/>
      <c r="VC29" s="9" t="n"/>
      <c r="VD29" s="9" t="n"/>
      <c r="VE29" s="9" t="n"/>
      <c r="VF29" s="9" t="n"/>
      <c r="VG29" s="9" t="n"/>
      <c r="VH29" s="9" t="n"/>
      <c r="VI29" s="9" t="n"/>
      <c r="VJ29" s="9" t="n"/>
      <c r="VK29" s="9" t="n"/>
      <c r="VL29" s="9" t="n"/>
      <c r="VM29" s="9" t="n"/>
      <c r="VN29" s="9" t="n"/>
      <c r="VO29" s="9" t="n"/>
      <c r="VP29" s="9" t="n"/>
      <c r="VQ29" s="9" t="n"/>
      <c r="VR29" s="9" t="n"/>
      <c r="VS29" s="9" t="n"/>
      <c r="VT29" s="9" t="n"/>
      <c r="VU29" s="9" t="n"/>
      <c r="VV29" s="9" t="n"/>
      <c r="VW29" s="9" t="n"/>
      <c r="VX29" s="9" t="n"/>
      <c r="VY29" s="9" t="n"/>
      <c r="VZ29" s="9" t="n"/>
      <c r="WA29" s="9" t="n"/>
      <c r="WB29" s="9" t="n"/>
      <c r="WC29" s="9" t="n"/>
      <c r="WD29" s="9" t="n"/>
      <c r="WE29" s="9" t="n"/>
      <c r="WF29" s="9" t="n"/>
      <c r="WG29" s="9" t="n"/>
      <c r="WH29" s="9" t="n"/>
      <c r="WI29" s="9" t="n"/>
      <c r="WJ29" s="9" t="n"/>
      <c r="WK29" s="9" t="n"/>
      <c r="WL29" s="9" t="n"/>
      <c r="WM29" s="9" t="n"/>
      <c r="WN29" s="9" t="n"/>
      <c r="WO29" s="9" t="n"/>
      <c r="WP29" s="9" t="n"/>
      <c r="WQ29" s="9" t="n"/>
      <c r="WR29" s="9" t="n"/>
      <c r="WS29" s="9" t="n"/>
      <c r="WT29" s="9" t="n"/>
      <c r="WU29" s="9" t="n"/>
      <c r="WV29" s="9" t="n"/>
      <c r="WW29" s="9" t="n"/>
      <c r="WX29" s="9" t="n"/>
      <c r="WY29" s="9" t="n"/>
      <c r="WZ29" s="9" t="n"/>
      <c r="XA29" s="9" t="n"/>
      <c r="XB29" s="9" t="n"/>
      <c r="XC29" s="9" t="n"/>
      <c r="XD29" s="9" t="n"/>
      <c r="XE29" s="9" t="n"/>
      <c r="XF29" s="9" t="n"/>
      <c r="XG29" s="9" t="n"/>
      <c r="XH29" s="9" t="n"/>
      <c r="XI29" s="9" t="n"/>
      <c r="XJ29" s="9" t="n"/>
      <c r="XK29" s="9" t="n"/>
      <c r="XL29" s="9" t="n"/>
      <c r="XM29" s="9" t="n"/>
      <c r="XN29" s="9" t="n"/>
      <c r="XO29" s="9" t="n"/>
      <c r="XP29" s="9" t="n"/>
      <c r="XQ29" s="9" t="n"/>
      <c r="XR29" s="9" t="n"/>
      <c r="XS29" s="9" t="n"/>
      <c r="XT29" s="9" t="n"/>
      <c r="XU29" s="9" t="n"/>
      <c r="XV29" s="9" t="n"/>
      <c r="XW29" s="9" t="n"/>
      <c r="XX29" s="9" t="n"/>
      <c r="XY29" s="9" t="n"/>
      <c r="XZ29" s="9" t="n"/>
      <c r="YA29" s="9" t="n"/>
      <c r="YB29" s="9" t="n"/>
      <c r="YC29" s="9" t="n"/>
      <c r="YD29" s="9" t="n"/>
      <c r="YE29" s="9" t="n"/>
      <c r="YF29" s="9" t="n"/>
      <c r="YG29" s="9" t="n"/>
      <c r="YH29" s="9" t="n"/>
      <c r="YI29" s="9" t="n"/>
      <c r="YJ29" s="9" t="n"/>
      <c r="YK29" s="9" t="n"/>
      <c r="YL29" s="9" t="n"/>
      <c r="YM29" s="9" t="n"/>
      <c r="YN29" s="9" t="n"/>
      <c r="YO29" s="9" t="n"/>
      <c r="YP29" s="9" t="n"/>
      <c r="YQ29" s="9" t="n"/>
      <c r="YR29" s="9" t="n"/>
      <c r="YS29" s="9" t="n"/>
      <c r="YT29" s="9" t="n"/>
      <c r="YU29" s="9" t="n"/>
      <c r="YV29" s="9" t="n"/>
      <c r="YW29" s="9" t="n"/>
      <c r="YX29" s="9" t="n"/>
      <c r="YY29" s="9" t="n"/>
      <c r="YZ29" s="9" t="n"/>
      <c r="ZA29" s="9" t="n"/>
      <c r="ZB29" s="9" t="n"/>
      <c r="ZC29" s="9" t="n"/>
      <c r="ZD29" s="9" t="n"/>
      <c r="ZE29" s="9" t="n"/>
      <c r="ZF29" s="9" t="n"/>
      <c r="ZG29" s="9" t="n"/>
      <c r="ZH29" s="9" t="n"/>
      <c r="ZI29" s="9" t="n"/>
      <c r="ZJ29" s="9" t="n"/>
      <c r="ZK29" s="9" t="n"/>
      <c r="ZL29" s="9" t="n"/>
      <c r="ZM29" s="9" t="n"/>
      <c r="ZN29" s="9" t="n"/>
      <c r="ZO29" s="9" t="n"/>
      <c r="ZP29" s="9" t="n"/>
      <c r="ZQ29" s="9" t="n"/>
      <c r="ZR29" s="9" t="n"/>
      <c r="ZS29" s="9" t="n"/>
      <c r="ZT29" s="9" t="n"/>
      <c r="ZU29" s="9" t="n"/>
      <c r="ZV29" s="9" t="n"/>
      <c r="ZW29" s="9" t="n"/>
      <c r="ZX29" s="9" t="n"/>
      <c r="ZY29" s="9" t="n"/>
      <c r="ZZ29" s="9" t="n"/>
      <c r="AAA29" s="9" t="n"/>
      <c r="AAB29" s="9" t="n"/>
      <c r="AAC29" s="9" t="n"/>
      <c r="AAD29" s="9" t="n"/>
      <c r="AAE29" s="9" t="n"/>
      <c r="AAF29" s="9" t="n"/>
      <c r="AAG29" s="9" t="n"/>
      <c r="AAH29" s="9" t="n"/>
      <c r="AAI29" s="9" t="n"/>
      <c r="AAJ29" s="9" t="n"/>
      <c r="AAK29" s="9" t="n"/>
      <c r="AAL29" s="9" t="n"/>
      <c r="AAM29" s="9" t="n"/>
      <c r="AAN29" s="9" t="n"/>
      <c r="AAO29" s="9" t="n"/>
      <c r="AAP29" s="9" t="n"/>
      <c r="AAQ29" s="9" t="n"/>
      <c r="AAR29" s="9" t="n"/>
      <c r="AAS29" s="9" t="n"/>
      <c r="AAT29" s="9" t="n"/>
      <c r="AAU29" s="9" t="n"/>
      <c r="AAV29" s="9" t="n"/>
      <c r="AAW29" s="9" t="n"/>
      <c r="AAX29" s="9" t="n"/>
      <c r="AAY29" s="9" t="n"/>
      <c r="AAZ29" s="9" t="n"/>
      <c r="ABA29" s="9" t="n"/>
      <c r="ABB29" s="9" t="n"/>
      <c r="ABC29" s="9" t="n"/>
      <c r="ABD29" s="9" t="n"/>
      <c r="ABE29" s="9" t="n"/>
      <c r="ABF29" s="9" t="n"/>
      <c r="ABG29" s="9" t="n"/>
      <c r="ABH29" s="9" t="n"/>
      <c r="ABI29" s="9" t="n"/>
      <c r="ABJ29" s="9" t="n"/>
      <c r="ABK29" s="9" t="n"/>
      <c r="ABL29" s="9" t="n"/>
      <c r="ABM29" s="9" t="n"/>
      <c r="ABN29" s="9" t="n"/>
      <c r="ABO29" s="9" t="n"/>
      <c r="ABP29" s="9" t="n"/>
      <c r="ABQ29" s="9" t="n"/>
      <c r="ABR29" s="9" t="n"/>
      <c r="ABS29" s="9" t="n"/>
      <c r="ABT29" s="9" t="n"/>
      <c r="ABU29" s="9" t="n"/>
      <c r="ABV29" s="9" t="n"/>
      <c r="ABW29" s="9" t="n"/>
      <c r="ABX29" s="9" t="n"/>
      <c r="ABY29" s="9" t="n"/>
      <c r="ABZ29" s="9" t="n"/>
      <c r="ACA29" s="9" t="n"/>
      <c r="ACB29" s="9" t="n"/>
      <c r="ACC29" s="9" t="n"/>
      <c r="ACD29" s="9" t="n"/>
      <c r="ACE29" s="9" t="n"/>
      <c r="ACF29" s="9" t="n"/>
      <c r="ACG29" s="9" t="n"/>
      <c r="ACH29" s="9" t="n"/>
      <c r="ACI29" s="9" t="n"/>
      <c r="ACJ29" s="9" t="n"/>
      <c r="ACK29" s="9" t="n"/>
      <c r="ACL29" s="9" t="n"/>
      <c r="ACM29" s="9" t="n"/>
      <c r="ACN29" s="9" t="n"/>
      <c r="ACO29" s="9" t="n"/>
      <c r="ACP29" s="9" t="n"/>
      <c r="ACQ29" s="9" t="n"/>
      <c r="ACR29" s="9" t="n"/>
      <c r="ACS29" s="9" t="n"/>
      <c r="ACT29" s="9" t="n"/>
      <c r="ACU29" s="9" t="n"/>
      <c r="ACV29" s="9" t="n"/>
      <c r="ACW29" s="9" t="n"/>
      <c r="ACX29" s="9" t="n"/>
      <c r="ACY29" s="9" t="n"/>
      <c r="ACZ29" s="9" t="n"/>
      <c r="ADA29" s="9" t="n"/>
      <c r="ADB29" s="9" t="n"/>
      <c r="ADC29" s="9" t="n"/>
      <c r="ADD29" s="9" t="n"/>
      <c r="ADE29" s="9" t="n"/>
      <c r="ADF29" s="9" t="n"/>
      <c r="ADG29" s="9" t="n"/>
      <c r="ADH29" s="9" t="n"/>
      <c r="ADI29" s="9" t="n"/>
      <c r="ADJ29" s="9" t="n"/>
      <c r="ADK29" s="9" t="n"/>
      <c r="ADL29" s="9" t="n"/>
      <c r="ADM29" s="9" t="n"/>
      <c r="ADN29" s="9" t="n"/>
      <c r="ADO29" s="9" t="n"/>
      <c r="ADP29" s="9" t="n"/>
      <c r="ADQ29" s="9" t="n"/>
      <c r="ADR29" s="9" t="n"/>
      <c r="ADS29" s="9" t="n"/>
      <c r="ADT29" s="9" t="n"/>
      <c r="ADU29" s="9" t="n"/>
      <c r="ADV29" s="9" t="n"/>
      <c r="ADW29" s="9" t="n"/>
      <c r="ADX29" s="9" t="n"/>
      <c r="ADY29" s="9" t="n"/>
      <c r="ADZ29" s="9" t="n"/>
      <c r="AEA29" s="9" t="n"/>
      <c r="AEB29" s="9" t="n"/>
      <c r="AEC29" s="9" t="n"/>
      <c r="AED29" s="9" t="n"/>
      <c r="AEE29" s="9" t="n"/>
      <c r="AEF29" s="9" t="n"/>
      <c r="AEG29" s="9" t="n"/>
      <c r="AEH29" s="9" t="n"/>
      <c r="AEI29" s="9" t="n"/>
      <c r="AEJ29" s="9" t="n"/>
      <c r="AEK29" s="9" t="n"/>
      <c r="AEL29" s="9" t="n"/>
      <c r="AEM29" s="9" t="n"/>
      <c r="AEN29" s="9" t="n"/>
      <c r="AEO29" s="9" t="n"/>
      <c r="AEP29" s="9" t="n"/>
      <c r="AEQ29" s="9" t="n"/>
      <c r="AER29" s="9" t="n"/>
      <c r="AES29" s="9" t="n"/>
      <c r="AET29" s="9" t="n"/>
      <c r="AEU29" s="9" t="n"/>
      <c r="AEV29" s="9" t="n"/>
      <c r="AEW29" s="9" t="n"/>
      <c r="AEX29" s="9" t="n"/>
      <c r="AEY29" s="9" t="n"/>
      <c r="AEZ29" s="9" t="n"/>
      <c r="AFA29" s="9" t="n"/>
      <c r="AFB29" s="9" t="n"/>
      <c r="AFC29" s="9" t="n"/>
      <c r="AFD29" s="9" t="n"/>
      <c r="AFE29" s="9" t="n"/>
      <c r="AFF29" s="9" t="n"/>
      <c r="AFG29" s="9" t="n"/>
      <c r="AFH29" s="9" t="n"/>
      <c r="AFI29" s="9" t="n"/>
      <c r="AFJ29" s="9" t="n"/>
      <c r="AFK29" s="9" t="n"/>
      <c r="AFL29" s="9" t="n"/>
      <c r="AFM29" s="9" t="n"/>
      <c r="AFN29" s="9" t="n"/>
      <c r="AFO29" s="9" t="n"/>
      <c r="AFP29" s="9" t="n"/>
      <c r="AFQ29" s="9" t="n"/>
      <c r="AFR29" s="9" t="n"/>
      <c r="AFS29" s="9" t="n"/>
      <c r="AFT29" s="9" t="n"/>
      <c r="AFU29" s="9" t="n"/>
      <c r="AFV29" s="9" t="n"/>
      <c r="AFW29" s="9" t="n"/>
      <c r="AFX29" s="9" t="n"/>
      <c r="AFY29" s="9" t="n"/>
      <c r="AFZ29" s="9" t="n"/>
      <c r="AGA29" s="9" t="n"/>
      <c r="AGB29" s="9" t="n"/>
      <c r="AGC29" s="9" t="n"/>
      <c r="AGD29" s="9" t="n"/>
      <c r="AGE29" s="9" t="n"/>
      <c r="AGF29" s="9" t="n"/>
      <c r="AGG29" s="9" t="n"/>
      <c r="AGH29" s="9" t="n"/>
      <c r="AGI29" s="9" t="n"/>
      <c r="AGJ29" s="9" t="n"/>
      <c r="AGK29" s="9" t="n"/>
      <c r="AGL29" s="9" t="n"/>
      <c r="AGM29" s="9" t="n"/>
      <c r="AGN29" s="9" t="n"/>
      <c r="AGO29" s="9" t="n"/>
      <c r="AGP29" s="9" t="n"/>
      <c r="AGQ29" s="9" t="n"/>
      <c r="AGR29" s="9" t="n"/>
      <c r="AGS29" s="9" t="n"/>
      <c r="AGT29" s="9" t="n"/>
      <c r="AGU29" s="9" t="n"/>
      <c r="AGV29" s="9" t="n"/>
      <c r="AGW29" s="9" t="n"/>
      <c r="AGX29" s="9" t="n"/>
      <c r="AGY29" s="9" t="n"/>
      <c r="AGZ29" s="9" t="n"/>
      <c r="AHA29" s="9" t="n"/>
      <c r="AHB29" s="9" t="n"/>
      <c r="AHC29" s="9" t="n"/>
      <c r="AHD29" s="9" t="n"/>
      <c r="AHE29" s="9" t="n"/>
      <c r="AHF29" s="9" t="n"/>
      <c r="AHG29" s="9" t="n"/>
      <c r="AHH29" s="9" t="n"/>
      <c r="AHI29" s="9" t="n"/>
      <c r="AHJ29" s="9" t="n"/>
      <c r="AHK29" s="9" t="n"/>
      <c r="AHL29" s="9" t="n"/>
      <c r="AHM29" s="9" t="n"/>
      <c r="AHN29" s="9" t="n"/>
      <c r="AHO29" s="9" t="n"/>
      <c r="AHP29" s="9" t="n"/>
      <c r="AHQ29" s="9" t="n"/>
      <c r="AHR29" s="9" t="n"/>
      <c r="AHS29" s="9" t="n"/>
      <c r="AHT29" s="9" t="n"/>
      <c r="AHU29" s="9" t="n"/>
      <c r="AHV29" s="9" t="n"/>
      <c r="AHW29" s="9" t="n"/>
      <c r="AHX29" s="9" t="n"/>
      <c r="AHY29" s="9" t="n"/>
      <c r="AHZ29" s="9" t="n"/>
      <c r="AIA29" s="9" t="n"/>
      <c r="AIB29" s="9" t="n"/>
      <c r="AIC29" s="9" t="n"/>
      <c r="AID29" s="9" t="n"/>
      <c r="AIE29" s="9" t="n"/>
      <c r="AIF29" s="9" t="n"/>
      <c r="AIG29" s="9" t="n"/>
      <c r="AIH29" s="9" t="n"/>
      <c r="AII29" s="9" t="n"/>
      <c r="AIJ29" s="9" t="n"/>
      <c r="AIK29" s="9" t="n"/>
      <c r="AIL29" s="9" t="n"/>
      <c r="AIM29" s="9" t="n"/>
      <c r="AIN29" s="9" t="n"/>
      <c r="AIO29" s="9" t="n"/>
      <c r="AIP29" s="9" t="n"/>
      <c r="AIQ29" s="9" t="n"/>
      <c r="AIR29" s="9" t="n"/>
      <c r="AIS29" s="9" t="n"/>
      <c r="AIT29" s="9" t="n"/>
      <c r="AIU29" s="9" t="n"/>
      <c r="AIV29" s="9" t="n"/>
      <c r="AIW29" s="9" t="n"/>
      <c r="AIX29" s="9" t="n"/>
      <c r="AIY29" s="9" t="n"/>
      <c r="AIZ29" s="9" t="n"/>
      <c r="AJA29" s="9" t="n"/>
      <c r="AJB29" s="9" t="n"/>
      <c r="AJC29" s="9" t="n"/>
      <c r="AJD29" s="9" t="n"/>
      <c r="AJE29" s="9" t="n"/>
      <c r="AJF29" s="9" t="n"/>
      <c r="AJG29" s="9" t="n"/>
      <c r="AJH29" s="9" t="n"/>
      <c r="AJI29" s="9" t="n"/>
      <c r="AJJ29" s="9" t="n"/>
      <c r="AJK29" s="9" t="n"/>
      <c r="AJL29" s="9" t="n"/>
      <c r="AJM29" s="9" t="n"/>
      <c r="AJN29" s="9" t="n"/>
      <c r="AJO29" s="9" t="n"/>
      <c r="AJP29" s="9" t="n"/>
      <c r="AJQ29" s="9" t="n"/>
      <c r="AJR29" s="9" t="n"/>
      <c r="AJS29" s="9" t="n"/>
      <c r="AJT29" s="9" t="n"/>
      <c r="AJU29" s="9" t="n"/>
      <c r="AJV29" s="9" t="n"/>
      <c r="AJW29" s="9" t="n"/>
      <c r="AJX29" s="9" t="n"/>
      <c r="AJY29" s="9" t="n"/>
      <c r="AJZ29" s="9" t="n"/>
      <c r="AKA29" s="9" t="n"/>
      <c r="AKB29" s="9" t="n"/>
      <c r="AKC29" s="9" t="n"/>
      <c r="AKD29" s="9" t="n"/>
      <c r="AKE29" s="9" t="n"/>
      <c r="AKF29" s="9" t="n"/>
      <c r="AKG29" s="9" t="n"/>
      <c r="AKH29" s="9" t="n"/>
      <c r="AKI29" s="9" t="n"/>
      <c r="AKJ29" s="9" t="n"/>
      <c r="AKK29" s="9" t="n"/>
      <c r="AKL29" s="9" t="n"/>
      <c r="AKM29" s="9" t="n"/>
      <c r="AKN29" s="9" t="n"/>
      <c r="AKO29" s="9" t="n"/>
      <c r="AKP29" s="9" t="n"/>
      <c r="AKQ29" s="9" t="n"/>
      <c r="AKR29" s="9" t="n"/>
      <c r="AKS29" s="9" t="n"/>
      <c r="AKT29" s="9" t="n"/>
      <c r="AKU29" s="9" t="n"/>
      <c r="AKV29" s="9" t="n"/>
      <c r="AKW29" s="9" t="n"/>
      <c r="AKX29" s="9" t="n"/>
      <c r="AKY29" s="9" t="n"/>
      <c r="AKZ29" s="9" t="n"/>
      <c r="ALA29" s="9" t="n"/>
      <c r="ALB29" s="9" t="n"/>
      <c r="ALC29" s="9" t="n"/>
      <c r="ALD29" s="9" t="n"/>
      <c r="ALE29" s="9" t="n"/>
      <c r="ALF29" s="9" t="n"/>
      <c r="ALG29" s="9" t="n"/>
      <c r="ALH29" s="9" t="n"/>
      <c r="ALI29" s="9" t="n"/>
      <c r="ALJ29" s="9" t="n"/>
      <c r="ALK29" s="9" t="n"/>
      <c r="ALL29" s="9" t="n"/>
      <c r="ALM29" s="9" t="n"/>
      <c r="ALN29" s="9" t="n"/>
      <c r="ALO29" s="9" t="n"/>
      <c r="ALP29" s="9" t="n"/>
      <c r="ALQ29" s="9" t="n"/>
      <c r="ALR29" s="9" t="n"/>
      <c r="ALS29" s="9" t="n"/>
      <c r="ALT29" s="9" t="n"/>
      <c r="ALU29" s="9" t="n"/>
      <c r="ALV29" s="9" t="n"/>
      <c r="ALW29" s="9" t="n"/>
      <c r="ALX29" s="9" t="n"/>
      <c r="ALY29" s="9" t="n"/>
      <c r="ALZ29" s="9" t="n"/>
      <c r="AMA29" s="9" t="n"/>
      <c r="AMB29" s="9" t="n"/>
      <c r="AMC29" s="9" t="n"/>
      <c r="AMD29" s="9" t="n"/>
      <c r="AME29" s="9" t="n"/>
      <c r="AMF29" s="9" t="n"/>
      <c r="AMG29" s="9" t="n"/>
      <c r="AMH29" s="9" t="n"/>
      <c r="AMI29" s="9" t="n"/>
      <c r="AMJ29" s="9" t="n"/>
    </row>
    <row customHeight="1" ht="23.1" r="30" s="187" spans="1:1024">
      <c r="A30" s="67" t="n">
        <v>25</v>
      </c>
      <c r="B30" s="44" t="n">
        <v>25641</v>
      </c>
      <c r="C30" s="84" t="s">
        <v>190</v>
      </c>
      <c r="D30" s="69" t="n">
        <v>0</v>
      </c>
      <c r="E30" s="70" t="n">
        <v>4</v>
      </c>
      <c r="F30" s="71" t="n"/>
      <c r="G30" s="188" t="s">
        <v>88</v>
      </c>
      <c r="H30" s="189" t="s">
        <v>149</v>
      </c>
      <c r="I30" s="72" t="s">
        <v>80</v>
      </c>
      <c r="J30" s="188" t="s">
        <v>146</v>
      </c>
      <c r="K30" s="189" t="s">
        <v>120</v>
      </c>
      <c r="L30" s="72" t="s"/>
      <c r="M30" s="190" t="s">
        <v>66</v>
      </c>
      <c r="N30" s="191" t="s">
        <v>66</v>
      </c>
      <c r="O30" s="72" t="s"/>
      <c r="P30" s="190" t="s">
        <v>66</v>
      </c>
      <c r="Q30" s="191" t="s">
        <v>66</v>
      </c>
      <c r="R30" s="72" t="s"/>
      <c r="S30" s="188" t="s">
        <v>95</v>
      </c>
      <c r="T30" s="189" t="s">
        <v>64</v>
      </c>
      <c r="U30" s="72" t="s"/>
      <c r="V30" s="188" t="s">
        <v>124</v>
      </c>
      <c r="W30" s="189" t="s">
        <v>84</v>
      </c>
      <c r="X30" s="72" t="s"/>
      <c r="Y30" s="188" t="s">
        <v>64</v>
      </c>
      <c r="Z30" s="189" t="s">
        <v>113</v>
      </c>
      <c r="AA30" s="72" t="s"/>
      <c r="AB30" s="188" t="s">
        <v>124</v>
      </c>
      <c r="AC30" s="189" t="s">
        <v>86</v>
      </c>
      <c r="AD30" s="72" t="s"/>
      <c r="AE30" s="188" t="s">
        <v>99</v>
      </c>
      <c r="AF30" s="189" t="s">
        <v>112</v>
      </c>
      <c r="AG30" s="72" t="s"/>
      <c r="AH30" s="190" t="s">
        <v>66</v>
      </c>
      <c r="AI30" s="191" t="s">
        <v>66</v>
      </c>
      <c r="AJ30" s="72" t="s"/>
      <c r="AK30" s="190" t="s">
        <v>66</v>
      </c>
      <c r="AL30" s="191" t="s">
        <v>66</v>
      </c>
      <c r="AM30" s="72" t="s"/>
      <c r="AN30" s="188" t="s">
        <v>127</v>
      </c>
      <c r="AO30" s="189" t="s">
        <v>118</v>
      </c>
      <c r="AP30" s="72" t="s"/>
      <c r="AQ30" s="188" t="s">
        <v>69</v>
      </c>
      <c r="AR30" s="189" t="s">
        <v>101</v>
      </c>
      <c r="AS30" s="72" t="s">
        <v>80</v>
      </c>
      <c r="AT30" s="188" t="s">
        <v>119</v>
      </c>
      <c r="AU30" s="189" t="s">
        <v>139</v>
      </c>
      <c r="AV30" s="72" t="s"/>
      <c r="AW30" s="188" t="s">
        <v>123</v>
      </c>
      <c r="AX30" s="189" t="s">
        <v>63</v>
      </c>
      <c r="AY30" s="72" t="s"/>
      <c r="AZ30" s="188" t="s">
        <v>68</v>
      </c>
      <c r="BA30" s="189" t="s">
        <v>63</v>
      </c>
      <c r="BB30" s="72" t="s"/>
      <c r="BC30" s="190" t="s">
        <v>66</v>
      </c>
      <c r="BD30" s="191" t="s">
        <v>66</v>
      </c>
      <c r="BE30" s="72" t="s"/>
      <c r="BF30" s="190" t="s">
        <v>66</v>
      </c>
      <c r="BG30" s="191" t="s">
        <v>66</v>
      </c>
      <c r="BH30" s="72" t="s"/>
      <c r="BI30" s="188" t="s">
        <v>119</v>
      </c>
      <c r="BJ30" s="189" t="s">
        <v>78</v>
      </c>
      <c r="BK30" s="72" t="s"/>
      <c r="BL30" s="188" t="s">
        <v>104</v>
      </c>
      <c r="BM30" s="189" t="s">
        <v>115</v>
      </c>
      <c r="BN30" s="72" t="s"/>
      <c r="BO30" s="188" t="s">
        <v>62</v>
      </c>
      <c r="BP30" s="189" t="s">
        <v>63</v>
      </c>
      <c r="BQ30" s="72" t="s"/>
      <c r="BR30" s="188" t="s">
        <v>64</v>
      </c>
      <c r="BS30" s="189" t="s">
        <v>160</v>
      </c>
      <c r="BT30" s="72" t="s"/>
      <c r="BU30" s="188" t="s">
        <v>126</v>
      </c>
      <c r="BV30" s="189" t="s">
        <v>65</v>
      </c>
      <c r="BW30" s="72" t="s">
        <v>80</v>
      </c>
      <c r="BX30" s="190" t="s">
        <v>66</v>
      </c>
      <c r="BY30" s="191" t="s">
        <v>66</v>
      </c>
      <c r="BZ30" s="72" t="s"/>
      <c r="CA30" s="190" t="s">
        <v>66</v>
      </c>
      <c r="CB30" s="191" t="s">
        <v>66</v>
      </c>
      <c r="CC30" s="72" t="s"/>
      <c r="CD30" s="188" t="s">
        <v>125</v>
      </c>
      <c r="CE30" s="189" t="s">
        <v>64</v>
      </c>
      <c r="CF30" s="72" t="s"/>
      <c r="CG30" s="188" t="s">
        <v>146</v>
      </c>
      <c r="CH30" s="189" t="s">
        <v>130</v>
      </c>
      <c r="CI30" s="72" t="s"/>
      <c r="CJ30" s="188" t="s">
        <v>64</v>
      </c>
      <c r="CK30" s="189" t="s">
        <v>101</v>
      </c>
      <c r="CL30" s="72" t="s"/>
      <c r="CM30" s="188" t="s">
        <v>123</v>
      </c>
      <c r="CN30" s="189" t="s">
        <v>112</v>
      </c>
      <c r="CO30" s="72" t="s">
        <v>80</v>
      </c>
      <c r="CP30" s="188" t="s">
        <v>82</v>
      </c>
      <c r="CQ30" s="189" t="s">
        <v>84</v>
      </c>
      <c r="CR30" s="72" t="s"/>
      <c r="CS30" s="190" t="s">
        <v>66</v>
      </c>
      <c r="CT30" s="191" t="s">
        <v>66</v>
      </c>
      <c r="CU30" s="72" t="s"/>
      <c r="CV30" s="26" t="s">
        <v>191</v>
      </c>
      <c r="CW30" s="21" t="n"/>
      <c r="CX30" s="73" t="n"/>
      <c r="CY30" s="83" t="n"/>
      <c r="CZ30" s="75">
        <f>COUNTA($G$3:$CX$3)-DB30</f>
        <v/>
      </c>
      <c r="DA30" s="76">
        <f>COUNTIF($G$4:$CX$4,"сб")+COUNTIF($G$4:$CX$4,"вс")+COUNTIF($G$4:$CX$4,"празд")</f>
        <v/>
      </c>
      <c r="DB30" s="77" t="n">
        <v>0</v>
      </c>
      <c r="DC30" s="78">
        <f>COUNTIF(G30:CX30,"ОТ")/2</f>
        <v/>
      </c>
      <c r="DD30" s="79">
        <f>COUNTIFS($G$4:$CX$4,"&lt;я",G30:CX30,"&lt;"&amp;"9:29:01")</f>
        <v/>
      </c>
      <c r="DE30" s="79">
        <f>COUNTIFS($G$4:$CX$4,"&lt;я",G30:CX30,"&lt;"&amp;"13:30:01")-DD30</f>
        <v/>
      </c>
      <c r="DF30" s="79">
        <f>COUNTIFS($G$4:$CX$4,"&lt;я",G30:CX30,"&lt;"&amp;"19:00:01")-DD30-DE30</f>
        <v/>
      </c>
      <c r="DG30" s="80">
        <f>COUNTIFS($G$4:$CX$4,"СБ",G30:CX30,"В")+COUNTIFS($G$4:$CX$4,"ВС",G30:CX30,"В")</f>
        <v/>
      </c>
      <c r="DH30" s="81">
        <f>$DA$3-CZ30</f>
        <v/>
      </c>
      <c r="DI30" s="82">
        <f>$DB$3-CY30</f>
        <v/>
      </c>
      <c r="DJ30" s="9" t="n"/>
      <c r="DK30" s="9" t="n"/>
      <c r="DL30" s="9" t="n"/>
      <c r="DM30" s="9" t="n"/>
      <c r="DN30" s="9" t="n"/>
      <c r="DO30" s="9" t="n"/>
      <c r="DP30" s="9" t="n"/>
      <c r="DQ30" s="9" t="n"/>
      <c r="DR30" s="9" t="n"/>
      <c r="DS30" s="9" t="n"/>
      <c r="DT30" s="9" t="n"/>
      <c r="DU30" s="9" t="n"/>
      <c r="DV30" s="9" t="n"/>
      <c r="DW30" s="9" t="n"/>
      <c r="DX30" s="9" t="n"/>
      <c r="DY30" s="9" t="n"/>
      <c r="DZ30" s="9" t="n"/>
      <c r="EA30" s="9" t="n"/>
      <c r="EB30" s="9" t="n"/>
      <c r="EC30" s="9" t="n"/>
      <c r="ED30" s="9" t="n"/>
      <c r="EE30" s="9" t="n"/>
      <c r="EF30" s="9" t="n"/>
      <c r="EG30" s="9" t="n"/>
      <c r="EH30" s="9" t="n"/>
      <c r="EI30" s="9" t="n"/>
      <c r="EJ30" s="9" t="n"/>
      <c r="EK30" s="9" t="n"/>
      <c r="EL30" s="9" t="n"/>
      <c r="EM30" s="9" t="n"/>
      <c r="EN30" s="9" t="n"/>
      <c r="EO30" s="9" t="n"/>
      <c r="EP30" s="9" t="n"/>
      <c r="EQ30" s="9" t="n"/>
      <c r="ER30" s="9" t="n"/>
      <c r="ES30" s="9" t="n"/>
      <c r="ET30" s="9" t="n"/>
      <c r="EU30" s="9" t="n"/>
      <c r="EV30" s="9" t="n"/>
      <c r="EW30" s="9" t="n"/>
      <c r="EX30" s="9" t="n"/>
      <c r="EY30" s="9" t="n"/>
      <c r="EZ30" s="9" t="n"/>
      <c r="FA30" s="9" t="n"/>
      <c r="FB30" s="9" t="n"/>
      <c r="FC30" s="9" t="n"/>
      <c r="FD30" s="9" t="n"/>
      <c r="FE30" s="9" t="n"/>
      <c r="FF30" s="9" t="n"/>
      <c r="FG30" s="9" t="n"/>
      <c r="FH30" s="9" t="n"/>
      <c r="FI30" s="9" t="n"/>
      <c r="FJ30" s="9" t="n"/>
      <c r="FK30" s="9" t="n"/>
      <c r="FL30" s="9" t="n"/>
      <c r="FM30" s="9" t="n"/>
      <c r="FN30" s="9" t="n"/>
      <c r="FO30" s="9" t="n"/>
      <c r="FP30" s="9" t="n"/>
      <c r="FQ30" s="9" t="n"/>
      <c r="FR30" s="9" t="n"/>
      <c r="FS30" s="9" t="n"/>
      <c r="FT30" s="9" t="n"/>
      <c r="FU30" s="9" t="n"/>
      <c r="FV30" s="9" t="n"/>
      <c r="FW30" s="9" t="n"/>
      <c r="FX30" s="9" t="n"/>
      <c r="FY30" s="9" t="n"/>
      <c r="FZ30" s="9" t="n"/>
      <c r="GA30" s="9" t="n"/>
      <c r="GB30" s="9" t="n"/>
      <c r="GC30" s="9" t="n"/>
      <c r="GD30" s="9" t="n"/>
      <c r="GE30" s="9" t="n"/>
      <c r="GF30" s="9" t="n"/>
      <c r="GG30" s="9" t="n"/>
      <c r="GH30" s="9" t="n"/>
      <c r="GI30" s="9" t="n"/>
      <c r="GJ30" s="9" t="n"/>
      <c r="GK30" s="9" t="n"/>
      <c r="GL30" s="9" t="n"/>
      <c r="GM30" s="9" t="n"/>
      <c r="GN30" s="9" t="n"/>
      <c r="GO30" s="9" t="n"/>
      <c r="GP30" s="9" t="n"/>
      <c r="GQ30" s="9" t="n"/>
      <c r="GR30" s="9" t="n"/>
      <c r="GS30" s="9" t="n"/>
      <c r="GT30" s="9" t="n"/>
      <c r="GU30" s="9" t="n"/>
      <c r="GV30" s="9" t="n"/>
      <c r="GW30" s="9" t="n"/>
      <c r="GX30" s="9" t="n"/>
      <c r="GY30" s="9" t="n"/>
      <c r="GZ30" s="9" t="n"/>
      <c r="HA30" s="9" t="n"/>
      <c r="HB30" s="9" t="n"/>
      <c r="HC30" s="9" t="n"/>
      <c r="HD30" s="9" t="n"/>
      <c r="HE30" s="9" t="n"/>
      <c r="HF30" s="9" t="n"/>
      <c r="HG30" s="9" t="n"/>
      <c r="HH30" s="9" t="n"/>
      <c r="HI30" s="9" t="n"/>
      <c r="HJ30" s="9" t="n"/>
      <c r="HK30" s="9" t="n"/>
      <c r="HL30" s="9" t="n"/>
      <c r="HM30" s="9" t="n"/>
      <c r="HN30" s="9" t="n"/>
      <c r="HO30" s="9" t="n"/>
      <c r="HP30" s="9" t="n"/>
      <c r="HQ30" s="9" t="n"/>
      <c r="HR30" s="9" t="n"/>
      <c r="HS30" s="9" t="n"/>
      <c r="HT30" s="9" t="n"/>
      <c r="HU30" s="9" t="n"/>
      <c r="HV30" s="9" t="n"/>
      <c r="HW30" s="9" t="n"/>
      <c r="HX30" s="9" t="n"/>
      <c r="HY30" s="9" t="n"/>
      <c r="HZ30" s="9" t="n"/>
      <c r="IA30" s="9" t="n"/>
      <c r="IB30" s="9" t="n"/>
      <c r="IC30" s="9" t="n"/>
      <c r="ID30" s="9" t="n"/>
      <c r="IE30" s="9" t="n"/>
      <c r="IF30" s="9" t="n"/>
      <c r="IG30" s="9" t="n"/>
      <c r="IH30" s="9" t="n"/>
      <c r="II30" s="9" t="n"/>
      <c r="IJ30" s="9" t="n"/>
      <c r="IK30" s="9" t="n"/>
      <c r="IL30" s="9" t="n"/>
      <c r="IM30" s="9" t="n"/>
      <c r="IN30" s="9" t="n"/>
      <c r="IO30" s="9" t="n"/>
      <c r="IP30" s="9" t="n"/>
      <c r="IQ30" s="9" t="n"/>
      <c r="IR30" s="9" t="n"/>
      <c r="IS30" s="9" t="n"/>
      <c r="IT30" s="9" t="n"/>
      <c r="IU30" s="9" t="n"/>
      <c r="IV30" s="9" t="n"/>
      <c r="IW30" s="9" t="n"/>
      <c r="IX30" s="9" t="n"/>
      <c r="IY30" s="9" t="n"/>
      <c r="IZ30" s="9" t="n"/>
      <c r="JA30" s="9" t="n"/>
      <c r="JB30" s="9" t="n"/>
      <c r="JC30" s="9" t="n"/>
      <c r="JD30" s="9" t="n"/>
      <c r="JE30" s="9" t="n"/>
      <c r="JF30" s="9" t="n"/>
      <c r="JG30" s="9" t="n"/>
      <c r="JH30" s="9" t="n"/>
      <c r="JI30" s="9" t="n"/>
      <c r="JJ30" s="9" t="n"/>
      <c r="JK30" s="9" t="n"/>
      <c r="JL30" s="9" t="n"/>
      <c r="JM30" s="9" t="n"/>
      <c r="JN30" s="9" t="n"/>
      <c r="JO30" s="9" t="n"/>
      <c r="JP30" s="9" t="n"/>
      <c r="JQ30" s="9" t="n"/>
      <c r="JR30" s="9" t="n"/>
      <c r="JS30" s="9" t="n"/>
      <c r="JT30" s="9" t="n"/>
      <c r="JU30" s="9" t="n"/>
      <c r="JV30" s="9" t="n"/>
      <c r="JW30" s="9" t="n"/>
      <c r="JX30" s="9" t="n"/>
      <c r="JY30" s="9" t="n"/>
      <c r="JZ30" s="9" t="n"/>
      <c r="KA30" s="9" t="n"/>
      <c r="KB30" s="9" t="n"/>
      <c r="KC30" s="9" t="n"/>
      <c r="KD30" s="9" t="n"/>
      <c r="KE30" s="9" t="n"/>
      <c r="KF30" s="9" t="n"/>
      <c r="KG30" s="9" t="n"/>
      <c r="KH30" s="9" t="n"/>
      <c r="KI30" s="9" t="n"/>
      <c r="KJ30" s="9" t="n"/>
      <c r="KK30" s="9" t="n"/>
      <c r="KL30" s="9" t="n"/>
      <c r="KM30" s="9" t="n"/>
      <c r="KN30" s="9" t="n"/>
      <c r="KO30" s="9" t="n"/>
      <c r="KP30" s="9" t="n"/>
      <c r="KQ30" s="9" t="n"/>
      <c r="KR30" s="9" t="n"/>
      <c r="KS30" s="9" t="n"/>
      <c r="KT30" s="9" t="n"/>
      <c r="KU30" s="9" t="n"/>
      <c r="KV30" s="9" t="n"/>
      <c r="KW30" s="9" t="n"/>
      <c r="KX30" s="9" t="n"/>
      <c r="KY30" s="9" t="n"/>
      <c r="KZ30" s="9" t="n"/>
      <c r="LA30" s="9" t="n"/>
      <c r="LB30" s="9" t="n"/>
      <c r="LC30" s="9" t="n"/>
      <c r="LD30" s="9" t="n"/>
      <c r="LE30" s="9" t="n"/>
      <c r="LF30" s="9" t="n"/>
      <c r="LG30" s="9" t="n"/>
      <c r="LH30" s="9" t="n"/>
      <c r="LI30" s="9" t="n"/>
      <c r="LJ30" s="9" t="n"/>
      <c r="LK30" s="9" t="n"/>
      <c r="LL30" s="9" t="n"/>
      <c r="LM30" s="9" t="n"/>
      <c r="LN30" s="9" t="n"/>
      <c r="LO30" s="9" t="n"/>
      <c r="LP30" s="9" t="n"/>
      <c r="LQ30" s="9" t="n"/>
      <c r="LR30" s="9" t="n"/>
      <c r="LS30" s="9" t="n"/>
      <c r="LT30" s="9" t="n"/>
      <c r="LU30" s="9" t="n"/>
      <c r="LV30" s="9" t="n"/>
      <c r="LW30" s="9" t="n"/>
      <c r="LX30" s="9" t="n"/>
      <c r="LY30" s="9" t="n"/>
      <c r="LZ30" s="9" t="n"/>
      <c r="MA30" s="9" t="n"/>
      <c r="MB30" s="9" t="n"/>
      <c r="MC30" s="9" t="n"/>
      <c r="MD30" s="9" t="n"/>
      <c r="ME30" s="9" t="n"/>
      <c r="MF30" s="9" t="n"/>
      <c r="MG30" s="9" t="n"/>
      <c r="MH30" s="9" t="n"/>
      <c r="MI30" s="9" t="n"/>
      <c r="MJ30" s="9" t="n"/>
      <c r="MK30" s="9" t="n"/>
      <c r="ML30" s="9" t="n"/>
      <c r="MM30" s="9" t="n"/>
      <c r="MN30" s="9" t="n"/>
      <c r="MO30" s="9" t="n"/>
      <c r="MP30" s="9" t="n"/>
      <c r="MQ30" s="9" t="n"/>
      <c r="MR30" s="9" t="n"/>
      <c r="MS30" s="9" t="n"/>
      <c r="MT30" s="9" t="n"/>
      <c r="MU30" s="9" t="n"/>
      <c r="MV30" s="9" t="n"/>
      <c r="MW30" s="9" t="n"/>
      <c r="MX30" s="9" t="n"/>
      <c r="MY30" s="9" t="n"/>
      <c r="MZ30" s="9" t="n"/>
      <c r="NA30" s="9" t="n"/>
      <c r="NB30" s="9" t="n"/>
      <c r="NC30" s="9" t="n"/>
      <c r="ND30" s="9" t="n"/>
      <c r="NE30" s="9" t="n"/>
      <c r="NF30" s="9" t="n"/>
      <c r="NG30" s="9" t="n"/>
      <c r="NH30" s="9" t="n"/>
      <c r="NI30" s="9" t="n"/>
      <c r="NJ30" s="9" t="n"/>
      <c r="NK30" s="9" t="n"/>
      <c r="NL30" s="9" t="n"/>
      <c r="NM30" s="9" t="n"/>
      <c r="NN30" s="9" t="n"/>
      <c r="NO30" s="9" t="n"/>
      <c r="NP30" s="9" t="n"/>
      <c r="NQ30" s="9" t="n"/>
      <c r="NR30" s="9" t="n"/>
      <c r="NS30" s="9" t="n"/>
      <c r="NT30" s="9" t="n"/>
      <c r="NU30" s="9" t="n"/>
      <c r="NV30" s="9" t="n"/>
      <c r="NW30" s="9" t="n"/>
      <c r="NX30" s="9" t="n"/>
      <c r="NY30" s="9" t="n"/>
      <c r="NZ30" s="9" t="n"/>
      <c r="OA30" s="9" t="n"/>
      <c r="OB30" s="9" t="n"/>
      <c r="OC30" s="9" t="n"/>
      <c r="OD30" s="9" t="n"/>
      <c r="OE30" s="9" t="n"/>
      <c r="OF30" s="9" t="n"/>
      <c r="OG30" s="9" t="n"/>
      <c r="OH30" s="9" t="n"/>
      <c r="OI30" s="9" t="n"/>
      <c r="OJ30" s="9" t="n"/>
      <c r="OK30" s="9" t="n"/>
      <c r="OL30" s="9" t="n"/>
      <c r="OM30" s="9" t="n"/>
      <c r="ON30" s="9" t="n"/>
      <c r="OO30" s="9" t="n"/>
      <c r="OP30" s="9" t="n"/>
      <c r="OQ30" s="9" t="n"/>
      <c r="OR30" s="9" t="n"/>
      <c r="OS30" s="9" t="n"/>
      <c r="OT30" s="9" t="n"/>
      <c r="OU30" s="9" t="n"/>
      <c r="OV30" s="9" t="n"/>
      <c r="OW30" s="9" t="n"/>
      <c r="OX30" s="9" t="n"/>
      <c r="OY30" s="9" t="n"/>
      <c r="OZ30" s="9" t="n"/>
      <c r="PA30" s="9" t="n"/>
      <c r="PB30" s="9" t="n"/>
      <c r="PC30" s="9" t="n"/>
      <c r="PD30" s="9" t="n"/>
      <c r="PE30" s="9" t="n"/>
      <c r="PF30" s="9" t="n"/>
      <c r="PG30" s="9" t="n"/>
      <c r="PH30" s="9" t="n"/>
      <c r="PI30" s="9" t="n"/>
      <c r="PJ30" s="9" t="n"/>
      <c r="PK30" s="9" t="n"/>
      <c r="PL30" s="9" t="n"/>
      <c r="PM30" s="9" t="n"/>
      <c r="PN30" s="9" t="n"/>
      <c r="PO30" s="9" t="n"/>
      <c r="PP30" s="9" t="n"/>
      <c r="PQ30" s="9" t="n"/>
      <c r="PR30" s="9" t="n"/>
      <c r="PS30" s="9" t="n"/>
      <c r="PT30" s="9" t="n"/>
      <c r="PU30" s="9" t="n"/>
      <c r="PV30" s="9" t="n"/>
      <c r="PW30" s="9" t="n"/>
      <c r="PX30" s="9" t="n"/>
      <c r="PY30" s="9" t="n"/>
      <c r="PZ30" s="9" t="n"/>
      <c r="QA30" s="9" t="n"/>
      <c r="QB30" s="9" t="n"/>
      <c r="QC30" s="9" t="n"/>
      <c r="QD30" s="9" t="n"/>
      <c r="QE30" s="9" t="n"/>
      <c r="QF30" s="9" t="n"/>
      <c r="QG30" s="9" t="n"/>
      <c r="QH30" s="9" t="n"/>
      <c r="QI30" s="9" t="n"/>
      <c r="QJ30" s="9" t="n"/>
      <c r="QK30" s="9" t="n"/>
      <c r="QL30" s="9" t="n"/>
      <c r="QM30" s="9" t="n"/>
      <c r="QN30" s="9" t="n"/>
      <c r="QO30" s="9" t="n"/>
      <c r="QP30" s="9" t="n"/>
      <c r="QQ30" s="9" t="n"/>
      <c r="QR30" s="9" t="n"/>
      <c r="QS30" s="9" t="n"/>
      <c r="QT30" s="9" t="n"/>
      <c r="QU30" s="9" t="n"/>
      <c r="QV30" s="9" t="n"/>
      <c r="QW30" s="9" t="n"/>
      <c r="QX30" s="9" t="n"/>
      <c r="QY30" s="9" t="n"/>
      <c r="QZ30" s="9" t="n"/>
      <c r="RA30" s="9" t="n"/>
      <c r="RB30" s="9" t="n"/>
      <c r="RC30" s="9" t="n"/>
      <c r="RD30" s="9" t="n"/>
      <c r="RE30" s="9" t="n"/>
      <c r="RF30" s="9" t="n"/>
      <c r="RG30" s="9" t="n"/>
      <c r="RH30" s="9" t="n"/>
      <c r="RI30" s="9" t="n"/>
      <c r="RJ30" s="9" t="n"/>
      <c r="RK30" s="9" t="n"/>
      <c r="RL30" s="9" t="n"/>
      <c r="RM30" s="9" t="n"/>
      <c r="RN30" s="9" t="n"/>
      <c r="RO30" s="9" t="n"/>
      <c r="RP30" s="9" t="n"/>
      <c r="RQ30" s="9" t="n"/>
      <c r="RR30" s="9" t="n"/>
      <c r="RS30" s="9" t="n"/>
      <c r="RT30" s="9" t="n"/>
      <c r="RU30" s="9" t="n"/>
      <c r="RV30" s="9" t="n"/>
      <c r="RW30" s="9" t="n"/>
      <c r="RX30" s="9" t="n"/>
      <c r="RY30" s="9" t="n"/>
      <c r="RZ30" s="9" t="n"/>
      <c r="SA30" s="9" t="n"/>
      <c r="SB30" s="9" t="n"/>
      <c r="SC30" s="9" t="n"/>
      <c r="SD30" s="9" t="n"/>
      <c r="SE30" s="9" t="n"/>
      <c r="SF30" s="9" t="n"/>
      <c r="SG30" s="9" t="n"/>
      <c r="SH30" s="9" t="n"/>
      <c r="SI30" s="9" t="n"/>
      <c r="SJ30" s="9" t="n"/>
      <c r="SK30" s="9" t="n"/>
      <c r="SL30" s="9" t="n"/>
      <c r="SM30" s="9" t="n"/>
      <c r="SN30" s="9" t="n"/>
      <c r="SO30" s="9" t="n"/>
      <c r="SP30" s="9" t="n"/>
      <c r="SQ30" s="9" t="n"/>
      <c r="SR30" s="9" t="n"/>
      <c r="SS30" s="9" t="n"/>
      <c r="ST30" s="9" t="n"/>
      <c r="SU30" s="9" t="n"/>
      <c r="SV30" s="9" t="n"/>
      <c r="SW30" s="9" t="n"/>
      <c r="SX30" s="9" t="n"/>
      <c r="SY30" s="9" t="n"/>
      <c r="SZ30" s="9" t="n"/>
      <c r="TA30" s="9" t="n"/>
      <c r="TB30" s="9" t="n"/>
      <c r="TC30" s="9" t="n"/>
      <c r="TD30" s="9" t="n"/>
      <c r="TE30" s="9" t="n"/>
      <c r="TF30" s="9" t="n"/>
      <c r="TG30" s="9" t="n"/>
      <c r="TH30" s="9" t="n"/>
      <c r="TI30" s="9" t="n"/>
      <c r="TJ30" s="9" t="n"/>
      <c r="TK30" s="9" t="n"/>
      <c r="TL30" s="9" t="n"/>
      <c r="TM30" s="9" t="n"/>
      <c r="TN30" s="9" t="n"/>
      <c r="TO30" s="9" t="n"/>
      <c r="TP30" s="9" t="n"/>
      <c r="TQ30" s="9" t="n"/>
      <c r="TR30" s="9" t="n"/>
      <c r="TS30" s="9" t="n"/>
      <c r="TT30" s="9" t="n"/>
      <c r="TU30" s="9" t="n"/>
      <c r="TV30" s="9" t="n"/>
      <c r="TW30" s="9" t="n"/>
      <c r="TX30" s="9" t="n"/>
      <c r="TY30" s="9" t="n"/>
      <c r="TZ30" s="9" t="n"/>
      <c r="UA30" s="9" t="n"/>
      <c r="UB30" s="9" t="n"/>
      <c r="UC30" s="9" t="n"/>
      <c r="UD30" s="9" t="n"/>
      <c r="UE30" s="9" t="n"/>
      <c r="UF30" s="9" t="n"/>
      <c r="UG30" s="9" t="n"/>
      <c r="UH30" s="9" t="n"/>
      <c r="UI30" s="9" t="n"/>
      <c r="UJ30" s="9" t="n"/>
      <c r="UK30" s="9" t="n"/>
      <c r="UL30" s="9" t="n"/>
      <c r="UM30" s="9" t="n"/>
      <c r="UN30" s="9" t="n"/>
      <c r="UO30" s="9" t="n"/>
      <c r="UP30" s="9" t="n"/>
      <c r="UQ30" s="9" t="n"/>
      <c r="UR30" s="9" t="n"/>
      <c r="US30" s="9" t="n"/>
      <c r="UT30" s="9" t="n"/>
      <c r="UU30" s="9" t="n"/>
      <c r="UV30" s="9" t="n"/>
      <c r="UW30" s="9" t="n"/>
      <c r="UX30" s="9" t="n"/>
      <c r="UY30" s="9" t="n"/>
      <c r="UZ30" s="9" t="n"/>
      <c r="VA30" s="9" t="n"/>
      <c r="VB30" s="9" t="n"/>
      <c r="VC30" s="9" t="n"/>
      <c r="VD30" s="9" t="n"/>
      <c r="VE30" s="9" t="n"/>
      <c r="VF30" s="9" t="n"/>
      <c r="VG30" s="9" t="n"/>
      <c r="VH30" s="9" t="n"/>
      <c r="VI30" s="9" t="n"/>
      <c r="VJ30" s="9" t="n"/>
      <c r="VK30" s="9" t="n"/>
      <c r="VL30" s="9" t="n"/>
      <c r="VM30" s="9" t="n"/>
      <c r="VN30" s="9" t="n"/>
      <c r="VO30" s="9" t="n"/>
      <c r="VP30" s="9" t="n"/>
      <c r="VQ30" s="9" t="n"/>
      <c r="VR30" s="9" t="n"/>
      <c r="VS30" s="9" t="n"/>
      <c r="VT30" s="9" t="n"/>
      <c r="VU30" s="9" t="n"/>
      <c r="VV30" s="9" t="n"/>
      <c r="VW30" s="9" t="n"/>
      <c r="VX30" s="9" t="n"/>
      <c r="VY30" s="9" t="n"/>
      <c r="VZ30" s="9" t="n"/>
      <c r="WA30" s="9" t="n"/>
      <c r="WB30" s="9" t="n"/>
      <c r="WC30" s="9" t="n"/>
      <c r="WD30" s="9" t="n"/>
      <c r="WE30" s="9" t="n"/>
      <c r="WF30" s="9" t="n"/>
      <c r="WG30" s="9" t="n"/>
      <c r="WH30" s="9" t="n"/>
      <c r="WI30" s="9" t="n"/>
      <c r="WJ30" s="9" t="n"/>
      <c r="WK30" s="9" t="n"/>
      <c r="WL30" s="9" t="n"/>
      <c r="WM30" s="9" t="n"/>
      <c r="WN30" s="9" t="n"/>
      <c r="WO30" s="9" t="n"/>
      <c r="WP30" s="9" t="n"/>
      <c r="WQ30" s="9" t="n"/>
      <c r="WR30" s="9" t="n"/>
      <c r="WS30" s="9" t="n"/>
      <c r="WT30" s="9" t="n"/>
      <c r="WU30" s="9" t="n"/>
      <c r="WV30" s="9" t="n"/>
      <c r="WW30" s="9" t="n"/>
      <c r="WX30" s="9" t="n"/>
      <c r="WY30" s="9" t="n"/>
      <c r="WZ30" s="9" t="n"/>
      <c r="XA30" s="9" t="n"/>
      <c r="XB30" s="9" t="n"/>
      <c r="XC30" s="9" t="n"/>
      <c r="XD30" s="9" t="n"/>
      <c r="XE30" s="9" t="n"/>
      <c r="XF30" s="9" t="n"/>
      <c r="XG30" s="9" t="n"/>
      <c r="XH30" s="9" t="n"/>
      <c r="XI30" s="9" t="n"/>
      <c r="XJ30" s="9" t="n"/>
      <c r="XK30" s="9" t="n"/>
      <c r="XL30" s="9" t="n"/>
      <c r="XM30" s="9" t="n"/>
      <c r="XN30" s="9" t="n"/>
      <c r="XO30" s="9" t="n"/>
      <c r="XP30" s="9" t="n"/>
      <c r="XQ30" s="9" t="n"/>
      <c r="XR30" s="9" t="n"/>
      <c r="XS30" s="9" t="n"/>
      <c r="XT30" s="9" t="n"/>
      <c r="XU30" s="9" t="n"/>
      <c r="XV30" s="9" t="n"/>
      <c r="XW30" s="9" t="n"/>
      <c r="XX30" s="9" t="n"/>
      <c r="XY30" s="9" t="n"/>
      <c r="XZ30" s="9" t="n"/>
      <c r="YA30" s="9" t="n"/>
      <c r="YB30" s="9" t="n"/>
      <c r="YC30" s="9" t="n"/>
      <c r="YD30" s="9" t="n"/>
      <c r="YE30" s="9" t="n"/>
      <c r="YF30" s="9" t="n"/>
      <c r="YG30" s="9" t="n"/>
      <c r="YH30" s="9" t="n"/>
      <c r="YI30" s="9" t="n"/>
      <c r="YJ30" s="9" t="n"/>
      <c r="YK30" s="9" t="n"/>
      <c r="YL30" s="9" t="n"/>
      <c r="YM30" s="9" t="n"/>
      <c r="YN30" s="9" t="n"/>
      <c r="YO30" s="9" t="n"/>
      <c r="YP30" s="9" t="n"/>
      <c r="YQ30" s="9" t="n"/>
      <c r="YR30" s="9" t="n"/>
      <c r="YS30" s="9" t="n"/>
      <c r="YT30" s="9" t="n"/>
      <c r="YU30" s="9" t="n"/>
      <c r="YV30" s="9" t="n"/>
      <c r="YW30" s="9" t="n"/>
      <c r="YX30" s="9" t="n"/>
      <c r="YY30" s="9" t="n"/>
      <c r="YZ30" s="9" t="n"/>
      <c r="ZA30" s="9" t="n"/>
      <c r="ZB30" s="9" t="n"/>
      <c r="ZC30" s="9" t="n"/>
      <c r="ZD30" s="9" t="n"/>
      <c r="ZE30" s="9" t="n"/>
      <c r="ZF30" s="9" t="n"/>
      <c r="ZG30" s="9" t="n"/>
      <c r="ZH30" s="9" t="n"/>
      <c r="ZI30" s="9" t="n"/>
      <c r="ZJ30" s="9" t="n"/>
      <c r="ZK30" s="9" t="n"/>
      <c r="ZL30" s="9" t="n"/>
      <c r="ZM30" s="9" t="n"/>
      <c r="ZN30" s="9" t="n"/>
      <c r="ZO30" s="9" t="n"/>
      <c r="ZP30" s="9" t="n"/>
      <c r="ZQ30" s="9" t="n"/>
      <c r="ZR30" s="9" t="n"/>
      <c r="ZS30" s="9" t="n"/>
      <c r="ZT30" s="9" t="n"/>
      <c r="ZU30" s="9" t="n"/>
      <c r="ZV30" s="9" t="n"/>
      <c r="ZW30" s="9" t="n"/>
      <c r="ZX30" s="9" t="n"/>
      <c r="ZY30" s="9" t="n"/>
      <c r="ZZ30" s="9" t="n"/>
      <c r="AAA30" s="9" t="n"/>
      <c r="AAB30" s="9" t="n"/>
      <c r="AAC30" s="9" t="n"/>
      <c r="AAD30" s="9" t="n"/>
      <c r="AAE30" s="9" t="n"/>
      <c r="AAF30" s="9" t="n"/>
      <c r="AAG30" s="9" t="n"/>
      <c r="AAH30" s="9" t="n"/>
      <c r="AAI30" s="9" t="n"/>
      <c r="AAJ30" s="9" t="n"/>
      <c r="AAK30" s="9" t="n"/>
      <c r="AAL30" s="9" t="n"/>
      <c r="AAM30" s="9" t="n"/>
      <c r="AAN30" s="9" t="n"/>
      <c r="AAO30" s="9" t="n"/>
      <c r="AAP30" s="9" t="n"/>
      <c r="AAQ30" s="9" t="n"/>
      <c r="AAR30" s="9" t="n"/>
      <c r="AAS30" s="9" t="n"/>
      <c r="AAT30" s="9" t="n"/>
      <c r="AAU30" s="9" t="n"/>
      <c r="AAV30" s="9" t="n"/>
      <c r="AAW30" s="9" t="n"/>
      <c r="AAX30" s="9" t="n"/>
      <c r="AAY30" s="9" t="n"/>
      <c r="AAZ30" s="9" t="n"/>
      <c r="ABA30" s="9" t="n"/>
      <c r="ABB30" s="9" t="n"/>
      <c r="ABC30" s="9" t="n"/>
      <c r="ABD30" s="9" t="n"/>
      <c r="ABE30" s="9" t="n"/>
      <c r="ABF30" s="9" t="n"/>
      <c r="ABG30" s="9" t="n"/>
      <c r="ABH30" s="9" t="n"/>
      <c r="ABI30" s="9" t="n"/>
      <c r="ABJ30" s="9" t="n"/>
      <c r="ABK30" s="9" t="n"/>
      <c r="ABL30" s="9" t="n"/>
      <c r="ABM30" s="9" t="n"/>
      <c r="ABN30" s="9" t="n"/>
      <c r="ABO30" s="9" t="n"/>
      <c r="ABP30" s="9" t="n"/>
      <c r="ABQ30" s="9" t="n"/>
      <c r="ABR30" s="9" t="n"/>
      <c r="ABS30" s="9" t="n"/>
      <c r="ABT30" s="9" t="n"/>
      <c r="ABU30" s="9" t="n"/>
      <c r="ABV30" s="9" t="n"/>
      <c r="ABW30" s="9" t="n"/>
      <c r="ABX30" s="9" t="n"/>
      <c r="ABY30" s="9" t="n"/>
      <c r="ABZ30" s="9" t="n"/>
      <c r="ACA30" s="9" t="n"/>
      <c r="ACB30" s="9" t="n"/>
      <c r="ACC30" s="9" t="n"/>
      <c r="ACD30" s="9" t="n"/>
      <c r="ACE30" s="9" t="n"/>
      <c r="ACF30" s="9" t="n"/>
      <c r="ACG30" s="9" t="n"/>
      <c r="ACH30" s="9" t="n"/>
      <c r="ACI30" s="9" t="n"/>
      <c r="ACJ30" s="9" t="n"/>
      <c r="ACK30" s="9" t="n"/>
      <c r="ACL30" s="9" t="n"/>
      <c r="ACM30" s="9" t="n"/>
      <c r="ACN30" s="9" t="n"/>
      <c r="ACO30" s="9" t="n"/>
      <c r="ACP30" s="9" t="n"/>
      <c r="ACQ30" s="9" t="n"/>
      <c r="ACR30" s="9" t="n"/>
      <c r="ACS30" s="9" t="n"/>
      <c r="ACT30" s="9" t="n"/>
      <c r="ACU30" s="9" t="n"/>
      <c r="ACV30" s="9" t="n"/>
      <c r="ACW30" s="9" t="n"/>
      <c r="ACX30" s="9" t="n"/>
      <c r="ACY30" s="9" t="n"/>
      <c r="ACZ30" s="9" t="n"/>
      <c r="ADA30" s="9" t="n"/>
      <c r="ADB30" s="9" t="n"/>
      <c r="ADC30" s="9" t="n"/>
      <c r="ADD30" s="9" t="n"/>
      <c r="ADE30" s="9" t="n"/>
      <c r="ADF30" s="9" t="n"/>
      <c r="ADG30" s="9" t="n"/>
      <c r="ADH30" s="9" t="n"/>
      <c r="ADI30" s="9" t="n"/>
      <c r="ADJ30" s="9" t="n"/>
      <c r="ADK30" s="9" t="n"/>
      <c r="ADL30" s="9" t="n"/>
      <c r="ADM30" s="9" t="n"/>
      <c r="ADN30" s="9" t="n"/>
      <c r="ADO30" s="9" t="n"/>
      <c r="ADP30" s="9" t="n"/>
      <c r="ADQ30" s="9" t="n"/>
      <c r="ADR30" s="9" t="n"/>
      <c r="ADS30" s="9" t="n"/>
      <c r="ADT30" s="9" t="n"/>
      <c r="ADU30" s="9" t="n"/>
      <c r="ADV30" s="9" t="n"/>
      <c r="ADW30" s="9" t="n"/>
      <c r="ADX30" s="9" t="n"/>
      <c r="ADY30" s="9" t="n"/>
      <c r="ADZ30" s="9" t="n"/>
      <c r="AEA30" s="9" t="n"/>
      <c r="AEB30" s="9" t="n"/>
      <c r="AEC30" s="9" t="n"/>
      <c r="AED30" s="9" t="n"/>
      <c r="AEE30" s="9" t="n"/>
      <c r="AEF30" s="9" t="n"/>
      <c r="AEG30" s="9" t="n"/>
      <c r="AEH30" s="9" t="n"/>
      <c r="AEI30" s="9" t="n"/>
      <c r="AEJ30" s="9" t="n"/>
      <c r="AEK30" s="9" t="n"/>
      <c r="AEL30" s="9" t="n"/>
      <c r="AEM30" s="9" t="n"/>
      <c r="AEN30" s="9" t="n"/>
      <c r="AEO30" s="9" t="n"/>
      <c r="AEP30" s="9" t="n"/>
      <c r="AEQ30" s="9" t="n"/>
      <c r="AER30" s="9" t="n"/>
      <c r="AES30" s="9" t="n"/>
      <c r="AET30" s="9" t="n"/>
      <c r="AEU30" s="9" t="n"/>
      <c r="AEV30" s="9" t="n"/>
      <c r="AEW30" s="9" t="n"/>
      <c r="AEX30" s="9" t="n"/>
      <c r="AEY30" s="9" t="n"/>
      <c r="AEZ30" s="9" t="n"/>
      <c r="AFA30" s="9" t="n"/>
      <c r="AFB30" s="9" t="n"/>
      <c r="AFC30" s="9" t="n"/>
      <c r="AFD30" s="9" t="n"/>
      <c r="AFE30" s="9" t="n"/>
      <c r="AFF30" s="9" t="n"/>
      <c r="AFG30" s="9" t="n"/>
      <c r="AFH30" s="9" t="n"/>
      <c r="AFI30" s="9" t="n"/>
      <c r="AFJ30" s="9" t="n"/>
      <c r="AFK30" s="9" t="n"/>
      <c r="AFL30" s="9" t="n"/>
      <c r="AFM30" s="9" t="n"/>
      <c r="AFN30" s="9" t="n"/>
      <c r="AFO30" s="9" t="n"/>
      <c r="AFP30" s="9" t="n"/>
      <c r="AFQ30" s="9" t="n"/>
      <c r="AFR30" s="9" t="n"/>
      <c r="AFS30" s="9" t="n"/>
      <c r="AFT30" s="9" t="n"/>
      <c r="AFU30" s="9" t="n"/>
      <c r="AFV30" s="9" t="n"/>
      <c r="AFW30" s="9" t="n"/>
      <c r="AFX30" s="9" t="n"/>
      <c r="AFY30" s="9" t="n"/>
      <c r="AFZ30" s="9" t="n"/>
      <c r="AGA30" s="9" t="n"/>
      <c r="AGB30" s="9" t="n"/>
      <c r="AGC30" s="9" t="n"/>
      <c r="AGD30" s="9" t="n"/>
      <c r="AGE30" s="9" t="n"/>
      <c r="AGF30" s="9" t="n"/>
      <c r="AGG30" s="9" t="n"/>
      <c r="AGH30" s="9" t="n"/>
      <c r="AGI30" s="9" t="n"/>
      <c r="AGJ30" s="9" t="n"/>
      <c r="AGK30" s="9" t="n"/>
      <c r="AGL30" s="9" t="n"/>
      <c r="AGM30" s="9" t="n"/>
      <c r="AGN30" s="9" t="n"/>
      <c r="AGO30" s="9" t="n"/>
      <c r="AGP30" s="9" t="n"/>
      <c r="AGQ30" s="9" t="n"/>
      <c r="AGR30" s="9" t="n"/>
      <c r="AGS30" s="9" t="n"/>
      <c r="AGT30" s="9" t="n"/>
      <c r="AGU30" s="9" t="n"/>
      <c r="AGV30" s="9" t="n"/>
      <c r="AGW30" s="9" t="n"/>
      <c r="AGX30" s="9" t="n"/>
      <c r="AGY30" s="9" t="n"/>
      <c r="AGZ30" s="9" t="n"/>
      <c r="AHA30" s="9" t="n"/>
      <c r="AHB30" s="9" t="n"/>
      <c r="AHC30" s="9" t="n"/>
      <c r="AHD30" s="9" t="n"/>
      <c r="AHE30" s="9" t="n"/>
      <c r="AHF30" s="9" t="n"/>
      <c r="AHG30" s="9" t="n"/>
      <c r="AHH30" s="9" t="n"/>
      <c r="AHI30" s="9" t="n"/>
      <c r="AHJ30" s="9" t="n"/>
      <c r="AHK30" s="9" t="n"/>
      <c r="AHL30" s="9" t="n"/>
      <c r="AHM30" s="9" t="n"/>
      <c r="AHN30" s="9" t="n"/>
      <c r="AHO30" s="9" t="n"/>
      <c r="AHP30" s="9" t="n"/>
      <c r="AHQ30" s="9" t="n"/>
      <c r="AHR30" s="9" t="n"/>
      <c r="AHS30" s="9" t="n"/>
      <c r="AHT30" s="9" t="n"/>
      <c r="AHU30" s="9" t="n"/>
      <c r="AHV30" s="9" t="n"/>
      <c r="AHW30" s="9" t="n"/>
      <c r="AHX30" s="9" t="n"/>
      <c r="AHY30" s="9" t="n"/>
      <c r="AHZ30" s="9" t="n"/>
      <c r="AIA30" s="9" t="n"/>
      <c r="AIB30" s="9" t="n"/>
      <c r="AIC30" s="9" t="n"/>
      <c r="AID30" s="9" t="n"/>
      <c r="AIE30" s="9" t="n"/>
      <c r="AIF30" s="9" t="n"/>
      <c r="AIG30" s="9" t="n"/>
      <c r="AIH30" s="9" t="n"/>
      <c r="AII30" s="9" t="n"/>
      <c r="AIJ30" s="9" t="n"/>
      <c r="AIK30" s="9" t="n"/>
      <c r="AIL30" s="9" t="n"/>
      <c r="AIM30" s="9" t="n"/>
      <c r="AIN30" s="9" t="n"/>
      <c r="AIO30" s="9" t="n"/>
      <c r="AIP30" s="9" t="n"/>
      <c r="AIQ30" s="9" t="n"/>
      <c r="AIR30" s="9" t="n"/>
      <c r="AIS30" s="9" t="n"/>
      <c r="AIT30" s="9" t="n"/>
      <c r="AIU30" s="9" t="n"/>
      <c r="AIV30" s="9" t="n"/>
      <c r="AIW30" s="9" t="n"/>
      <c r="AIX30" s="9" t="n"/>
      <c r="AIY30" s="9" t="n"/>
      <c r="AIZ30" s="9" t="n"/>
      <c r="AJA30" s="9" t="n"/>
      <c r="AJB30" s="9" t="n"/>
      <c r="AJC30" s="9" t="n"/>
      <c r="AJD30" s="9" t="n"/>
      <c r="AJE30" s="9" t="n"/>
      <c r="AJF30" s="9" t="n"/>
      <c r="AJG30" s="9" t="n"/>
      <c r="AJH30" s="9" t="n"/>
      <c r="AJI30" s="9" t="n"/>
      <c r="AJJ30" s="9" t="n"/>
      <c r="AJK30" s="9" t="n"/>
      <c r="AJL30" s="9" t="n"/>
      <c r="AJM30" s="9" t="n"/>
      <c r="AJN30" s="9" t="n"/>
      <c r="AJO30" s="9" t="n"/>
      <c r="AJP30" s="9" t="n"/>
      <c r="AJQ30" s="9" t="n"/>
      <c r="AJR30" s="9" t="n"/>
      <c r="AJS30" s="9" t="n"/>
      <c r="AJT30" s="9" t="n"/>
      <c r="AJU30" s="9" t="n"/>
      <c r="AJV30" s="9" t="n"/>
      <c r="AJW30" s="9" t="n"/>
      <c r="AJX30" s="9" t="n"/>
      <c r="AJY30" s="9" t="n"/>
      <c r="AJZ30" s="9" t="n"/>
      <c r="AKA30" s="9" t="n"/>
      <c r="AKB30" s="9" t="n"/>
      <c r="AKC30" s="9" t="n"/>
      <c r="AKD30" s="9" t="n"/>
      <c r="AKE30" s="9" t="n"/>
      <c r="AKF30" s="9" t="n"/>
      <c r="AKG30" s="9" t="n"/>
      <c r="AKH30" s="9" t="n"/>
      <c r="AKI30" s="9" t="n"/>
      <c r="AKJ30" s="9" t="n"/>
      <c r="AKK30" s="9" t="n"/>
      <c r="AKL30" s="9" t="n"/>
      <c r="AKM30" s="9" t="n"/>
      <c r="AKN30" s="9" t="n"/>
      <c r="AKO30" s="9" t="n"/>
      <c r="AKP30" s="9" t="n"/>
      <c r="AKQ30" s="9" t="n"/>
      <c r="AKR30" s="9" t="n"/>
      <c r="AKS30" s="9" t="n"/>
      <c r="AKT30" s="9" t="n"/>
      <c r="AKU30" s="9" t="n"/>
      <c r="AKV30" s="9" t="n"/>
      <c r="AKW30" s="9" t="n"/>
      <c r="AKX30" s="9" t="n"/>
      <c r="AKY30" s="9" t="n"/>
      <c r="AKZ30" s="9" t="n"/>
      <c r="ALA30" s="9" t="n"/>
      <c r="ALB30" s="9" t="n"/>
      <c r="ALC30" s="9" t="n"/>
      <c r="ALD30" s="9" t="n"/>
      <c r="ALE30" s="9" t="n"/>
      <c r="ALF30" s="9" t="n"/>
      <c r="ALG30" s="9" t="n"/>
      <c r="ALH30" s="9" t="n"/>
      <c r="ALI30" s="9" t="n"/>
      <c r="ALJ30" s="9" t="n"/>
      <c r="ALK30" s="9" t="n"/>
      <c r="ALL30" s="9" t="n"/>
      <c r="ALM30" s="9" t="n"/>
      <c r="ALN30" s="9" t="n"/>
      <c r="ALO30" s="9" t="n"/>
      <c r="ALP30" s="9" t="n"/>
      <c r="ALQ30" s="9" t="n"/>
      <c r="ALR30" s="9" t="n"/>
      <c r="ALS30" s="9" t="n"/>
      <c r="ALT30" s="9" t="n"/>
      <c r="ALU30" s="9" t="n"/>
      <c r="ALV30" s="9" t="n"/>
      <c r="ALW30" s="9" t="n"/>
      <c r="ALX30" s="9" t="n"/>
      <c r="ALY30" s="9" t="n"/>
      <c r="ALZ30" s="9" t="n"/>
      <c r="AMA30" s="9" t="n"/>
      <c r="AMB30" s="9" t="n"/>
      <c r="AMC30" s="9" t="n"/>
      <c r="AMD30" s="9" t="n"/>
      <c r="AME30" s="9" t="n"/>
      <c r="AMF30" s="9" t="n"/>
      <c r="AMG30" s="9" t="n"/>
      <c r="AMH30" s="9" t="n"/>
      <c r="AMI30" s="9" t="n"/>
      <c r="AMJ30" s="9" t="n"/>
    </row>
    <row customHeight="1" ht="23.1" r="31" s="187" spans="1:1024">
      <c r="A31" s="67" t="n">
        <v>26</v>
      </c>
      <c r="B31" s="44" t="n">
        <v>5221</v>
      </c>
      <c r="C31" s="85" t="s">
        <v>192</v>
      </c>
      <c r="D31" s="69" t="s">
        <v>193</v>
      </c>
      <c r="E31" s="70" t="n">
        <v>8</v>
      </c>
      <c r="F31" s="71" t="n"/>
      <c r="G31" s="190" t="s">
        <v>66</v>
      </c>
      <c r="H31" s="191" t="s">
        <v>66</v>
      </c>
      <c r="I31" s="72" t="s"/>
      <c r="J31" s="188" t="s">
        <v>3</v>
      </c>
      <c r="K31" s="189" t="s">
        <v>73</v>
      </c>
      <c r="L31" s="72" t="s">
        <v>61</v>
      </c>
      <c r="M31" s="188" t="s">
        <v>72</v>
      </c>
      <c r="N31" s="189" t="s">
        <v>68</v>
      </c>
      <c r="O31" s="72" t="s">
        <v>61</v>
      </c>
      <c r="P31" s="190" t="s">
        <v>66</v>
      </c>
      <c r="Q31" s="191" t="s">
        <v>66</v>
      </c>
      <c r="R31" s="72" t="s"/>
      <c r="S31" s="190" t="s">
        <v>66</v>
      </c>
      <c r="T31" s="191" t="s">
        <v>66</v>
      </c>
      <c r="U31" s="72" t="s"/>
      <c r="V31" s="190" t="s">
        <v>66</v>
      </c>
      <c r="W31" s="191" t="s">
        <v>66</v>
      </c>
      <c r="X31" s="72" t="s"/>
      <c r="Y31" s="190" t="s">
        <v>66</v>
      </c>
      <c r="Z31" s="191" t="s">
        <v>66</v>
      </c>
      <c r="AA31" s="72" t="s"/>
      <c r="AB31" s="190" t="s">
        <v>66</v>
      </c>
      <c r="AC31" s="191" t="s">
        <v>66</v>
      </c>
      <c r="AD31" s="72" t="s"/>
      <c r="AE31" s="188" t="s">
        <v>121</v>
      </c>
      <c r="AF31" s="189" t="s">
        <v>143</v>
      </c>
      <c r="AG31" s="72" t="s">
        <v>61</v>
      </c>
      <c r="AH31" s="188" t="s">
        <v>114</v>
      </c>
      <c r="AI31" s="189" t="s">
        <v>115</v>
      </c>
      <c r="AJ31" s="72" t="s"/>
      <c r="AK31" s="190" t="s">
        <v>66</v>
      </c>
      <c r="AL31" s="191" t="s">
        <v>66</v>
      </c>
      <c r="AM31" s="72" t="s"/>
      <c r="AN31" s="190" t="s">
        <v>66</v>
      </c>
      <c r="AO31" s="191" t="s">
        <v>66</v>
      </c>
      <c r="AP31" s="72" t="s"/>
      <c r="AQ31" s="190" t="s">
        <v>66</v>
      </c>
      <c r="AR31" s="191" t="s">
        <v>66</v>
      </c>
      <c r="AS31" s="72" t="s"/>
      <c r="AT31" s="190" t="s">
        <v>66</v>
      </c>
      <c r="AU31" s="191" t="s">
        <v>66</v>
      </c>
      <c r="AV31" s="72" t="s"/>
      <c r="AW31" s="190" t="s">
        <v>66</v>
      </c>
      <c r="AX31" s="191" t="s">
        <v>66</v>
      </c>
      <c r="AY31" s="72" t="s"/>
      <c r="AZ31" s="188" t="s">
        <v>134</v>
      </c>
      <c r="BA31" s="189" t="s">
        <v>90</v>
      </c>
      <c r="BB31" s="72" t="s"/>
      <c r="BC31" s="188" t="s">
        <v>81</v>
      </c>
      <c r="BD31" s="189" t="s">
        <v>129</v>
      </c>
      <c r="BE31" s="72" t="s"/>
      <c r="BF31" s="190" t="s">
        <v>66</v>
      </c>
      <c r="BG31" s="191" t="s">
        <v>66</v>
      </c>
      <c r="BH31" s="72" t="s"/>
      <c r="BI31" s="190" t="s">
        <v>66</v>
      </c>
      <c r="BJ31" s="191" t="s">
        <v>66</v>
      </c>
      <c r="BK31" s="72" t="s"/>
      <c r="BL31" s="190" t="s">
        <v>66</v>
      </c>
      <c r="BM31" s="191" t="s">
        <v>66</v>
      </c>
      <c r="BN31" s="72" t="s"/>
      <c r="BO31" s="190" t="s">
        <v>66</v>
      </c>
      <c r="BP31" s="191" t="s">
        <v>66</v>
      </c>
      <c r="BQ31" s="72" t="s"/>
      <c r="BR31" s="190" t="s">
        <v>66</v>
      </c>
      <c r="BS31" s="191" t="s">
        <v>66</v>
      </c>
      <c r="BT31" s="72" t="s"/>
      <c r="BU31" s="188" t="s">
        <v>81</v>
      </c>
      <c r="BV31" s="189" t="s">
        <v>73</v>
      </c>
      <c r="BW31" s="72" t="s">
        <v>61</v>
      </c>
      <c r="BX31" s="188" t="s">
        <v>156</v>
      </c>
      <c r="BY31" s="189" t="s">
        <v>118</v>
      </c>
      <c r="BZ31" s="72" t="s"/>
      <c r="CA31" s="190" t="s">
        <v>66</v>
      </c>
      <c r="CB31" s="191" t="s">
        <v>66</v>
      </c>
      <c r="CC31" s="72" t="s"/>
      <c r="CD31" s="190" t="s">
        <v>66</v>
      </c>
      <c r="CE31" s="191" t="s">
        <v>66</v>
      </c>
      <c r="CF31" s="72" t="s"/>
      <c r="CG31" s="190" t="s">
        <v>66</v>
      </c>
      <c r="CH31" s="191" t="s">
        <v>66</v>
      </c>
      <c r="CI31" s="72" t="s"/>
      <c r="CJ31" s="190" t="s">
        <v>66</v>
      </c>
      <c r="CK31" s="191" t="s">
        <v>66</v>
      </c>
      <c r="CL31" s="72" t="s"/>
      <c r="CM31" s="190" t="s">
        <v>66</v>
      </c>
      <c r="CN31" s="191" t="s">
        <v>66</v>
      </c>
      <c r="CO31" s="72" t="s"/>
      <c r="CP31" s="188" t="s">
        <v>121</v>
      </c>
      <c r="CQ31" s="189" t="s">
        <v>73</v>
      </c>
      <c r="CR31" s="72" t="s"/>
      <c r="CS31" s="188" t="s">
        <v>72</v>
      </c>
      <c r="CT31" s="189" t="s">
        <v>88</v>
      </c>
      <c r="CU31" s="72" t="s">
        <v>61</v>
      </c>
      <c r="CV31" s="26" t="s">
        <v>194</v>
      </c>
      <c r="CW31" s="21" t="n"/>
      <c r="CX31" s="73" t="n"/>
      <c r="CY31" s="83" t="n"/>
      <c r="CZ31" s="75">
        <f>COUNTA($G$3:$CX$3)-DB31</f>
        <v/>
      </c>
      <c r="DA31" s="76">
        <f>COUNTIF($G$4:$CX$4,"сб")+COUNTIF($G$4:$CX$4,"вс")+COUNTIF($G$4:$CX$4,"празд")</f>
        <v/>
      </c>
      <c r="DB31" s="77" t="n">
        <v>0</v>
      </c>
      <c r="DC31" s="78">
        <f>COUNTIF(G31:CX31,"ОТ")/2</f>
        <v/>
      </c>
      <c r="DD31" s="79">
        <f>COUNTIFS($G$4:$CX$4,"&lt;я",G31:CX31,"&lt;"&amp;"9:29:01")</f>
        <v/>
      </c>
      <c r="DE31" s="79">
        <f>COUNTIFS($G$4:$CX$4,"&lt;я",G31:CX31,"&lt;"&amp;"13:30:01")-DD31</f>
        <v/>
      </c>
      <c r="DF31" s="79">
        <f>COUNTIFS($G$4:$CX$4,"&lt;я",G31:CX31,"&lt;"&amp;"19:00:01")-DD31-DE31</f>
        <v/>
      </c>
      <c r="DG31" s="80">
        <f>COUNTIFS($G$4:$CX$4,"СБ",G31:CX31,"В")+COUNTIFS($G$4:$CX$4,"ВС",G31:CX31,"В")</f>
        <v/>
      </c>
      <c r="DH31" s="81">
        <f>$DA$3-CZ31</f>
        <v/>
      </c>
      <c r="DI31" s="82">
        <f>$DB$3-CY31</f>
        <v/>
      </c>
      <c r="DJ31" s="9" t="n"/>
      <c r="DK31" s="9" t="n"/>
      <c r="DL31" s="9" t="n"/>
      <c r="DM31" s="9" t="n"/>
      <c r="DN31" s="9" t="n"/>
      <c r="DO31" s="9" t="n"/>
      <c r="DP31" s="9" t="n"/>
      <c r="DQ31" s="9" t="n"/>
      <c r="DR31" s="9" t="n"/>
      <c r="DS31" s="9" t="n"/>
      <c r="DT31" s="9" t="n"/>
      <c r="DU31" s="9" t="n"/>
      <c r="DV31" s="9" t="n"/>
      <c r="DW31" s="9" t="n"/>
      <c r="DX31" s="9" t="n"/>
      <c r="DY31" s="9" t="n"/>
      <c r="DZ31" s="9" t="n"/>
      <c r="EA31" s="9" t="n"/>
      <c r="EB31" s="9" t="n"/>
      <c r="EC31" s="9" t="n"/>
      <c r="ED31" s="9" t="n"/>
      <c r="EE31" s="9" t="n"/>
      <c r="EF31" s="9" t="n"/>
      <c r="EG31" s="9" t="n"/>
      <c r="EH31" s="9" t="n"/>
      <c r="EI31" s="9" t="n"/>
      <c r="EJ31" s="9" t="n"/>
      <c r="EK31" s="9" t="n"/>
      <c r="EL31" s="9" t="n"/>
      <c r="EM31" s="9" t="n"/>
      <c r="EN31" s="9" t="n"/>
      <c r="EO31" s="9" t="n"/>
      <c r="EP31" s="9" t="n"/>
      <c r="EQ31" s="9" t="n"/>
      <c r="ER31" s="9" t="n"/>
      <c r="ES31" s="9" t="n"/>
      <c r="ET31" s="9" t="n"/>
      <c r="EU31" s="9" t="n"/>
      <c r="EV31" s="9" t="n"/>
      <c r="EW31" s="9" t="n"/>
      <c r="EX31" s="9" t="n"/>
      <c r="EY31" s="9" t="n"/>
      <c r="EZ31" s="9" t="n"/>
      <c r="FA31" s="9" t="n"/>
      <c r="FB31" s="9" t="n"/>
      <c r="FC31" s="9" t="n"/>
      <c r="FD31" s="9" t="n"/>
      <c r="FE31" s="9" t="n"/>
      <c r="FF31" s="9" t="n"/>
      <c r="FG31" s="9" t="n"/>
      <c r="FH31" s="9" t="n"/>
      <c r="FI31" s="9" t="n"/>
      <c r="FJ31" s="9" t="n"/>
      <c r="FK31" s="9" t="n"/>
      <c r="FL31" s="9" t="n"/>
      <c r="FM31" s="9" t="n"/>
      <c r="FN31" s="9" t="n"/>
      <c r="FO31" s="9" t="n"/>
      <c r="FP31" s="9" t="n"/>
      <c r="FQ31" s="9" t="n"/>
      <c r="FR31" s="9" t="n"/>
      <c r="FS31" s="9" t="n"/>
      <c r="FT31" s="9" t="n"/>
      <c r="FU31" s="9" t="n"/>
      <c r="FV31" s="9" t="n"/>
      <c r="FW31" s="9" t="n"/>
      <c r="FX31" s="9" t="n"/>
      <c r="FY31" s="9" t="n"/>
      <c r="FZ31" s="9" t="n"/>
      <c r="GA31" s="9" t="n"/>
      <c r="GB31" s="9" t="n"/>
      <c r="GC31" s="9" t="n"/>
      <c r="GD31" s="9" t="n"/>
      <c r="GE31" s="9" t="n"/>
      <c r="GF31" s="9" t="n"/>
      <c r="GG31" s="9" t="n"/>
      <c r="GH31" s="9" t="n"/>
      <c r="GI31" s="9" t="n"/>
      <c r="GJ31" s="9" t="n"/>
      <c r="GK31" s="9" t="n"/>
      <c r="GL31" s="9" t="n"/>
      <c r="GM31" s="9" t="n"/>
      <c r="GN31" s="9" t="n"/>
      <c r="GO31" s="9" t="n"/>
      <c r="GP31" s="9" t="n"/>
      <c r="GQ31" s="9" t="n"/>
      <c r="GR31" s="9" t="n"/>
      <c r="GS31" s="9" t="n"/>
      <c r="GT31" s="9" t="n"/>
      <c r="GU31" s="9" t="n"/>
      <c r="GV31" s="9" t="n"/>
      <c r="GW31" s="9" t="n"/>
      <c r="GX31" s="9" t="n"/>
      <c r="GY31" s="9" t="n"/>
      <c r="GZ31" s="9" t="n"/>
      <c r="HA31" s="9" t="n"/>
      <c r="HB31" s="9" t="n"/>
      <c r="HC31" s="9" t="n"/>
      <c r="HD31" s="9" t="n"/>
      <c r="HE31" s="9" t="n"/>
      <c r="HF31" s="9" t="n"/>
      <c r="HG31" s="9" t="n"/>
      <c r="HH31" s="9" t="n"/>
      <c r="HI31" s="9" t="n"/>
      <c r="HJ31" s="9" t="n"/>
      <c r="HK31" s="9" t="n"/>
      <c r="HL31" s="9" t="n"/>
      <c r="HM31" s="9" t="n"/>
      <c r="HN31" s="9" t="n"/>
      <c r="HO31" s="9" t="n"/>
      <c r="HP31" s="9" t="n"/>
      <c r="HQ31" s="9" t="n"/>
      <c r="HR31" s="9" t="n"/>
      <c r="HS31" s="9" t="n"/>
      <c r="HT31" s="9" t="n"/>
      <c r="HU31" s="9" t="n"/>
      <c r="HV31" s="9" t="n"/>
      <c r="HW31" s="9" t="n"/>
      <c r="HX31" s="9" t="n"/>
      <c r="HY31" s="9" t="n"/>
      <c r="HZ31" s="9" t="n"/>
      <c r="IA31" s="9" t="n"/>
      <c r="IB31" s="9" t="n"/>
      <c r="IC31" s="9" t="n"/>
      <c r="ID31" s="9" t="n"/>
      <c r="IE31" s="9" t="n"/>
      <c r="IF31" s="9" t="n"/>
      <c r="IG31" s="9" t="n"/>
      <c r="IH31" s="9" t="n"/>
      <c r="II31" s="9" t="n"/>
      <c r="IJ31" s="9" t="n"/>
      <c r="IK31" s="9" t="n"/>
      <c r="IL31" s="9" t="n"/>
      <c r="IM31" s="9" t="n"/>
      <c r="IN31" s="9" t="n"/>
      <c r="IO31" s="9" t="n"/>
      <c r="IP31" s="9" t="n"/>
      <c r="IQ31" s="9" t="n"/>
      <c r="IR31" s="9" t="n"/>
      <c r="IS31" s="9" t="n"/>
      <c r="IT31" s="9" t="n"/>
      <c r="IU31" s="9" t="n"/>
      <c r="IV31" s="9" t="n"/>
      <c r="IW31" s="9" t="n"/>
      <c r="IX31" s="9" t="n"/>
      <c r="IY31" s="9" t="n"/>
      <c r="IZ31" s="9" t="n"/>
      <c r="JA31" s="9" t="n"/>
      <c r="JB31" s="9" t="n"/>
      <c r="JC31" s="9" t="n"/>
      <c r="JD31" s="9" t="n"/>
      <c r="JE31" s="9" t="n"/>
      <c r="JF31" s="9" t="n"/>
      <c r="JG31" s="9" t="n"/>
      <c r="JH31" s="9" t="n"/>
      <c r="JI31" s="9" t="n"/>
      <c r="JJ31" s="9" t="n"/>
      <c r="JK31" s="9" t="n"/>
      <c r="JL31" s="9" t="n"/>
      <c r="JM31" s="9" t="n"/>
      <c r="JN31" s="9" t="n"/>
      <c r="JO31" s="9" t="n"/>
      <c r="JP31" s="9" t="n"/>
      <c r="JQ31" s="9" t="n"/>
      <c r="JR31" s="9" t="n"/>
      <c r="JS31" s="9" t="n"/>
      <c r="JT31" s="9" t="n"/>
      <c r="JU31" s="9" t="n"/>
      <c r="JV31" s="9" t="n"/>
      <c r="JW31" s="9" t="n"/>
      <c r="JX31" s="9" t="n"/>
      <c r="JY31" s="9" t="n"/>
      <c r="JZ31" s="9" t="n"/>
      <c r="KA31" s="9" t="n"/>
      <c r="KB31" s="9" t="n"/>
      <c r="KC31" s="9" t="n"/>
      <c r="KD31" s="9" t="n"/>
      <c r="KE31" s="9" t="n"/>
      <c r="KF31" s="9" t="n"/>
      <c r="KG31" s="9" t="n"/>
      <c r="KH31" s="9" t="n"/>
      <c r="KI31" s="9" t="n"/>
      <c r="KJ31" s="9" t="n"/>
      <c r="KK31" s="9" t="n"/>
      <c r="KL31" s="9" t="n"/>
      <c r="KM31" s="9" t="n"/>
      <c r="KN31" s="9" t="n"/>
      <c r="KO31" s="9" t="n"/>
      <c r="KP31" s="9" t="n"/>
      <c r="KQ31" s="9" t="n"/>
      <c r="KR31" s="9" t="n"/>
      <c r="KS31" s="9" t="n"/>
      <c r="KT31" s="9" t="n"/>
      <c r="KU31" s="9" t="n"/>
      <c r="KV31" s="9" t="n"/>
      <c r="KW31" s="9" t="n"/>
      <c r="KX31" s="9" t="n"/>
      <c r="KY31" s="9" t="n"/>
      <c r="KZ31" s="9" t="n"/>
      <c r="LA31" s="9" t="n"/>
      <c r="LB31" s="9" t="n"/>
      <c r="LC31" s="9" t="n"/>
      <c r="LD31" s="9" t="n"/>
      <c r="LE31" s="9" t="n"/>
      <c r="LF31" s="9" t="n"/>
      <c r="LG31" s="9" t="n"/>
      <c r="LH31" s="9" t="n"/>
      <c r="LI31" s="9" t="n"/>
      <c r="LJ31" s="9" t="n"/>
      <c r="LK31" s="9" t="n"/>
      <c r="LL31" s="9" t="n"/>
      <c r="LM31" s="9" t="n"/>
      <c r="LN31" s="9" t="n"/>
      <c r="LO31" s="9" t="n"/>
      <c r="LP31" s="9" t="n"/>
      <c r="LQ31" s="9" t="n"/>
      <c r="LR31" s="9" t="n"/>
      <c r="LS31" s="9" t="n"/>
      <c r="LT31" s="9" t="n"/>
      <c r="LU31" s="9" t="n"/>
      <c r="LV31" s="9" t="n"/>
      <c r="LW31" s="9" t="n"/>
      <c r="LX31" s="9" t="n"/>
      <c r="LY31" s="9" t="n"/>
      <c r="LZ31" s="9" t="n"/>
      <c r="MA31" s="9" t="n"/>
      <c r="MB31" s="9" t="n"/>
      <c r="MC31" s="9" t="n"/>
      <c r="MD31" s="9" t="n"/>
      <c r="ME31" s="9" t="n"/>
      <c r="MF31" s="9" t="n"/>
      <c r="MG31" s="9" t="n"/>
      <c r="MH31" s="9" t="n"/>
      <c r="MI31" s="9" t="n"/>
      <c r="MJ31" s="9" t="n"/>
      <c r="MK31" s="9" t="n"/>
      <c r="ML31" s="9" t="n"/>
      <c r="MM31" s="9" t="n"/>
      <c r="MN31" s="9" t="n"/>
      <c r="MO31" s="9" t="n"/>
      <c r="MP31" s="9" t="n"/>
      <c r="MQ31" s="9" t="n"/>
      <c r="MR31" s="9" t="n"/>
      <c r="MS31" s="9" t="n"/>
      <c r="MT31" s="9" t="n"/>
      <c r="MU31" s="9" t="n"/>
      <c r="MV31" s="9" t="n"/>
      <c r="MW31" s="9" t="n"/>
      <c r="MX31" s="9" t="n"/>
      <c r="MY31" s="9" t="n"/>
      <c r="MZ31" s="9" t="n"/>
      <c r="NA31" s="9" t="n"/>
      <c r="NB31" s="9" t="n"/>
      <c r="NC31" s="9" t="n"/>
      <c r="ND31" s="9" t="n"/>
      <c r="NE31" s="9" t="n"/>
      <c r="NF31" s="9" t="n"/>
      <c r="NG31" s="9" t="n"/>
      <c r="NH31" s="9" t="n"/>
      <c r="NI31" s="9" t="n"/>
      <c r="NJ31" s="9" t="n"/>
      <c r="NK31" s="9" t="n"/>
      <c r="NL31" s="9" t="n"/>
      <c r="NM31" s="9" t="n"/>
      <c r="NN31" s="9" t="n"/>
      <c r="NO31" s="9" t="n"/>
      <c r="NP31" s="9" t="n"/>
      <c r="NQ31" s="9" t="n"/>
      <c r="NR31" s="9" t="n"/>
      <c r="NS31" s="9" t="n"/>
      <c r="NT31" s="9" t="n"/>
      <c r="NU31" s="9" t="n"/>
      <c r="NV31" s="9" t="n"/>
      <c r="NW31" s="9" t="n"/>
      <c r="NX31" s="9" t="n"/>
      <c r="NY31" s="9" t="n"/>
      <c r="NZ31" s="9" t="n"/>
      <c r="OA31" s="9" t="n"/>
      <c r="OB31" s="9" t="n"/>
      <c r="OC31" s="9" t="n"/>
      <c r="OD31" s="9" t="n"/>
      <c r="OE31" s="9" t="n"/>
      <c r="OF31" s="9" t="n"/>
      <c r="OG31" s="9" t="n"/>
      <c r="OH31" s="9" t="n"/>
      <c r="OI31" s="9" t="n"/>
      <c r="OJ31" s="9" t="n"/>
      <c r="OK31" s="9" t="n"/>
      <c r="OL31" s="9" t="n"/>
      <c r="OM31" s="9" t="n"/>
      <c r="ON31" s="9" t="n"/>
      <c r="OO31" s="9" t="n"/>
      <c r="OP31" s="9" t="n"/>
      <c r="OQ31" s="9" t="n"/>
      <c r="OR31" s="9" t="n"/>
      <c r="OS31" s="9" t="n"/>
      <c r="OT31" s="9" t="n"/>
      <c r="OU31" s="9" t="n"/>
      <c r="OV31" s="9" t="n"/>
      <c r="OW31" s="9" t="n"/>
      <c r="OX31" s="9" t="n"/>
      <c r="OY31" s="9" t="n"/>
      <c r="OZ31" s="9" t="n"/>
      <c r="PA31" s="9" t="n"/>
      <c r="PB31" s="9" t="n"/>
      <c r="PC31" s="9" t="n"/>
      <c r="PD31" s="9" t="n"/>
      <c r="PE31" s="9" t="n"/>
      <c r="PF31" s="9" t="n"/>
      <c r="PG31" s="9" t="n"/>
      <c r="PH31" s="9" t="n"/>
      <c r="PI31" s="9" t="n"/>
      <c r="PJ31" s="9" t="n"/>
      <c r="PK31" s="9" t="n"/>
      <c r="PL31" s="9" t="n"/>
      <c r="PM31" s="9" t="n"/>
      <c r="PN31" s="9" t="n"/>
      <c r="PO31" s="9" t="n"/>
      <c r="PP31" s="9" t="n"/>
      <c r="PQ31" s="9" t="n"/>
      <c r="PR31" s="9" t="n"/>
      <c r="PS31" s="9" t="n"/>
      <c r="PT31" s="9" t="n"/>
      <c r="PU31" s="9" t="n"/>
      <c r="PV31" s="9" t="n"/>
      <c r="PW31" s="9" t="n"/>
      <c r="PX31" s="9" t="n"/>
      <c r="PY31" s="9" t="n"/>
      <c r="PZ31" s="9" t="n"/>
      <c r="QA31" s="9" t="n"/>
      <c r="QB31" s="9" t="n"/>
      <c r="QC31" s="9" t="n"/>
      <c r="QD31" s="9" t="n"/>
      <c r="QE31" s="9" t="n"/>
      <c r="QF31" s="9" t="n"/>
      <c r="QG31" s="9" t="n"/>
      <c r="QH31" s="9" t="n"/>
      <c r="QI31" s="9" t="n"/>
      <c r="QJ31" s="9" t="n"/>
      <c r="QK31" s="9" t="n"/>
      <c r="QL31" s="9" t="n"/>
      <c r="QM31" s="9" t="n"/>
      <c r="QN31" s="9" t="n"/>
      <c r="QO31" s="9" t="n"/>
      <c r="QP31" s="9" t="n"/>
      <c r="QQ31" s="9" t="n"/>
      <c r="QR31" s="9" t="n"/>
      <c r="QS31" s="9" t="n"/>
      <c r="QT31" s="9" t="n"/>
      <c r="QU31" s="9" t="n"/>
      <c r="QV31" s="9" t="n"/>
      <c r="QW31" s="9" t="n"/>
      <c r="QX31" s="9" t="n"/>
      <c r="QY31" s="9" t="n"/>
      <c r="QZ31" s="9" t="n"/>
      <c r="RA31" s="9" t="n"/>
      <c r="RB31" s="9" t="n"/>
      <c r="RC31" s="9" t="n"/>
      <c r="RD31" s="9" t="n"/>
      <c r="RE31" s="9" t="n"/>
      <c r="RF31" s="9" t="n"/>
      <c r="RG31" s="9" t="n"/>
      <c r="RH31" s="9" t="n"/>
      <c r="RI31" s="9" t="n"/>
      <c r="RJ31" s="9" t="n"/>
      <c r="RK31" s="9" t="n"/>
      <c r="RL31" s="9" t="n"/>
      <c r="RM31" s="9" t="n"/>
      <c r="RN31" s="9" t="n"/>
      <c r="RO31" s="9" t="n"/>
      <c r="RP31" s="9" t="n"/>
      <c r="RQ31" s="9" t="n"/>
      <c r="RR31" s="9" t="n"/>
      <c r="RS31" s="9" t="n"/>
      <c r="RT31" s="9" t="n"/>
      <c r="RU31" s="9" t="n"/>
      <c r="RV31" s="9" t="n"/>
      <c r="RW31" s="9" t="n"/>
      <c r="RX31" s="9" t="n"/>
      <c r="RY31" s="9" t="n"/>
      <c r="RZ31" s="9" t="n"/>
      <c r="SA31" s="9" t="n"/>
      <c r="SB31" s="9" t="n"/>
      <c r="SC31" s="9" t="n"/>
      <c r="SD31" s="9" t="n"/>
      <c r="SE31" s="9" t="n"/>
      <c r="SF31" s="9" t="n"/>
      <c r="SG31" s="9" t="n"/>
      <c r="SH31" s="9" t="n"/>
      <c r="SI31" s="9" t="n"/>
      <c r="SJ31" s="9" t="n"/>
      <c r="SK31" s="9" t="n"/>
      <c r="SL31" s="9" t="n"/>
      <c r="SM31" s="9" t="n"/>
      <c r="SN31" s="9" t="n"/>
      <c r="SO31" s="9" t="n"/>
      <c r="SP31" s="9" t="n"/>
      <c r="SQ31" s="9" t="n"/>
      <c r="SR31" s="9" t="n"/>
      <c r="SS31" s="9" t="n"/>
      <c r="ST31" s="9" t="n"/>
      <c r="SU31" s="9" t="n"/>
      <c r="SV31" s="9" t="n"/>
      <c r="SW31" s="9" t="n"/>
      <c r="SX31" s="9" t="n"/>
      <c r="SY31" s="9" t="n"/>
      <c r="SZ31" s="9" t="n"/>
      <c r="TA31" s="9" t="n"/>
      <c r="TB31" s="9" t="n"/>
      <c r="TC31" s="9" t="n"/>
      <c r="TD31" s="9" t="n"/>
      <c r="TE31" s="9" t="n"/>
      <c r="TF31" s="9" t="n"/>
      <c r="TG31" s="9" t="n"/>
      <c r="TH31" s="9" t="n"/>
      <c r="TI31" s="9" t="n"/>
      <c r="TJ31" s="9" t="n"/>
      <c r="TK31" s="9" t="n"/>
      <c r="TL31" s="9" t="n"/>
      <c r="TM31" s="9" t="n"/>
      <c r="TN31" s="9" t="n"/>
      <c r="TO31" s="9" t="n"/>
      <c r="TP31" s="9" t="n"/>
      <c r="TQ31" s="9" t="n"/>
      <c r="TR31" s="9" t="n"/>
      <c r="TS31" s="9" t="n"/>
      <c r="TT31" s="9" t="n"/>
      <c r="TU31" s="9" t="n"/>
      <c r="TV31" s="9" t="n"/>
      <c r="TW31" s="9" t="n"/>
      <c r="TX31" s="9" t="n"/>
      <c r="TY31" s="9" t="n"/>
      <c r="TZ31" s="9" t="n"/>
      <c r="UA31" s="9" t="n"/>
      <c r="UB31" s="9" t="n"/>
      <c r="UC31" s="9" t="n"/>
      <c r="UD31" s="9" t="n"/>
      <c r="UE31" s="9" t="n"/>
      <c r="UF31" s="9" t="n"/>
      <c r="UG31" s="9" t="n"/>
      <c r="UH31" s="9" t="n"/>
      <c r="UI31" s="9" t="n"/>
      <c r="UJ31" s="9" t="n"/>
      <c r="UK31" s="9" t="n"/>
      <c r="UL31" s="9" t="n"/>
      <c r="UM31" s="9" t="n"/>
      <c r="UN31" s="9" t="n"/>
      <c r="UO31" s="9" t="n"/>
      <c r="UP31" s="9" t="n"/>
      <c r="UQ31" s="9" t="n"/>
      <c r="UR31" s="9" t="n"/>
      <c r="US31" s="9" t="n"/>
      <c r="UT31" s="9" t="n"/>
      <c r="UU31" s="9" t="n"/>
      <c r="UV31" s="9" t="n"/>
      <c r="UW31" s="9" t="n"/>
      <c r="UX31" s="9" t="n"/>
      <c r="UY31" s="9" t="n"/>
      <c r="UZ31" s="9" t="n"/>
      <c r="VA31" s="9" t="n"/>
      <c r="VB31" s="9" t="n"/>
      <c r="VC31" s="9" t="n"/>
      <c r="VD31" s="9" t="n"/>
      <c r="VE31" s="9" t="n"/>
      <c r="VF31" s="9" t="n"/>
      <c r="VG31" s="9" t="n"/>
      <c r="VH31" s="9" t="n"/>
      <c r="VI31" s="9" t="n"/>
      <c r="VJ31" s="9" t="n"/>
      <c r="VK31" s="9" t="n"/>
      <c r="VL31" s="9" t="n"/>
      <c r="VM31" s="9" t="n"/>
      <c r="VN31" s="9" t="n"/>
      <c r="VO31" s="9" t="n"/>
      <c r="VP31" s="9" t="n"/>
      <c r="VQ31" s="9" t="n"/>
      <c r="VR31" s="9" t="n"/>
      <c r="VS31" s="9" t="n"/>
      <c r="VT31" s="9" t="n"/>
      <c r="VU31" s="9" t="n"/>
      <c r="VV31" s="9" t="n"/>
      <c r="VW31" s="9" t="n"/>
      <c r="VX31" s="9" t="n"/>
      <c r="VY31" s="9" t="n"/>
      <c r="VZ31" s="9" t="n"/>
      <c r="WA31" s="9" t="n"/>
      <c r="WB31" s="9" t="n"/>
      <c r="WC31" s="9" t="n"/>
      <c r="WD31" s="9" t="n"/>
      <c r="WE31" s="9" t="n"/>
      <c r="WF31" s="9" t="n"/>
      <c r="WG31" s="9" t="n"/>
      <c r="WH31" s="9" t="n"/>
      <c r="WI31" s="9" t="n"/>
      <c r="WJ31" s="9" t="n"/>
      <c r="WK31" s="9" t="n"/>
      <c r="WL31" s="9" t="n"/>
      <c r="WM31" s="9" t="n"/>
      <c r="WN31" s="9" t="n"/>
      <c r="WO31" s="9" t="n"/>
      <c r="WP31" s="9" t="n"/>
      <c r="WQ31" s="9" t="n"/>
      <c r="WR31" s="9" t="n"/>
      <c r="WS31" s="9" t="n"/>
      <c r="WT31" s="9" t="n"/>
      <c r="WU31" s="9" t="n"/>
      <c r="WV31" s="9" t="n"/>
      <c r="WW31" s="9" t="n"/>
      <c r="WX31" s="9" t="n"/>
      <c r="WY31" s="9" t="n"/>
      <c r="WZ31" s="9" t="n"/>
      <c r="XA31" s="9" t="n"/>
      <c r="XB31" s="9" t="n"/>
      <c r="XC31" s="9" t="n"/>
      <c r="XD31" s="9" t="n"/>
      <c r="XE31" s="9" t="n"/>
      <c r="XF31" s="9" t="n"/>
      <c r="XG31" s="9" t="n"/>
      <c r="XH31" s="9" t="n"/>
      <c r="XI31" s="9" t="n"/>
      <c r="XJ31" s="9" t="n"/>
      <c r="XK31" s="9" t="n"/>
      <c r="XL31" s="9" t="n"/>
      <c r="XM31" s="9" t="n"/>
      <c r="XN31" s="9" t="n"/>
      <c r="XO31" s="9" t="n"/>
      <c r="XP31" s="9" t="n"/>
      <c r="XQ31" s="9" t="n"/>
      <c r="XR31" s="9" t="n"/>
      <c r="XS31" s="9" t="n"/>
      <c r="XT31" s="9" t="n"/>
      <c r="XU31" s="9" t="n"/>
      <c r="XV31" s="9" t="n"/>
      <c r="XW31" s="9" t="n"/>
      <c r="XX31" s="9" t="n"/>
      <c r="XY31" s="9" t="n"/>
      <c r="XZ31" s="9" t="n"/>
      <c r="YA31" s="9" t="n"/>
      <c r="YB31" s="9" t="n"/>
      <c r="YC31" s="9" t="n"/>
      <c r="YD31" s="9" t="n"/>
      <c r="YE31" s="9" t="n"/>
      <c r="YF31" s="9" t="n"/>
      <c r="YG31" s="9" t="n"/>
      <c r="YH31" s="9" t="n"/>
      <c r="YI31" s="9" t="n"/>
      <c r="YJ31" s="9" t="n"/>
      <c r="YK31" s="9" t="n"/>
      <c r="YL31" s="9" t="n"/>
      <c r="YM31" s="9" t="n"/>
      <c r="YN31" s="9" t="n"/>
      <c r="YO31" s="9" t="n"/>
      <c r="YP31" s="9" t="n"/>
      <c r="YQ31" s="9" t="n"/>
      <c r="YR31" s="9" t="n"/>
      <c r="YS31" s="9" t="n"/>
      <c r="YT31" s="9" t="n"/>
      <c r="YU31" s="9" t="n"/>
      <c r="YV31" s="9" t="n"/>
      <c r="YW31" s="9" t="n"/>
      <c r="YX31" s="9" t="n"/>
      <c r="YY31" s="9" t="n"/>
      <c r="YZ31" s="9" t="n"/>
      <c r="ZA31" s="9" t="n"/>
      <c r="ZB31" s="9" t="n"/>
      <c r="ZC31" s="9" t="n"/>
      <c r="ZD31" s="9" t="n"/>
      <c r="ZE31" s="9" t="n"/>
      <c r="ZF31" s="9" t="n"/>
      <c r="ZG31" s="9" t="n"/>
      <c r="ZH31" s="9" t="n"/>
      <c r="ZI31" s="9" t="n"/>
      <c r="ZJ31" s="9" t="n"/>
      <c r="ZK31" s="9" t="n"/>
      <c r="ZL31" s="9" t="n"/>
      <c r="ZM31" s="9" t="n"/>
      <c r="ZN31" s="9" t="n"/>
      <c r="ZO31" s="9" t="n"/>
      <c r="ZP31" s="9" t="n"/>
      <c r="ZQ31" s="9" t="n"/>
      <c r="ZR31" s="9" t="n"/>
      <c r="ZS31" s="9" t="n"/>
      <c r="ZT31" s="9" t="n"/>
      <c r="ZU31" s="9" t="n"/>
      <c r="ZV31" s="9" t="n"/>
      <c r="ZW31" s="9" t="n"/>
      <c r="ZX31" s="9" t="n"/>
      <c r="ZY31" s="9" t="n"/>
      <c r="ZZ31" s="9" t="n"/>
      <c r="AAA31" s="9" t="n"/>
      <c r="AAB31" s="9" t="n"/>
      <c r="AAC31" s="9" t="n"/>
      <c r="AAD31" s="9" t="n"/>
      <c r="AAE31" s="9" t="n"/>
      <c r="AAF31" s="9" t="n"/>
      <c r="AAG31" s="9" t="n"/>
      <c r="AAH31" s="9" t="n"/>
      <c r="AAI31" s="9" t="n"/>
      <c r="AAJ31" s="9" t="n"/>
      <c r="AAK31" s="9" t="n"/>
      <c r="AAL31" s="9" t="n"/>
      <c r="AAM31" s="9" t="n"/>
      <c r="AAN31" s="9" t="n"/>
      <c r="AAO31" s="9" t="n"/>
      <c r="AAP31" s="9" t="n"/>
      <c r="AAQ31" s="9" t="n"/>
      <c r="AAR31" s="9" t="n"/>
      <c r="AAS31" s="9" t="n"/>
      <c r="AAT31" s="9" t="n"/>
      <c r="AAU31" s="9" t="n"/>
      <c r="AAV31" s="9" t="n"/>
      <c r="AAW31" s="9" t="n"/>
      <c r="AAX31" s="9" t="n"/>
      <c r="AAY31" s="9" t="n"/>
      <c r="AAZ31" s="9" t="n"/>
      <c r="ABA31" s="9" t="n"/>
      <c r="ABB31" s="9" t="n"/>
      <c r="ABC31" s="9" t="n"/>
      <c r="ABD31" s="9" t="n"/>
      <c r="ABE31" s="9" t="n"/>
      <c r="ABF31" s="9" t="n"/>
      <c r="ABG31" s="9" t="n"/>
      <c r="ABH31" s="9" t="n"/>
      <c r="ABI31" s="9" t="n"/>
      <c r="ABJ31" s="9" t="n"/>
      <c r="ABK31" s="9" t="n"/>
      <c r="ABL31" s="9" t="n"/>
      <c r="ABM31" s="9" t="n"/>
      <c r="ABN31" s="9" t="n"/>
      <c r="ABO31" s="9" t="n"/>
      <c r="ABP31" s="9" t="n"/>
      <c r="ABQ31" s="9" t="n"/>
      <c r="ABR31" s="9" t="n"/>
      <c r="ABS31" s="9" t="n"/>
      <c r="ABT31" s="9" t="n"/>
      <c r="ABU31" s="9" t="n"/>
      <c r="ABV31" s="9" t="n"/>
      <c r="ABW31" s="9" t="n"/>
      <c r="ABX31" s="9" t="n"/>
      <c r="ABY31" s="9" t="n"/>
      <c r="ABZ31" s="9" t="n"/>
      <c r="ACA31" s="9" t="n"/>
      <c r="ACB31" s="9" t="n"/>
      <c r="ACC31" s="9" t="n"/>
      <c r="ACD31" s="9" t="n"/>
      <c r="ACE31" s="9" t="n"/>
      <c r="ACF31" s="9" t="n"/>
      <c r="ACG31" s="9" t="n"/>
      <c r="ACH31" s="9" t="n"/>
      <c r="ACI31" s="9" t="n"/>
      <c r="ACJ31" s="9" t="n"/>
      <c r="ACK31" s="9" t="n"/>
      <c r="ACL31" s="9" t="n"/>
      <c r="ACM31" s="9" t="n"/>
      <c r="ACN31" s="9" t="n"/>
      <c r="ACO31" s="9" t="n"/>
      <c r="ACP31" s="9" t="n"/>
      <c r="ACQ31" s="9" t="n"/>
      <c r="ACR31" s="9" t="n"/>
      <c r="ACS31" s="9" t="n"/>
      <c r="ACT31" s="9" t="n"/>
      <c r="ACU31" s="9" t="n"/>
      <c r="ACV31" s="9" t="n"/>
      <c r="ACW31" s="9" t="n"/>
      <c r="ACX31" s="9" t="n"/>
      <c r="ACY31" s="9" t="n"/>
      <c r="ACZ31" s="9" t="n"/>
      <c r="ADA31" s="9" t="n"/>
      <c r="ADB31" s="9" t="n"/>
      <c r="ADC31" s="9" t="n"/>
      <c r="ADD31" s="9" t="n"/>
      <c r="ADE31" s="9" t="n"/>
      <c r="ADF31" s="9" t="n"/>
      <c r="ADG31" s="9" t="n"/>
      <c r="ADH31" s="9" t="n"/>
      <c r="ADI31" s="9" t="n"/>
      <c r="ADJ31" s="9" t="n"/>
      <c r="ADK31" s="9" t="n"/>
      <c r="ADL31" s="9" t="n"/>
      <c r="ADM31" s="9" t="n"/>
      <c r="ADN31" s="9" t="n"/>
      <c r="ADO31" s="9" t="n"/>
      <c r="ADP31" s="9" t="n"/>
      <c r="ADQ31" s="9" t="n"/>
      <c r="ADR31" s="9" t="n"/>
      <c r="ADS31" s="9" t="n"/>
      <c r="ADT31" s="9" t="n"/>
      <c r="ADU31" s="9" t="n"/>
      <c r="ADV31" s="9" t="n"/>
      <c r="ADW31" s="9" t="n"/>
      <c r="ADX31" s="9" t="n"/>
      <c r="ADY31" s="9" t="n"/>
      <c r="ADZ31" s="9" t="n"/>
      <c r="AEA31" s="9" t="n"/>
      <c r="AEB31" s="9" t="n"/>
      <c r="AEC31" s="9" t="n"/>
      <c r="AED31" s="9" t="n"/>
      <c r="AEE31" s="9" t="n"/>
      <c r="AEF31" s="9" t="n"/>
      <c r="AEG31" s="9" t="n"/>
      <c r="AEH31" s="9" t="n"/>
      <c r="AEI31" s="9" t="n"/>
      <c r="AEJ31" s="9" t="n"/>
      <c r="AEK31" s="9" t="n"/>
      <c r="AEL31" s="9" t="n"/>
      <c r="AEM31" s="9" t="n"/>
      <c r="AEN31" s="9" t="n"/>
      <c r="AEO31" s="9" t="n"/>
      <c r="AEP31" s="9" t="n"/>
      <c r="AEQ31" s="9" t="n"/>
      <c r="AER31" s="9" t="n"/>
      <c r="AES31" s="9" t="n"/>
      <c r="AET31" s="9" t="n"/>
      <c r="AEU31" s="9" t="n"/>
      <c r="AEV31" s="9" t="n"/>
      <c r="AEW31" s="9" t="n"/>
      <c r="AEX31" s="9" t="n"/>
      <c r="AEY31" s="9" t="n"/>
      <c r="AEZ31" s="9" t="n"/>
      <c r="AFA31" s="9" t="n"/>
      <c r="AFB31" s="9" t="n"/>
      <c r="AFC31" s="9" t="n"/>
      <c r="AFD31" s="9" t="n"/>
      <c r="AFE31" s="9" t="n"/>
      <c r="AFF31" s="9" t="n"/>
      <c r="AFG31" s="9" t="n"/>
      <c r="AFH31" s="9" t="n"/>
      <c r="AFI31" s="9" t="n"/>
      <c r="AFJ31" s="9" t="n"/>
      <c r="AFK31" s="9" t="n"/>
      <c r="AFL31" s="9" t="n"/>
      <c r="AFM31" s="9" t="n"/>
      <c r="AFN31" s="9" t="n"/>
      <c r="AFO31" s="9" t="n"/>
      <c r="AFP31" s="9" t="n"/>
      <c r="AFQ31" s="9" t="n"/>
      <c r="AFR31" s="9" t="n"/>
      <c r="AFS31" s="9" t="n"/>
      <c r="AFT31" s="9" t="n"/>
      <c r="AFU31" s="9" t="n"/>
      <c r="AFV31" s="9" t="n"/>
      <c r="AFW31" s="9" t="n"/>
      <c r="AFX31" s="9" t="n"/>
      <c r="AFY31" s="9" t="n"/>
      <c r="AFZ31" s="9" t="n"/>
      <c r="AGA31" s="9" t="n"/>
      <c r="AGB31" s="9" t="n"/>
      <c r="AGC31" s="9" t="n"/>
      <c r="AGD31" s="9" t="n"/>
      <c r="AGE31" s="9" t="n"/>
      <c r="AGF31" s="9" t="n"/>
      <c r="AGG31" s="9" t="n"/>
      <c r="AGH31" s="9" t="n"/>
      <c r="AGI31" s="9" t="n"/>
      <c r="AGJ31" s="9" t="n"/>
      <c r="AGK31" s="9" t="n"/>
      <c r="AGL31" s="9" t="n"/>
      <c r="AGM31" s="9" t="n"/>
      <c r="AGN31" s="9" t="n"/>
      <c r="AGO31" s="9" t="n"/>
      <c r="AGP31" s="9" t="n"/>
      <c r="AGQ31" s="9" t="n"/>
      <c r="AGR31" s="9" t="n"/>
      <c r="AGS31" s="9" t="n"/>
      <c r="AGT31" s="9" t="n"/>
      <c r="AGU31" s="9" t="n"/>
      <c r="AGV31" s="9" t="n"/>
      <c r="AGW31" s="9" t="n"/>
      <c r="AGX31" s="9" t="n"/>
      <c r="AGY31" s="9" t="n"/>
      <c r="AGZ31" s="9" t="n"/>
      <c r="AHA31" s="9" t="n"/>
      <c r="AHB31" s="9" t="n"/>
      <c r="AHC31" s="9" t="n"/>
      <c r="AHD31" s="9" t="n"/>
      <c r="AHE31" s="9" t="n"/>
      <c r="AHF31" s="9" t="n"/>
      <c r="AHG31" s="9" t="n"/>
      <c r="AHH31" s="9" t="n"/>
      <c r="AHI31" s="9" t="n"/>
      <c r="AHJ31" s="9" t="n"/>
      <c r="AHK31" s="9" t="n"/>
      <c r="AHL31" s="9" t="n"/>
      <c r="AHM31" s="9" t="n"/>
      <c r="AHN31" s="9" t="n"/>
      <c r="AHO31" s="9" t="n"/>
      <c r="AHP31" s="9" t="n"/>
      <c r="AHQ31" s="9" t="n"/>
      <c r="AHR31" s="9" t="n"/>
      <c r="AHS31" s="9" t="n"/>
      <c r="AHT31" s="9" t="n"/>
      <c r="AHU31" s="9" t="n"/>
      <c r="AHV31" s="9" t="n"/>
      <c r="AHW31" s="9" t="n"/>
      <c r="AHX31" s="9" t="n"/>
      <c r="AHY31" s="9" t="n"/>
      <c r="AHZ31" s="9" t="n"/>
      <c r="AIA31" s="9" t="n"/>
      <c r="AIB31" s="9" t="n"/>
      <c r="AIC31" s="9" t="n"/>
      <c r="AID31" s="9" t="n"/>
      <c r="AIE31" s="9" t="n"/>
      <c r="AIF31" s="9" t="n"/>
      <c r="AIG31" s="9" t="n"/>
      <c r="AIH31" s="9" t="n"/>
      <c r="AII31" s="9" t="n"/>
      <c r="AIJ31" s="9" t="n"/>
      <c r="AIK31" s="9" t="n"/>
      <c r="AIL31" s="9" t="n"/>
      <c r="AIM31" s="9" t="n"/>
      <c r="AIN31" s="9" t="n"/>
      <c r="AIO31" s="9" t="n"/>
      <c r="AIP31" s="9" t="n"/>
      <c r="AIQ31" s="9" t="n"/>
      <c r="AIR31" s="9" t="n"/>
      <c r="AIS31" s="9" t="n"/>
      <c r="AIT31" s="9" t="n"/>
      <c r="AIU31" s="9" t="n"/>
      <c r="AIV31" s="9" t="n"/>
      <c r="AIW31" s="9" t="n"/>
      <c r="AIX31" s="9" t="n"/>
      <c r="AIY31" s="9" t="n"/>
      <c r="AIZ31" s="9" t="n"/>
      <c r="AJA31" s="9" t="n"/>
      <c r="AJB31" s="9" t="n"/>
      <c r="AJC31" s="9" t="n"/>
      <c r="AJD31" s="9" t="n"/>
      <c r="AJE31" s="9" t="n"/>
      <c r="AJF31" s="9" t="n"/>
      <c r="AJG31" s="9" t="n"/>
      <c r="AJH31" s="9" t="n"/>
      <c r="AJI31" s="9" t="n"/>
      <c r="AJJ31" s="9" t="n"/>
      <c r="AJK31" s="9" t="n"/>
      <c r="AJL31" s="9" t="n"/>
      <c r="AJM31" s="9" t="n"/>
      <c r="AJN31" s="9" t="n"/>
      <c r="AJO31" s="9" t="n"/>
      <c r="AJP31" s="9" t="n"/>
      <c r="AJQ31" s="9" t="n"/>
      <c r="AJR31" s="9" t="n"/>
      <c r="AJS31" s="9" t="n"/>
      <c r="AJT31" s="9" t="n"/>
      <c r="AJU31" s="9" t="n"/>
      <c r="AJV31" s="9" t="n"/>
      <c r="AJW31" s="9" t="n"/>
      <c r="AJX31" s="9" t="n"/>
      <c r="AJY31" s="9" t="n"/>
      <c r="AJZ31" s="9" t="n"/>
      <c r="AKA31" s="9" t="n"/>
      <c r="AKB31" s="9" t="n"/>
      <c r="AKC31" s="9" t="n"/>
      <c r="AKD31" s="9" t="n"/>
      <c r="AKE31" s="9" t="n"/>
      <c r="AKF31" s="9" t="n"/>
      <c r="AKG31" s="9" t="n"/>
      <c r="AKH31" s="9" t="n"/>
      <c r="AKI31" s="9" t="n"/>
      <c r="AKJ31" s="9" t="n"/>
      <c r="AKK31" s="9" t="n"/>
      <c r="AKL31" s="9" t="n"/>
      <c r="AKM31" s="9" t="n"/>
      <c r="AKN31" s="9" t="n"/>
      <c r="AKO31" s="9" t="n"/>
      <c r="AKP31" s="9" t="n"/>
      <c r="AKQ31" s="9" t="n"/>
      <c r="AKR31" s="9" t="n"/>
      <c r="AKS31" s="9" t="n"/>
      <c r="AKT31" s="9" t="n"/>
      <c r="AKU31" s="9" t="n"/>
      <c r="AKV31" s="9" t="n"/>
      <c r="AKW31" s="9" t="n"/>
      <c r="AKX31" s="9" t="n"/>
      <c r="AKY31" s="9" t="n"/>
      <c r="AKZ31" s="9" t="n"/>
      <c r="ALA31" s="9" t="n"/>
      <c r="ALB31" s="9" t="n"/>
      <c r="ALC31" s="9" t="n"/>
      <c r="ALD31" s="9" t="n"/>
      <c r="ALE31" s="9" t="n"/>
      <c r="ALF31" s="9" t="n"/>
      <c r="ALG31" s="9" t="n"/>
      <c r="ALH31" s="9" t="n"/>
      <c r="ALI31" s="9" t="n"/>
      <c r="ALJ31" s="9" t="n"/>
      <c r="ALK31" s="9" t="n"/>
      <c r="ALL31" s="9" t="n"/>
      <c r="ALM31" s="9" t="n"/>
      <c r="ALN31" s="9" t="n"/>
      <c r="ALO31" s="9" t="n"/>
      <c r="ALP31" s="9" t="n"/>
      <c r="ALQ31" s="9" t="n"/>
      <c r="ALR31" s="9" t="n"/>
      <c r="ALS31" s="9" t="n"/>
      <c r="ALT31" s="9" t="n"/>
      <c r="ALU31" s="9" t="n"/>
      <c r="ALV31" s="9" t="n"/>
      <c r="ALW31" s="9" t="n"/>
      <c r="ALX31" s="9" t="n"/>
      <c r="ALY31" s="9" t="n"/>
      <c r="ALZ31" s="9" t="n"/>
      <c r="AMA31" s="9" t="n"/>
      <c r="AMB31" s="9" t="n"/>
      <c r="AMC31" s="9" t="n"/>
      <c r="AMD31" s="9" t="n"/>
      <c r="AME31" s="9" t="n"/>
      <c r="AMF31" s="9" t="n"/>
      <c r="AMG31" s="9" t="n"/>
      <c r="AMH31" s="9" t="n"/>
      <c r="AMI31" s="9" t="n"/>
      <c r="AMJ31" s="9" t="n"/>
    </row>
    <row customFormat="1" customHeight="1" ht="23.1" r="32" s="87" spans="1:1024">
      <c r="A32" s="67" t="n">
        <v>27</v>
      </c>
      <c r="B32" s="44" t="n">
        <v>2185</v>
      </c>
      <c r="C32" s="85" t="s">
        <v>195</v>
      </c>
      <c r="D32" s="69" t="n">
        <v>0</v>
      </c>
      <c r="E32" s="70" t="n">
        <v>18</v>
      </c>
      <c r="F32" s="71" t="n"/>
      <c r="G32" s="190" t="s">
        <v>66</v>
      </c>
      <c r="H32" s="191" t="s">
        <v>66</v>
      </c>
      <c r="I32" s="72" t="s"/>
      <c r="J32" s="190" t="s">
        <v>66</v>
      </c>
      <c r="K32" s="191" t="s">
        <v>66</v>
      </c>
      <c r="L32" s="72" t="s"/>
      <c r="M32" s="190" t="s">
        <v>66</v>
      </c>
      <c r="N32" s="191" t="s">
        <v>66</v>
      </c>
      <c r="O32" s="72" t="s"/>
      <c r="P32" s="190" t="s">
        <v>66</v>
      </c>
      <c r="Q32" s="191" t="s">
        <v>66</v>
      </c>
      <c r="R32" s="72" t="s"/>
      <c r="S32" s="190" t="s">
        <v>66</v>
      </c>
      <c r="T32" s="191" t="s">
        <v>66</v>
      </c>
      <c r="U32" s="72" t="s"/>
      <c r="V32" s="190" t="s">
        <v>66</v>
      </c>
      <c r="W32" s="191" t="s">
        <v>66</v>
      </c>
      <c r="X32" s="72" t="s"/>
      <c r="Y32" s="188" t="s">
        <v>3</v>
      </c>
      <c r="Z32" s="189" t="s">
        <v>85</v>
      </c>
      <c r="AA32" s="72" t="s">
        <v>155</v>
      </c>
      <c r="AB32" s="188" t="s">
        <v>82</v>
      </c>
      <c r="AC32" s="189" t="s">
        <v>60</v>
      </c>
      <c r="AD32" s="72" t="s">
        <v>187</v>
      </c>
      <c r="AE32" s="188" t="s">
        <v>82</v>
      </c>
      <c r="AF32" s="189" t="s">
        <v>60</v>
      </c>
      <c r="AG32" s="72" t="s">
        <v>187</v>
      </c>
      <c r="AH32" s="188" t="s">
        <v>68</v>
      </c>
      <c r="AI32" s="189" t="s">
        <v>63</v>
      </c>
      <c r="AJ32" s="72" t="s">
        <v>80</v>
      </c>
      <c r="AK32" s="190" t="s">
        <v>66</v>
      </c>
      <c r="AL32" s="191" t="s">
        <v>66</v>
      </c>
      <c r="AM32" s="72" t="s"/>
      <c r="AN32" s="190" t="s">
        <v>66</v>
      </c>
      <c r="AO32" s="191" t="s">
        <v>66</v>
      </c>
      <c r="AP32" s="72" t="s"/>
      <c r="AQ32" s="188" t="s">
        <v>3</v>
      </c>
      <c r="AR32" s="189" t="s">
        <v>85</v>
      </c>
      <c r="AS32" s="72" t="s">
        <v>187</v>
      </c>
      <c r="AT32" s="188" t="s">
        <v>82</v>
      </c>
      <c r="AU32" s="189" t="s">
        <v>60</v>
      </c>
      <c r="AV32" s="72" t="s">
        <v>187</v>
      </c>
      <c r="AW32" s="188" t="s">
        <v>82</v>
      </c>
      <c r="AX32" s="189" t="s">
        <v>60</v>
      </c>
      <c r="AY32" s="72" t="s">
        <v>187</v>
      </c>
      <c r="AZ32" s="188" t="s">
        <v>82</v>
      </c>
      <c r="BA32" s="189" t="s">
        <v>60</v>
      </c>
      <c r="BB32" s="72" t="s">
        <v>187</v>
      </c>
      <c r="BC32" s="188" t="s">
        <v>82</v>
      </c>
      <c r="BD32" s="189" t="s">
        <v>60</v>
      </c>
      <c r="BE32" s="72" t="s">
        <v>187</v>
      </c>
      <c r="BF32" s="190" t="s">
        <v>66</v>
      </c>
      <c r="BG32" s="191" t="s">
        <v>66</v>
      </c>
      <c r="BH32" s="72" t="s"/>
      <c r="BI32" s="190" t="s">
        <v>66</v>
      </c>
      <c r="BJ32" s="191" t="s">
        <v>66</v>
      </c>
      <c r="BK32" s="72" t="s"/>
      <c r="BL32" s="188" t="s">
        <v>3</v>
      </c>
      <c r="BM32" s="189" t="s">
        <v>85</v>
      </c>
      <c r="BN32" s="72" t="s">
        <v>187</v>
      </c>
      <c r="BO32" s="188" t="s">
        <v>82</v>
      </c>
      <c r="BP32" s="189" t="s">
        <v>60</v>
      </c>
      <c r="BQ32" s="72" t="s">
        <v>155</v>
      </c>
      <c r="BR32" s="188" t="s">
        <v>82</v>
      </c>
      <c r="BS32" s="189" t="s">
        <v>60</v>
      </c>
      <c r="BT32" s="72" t="s">
        <v>187</v>
      </c>
      <c r="BU32" s="190" t="s">
        <v>66</v>
      </c>
      <c r="BV32" s="191" t="s">
        <v>66</v>
      </c>
      <c r="BW32" s="72" t="s"/>
      <c r="BX32" s="190" t="s">
        <v>66</v>
      </c>
      <c r="BY32" s="191" t="s">
        <v>66</v>
      </c>
      <c r="BZ32" s="72" t="s"/>
      <c r="CA32" s="188" t="s">
        <v>3</v>
      </c>
      <c r="CB32" s="189" t="s">
        <v>85</v>
      </c>
      <c r="CC32" s="72" t="s">
        <v>187</v>
      </c>
      <c r="CD32" s="188" t="s">
        <v>3</v>
      </c>
      <c r="CE32" s="189" t="s">
        <v>85</v>
      </c>
      <c r="CF32" s="72" t="s">
        <v>187</v>
      </c>
      <c r="CG32" s="188" t="s">
        <v>3</v>
      </c>
      <c r="CH32" s="189" t="s">
        <v>85</v>
      </c>
      <c r="CI32" s="72" t="s">
        <v>187</v>
      </c>
      <c r="CJ32" s="188" t="s">
        <v>3</v>
      </c>
      <c r="CK32" s="189" t="s">
        <v>85</v>
      </c>
      <c r="CL32" s="72" t="s">
        <v>187</v>
      </c>
      <c r="CM32" s="188" t="s">
        <v>82</v>
      </c>
      <c r="CN32" s="189" t="s">
        <v>60</v>
      </c>
      <c r="CO32" s="72" t="s">
        <v>187</v>
      </c>
      <c r="CP32" s="190" t="s">
        <v>66</v>
      </c>
      <c r="CQ32" s="191" t="s">
        <v>66</v>
      </c>
      <c r="CR32" s="72" t="s"/>
      <c r="CS32" s="190" t="s">
        <v>66</v>
      </c>
      <c r="CT32" s="191" t="s">
        <v>66</v>
      </c>
      <c r="CU32" s="72" t="s"/>
      <c r="CV32" s="26" t="s">
        <v>196</v>
      </c>
      <c r="CW32" s="21" t="n"/>
      <c r="CX32" s="73" t="n"/>
      <c r="CY32" s="83" t="n"/>
      <c r="CZ32" s="75">
        <f>COUNTA($G$3:$CX$3)-DB32</f>
        <v/>
      </c>
      <c r="DA32" s="76">
        <f>COUNTIF($G$4:$CX$4,"сб")+COUNTIF($G$4:$CX$4,"вс")+COUNTIF($G$4:$CX$4,"празд")</f>
        <v/>
      </c>
      <c r="DB32" s="77" t="n">
        <v>0</v>
      </c>
      <c r="DC32" s="78">
        <f>COUNTIF(G32:CX32,"ОТ")/2</f>
        <v/>
      </c>
      <c r="DD32" s="79">
        <f>COUNTIFS($G$4:$CX$4,"&lt;я",G32:CX32,"&lt;"&amp;"9:29:01")</f>
        <v/>
      </c>
      <c r="DE32" s="79">
        <f>COUNTIFS($G$4:$CX$4,"&lt;я",G32:CX32,"&lt;"&amp;"13:30:01")-DD32</f>
        <v/>
      </c>
      <c r="DF32" s="79">
        <f>COUNTIFS($G$4:$CX$4,"&lt;я",G32:CX32,"&lt;"&amp;"19:00:01")-DD32-DE32</f>
        <v/>
      </c>
      <c r="DG32" s="80">
        <f>COUNTIFS($G$4:$CX$4,"СБ",G32:CX32,"В")+COUNTIFS($G$4:$CX$4,"ВС",G32:CX32,"В")</f>
        <v/>
      </c>
      <c r="DH32" s="81">
        <f>$DA$3-CZ32</f>
        <v/>
      </c>
      <c r="DI32" s="82">
        <f>$DB$3-CY32</f>
        <v/>
      </c>
    </row>
    <row customFormat="1" customHeight="1" ht="23.1" r="33" s="87" spans="1:1024">
      <c r="A33" s="67" t="n">
        <v>28</v>
      </c>
      <c r="B33" s="44" t="n">
        <v>28337</v>
      </c>
      <c r="C33" s="85" t="s">
        <v>197</v>
      </c>
      <c r="D33" s="69" t="s">
        <v>198</v>
      </c>
      <c r="E33" s="70" t="n">
        <v>15</v>
      </c>
      <c r="F33" s="71" t="n"/>
      <c r="G33" s="188" t="s">
        <v>62</v>
      </c>
      <c r="H33" s="189" t="s">
        <v>113</v>
      </c>
      <c r="I33" s="72" t="s">
        <v>70</v>
      </c>
      <c r="J33" s="188" t="s">
        <v>62</v>
      </c>
      <c r="K33" s="189" t="s">
        <v>113</v>
      </c>
      <c r="L33" s="72" t="s"/>
      <c r="M33" s="190" t="s">
        <v>66</v>
      </c>
      <c r="N33" s="191" t="s">
        <v>66</v>
      </c>
      <c r="O33" s="72" t="s"/>
      <c r="P33" s="190" t="s">
        <v>66</v>
      </c>
      <c r="Q33" s="191" t="s">
        <v>66</v>
      </c>
      <c r="R33" s="72" t="s"/>
      <c r="S33" s="188" t="s">
        <v>152</v>
      </c>
      <c r="T33" s="189" t="s">
        <v>82</v>
      </c>
      <c r="U33" s="72" t="s">
        <v>106</v>
      </c>
      <c r="V33" s="188" t="s">
        <v>152</v>
      </c>
      <c r="W33" s="189" t="s">
        <v>82</v>
      </c>
      <c r="X33" s="72" t="s">
        <v>106</v>
      </c>
      <c r="Y33" s="188" t="s">
        <v>127</v>
      </c>
      <c r="Z33" s="189" t="s">
        <v>128</v>
      </c>
      <c r="AA33" s="72" t="s">
        <v>106</v>
      </c>
      <c r="AB33" s="188" t="s">
        <v>127</v>
      </c>
      <c r="AC33" s="189" t="s">
        <v>128</v>
      </c>
      <c r="AD33" s="72" t="s">
        <v>106</v>
      </c>
      <c r="AE33" s="190" t="s">
        <v>66</v>
      </c>
      <c r="AF33" s="191" t="s">
        <v>66</v>
      </c>
      <c r="AG33" s="72" t="s"/>
      <c r="AH33" s="190" t="s">
        <v>66</v>
      </c>
      <c r="AI33" s="191" t="s">
        <v>66</v>
      </c>
      <c r="AJ33" s="72" t="s"/>
      <c r="AK33" s="190" t="s">
        <v>66</v>
      </c>
      <c r="AL33" s="191" t="s">
        <v>66</v>
      </c>
      <c r="AM33" s="72" t="s"/>
      <c r="AN33" s="188" t="s">
        <v>152</v>
      </c>
      <c r="AO33" s="189" t="s">
        <v>82</v>
      </c>
      <c r="AP33" s="72" t="s">
        <v>106</v>
      </c>
      <c r="AQ33" s="188" t="s">
        <v>152</v>
      </c>
      <c r="AR33" s="189" t="s">
        <v>82</v>
      </c>
      <c r="AS33" s="72" t="s">
        <v>106</v>
      </c>
      <c r="AT33" s="188" t="s">
        <v>156</v>
      </c>
      <c r="AU33" s="189" t="s">
        <v>71</v>
      </c>
      <c r="AV33" s="72" t="s">
        <v>80</v>
      </c>
      <c r="AW33" s="188" t="s">
        <v>127</v>
      </c>
      <c r="AX33" s="189" t="s">
        <v>128</v>
      </c>
      <c r="AY33" s="72" t="s">
        <v>106</v>
      </c>
      <c r="AZ33" s="188" t="s">
        <v>127</v>
      </c>
      <c r="BA33" s="189" t="s">
        <v>128</v>
      </c>
      <c r="BB33" s="72" t="s">
        <v>106</v>
      </c>
      <c r="BC33" s="190" t="s">
        <v>66</v>
      </c>
      <c r="BD33" s="191" t="s">
        <v>66</v>
      </c>
      <c r="BE33" s="72" t="s"/>
      <c r="BF33" s="190" t="s">
        <v>66</v>
      </c>
      <c r="BG33" s="191" t="s">
        <v>66</v>
      </c>
      <c r="BH33" s="72" t="s"/>
      <c r="BI33" s="190" t="s">
        <v>66</v>
      </c>
      <c r="BJ33" s="191" t="s">
        <v>66</v>
      </c>
      <c r="BK33" s="72" t="s"/>
      <c r="BL33" s="188" t="s">
        <v>127</v>
      </c>
      <c r="BM33" s="189" t="s">
        <v>128</v>
      </c>
      <c r="BN33" s="72" t="s"/>
      <c r="BO33" s="188" t="s">
        <v>127</v>
      </c>
      <c r="BP33" s="189" t="s">
        <v>128</v>
      </c>
      <c r="BQ33" s="72" t="s">
        <v>106</v>
      </c>
      <c r="BR33" s="188" t="s">
        <v>127</v>
      </c>
      <c r="BS33" s="189" t="s">
        <v>128</v>
      </c>
      <c r="BT33" s="72" t="s">
        <v>106</v>
      </c>
      <c r="BU33" s="188" t="s">
        <v>59</v>
      </c>
      <c r="BV33" s="189" t="s">
        <v>105</v>
      </c>
      <c r="BW33" s="72" t="s">
        <v>106</v>
      </c>
      <c r="BX33" s="188" t="s">
        <v>59</v>
      </c>
      <c r="BY33" s="189" t="s">
        <v>105</v>
      </c>
      <c r="BZ33" s="72" t="s">
        <v>106</v>
      </c>
      <c r="CA33" s="190" t="s">
        <v>66</v>
      </c>
      <c r="CB33" s="191" t="s">
        <v>66</v>
      </c>
      <c r="CC33" s="72" t="s"/>
      <c r="CD33" s="190" t="s">
        <v>66</v>
      </c>
      <c r="CE33" s="191" t="s">
        <v>66</v>
      </c>
      <c r="CF33" s="72" t="s"/>
      <c r="CG33" s="190" t="s">
        <v>66</v>
      </c>
      <c r="CH33" s="191" t="s">
        <v>66</v>
      </c>
      <c r="CI33" s="72" t="s"/>
      <c r="CJ33" s="188" t="s">
        <v>127</v>
      </c>
      <c r="CK33" s="189" t="s">
        <v>128</v>
      </c>
      <c r="CL33" s="72" t="s">
        <v>106</v>
      </c>
      <c r="CM33" s="188" t="s">
        <v>127</v>
      </c>
      <c r="CN33" s="189" t="s">
        <v>128</v>
      </c>
      <c r="CO33" s="72" t="s">
        <v>106</v>
      </c>
      <c r="CP33" s="188" t="s">
        <v>68</v>
      </c>
      <c r="CQ33" s="189" t="s">
        <v>63</v>
      </c>
      <c r="CR33" s="72" t="s">
        <v>80</v>
      </c>
      <c r="CS33" s="190" t="s">
        <v>66</v>
      </c>
      <c r="CT33" s="191" t="s">
        <v>66</v>
      </c>
      <c r="CU33" s="72" t="s"/>
      <c r="CV33" s="26" t="s">
        <v>131</v>
      </c>
      <c r="CW33" s="21" t="n"/>
      <c r="CX33" s="73" t="n"/>
      <c r="CY33" s="83" t="n"/>
      <c r="CZ33" s="75">
        <f>COUNTA($G$3:$CX$3)-DB33</f>
        <v/>
      </c>
      <c r="DA33" s="76">
        <f>COUNTIF($G$4:$CX$4,"сб")+COUNTIF($G$4:$CX$4,"вс")+COUNTIF($G$4:$CX$4,"празд")</f>
        <v/>
      </c>
      <c r="DB33" s="77" t="n">
        <v>0</v>
      </c>
      <c r="DC33" s="78">
        <f>COUNTIF(G33:CX33,"ОТ")/2</f>
        <v/>
      </c>
      <c r="DD33" s="79">
        <f>COUNTIFS($G$4:$CX$4,"&lt;я",G33:CX33,"&lt;"&amp;"9:29:01")</f>
        <v/>
      </c>
      <c r="DE33" s="79">
        <f>COUNTIFS($G$4:$CX$4,"&lt;я",G33:CX33,"&lt;"&amp;"13:30:01")-DD33</f>
        <v/>
      </c>
      <c r="DF33" s="79">
        <f>COUNTIFS($G$4:$CX$4,"&lt;я",G33:CX33,"&lt;"&amp;"19:00:01")-DD33-DE33</f>
        <v/>
      </c>
      <c r="DG33" s="80">
        <f>COUNTIFS($G$4:$CX$4,"СБ",G33:CX33,"В")+COUNTIFS($G$4:$CX$4,"ВС",G33:CX33,"В")</f>
        <v/>
      </c>
      <c r="DH33" s="81">
        <f>$DA$3-CZ33</f>
        <v/>
      </c>
      <c r="DI33" s="82">
        <f>$DB$3-CY33</f>
        <v/>
      </c>
    </row>
    <row customFormat="1" customHeight="1" ht="23.1" r="34" s="43" spans="1:1024">
      <c r="A34" s="67" t="n">
        <v>29</v>
      </c>
      <c r="B34" s="44" t="n">
        <v>5474</v>
      </c>
      <c r="C34" s="85" t="s">
        <v>199</v>
      </c>
      <c r="D34" s="69" t="n">
        <v>0</v>
      </c>
      <c r="E34" s="70" t="n">
        <v>19</v>
      </c>
      <c r="F34" s="71" t="n"/>
      <c r="G34" s="188" t="s">
        <v>67</v>
      </c>
      <c r="H34" s="189" t="s">
        <v>64</v>
      </c>
      <c r="I34" s="72" t="s"/>
      <c r="J34" s="188" t="s">
        <v>137</v>
      </c>
      <c r="K34" s="189" t="s">
        <v>76</v>
      </c>
      <c r="L34" s="72" t="s"/>
      <c r="M34" s="188" t="s">
        <v>156</v>
      </c>
      <c r="N34" s="189" t="s">
        <v>71</v>
      </c>
      <c r="O34" s="72" t="s"/>
      <c r="P34" s="188" t="s">
        <v>119</v>
      </c>
      <c r="Q34" s="189" t="s">
        <v>120</v>
      </c>
      <c r="R34" s="72" t="s"/>
      <c r="S34" s="188" t="s">
        <v>68</v>
      </c>
      <c r="T34" s="189" t="s">
        <v>63</v>
      </c>
      <c r="U34" s="72" t="s">
        <v>80</v>
      </c>
      <c r="V34" s="190" t="s">
        <v>66</v>
      </c>
      <c r="W34" s="191" t="s">
        <v>66</v>
      </c>
      <c r="X34" s="72" t="s"/>
      <c r="Y34" s="190" t="s">
        <v>66</v>
      </c>
      <c r="Z34" s="191" t="s">
        <v>66</v>
      </c>
      <c r="AA34" s="72" t="s"/>
      <c r="AB34" s="188" t="s">
        <v>67</v>
      </c>
      <c r="AC34" s="189" t="s">
        <v>64</v>
      </c>
      <c r="AD34" s="72" t="s"/>
      <c r="AE34" s="188" t="s">
        <v>72</v>
      </c>
      <c r="AF34" s="189" t="s">
        <v>73</v>
      </c>
      <c r="AG34" s="72" t="s"/>
      <c r="AH34" s="188" t="s">
        <v>156</v>
      </c>
      <c r="AI34" s="189" t="s">
        <v>71</v>
      </c>
      <c r="AJ34" s="72" t="s"/>
      <c r="AK34" s="188" t="s">
        <v>68</v>
      </c>
      <c r="AL34" s="189" t="s">
        <v>63</v>
      </c>
      <c r="AM34" s="72" t="s"/>
      <c r="AN34" s="188" t="s">
        <v>68</v>
      </c>
      <c r="AO34" s="189" t="s">
        <v>63</v>
      </c>
      <c r="AP34" s="72" t="s"/>
      <c r="AQ34" s="190" t="s">
        <v>66</v>
      </c>
      <c r="AR34" s="191" t="s">
        <v>66</v>
      </c>
      <c r="AS34" s="72" t="s"/>
      <c r="AT34" s="190" t="s">
        <v>66</v>
      </c>
      <c r="AU34" s="191" t="s">
        <v>66</v>
      </c>
      <c r="AV34" s="72" t="s"/>
      <c r="AW34" s="188" t="s">
        <v>156</v>
      </c>
      <c r="AX34" s="189" t="s">
        <v>71</v>
      </c>
      <c r="AY34" s="72" t="s"/>
      <c r="AZ34" s="188" t="s">
        <v>87</v>
      </c>
      <c r="BA34" s="189" t="s">
        <v>139</v>
      </c>
      <c r="BB34" s="72" t="s"/>
      <c r="BC34" s="188" t="s">
        <v>90</v>
      </c>
      <c r="BD34" s="189" t="s">
        <v>84</v>
      </c>
      <c r="BE34" s="72" t="s"/>
      <c r="BF34" s="188" t="s">
        <v>68</v>
      </c>
      <c r="BG34" s="189" t="s">
        <v>63</v>
      </c>
      <c r="BH34" s="72" t="s"/>
      <c r="BI34" s="188" t="s">
        <v>68</v>
      </c>
      <c r="BJ34" s="189" t="s">
        <v>63</v>
      </c>
      <c r="BK34" s="72" t="s"/>
      <c r="BL34" s="190" t="s">
        <v>66</v>
      </c>
      <c r="BM34" s="191" t="s">
        <v>66</v>
      </c>
      <c r="BN34" s="72" t="s"/>
      <c r="BO34" s="190" t="s">
        <v>66</v>
      </c>
      <c r="BP34" s="191" t="s">
        <v>66</v>
      </c>
      <c r="BQ34" s="72" t="s"/>
      <c r="BR34" s="188" t="s">
        <v>72</v>
      </c>
      <c r="BS34" s="189" t="s">
        <v>73</v>
      </c>
      <c r="BT34" s="72" t="s"/>
      <c r="BU34" s="188" t="s">
        <v>79</v>
      </c>
      <c r="BV34" s="189" t="s">
        <v>124</v>
      </c>
      <c r="BW34" s="72" t="s"/>
      <c r="BX34" s="188" t="s">
        <v>95</v>
      </c>
      <c r="BY34" s="189" t="s">
        <v>96</v>
      </c>
      <c r="BZ34" s="72" t="s"/>
      <c r="CA34" s="188" t="s">
        <v>127</v>
      </c>
      <c r="CB34" s="189" t="s">
        <v>128</v>
      </c>
      <c r="CC34" s="72" t="s"/>
      <c r="CD34" s="188" t="s">
        <v>75</v>
      </c>
      <c r="CE34" s="189" t="s">
        <v>138</v>
      </c>
      <c r="CF34" s="72" t="s"/>
      <c r="CG34" s="190" t="s">
        <v>66</v>
      </c>
      <c r="CH34" s="191" t="s">
        <v>66</v>
      </c>
      <c r="CI34" s="72" t="s"/>
      <c r="CJ34" s="190" t="s">
        <v>66</v>
      </c>
      <c r="CK34" s="191" t="s">
        <v>66</v>
      </c>
      <c r="CL34" s="72" t="s"/>
      <c r="CM34" s="190" t="s">
        <v>66</v>
      </c>
      <c r="CN34" s="191" t="s">
        <v>66</v>
      </c>
      <c r="CO34" s="72" t="s"/>
      <c r="CP34" s="188" t="s">
        <v>146</v>
      </c>
      <c r="CQ34" s="189" t="s">
        <v>147</v>
      </c>
      <c r="CR34" s="72" t="s"/>
      <c r="CS34" s="188" t="s">
        <v>97</v>
      </c>
      <c r="CT34" s="189" t="s">
        <v>86</v>
      </c>
      <c r="CU34" s="72" t="s"/>
      <c r="CV34" s="26" t="s">
        <v>168</v>
      </c>
      <c r="CW34" s="21" t="n"/>
      <c r="CX34" s="73" t="n"/>
      <c r="CY34" s="83" t="n"/>
      <c r="CZ34" s="75">
        <f>COUNTA($G$3:$CX$3)-DB34</f>
        <v/>
      </c>
      <c r="DA34" s="76">
        <f>COUNTIF($G$4:$CX$4,"сб")+COUNTIF($G$4:$CX$4,"вс")+COUNTIF($G$4:$CX$4,"празд")</f>
        <v/>
      </c>
      <c r="DB34" s="77" t="n">
        <v>0</v>
      </c>
      <c r="DC34" s="78">
        <f>COUNTIF(G34:CX34,"ОТ")/2</f>
        <v/>
      </c>
      <c r="DD34" s="79">
        <f>COUNTIFS($G$4:$CX$4,"&lt;я",G34:CX34,"&lt;"&amp;"9:29:01")</f>
        <v/>
      </c>
      <c r="DE34" s="79">
        <f>COUNTIFS($G$4:$CX$4,"&lt;я",G34:CX34,"&lt;"&amp;"13:30:01")-DD34</f>
        <v/>
      </c>
      <c r="DF34" s="79">
        <f>COUNTIFS($G$4:$CX$4,"&lt;я",G34:CX34,"&lt;"&amp;"19:00:01")-DD34-DE34</f>
        <v/>
      </c>
      <c r="DG34" s="80">
        <f>COUNTIFS($G$4:$CX$4,"СБ",G34:CX34,"В")+COUNTIFS($G$4:$CX$4,"ВС",G34:CX34,"В")</f>
        <v/>
      </c>
      <c r="DH34" s="81">
        <f>$DA$3-CZ34</f>
        <v/>
      </c>
      <c r="DI34" s="82">
        <f>$DB$3-CY34</f>
        <v/>
      </c>
    </row>
    <row customFormat="1" customHeight="1" ht="23.1" r="35" s="43" spans="1:1024">
      <c r="A35" s="67" t="n">
        <v>30</v>
      </c>
      <c r="B35" s="44" t="n">
        <v>29532</v>
      </c>
      <c r="C35" s="85" t="s">
        <v>200</v>
      </c>
      <c r="D35" s="69" t="n">
        <v>0</v>
      </c>
      <c r="E35" s="70" t="n">
        <v>15</v>
      </c>
      <c r="F35" s="71" t="n"/>
      <c r="G35" s="188" t="s">
        <v>3</v>
      </c>
      <c r="H35" s="189" t="s">
        <v>85</v>
      </c>
      <c r="I35" s="72" t="s">
        <v>187</v>
      </c>
      <c r="J35" s="188" t="s">
        <v>3</v>
      </c>
      <c r="K35" s="189" t="s">
        <v>85</v>
      </c>
      <c r="L35" s="72" t="s">
        <v>187</v>
      </c>
      <c r="M35" s="188" t="s">
        <v>3</v>
      </c>
      <c r="N35" s="189" t="s">
        <v>85</v>
      </c>
      <c r="O35" s="72" t="s">
        <v>187</v>
      </c>
      <c r="P35" s="188" t="s">
        <v>3</v>
      </c>
      <c r="Q35" s="189" t="s">
        <v>85</v>
      </c>
      <c r="R35" s="72" t="s"/>
      <c r="S35" s="190" t="s">
        <v>66</v>
      </c>
      <c r="T35" s="191" t="s">
        <v>66</v>
      </c>
      <c r="U35" s="72" t="s"/>
      <c r="V35" s="190" t="s">
        <v>66</v>
      </c>
      <c r="W35" s="191" t="s">
        <v>66</v>
      </c>
      <c r="X35" s="72" t="s"/>
      <c r="Y35" s="188" t="s">
        <v>3</v>
      </c>
      <c r="Z35" s="189" t="s">
        <v>85</v>
      </c>
      <c r="AA35" s="72" t="s">
        <v>187</v>
      </c>
      <c r="AB35" s="188" t="s">
        <v>3</v>
      </c>
      <c r="AC35" s="189" t="s">
        <v>85</v>
      </c>
      <c r="AD35" s="72" t="s">
        <v>187</v>
      </c>
      <c r="AE35" s="188" t="s">
        <v>3</v>
      </c>
      <c r="AF35" s="189" t="s">
        <v>85</v>
      </c>
      <c r="AG35" s="72" t="s">
        <v>187</v>
      </c>
      <c r="AH35" s="188" t="s">
        <v>3</v>
      </c>
      <c r="AI35" s="189" t="s">
        <v>85</v>
      </c>
      <c r="AJ35" s="72" t="s">
        <v>187</v>
      </c>
      <c r="AK35" s="188" t="s">
        <v>3</v>
      </c>
      <c r="AL35" s="189" t="s">
        <v>85</v>
      </c>
      <c r="AM35" s="72" t="s">
        <v>187</v>
      </c>
      <c r="AN35" s="190" t="s">
        <v>66</v>
      </c>
      <c r="AO35" s="191" t="s">
        <v>66</v>
      </c>
      <c r="AP35" s="72" t="s"/>
      <c r="AQ35" s="190" t="s">
        <v>66</v>
      </c>
      <c r="AR35" s="191" t="s">
        <v>66</v>
      </c>
      <c r="AS35" s="72" t="s"/>
      <c r="AT35" s="188" t="s">
        <v>3</v>
      </c>
      <c r="AU35" s="189" t="s">
        <v>85</v>
      </c>
      <c r="AV35" s="72" t="s">
        <v>187</v>
      </c>
      <c r="AW35" s="188" t="s">
        <v>3</v>
      </c>
      <c r="AX35" s="189" t="s">
        <v>85</v>
      </c>
      <c r="AY35" s="72" t="s">
        <v>187</v>
      </c>
      <c r="AZ35" s="188" t="s">
        <v>3</v>
      </c>
      <c r="BA35" s="189" t="s">
        <v>85</v>
      </c>
      <c r="BB35" s="72" t="s">
        <v>70</v>
      </c>
      <c r="BC35" s="188" t="s">
        <v>3</v>
      </c>
      <c r="BD35" s="189" t="s">
        <v>85</v>
      </c>
      <c r="BE35" s="72" t="s"/>
      <c r="BF35" s="188" t="s">
        <v>3</v>
      </c>
      <c r="BG35" s="189" t="s">
        <v>85</v>
      </c>
      <c r="BH35" s="72" t="s"/>
      <c r="BI35" s="190" t="s">
        <v>66</v>
      </c>
      <c r="BJ35" s="191" t="s">
        <v>66</v>
      </c>
      <c r="BK35" s="72" t="s"/>
      <c r="BL35" s="190" t="s">
        <v>66</v>
      </c>
      <c r="BM35" s="191" t="s">
        <v>66</v>
      </c>
      <c r="BN35" s="72" t="s"/>
      <c r="BO35" s="188" t="s">
        <v>3</v>
      </c>
      <c r="BP35" s="189" t="s">
        <v>85</v>
      </c>
      <c r="BQ35" s="72" t="s">
        <v>187</v>
      </c>
      <c r="BR35" s="188" t="s">
        <v>3</v>
      </c>
      <c r="BS35" s="189" t="s">
        <v>85</v>
      </c>
      <c r="BT35" s="72" t="s">
        <v>187</v>
      </c>
      <c r="BU35" s="188" t="s">
        <v>3</v>
      </c>
      <c r="BV35" s="189" t="s">
        <v>85</v>
      </c>
      <c r="BW35" s="72" t="s">
        <v>187</v>
      </c>
      <c r="BX35" s="188" t="s">
        <v>3</v>
      </c>
      <c r="BY35" s="189" t="s">
        <v>85</v>
      </c>
      <c r="BZ35" s="72" t="s"/>
      <c r="CA35" s="188" t="s">
        <v>3</v>
      </c>
      <c r="CB35" s="189" t="s">
        <v>85</v>
      </c>
      <c r="CC35" s="72" t="s"/>
      <c r="CD35" s="190" t="s">
        <v>66</v>
      </c>
      <c r="CE35" s="191" t="s">
        <v>66</v>
      </c>
      <c r="CF35" s="72" t="s"/>
      <c r="CG35" s="190" t="s">
        <v>66</v>
      </c>
      <c r="CH35" s="191" t="s">
        <v>66</v>
      </c>
      <c r="CI35" s="72" t="s"/>
      <c r="CJ35" s="190" t="s">
        <v>66</v>
      </c>
      <c r="CK35" s="191" t="s">
        <v>66</v>
      </c>
      <c r="CL35" s="72" t="s"/>
      <c r="CM35" s="190" t="s">
        <v>66</v>
      </c>
      <c r="CN35" s="191" t="s">
        <v>66</v>
      </c>
      <c r="CO35" s="72" t="s"/>
      <c r="CP35" s="190" t="s">
        <v>66</v>
      </c>
      <c r="CQ35" s="191" t="s">
        <v>66</v>
      </c>
      <c r="CR35" s="72" t="s"/>
      <c r="CS35" s="190" t="s">
        <v>66</v>
      </c>
      <c r="CT35" s="191" t="s">
        <v>66</v>
      </c>
      <c r="CU35" s="72" t="s"/>
      <c r="CV35" s="26" t="s">
        <v>131</v>
      </c>
      <c r="CW35" s="21" t="n"/>
      <c r="CX35" s="73" t="n"/>
      <c r="CY35" s="83" t="n"/>
      <c r="CZ35" s="75">
        <f>COUNTA($G$3:$CX$3)-DB35</f>
        <v/>
      </c>
      <c r="DA35" s="76">
        <f>COUNTIF($G$4:$CX$4,"сб")+COUNTIF($G$4:$CX$4,"вс")+COUNTIF($G$4:$CX$4,"празд")</f>
        <v/>
      </c>
      <c r="DB35" s="77" t="n">
        <v>0</v>
      </c>
      <c r="DC35" s="78">
        <f>COUNTIF(G35:CX35,"ОТ")/2</f>
        <v/>
      </c>
      <c r="DD35" s="79">
        <f>COUNTIFS($G$4:$CX$4,"&lt;я",G35:CX35,"&lt;"&amp;"9:29:01")</f>
        <v/>
      </c>
      <c r="DE35" s="79">
        <f>COUNTIFS($G$4:$CX$4,"&lt;я",G35:CX35,"&lt;"&amp;"13:30:01")-DD35</f>
        <v/>
      </c>
      <c r="DF35" s="79">
        <f>COUNTIFS($G$4:$CX$4,"&lt;я",G35:CX35,"&lt;"&amp;"19:00:01")-DD35-DE35</f>
        <v/>
      </c>
      <c r="DG35" s="80">
        <f>COUNTIFS($G$4:$CX$4,"СБ",G35:CX35,"В")+COUNTIFS($G$4:$CX$4,"ВС",G35:CX35,"В")</f>
        <v/>
      </c>
      <c r="DH35" s="81">
        <f>$DA$3-CZ35</f>
        <v/>
      </c>
      <c r="DI35" s="82">
        <f>$DB$3-CY35</f>
        <v/>
      </c>
    </row>
    <row customFormat="1" customHeight="1" ht="23.1" r="36" s="43" spans="1:1024">
      <c r="A36" s="67" t="n">
        <v>31</v>
      </c>
      <c r="B36" s="44" t="n">
        <v>8530</v>
      </c>
      <c r="C36" s="85" t="s">
        <v>201</v>
      </c>
      <c r="D36" s="69" t="n">
        <v>0</v>
      </c>
      <c r="E36" s="70" t="n">
        <v>17</v>
      </c>
      <c r="F36" s="71" t="n"/>
      <c r="G36" s="190" t="s">
        <v>66</v>
      </c>
      <c r="H36" s="191" t="s">
        <v>66</v>
      </c>
      <c r="I36" s="72" t="s"/>
      <c r="J36" s="190" t="s">
        <v>66</v>
      </c>
      <c r="K36" s="191" t="s">
        <v>66</v>
      </c>
      <c r="L36" s="72" t="s"/>
      <c r="M36" s="188" t="s">
        <v>67</v>
      </c>
      <c r="N36" s="189" t="s">
        <v>64</v>
      </c>
      <c r="O36" s="72" t="s">
        <v>80</v>
      </c>
      <c r="P36" s="188" t="s">
        <v>67</v>
      </c>
      <c r="Q36" s="189" t="s">
        <v>64</v>
      </c>
      <c r="R36" s="72" t="s">
        <v>61</v>
      </c>
      <c r="S36" s="188" t="s">
        <v>72</v>
      </c>
      <c r="T36" s="189" t="s">
        <v>73</v>
      </c>
      <c r="U36" s="72" t="s"/>
      <c r="V36" s="188" t="s">
        <v>114</v>
      </c>
      <c r="W36" s="189" t="s">
        <v>115</v>
      </c>
      <c r="X36" s="72" t="s">
        <v>61</v>
      </c>
      <c r="Y36" s="188" t="s">
        <v>68</v>
      </c>
      <c r="Z36" s="189" t="s">
        <v>63</v>
      </c>
      <c r="AA36" s="72" t="s">
        <v>61</v>
      </c>
      <c r="AB36" s="190" t="s">
        <v>66</v>
      </c>
      <c r="AC36" s="191" t="s">
        <v>66</v>
      </c>
      <c r="AD36" s="72" t="s"/>
      <c r="AE36" s="190" t="s">
        <v>66</v>
      </c>
      <c r="AF36" s="191" t="s">
        <v>66</v>
      </c>
      <c r="AG36" s="72" t="s"/>
      <c r="AH36" s="188" t="s">
        <v>67</v>
      </c>
      <c r="AI36" s="189" t="s">
        <v>64</v>
      </c>
      <c r="AJ36" s="72" t="s">
        <v>61</v>
      </c>
      <c r="AK36" s="188" t="s">
        <v>87</v>
      </c>
      <c r="AL36" s="189" t="s">
        <v>139</v>
      </c>
      <c r="AM36" s="72" t="s"/>
      <c r="AN36" s="188" t="s">
        <v>62</v>
      </c>
      <c r="AO36" s="189" t="s">
        <v>113</v>
      </c>
      <c r="AP36" s="72" t="s">
        <v>61</v>
      </c>
      <c r="AQ36" s="188" t="s">
        <v>62</v>
      </c>
      <c r="AR36" s="189" t="s">
        <v>113</v>
      </c>
      <c r="AS36" s="72" t="s">
        <v>70</v>
      </c>
      <c r="AT36" s="188" t="s">
        <v>62</v>
      </c>
      <c r="AU36" s="189" t="s">
        <v>113</v>
      </c>
      <c r="AV36" s="72" t="s">
        <v>61</v>
      </c>
      <c r="AW36" s="190" t="s">
        <v>66</v>
      </c>
      <c r="AX36" s="191" t="s">
        <v>66</v>
      </c>
      <c r="AY36" s="72" t="s"/>
      <c r="AZ36" s="190" t="s">
        <v>66</v>
      </c>
      <c r="BA36" s="191" t="s">
        <v>66</v>
      </c>
      <c r="BB36" s="72" t="s"/>
      <c r="BC36" s="188" t="s">
        <v>133</v>
      </c>
      <c r="BD36" s="189" t="s">
        <v>78</v>
      </c>
      <c r="BE36" s="72" t="s">
        <v>61</v>
      </c>
      <c r="BF36" s="188" t="s">
        <v>69</v>
      </c>
      <c r="BG36" s="189" t="s">
        <v>160</v>
      </c>
      <c r="BH36" s="72" t="s">
        <v>80</v>
      </c>
      <c r="BI36" s="188" t="s">
        <v>90</v>
      </c>
      <c r="BJ36" s="189" t="s">
        <v>84</v>
      </c>
      <c r="BK36" s="72" t="s"/>
      <c r="BL36" s="188" t="s">
        <v>62</v>
      </c>
      <c r="BM36" s="189" t="s">
        <v>113</v>
      </c>
      <c r="BN36" s="72" t="s">
        <v>80</v>
      </c>
      <c r="BO36" s="188" t="s">
        <v>62</v>
      </c>
      <c r="BP36" s="189" t="s">
        <v>113</v>
      </c>
      <c r="BQ36" s="72" t="s">
        <v>61</v>
      </c>
      <c r="BR36" s="190" t="s">
        <v>66</v>
      </c>
      <c r="BS36" s="191" t="s">
        <v>66</v>
      </c>
      <c r="BT36" s="72" t="s"/>
      <c r="BU36" s="190" t="s">
        <v>66</v>
      </c>
      <c r="BV36" s="191" t="s">
        <v>66</v>
      </c>
      <c r="BW36" s="72" t="s"/>
      <c r="BX36" s="188" t="s">
        <v>87</v>
      </c>
      <c r="BY36" s="189" t="s">
        <v>139</v>
      </c>
      <c r="BZ36" s="72" t="s">
        <v>70</v>
      </c>
      <c r="CA36" s="188" t="s">
        <v>62</v>
      </c>
      <c r="CB36" s="189" t="s">
        <v>113</v>
      </c>
      <c r="CC36" s="72" t="s">
        <v>61</v>
      </c>
      <c r="CD36" s="188" t="s">
        <v>68</v>
      </c>
      <c r="CE36" s="189" t="s">
        <v>63</v>
      </c>
      <c r="CF36" s="72" t="s">
        <v>70</v>
      </c>
      <c r="CG36" s="190" t="s">
        <v>66</v>
      </c>
      <c r="CH36" s="191" t="s">
        <v>66</v>
      </c>
      <c r="CI36" s="72" t="s"/>
      <c r="CJ36" s="190" t="s">
        <v>66</v>
      </c>
      <c r="CK36" s="191" t="s">
        <v>66</v>
      </c>
      <c r="CL36" s="72" t="s"/>
      <c r="CM36" s="190" t="s">
        <v>66</v>
      </c>
      <c r="CN36" s="191" t="s">
        <v>66</v>
      </c>
      <c r="CO36" s="72" t="s"/>
      <c r="CP36" s="190" t="s">
        <v>66</v>
      </c>
      <c r="CQ36" s="191" t="s">
        <v>66</v>
      </c>
      <c r="CR36" s="72" t="s"/>
      <c r="CS36" s="190" t="s">
        <v>66</v>
      </c>
      <c r="CT36" s="191" t="s">
        <v>66</v>
      </c>
      <c r="CU36" s="72" t="s"/>
      <c r="CV36" s="26" t="s">
        <v>189</v>
      </c>
      <c r="CW36" s="21" t="n"/>
      <c r="CX36" s="73" t="n"/>
      <c r="CY36" s="83" t="n"/>
      <c r="CZ36" s="75">
        <f>COUNTA($G$3:$CX$3)-DB36</f>
        <v/>
      </c>
      <c r="DA36" s="76">
        <f>COUNTIF($G$4:$CX$4,"сб")+COUNTIF($G$4:$CX$4,"вс")+COUNTIF($G$4:$CX$4,"празд")</f>
        <v/>
      </c>
      <c r="DB36" s="77" t="n">
        <v>0</v>
      </c>
      <c r="DC36" s="78">
        <f>COUNTIF(G36:CX36,"ОТ")/2</f>
        <v/>
      </c>
      <c r="DD36" s="79">
        <f>COUNTIFS($G$4:$CX$4,"&lt;я",G36:CX36,"&lt;"&amp;"9:29:01")</f>
        <v/>
      </c>
      <c r="DE36" s="79">
        <f>COUNTIFS($G$4:$CX$4,"&lt;я",G36:CX36,"&lt;"&amp;"13:30:01")-DD36</f>
        <v/>
      </c>
      <c r="DF36" s="79">
        <f>COUNTIFS($G$4:$CX$4,"&lt;я",G36:CX36,"&lt;"&amp;"19:00:01")-DD36-DE36</f>
        <v/>
      </c>
      <c r="DG36" s="80">
        <f>COUNTIFS($G$4:$CX$4,"СБ",G36:CX36,"В")+COUNTIFS($G$4:$CX$4,"ВС",G36:CX36,"В")</f>
        <v/>
      </c>
      <c r="DH36" s="81">
        <f>$DA$3-CZ36</f>
        <v/>
      </c>
      <c r="DI36" s="82">
        <f>$DB$3-CY36</f>
        <v/>
      </c>
    </row>
    <row customFormat="1" customHeight="1" ht="23.1" r="37" s="43" spans="1:1024">
      <c r="A37" s="67" t="n">
        <v>32</v>
      </c>
      <c r="B37" s="44" t="n">
        <v>5085</v>
      </c>
      <c r="C37" s="85" t="s">
        <v>202</v>
      </c>
      <c r="D37" s="69" t="n">
        <v>0</v>
      </c>
      <c r="E37" s="70" t="n">
        <v>3</v>
      </c>
      <c r="F37" s="71" t="n"/>
      <c r="G37" s="188" t="s">
        <v>122</v>
      </c>
      <c r="H37" s="189" t="s">
        <v>73</v>
      </c>
      <c r="I37" s="72" t="s">
        <v>70</v>
      </c>
      <c r="J37" s="188" t="s">
        <v>122</v>
      </c>
      <c r="K37" s="189" t="s">
        <v>74</v>
      </c>
      <c r="L37" s="72" t="s">
        <v>70</v>
      </c>
      <c r="M37" s="188" t="s">
        <v>121</v>
      </c>
      <c r="N37" s="189" t="s">
        <v>62</v>
      </c>
      <c r="O37" s="72" t="s"/>
      <c r="P37" s="188" t="s">
        <v>81</v>
      </c>
      <c r="Q37" s="189" t="s">
        <v>83</v>
      </c>
      <c r="R37" s="72" t="s">
        <v>70</v>
      </c>
      <c r="S37" s="188" t="s">
        <v>3</v>
      </c>
      <c r="T37" s="189" t="s">
        <v>68</v>
      </c>
      <c r="U37" s="72" t="s">
        <v>70</v>
      </c>
      <c r="V37" s="190" t="s">
        <v>66</v>
      </c>
      <c r="W37" s="191" t="s">
        <v>66</v>
      </c>
      <c r="X37" s="72" t="s"/>
      <c r="Y37" s="190" t="s">
        <v>66</v>
      </c>
      <c r="Z37" s="191" t="s">
        <v>66</v>
      </c>
      <c r="AA37" s="72" t="s"/>
      <c r="AB37" s="190" t="s">
        <v>66</v>
      </c>
      <c r="AC37" s="191" t="s">
        <v>66</v>
      </c>
      <c r="AD37" s="72" t="s"/>
      <c r="AE37" s="188" t="s">
        <v>67</v>
      </c>
      <c r="AF37" s="189" t="s">
        <v>123</v>
      </c>
      <c r="AG37" s="72" t="s">
        <v>70</v>
      </c>
      <c r="AH37" s="188" t="s">
        <v>122</v>
      </c>
      <c r="AI37" s="189" t="s">
        <v>89</v>
      </c>
      <c r="AJ37" s="72" t="s"/>
      <c r="AK37" s="188" t="s">
        <v>67</v>
      </c>
      <c r="AL37" s="189" t="s">
        <v>88</v>
      </c>
      <c r="AM37" s="72" t="s">
        <v>70</v>
      </c>
      <c r="AN37" s="188" t="s">
        <v>3</v>
      </c>
      <c r="AO37" s="189" t="s">
        <v>111</v>
      </c>
      <c r="AP37" s="72" t="s"/>
      <c r="AQ37" s="190" t="s">
        <v>66</v>
      </c>
      <c r="AR37" s="191" t="s">
        <v>66</v>
      </c>
      <c r="AS37" s="72" t="s"/>
      <c r="AT37" s="190" t="s">
        <v>66</v>
      </c>
      <c r="AU37" s="191" t="s">
        <v>66</v>
      </c>
      <c r="AV37" s="72" t="s"/>
      <c r="AW37" s="188" t="s">
        <v>81</v>
      </c>
      <c r="AX37" s="189" t="s">
        <v>73</v>
      </c>
      <c r="AY37" s="72" t="s"/>
      <c r="AZ37" s="188" t="s">
        <v>98</v>
      </c>
      <c r="BA37" s="189" t="s">
        <v>99</v>
      </c>
      <c r="BB37" s="72" t="s"/>
      <c r="BC37" s="188" t="s">
        <v>125</v>
      </c>
      <c r="BD37" s="189" t="s">
        <v>85</v>
      </c>
      <c r="BE37" s="72" t="s"/>
      <c r="BF37" s="188" t="s">
        <v>134</v>
      </c>
      <c r="BG37" s="189" t="s">
        <v>73</v>
      </c>
      <c r="BH37" s="72" t="s">
        <v>80</v>
      </c>
      <c r="BI37" s="188" t="s">
        <v>121</v>
      </c>
      <c r="BJ37" s="189" t="s">
        <v>73</v>
      </c>
      <c r="BK37" s="72" t="s">
        <v>70</v>
      </c>
      <c r="BL37" s="190" t="s">
        <v>66</v>
      </c>
      <c r="BM37" s="191" t="s">
        <v>66</v>
      </c>
      <c r="BN37" s="72" t="s"/>
      <c r="BO37" s="190" t="s">
        <v>66</v>
      </c>
      <c r="BP37" s="191" t="s">
        <v>66</v>
      </c>
      <c r="BQ37" s="72" t="s"/>
      <c r="BR37" s="188" t="s">
        <v>98</v>
      </c>
      <c r="BS37" s="189" t="s">
        <v>82</v>
      </c>
      <c r="BT37" s="72" t="s"/>
      <c r="BU37" s="188" t="s">
        <v>67</v>
      </c>
      <c r="BV37" s="189" t="s">
        <v>59</v>
      </c>
      <c r="BW37" s="72" t="s"/>
      <c r="BX37" s="188" t="s">
        <v>81</v>
      </c>
      <c r="BY37" s="189" t="s">
        <v>64</v>
      </c>
      <c r="BZ37" s="72" t="s">
        <v>70</v>
      </c>
      <c r="CA37" s="188" t="s">
        <v>134</v>
      </c>
      <c r="CB37" s="189" t="s">
        <v>73</v>
      </c>
      <c r="CC37" s="72" t="s"/>
      <c r="CD37" s="188" t="s">
        <v>114</v>
      </c>
      <c r="CE37" s="189" t="s">
        <v>115</v>
      </c>
      <c r="CF37" s="72" t="s"/>
      <c r="CG37" s="190" t="s">
        <v>66</v>
      </c>
      <c r="CH37" s="191" t="s">
        <v>66</v>
      </c>
      <c r="CI37" s="72" t="s"/>
      <c r="CJ37" s="190" t="s">
        <v>66</v>
      </c>
      <c r="CK37" s="191" t="s">
        <v>66</v>
      </c>
      <c r="CL37" s="72" t="s"/>
      <c r="CM37" s="188" t="s">
        <v>81</v>
      </c>
      <c r="CN37" s="189" t="s">
        <v>62</v>
      </c>
      <c r="CO37" s="72" t="s">
        <v>70</v>
      </c>
      <c r="CP37" s="188" t="s">
        <v>122</v>
      </c>
      <c r="CQ37" s="189" t="s">
        <v>68</v>
      </c>
      <c r="CR37" s="72" t="s"/>
      <c r="CS37" s="188" t="s">
        <v>81</v>
      </c>
      <c r="CT37" s="189" t="s">
        <v>88</v>
      </c>
      <c r="CU37" s="72" t="s">
        <v>80</v>
      </c>
      <c r="CV37" s="26" t="s">
        <v>203</v>
      </c>
      <c r="CW37" s="21" t="n"/>
      <c r="CX37" s="73" t="n"/>
      <c r="CY37" s="83" t="n"/>
      <c r="CZ37" s="75">
        <f>COUNTA($G$3:$CX$3)-DB37</f>
        <v/>
      </c>
      <c r="DA37" s="76">
        <f>COUNTIF($G$4:$CX$4,"сб")+COUNTIF($G$4:$CX$4,"вс")+COUNTIF($G$4:$CX$4,"празд")</f>
        <v/>
      </c>
      <c r="DB37" s="77" t="n">
        <v>0</v>
      </c>
      <c r="DC37" s="78">
        <f>COUNTIF(G37:CX37,"ОТ")/2</f>
        <v/>
      </c>
      <c r="DD37" s="79">
        <f>COUNTIFS($G$4:$CX$4,"&lt;я",G37:CX37,"&lt;"&amp;"9:29:01")</f>
        <v/>
      </c>
      <c r="DE37" s="79">
        <f>COUNTIFS($G$4:$CX$4,"&lt;я",G37:CX37,"&lt;"&amp;"13:30:01")-DD37</f>
        <v/>
      </c>
      <c r="DF37" s="79">
        <f>COUNTIFS($G$4:$CX$4,"&lt;я",G37:CX37,"&lt;"&amp;"19:00:01")-DD37-DE37</f>
        <v/>
      </c>
      <c r="DG37" s="80">
        <f>COUNTIFS($G$4:$CX$4,"СБ",G37:CX37,"В")+COUNTIFS($G$4:$CX$4,"ВС",G37:CX37,"В")</f>
        <v/>
      </c>
      <c r="DH37" s="81">
        <f>$DA$3-CZ37</f>
        <v/>
      </c>
      <c r="DI37" s="82">
        <f>$DB$3-CY37</f>
        <v/>
      </c>
    </row>
    <row customFormat="1" customHeight="1" ht="23.1" r="38" s="43" spans="1:1024">
      <c r="A38" s="67" t="n">
        <v>33</v>
      </c>
      <c r="B38" s="44" t="n">
        <v>2698</v>
      </c>
      <c r="C38" s="85" t="s">
        <v>204</v>
      </c>
      <c r="D38" s="69" t="s">
        <v>198</v>
      </c>
      <c r="E38" s="70" t="n">
        <v>12</v>
      </c>
      <c r="F38" s="71" t="n"/>
      <c r="G38" s="188" t="s">
        <v>3</v>
      </c>
      <c r="H38" s="189" t="s">
        <v>85</v>
      </c>
      <c r="I38" s="72" t="s"/>
      <c r="J38" s="188" t="s">
        <v>3</v>
      </c>
      <c r="K38" s="189" t="s">
        <v>85</v>
      </c>
      <c r="L38" s="72" t="s"/>
      <c r="M38" s="188" t="s">
        <v>3</v>
      </c>
      <c r="N38" s="189" t="s">
        <v>85</v>
      </c>
      <c r="O38" s="72" t="s"/>
      <c r="P38" s="188" t="s">
        <v>3</v>
      </c>
      <c r="Q38" s="189" t="s">
        <v>85</v>
      </c>
      <c r="R38" s="72" t="s"/>
      <c r="S38" s="190" t="s">
        <v>66</v>
      </c>
      <c r="T38" s="191" t="s">
        <v>66</v>
      </c>
      <c r="U38" s="72" t="s"/>
      <c r="V38" s="190" t="s">
        <v>66</v>
      </c>
      <c r="W38" s="191" t="s">
        <v>66</v>
      </c>
      <c r="X38" s="72" t="s"/>
      <c r="Y38" s="188" t="s">
        <v>3</v>
      </c>
      <c r="Z38" s="189" t="s">
        <v>85</v>
      </c>
      <c r="AA38" s="72" t="s">
        <v>80</v>
      </c>
      <c r="AB38" s="188" t="s">
        <v>3</v>
      </c>
      <c r="AC38" s="189" t="s">
        <v>85</v>
      </c>
      <c r="AD38" s="72" t="s"/>
      <c r="AE38" s="188" t="s">
        <v>3</v>
      </c>
      <c r="AF38" s="189" t="s">
        <v>85</v>
      </c>
      <c r="AG38" s="72" t="s"/>
      <c r="AH38" s="188" t="s">
        <v>3</v>
      </c>
      <c r="AI38" s="189" t="s">
        <v>85</v>
      </c>
      <c r="AJ38" s="72" t="s"/>
      <c r="AK38" s="188" t="s">
        <v>3</v>
      </c>
      <c r="AL38" s="189" t="s">
        <v>85</v>
      </c>
      <c r="AM38" s="72" t="s"/>
      <c r="AN38" s="190" t="s">
        <v>66</v>
      </c>
      <c r="AO38" s="191" t="s">
        <v>66</v>
      </c>
      <c r="AP38" s="72" t="s"/>
      <c r="AQ38" s="190" t="s">
        <v>66</v>
      </c>
      <c r="AR38" s="191" t="s">
        <v>66</v>
      </c>
      <c r="AS38" s="72" t="s"/>
      <c r="AT38" s="190" t="s">
        <v>66</v>
      </c>
      <c r="AU38" s="191" t="s">
        <v>66</v>
      </c>
      <c r="AV38" s="72" t="s"/>
      <c r="AW38" s="190" t="s">
        <v>66</v>
      </c>
      <c r="AX38" s="191" t="s">
        <v>66</v>
      </c>
      <c r="AY38" s="72" t="s"/>
      <c r="AZ38" s="190" t="s">
        <v>66</v>
      </c>
      <c r="BA38" s="191" t="s">
        <v>66</v>
      </c>
      <c r="BB38" s="72" t="s"/>
      <c r="BC38" s="190" t="s">
        <v>66</v>
      </c>
      <c r="BD38" s="191" t="s">
        <v>66</v>
      </c>
      <c r="BE38" s="72" t="s"/>
      <c r="BF38" s="190" t="s">
        <v>66</v>
      </c>
      <c r="BG38" s="191" t="s">
        <v>66</v>
      </c>
      <c r="BH38" s="72" t="s"/>
      <c r="BI38" s="190" t="s">
        <v>66</v>
      </c>
      <c r="BJ38" s="191" t="s">
        <v>66</v>
      </c>
      <c r="BK38" s="72" t="s"/>
      <c r="BL38" s="190" t="s">
        <v>66</v>
      </c>
      <c r="BM38" s="191" t="s">
        <v>66</v>
      </c>
      <c r="BN38" s="72" t="s"/>
      <c r="BO38" s="190" t="s">
        <v>66</v>
      </c>
      <c r="BP38" s="191" t="s">
        <v>66</v>
      </c>
      <c r="BQ38" s="72" t="s"/>
      <c r="BR38" s="190" t="s">
        <v>66</v>
      </c>
      <c r="BS38" s="191" t="s">
        <v>66</v>
      </c>
      <c r="BT38" s="72" t="s"/>
      <c r="BU38" s="190" t="s">
        <v>66</v>
      </c>
      <c r="BV38" s="191" t="s">
        <v>66</v>
      </c>
      <c r="BW38" s="72" t="s"/>
      <c r="BX38" s="190" t="s">
        <v>66</v>
      </c>
      <c r="BY38" s="191" t="s">
        <v>66</v>
      </c>
      <c r="BZ38" s="72" t="s"/>
      <c r="CA38" s="190" t="s">
        <v>66</v>
      </c>
      <c r="CB38" s="191" t="s">
        <v>66</v>
      </c>
      <c r="CC38" s="72" t="s"/>
      <c r="CD38" s="190" t="s">
        <v>66</v>
      </c>
      <c r="CE38" s="191" t="s">
        <v>66</v>
      </c>
      <c r="CF38" s="72" t="s"/>
      <c r="CG38" s="190" t="s">
        <v>66</v>
      </c>
      <c r="CH38" s="191" t="s">
        <v>66</v>
      </c>
      <c r="CI38" s="72" t="s"/>
      <c r="CJ38" s="188" t="s">
        <v>3</v>
      </c>
      <c r="CK38" s="189" t="s">
        <v>85</v>
      </c>
      <c r="CL38" s="72" t="s"/>
      <c r="CM38" s="188" t="s">
        <v>3</v>
      </c>
      <c r="CN38" s="189" t="s">
        <v>85</v>
      </c>
      <c r="CO38" s="72" t="s"/>
      <c r="CP38" s="188" t="s">
        <v>3</v>
      </c>
      <c r="CQ38" s="189" t="s">
        <v>85</v>
      </c>
      <c r="CR38" s="72" t="s"/>
      <c r="CS38" s="188" t="s">
        <v>3</v>
      </c>
      <c r="CT38" s="189" t="s">
        <v>85</v>
      </c>
      <c r="CU38" s="72" t="s"/>
      <c r="CV38" s="26" t="s">
        <v>205</v>
      </c>
      <c r="CW38" s="21" t="n"/>
      <c r="CX38" s="73" t="n"/>
      <c r="CY38" s="83" t="n"/>
      <c r="CZ38" s="75">
        <f>COUNTA($G$3:$CX$3)-DB38</f>
        <v/>
      </c>
      <c r="DA38" s="76">
        <f>COUNTIF($G$4:$CX$4,"сб")+COUNTIF($G$4:$CX$4,"вс")+COUNTIF($G$4:$CX$4,"празд")</f>
        <v/>
      </c>
      <c r="DB38" s="77" t="n">
        <v>0</v>
      </c>
      <c r="DC38" s="78">
        <f>COUNTIF(G38:CX38,"ОТ")/2</f>
        <v/>
      </c>
      <c r="DD38" s="79">
        <f>COUNTIFS($G$4:$CX$4,"&lt;я",G38:CX38,"&lt;"&amp;"9:29:01")</f>
        <v/>
      </c>
      <c r="DE38" s="79">
        <f>COUNTIFS($G$4:$CX$4,"&lt;я",G38:CX38,"&lt;"&amp;"13:30:01")-DD38</f>
        <v/>
      </c>
      <c r="DF38" s="79">
        <f>COUNTIFS($G$4:$CX$4,"&lt;я",G38:CX38,"&lt;"&amp;"19:00:01")-DD38-DE38</f>
        <v/>
      </c>
      <c r="DG38" s="80">
        <f>COUNTIFS($G$4:$CX$4,"СБ",G38:CX38,"В")+COUNTIFS($G$4:$CX$4,"ВС",G38:CX38,"В")</f>
        <v/>
      </c>
      <c r="DH38" s="81">
        <f>$DA$3-CZ38</f>
        <v/>
      </c>
      <c r="DI38" s="82">
        <f>$DB$3-CY38</f>
        <v/>
      </c>
    </row>
    <row customHeight="1" ht="23.1" r="39" s="187" spans="1:1024">
      <c r="A39" s="67" t="n">
        <v>34</v>
      </c>
      <c r="B39" s="44" t="n">
        <v>22635</v>
      </c>
      <c r="C39" s="84" t="s">
        <v>206</v>
      </c>
      <c r="D39" s="69" t="s">
        <v>198</v>
      </c>
      <c r="E39" s="70" t="n">
        <v>1</v>
      </c>
      <c r="F39" s="71" t="n"/>
      <c r="G39" s="188" t="s">
        <v>67</v>
      </c>
      <c r="H39" s="189" t="s">
        <v>100</v>
      </c>
      <c r="I39" s="72" t="s">
        <v>61</v>
      </c>
      <c r="J39" s="190" t="s">
        <v>66</v>
      </c>
      <c r="K39" s="191" t="s">
        <v>66</v>
      </c>
      <c r="L39" s="72" t="s"/>
      <c r="M39" s="190" t="s">
        <v>66</v>
      </c>
      <c r="N39" s="191" t="s">
        <v>66</v>
      </c>
      <c r="O39" s="72" t="s"/>
      <c r="P39" s="190" t="s">
        <v>66</v>
      </c>
      <c r="Q39" s="191" t="s">
        <v>66</v>
      </c>
      <c r="R39" s="72" t="s"/>
      <c r="S39" s="188" t="s">
        <v>67</v>
      </c>
      <c r="T39" s="189" t="s">
        <v>100</v>
      </c>
      <c r="U39" s="72" t="s">
        <v>61</v>
      </c>
      <c r="V39" s="188" t="s">
        <v>67</v>
      </c>
      <c r="W39" s="189" t="s">
        <v>100</v>
      </c>
      <c r="X39" s="72" t="s">
        <v>61</v>
      </c>
      <c r="Y39" s="188" t="s">
        <v>122</v>
      </c>
      <c r="Z39" s="189" t="s">
        <v>100</v>
      </c>
      <c r="AA39" s="72" t="s"/>
      <c r="AB39" s="188" t="s">
        <v>67</v>
      </c>
      <c r="AC39" s="189" t="s">
        <v>100</v>
      </c>
      <c r="AD39" s="72" t="s"/>
      <c r="AE39" s="190" t="s">
        <v>66</v>
      </c>
      <c r="AF39" s="191" t="s">
        <v>66</v>
      </c>
      <c r="AG39" s="72" t="s"/>
      <c r="AH39" s="190" t="s">
        <v>66</v>
      </c>
      <c r="AI39" s="191" t="s">
        <v>66</v>
      </c>
      <c r="AJ39" s="72" t="s"/>
      <c r="AK39" s="188" t="s">
        <v>67</v>
      </c>
      <c r="AL39" s="189" t="s">
        <v>129</v>
      </c>
      <c r="AM39" s="72" t="s">
        <v>61</v>
      </c>
      <c r="AN39" s="188" t="s">
        <v>67</v>
      </c>
      <c r="AO39" s="189" t="s">
        <v>129</v>
      </c>
      <c r="AP39" s="72" t="s">
        <v>80</v>
      </c>
      <c r="AQ39" s="188" t="s">
        <v>67</v>
      </c>
      <c r="AR39" s="189" t="s">
        <v>104</v>
      </c>
      <c r="AS39" s="72" t="s"/>
      <c r="AT39" s="190" t="s">
        <v>66</v>
      </c>
      <c r="AU39" s="191" t="s">
        <v>66</v>
      </c>
      <c r="AV39" s="72" t="s"/>
      <c r="AW39" s="190" t="s">
        <v>66</v>
      </c>
      <c r="AX39" s="191" t="s">
        <v>66</v>
      </c>
      <c r="AY39" s="72" t="s"/>
      <c r="AZ39" s="190" t="s">
        <v>66</v>
      </c>
      <c r="BA39" s="191" t="s">
        <v>66</v>
      </c>
      <c r="BB39" s="72" t="s"/>
      <c r="BC39" s="190" t="s">
        <v>66</v>
      </c>
      <c r="BD39" s="191" t="s">
        <v>66</v>
      </c>
      <c r="BE39" s="72" t="s"/>
      <c r="BF39" s="190" t="s">
        <v>66</v>
      </c>
      <c r="BG39" s="191" t="s">
        <v>66</v>
      </c>
      <c r="BH39" s="72" t="s"/>
      <c r="BI39" s="190" t="s">
        <v>66</v>
      </c>
      <c r="BJ39" s="191" t="s">
        <v>66</v>
      </c>
      <c r="BK39" s="72" t="s"/>
      <c r="BL39" s="190" t="s">
        <v>66</v>
      </c>
      <c r="BM39" s="191" t="s">
        <v>66</v>
      </c>
      <c r="BN39" s="72" t="s"/>
      <c r="BO39" s="190" t="s">
        <v>66</v>
      </c>
      <c r="BP39" s="191" t="s">
        <v>66</v>
      </c>
      <c r="BQ39" s="72" t="s"/>
      <c r="BR39" s="190" t="s">
        <v>66</v>
      </c>
      <c r="BS39" s="191" t="s">
        <v>66</v>
      </c>
      <c r="BT39" s="72" t="s"/>
      <c r="BU39" s="190" t="s">
        <v>66</v>
      </c>
      <c r="BV39" s="191" t="s">
        <v>66</v>
      </c>
      <c r="BW39" s="72" t="s"/>
      <c r="BX39" s="190" t="s">
        <v>66</v>
      </c>
      <c r="BY39" s="191" t="s">
        <v>66</v>
      </c>
      <c r="BZ39" s="72" t="s"/>
      <c r="CA39" s="190" t="s">
        <v>66</v>
      </c>
      <c r="CB39" s="191" t="s">
        <v>66</v>
      </c>
      <c r="CC39" s="72" t="s"/>
      <c r="CD39" s="190" t="s">
        <v>66</v>
      </c>
      <c r="CE39" s="191" t="s">
        <v>66</v>
      </c>
      <c r="CF39" s="72" t="s"/>
      <c r="CG39" s="190" t="s">
        <v>66</v>
      </c>
      <c r="CH39" s="191" t="s">
        <v>66</v>
      </c>
      <c r="CI39" s="72" t="s"/>
      <c r="CJ39" s="188" t="s">
        <v>67</v>
      </c>
      <c r="CK39" s="189" t="s">
        <v>100</v>
      </c>
      <c r="CL39" s="72" t="s">
        <v>61</v>
      </c>
      <c r="CM39" s="188" t="s">
        <v>81</v>
      </c>
      <c r="CN39" s="189" t="s">
        <v>100</v>
      </c>
      <c r="CO39" s="72" t="s">
        <v>80</v>
      </c>
      <c r="CP39" s="188" t="s">
        <v>67</v>
      </c>
      <c r="CQ39" s="189" t="s">
        <v>100</v>
      </c>
      <c r="CR39" s="72" t="s"/>
      <c r="CS39" s="190" t="s">
        <v>66</v>
      </c>
      <c r="CT39" s="191" t="s">
        <v>66</v>
      </c>
      <c r="CU39" s="72" t="s"/>
      <c r="CV39" s="26" t="s">
        <v>207</v>
      </c>
      <c r="CW39" s="21" t="n"/>
      <c r="CX39" s="73" t="n"/>
      <c r="CY39" s="83" t="n"/>
      <c r="CZ39" s="75">
        <f>COUNTA($G$3:$CX$3)-DB39</f>
        <v/>
      </c>
      <c r="DA39" s="76">
        <f>COUNTIF($G$4:$CX$4,"сб")+COUNTIF($G$4:$CX$4,"вс")+COUNTIF($G$4:$CX$4,"празд")</f>
        <v/>
      </c>
      <c r="DB39" s="77" t="n">
        <v>0</v>
      </c>
      <c r="DC39" s="78">
        <f>COUNTIF(G39:CX39,"ОТ")/2</f>
        <v/>
      </c>
      <c r="DD39" s="79">
        <f>COUNTIFS($G$4:$CX$4,"&lt;я",G39:CX39,"&lt;"&amp;"9:29:01")</f>
        <v/>
      </c>
      <c r="DE39" s="79">
        <f>COUNTIFS($G$4:$CX$4,"&lt;я",G39:CX39,"&lt;"&amp;"13:30:01")-DD39</f>
        <v/>
      </c>
      <c r="DF39" s="79">
        <f>COUNTIFS($G$4:$CX$4,"&lt;я",G39:CX39,"&lt;"&amp;"19:00:01")-DD39-DE39</f>
        <v/>
      </c>
      <c r="DG39" s="80">
        <f>COUNTIFS($G$4:$CX$4,"СБ",G39:CX39,"В")+COUNTIFS($G$4:$CX$4,"ВС",G39:CX39,"В")</f>
        <v/>
      </c>
      <c r="DH39" s="81">
        <f>$DA$3-CZ39</f>
        <v/>
      </c>
      <c r="DI39" s="82">
        <f>$DB$3-CY39</f>
        <v/>
      </c>
      <c r="DJ39" s="9" t="n"/>
      <c r="DK39" s="9" t="n"/>
      <c r="DL39" s="9" t="n"/>
      <c r="DM39" s="9" t="n"/>
      <c r="DN39" s="9" t="n"/>
      <c r="DO39" s="9" t="n"/>
      <c r="DP39" s="9" t="n"/>
      <c r="DQ39" s="9" t="n"/>
      <c r="DR39" s="9" t="n"/>
      <c r="DS39" s="9" t="n"/>
      <c r="DT39" s="9" t="n"/>
      <c r="DU39" s="9" t="n"/>
      <c r="DV39" s="9" t="n"/>
      <c r="DW39" s="9" t="n"/>
      <c r="DX39" s="9" t="n"/>
      <c r="DY39" s="9" t="n"/>
      <c r="DZ39" s="9" t="n"/>
      <c r="EA39" s="9" t="n"/>
      <c r="EB39" s="9" t="n"/>
      <c r="EC39" s="9" t="n"/>
      <c r="ED39" s="9" t="n"/>
      <c r="EE39" s="9" t="n"/>
      <c r="EF39" s="9" t="n"/>
      <c r="EG39" s="9" t="n"/>
      <c r="EH39" s="9" t="n"/>
      <c r="EI39" s="9" t="n"/>
      <c r="EJ39" s="9" t="n"/>
      <c r="EK39" s="9" t="n"/>
      <c r="EL39" s="9" t="n"/>
      <c r="EM39" s="9" t="n"/>
      <c r="EN39" s="9" t="n"/>
      <c r="EO39" s="9" t="n"/>
      <c r="EP39" s="9" t="n"/>
      <c r="EQ39" s="9" t="n"/>
      <c r="ER39" s="9" t="n"/>
      <c r="ES39" s="9" t="n"/>
      <c r="ET39" s="9" t="n"/>
      <c r="EU39" s="9" t="n"/>
      <c r="EV39" s="9" t="n"/>
      <c r="EW39" s="9" t="n"/>
      <c r="EX39" s="9" t="n"/>
      <c r="EY39" s="9" t="n"/>
      <c r="EZ39" s="9" t="n"/>
      <c r="FA39" s="9" t="n"/>
      <c r="FB39" s="9" t="n"/>
      <c r="FC39" s="9" t="n"/>
      <c r="FD39" s="9" t="n"/>
      <c r="FE39" s="9" t="n"/>
      <c r="FF39" s="9" t="n"/>
      <c r="FG39" s="9" t="n"/>
      <c r="FH39" s="9" t="n"/>
      <c r="FI39" s="9" t="n"/>
      <c r="FJ39" s="9" t="n"/>
      <c r="FK39" s="9" t="n"/>
      <c r="FL39" s="9" t="n"/>
      <c r="FM39" s="9" t="n"/>
      <c r="FN39" s="9" t="n"/>
      <c r="FO39" s="9" t="n"/>
      <c r="FP39" s="9" t="n"/>
      <c r="FQ39" s="9" t="n"/>
      <c r="FR39" s="9" t="n"/>
      <c r="FS39" s="9" t="n"/>
      <c r="FT39" s="9" t="n"/>
      <c r="FU39" s="9" t="n"/>
      <c r="FV39" s="9" t="n"/>
      <c r="FW39" s="9" t="n"/>
      <c r="FX39" s="9" t="n"/>
      <c r="FY39" s="9" t="n"/>
      <c r="FZ39" s="9" t="n"/>
      <c r="GA39" s="9" t="n"/>
      <c r="GB39" s="9" t="n"/>
      <c r="GC39" s="9" t="n"/>
      <c r="GD39" s="9" t="n"/>
      <c r="GE39" s="9" t="n"/>
      <c r="GF39" s="9" t="n"/>
      <c r="GG39" s="9" t="n"/>
      <c r="GH39" s="9" t="n"/>
      <c r="GI39" s="9" t="n"/>
      <c r="GJ39" s="9" t="n"/>
      <c r="GK39" s="9" t="n"/>
      <c r="GL39" s="9" t="n"/>
      <c r="GM39" s="9" t="n"/>
      <c r="GN39" s="9" t="n"/>
      <c r="GO39" s="9" t="n"/>
      <c r="GP39" s="9" t="n"/>
      <c r="GQ39" s="9" t="n"/>
      <c r="GR39" s="9" t="n"/>
      <c r="GS39" s="9" t="n"/>
      <c r="GT39" s="9" t="n"/>
      <c r="GU39" s="9" t="n"/>
      <c r="GV39" s="9" t="n"/>
      <c r="GW39" s="9" t="n"/>
      <c r="GX39" s="9" t="n"/>
      <c r="GY39" s="9" t="n"/>
      <c r="GZ39" s="9" t="n"/>
      <c r="HA39" s="9" t="n"/>
      <c r="HB39" s="9" t="n"/>
      <c r="HC39" s="9" t="n"/>
      <c r="HD39" s="9" t="n"/>
      <c r="HE39" s="9" t="n"/>
      <c r="HF39" s="9" t="n"/>
      <c r="HG39" s="9" t="n"/>
      <c r="HH39" s="9" t="n"/>
      <c r="HI39" s="9" t="n"/>
      <c r="HJ39" s="9" t="n"/>
      <c r="HK39" s="9" t="n"/>
      <c r="HL39" s="9" t="n"/>
      <c r="HM39" s="9" t="n"/>
      <c r="HN39" s="9" t="n"/>
      <c r="HO39" s="9" t="n"/>
      <c r="HP39" s="9" t="n"/>
      <c r="HQ39" s="9" t="n"/>
      <c r="HR39" s="9" t="n"/>
      <c r="HS39" s="9" t="n"/>
      <c r="HT39" s="9" t="n"/>
      <c r="HU39" s="9" t="n"/>
      <c r="HV39" s="9" t="n"/>
      <c r="HW39" s="9" t="n"/>
      <c r="HX39" s="9" t="n"/>
      <c r="HY39" s="9" t="n"/>
      <c r="HZ39" s="9" t="n"/>
      <c r="IA39" s="9" t="n"/>
      <c r="IB39" s="9" t="n"/>
      <c r="IC39" s="9" t="n"/>
      <c r="ID39" s="9" t="n"/>
      <c r="IE39" s="9" t="n"/>
      <c r="IF39" s="9" t="n"/>
      <c r="IG39" s="9" t="n"/>
      <c r="IH39" s="9" t="n"/>
      <c r="II39" s="9" t="n"/>
      <c r="IJ39" s="9" t="n"/>
      <c r="IK39" s="9" t="n"/>
      <c r="IL39" s="9" t="n"/>
      <c r="IM39" s="9" t="n"/>
      <c r="IN39" s="9" t="n"/>
      <c r="IO39" s="9" t="n"/>
      <c r="IP39" s="9" t="n"/>
      <c r="IQ39" s="9" t="n"/>
      <c r="IR39" s="9" t="n"/>
      <c r="IS39" s="9" t="n"/>
      <c r="IT39" s="9" t="n"/>
      <c r="IU39" s="9" t="n"/>
      <c r="IV39" s="9" t="n"/>
      <c r="IW39" s="9" t="n"/>
      <c r="IX39" s="9" t="n"/>
      <c r="IY39" s="9" t="n"/>
      <c r="IZ39" s="9" t="n"/>
      <c r="JA39" s="9" t="n"/>
      <c r="JB39" s="9" t="n"/>
      <c r="JC39" s="9" t="n"/>
      <c r="JD39" s="9" t="n"/>
      <c r="JE39" s="9" t="n"/>
      <c r="JF39" s="9" t="n"/>
      <c r="JG39" s="9" t="n"/>
      <c r="JH39" s="9" t="n"/>
      <c r="JI39" s="9" t="n"/>
      <c r="JJ39" s="9" t="n"/>
      <c r="JK39" s="9" t="n"/>
      <c r="JL39" s="9" t="n"/>
      <c r="JM39" s="9" t="n"/>
      <c r="JN39" s="9" t="n"/>
      <c r="JO39" s="9" t="n"/>
      <c r="JP39" s="9" t="n"/>
      <c r="JQ39" s="9" t="n"/>
      <c r="JR39" s="9" t="n"/>
      <c r="JS39" s="9" t="n"/>
      <c r="JT39" s="9" t="n"/>
      <c r="JU39" s="9" t="n"/>
      <c r="JV39" s="9" t="n"/>
      <c r="JW39" s="9" t="n"/>
      <c r="JX39" s="9" t="n"/>
      <c r="JY39" s="9" t="n"/>
      <c r="JZ39" s="9" t="n"/>
      <c r="KA39" s="9" t="n"/>
      <c r="KB39" s="9" t="n"/>
      <c r="KC39" s="9" t="n"/>
      <c r="KD39" s="9" t="n"/>
      <c r="KE39" s="9" t="n"/>
      <c r="KF39" s="9" t="n"/>
      <c r="KG39" s="9" t="n"/>
      <c r="KH39" s="9" t="n"/>
      <c r="KI39" s="9" t="n"/>
      <c r="KJ39" s="9" t="n"/>
      <c r="KK39" s="9" t="n"/>
      <c r="KL39" s="9" t="n"/>
      <c r="KM39" s="9" t="n"/>
      <c r="KN39" s="9" t="n"/>
      <c r="KO39" s="9" t="n"/>
      <c r="KP39" s="9" t="n"/>
      <c r="KQ39" s="9" t="n"/>
      <c r="KR39" s="9" t="n"/>
      <c r="KS39" s="9" t="n"/>
      <c r="KT39" s="9" t="n"/>
      <c r="KU39" s="9" t="n"/>
      <c r="KV39" s="9" t="n"/>
      <c r="KW39" s="9" t="n"/>
      <c r="KX39" s="9" t="n"/>
      <c r="KY39" s="9" t="n"/>
      <c r="KZ39" s="9" t="n"/>
      <c r="LA39" s="9" t="n"/>
      <c r="LB39" s="9" t="n"/>
      <c r="LC39" s="9" t="n"/>
      <c r="LD39" s="9" t="n"/>
      <c r="LE39" s="9" t="n"/>
      <c r="LF39" s="9" t="n"/>
      <c r="LG39" s="9" t="n"/>
      <c r="LH39" s="9" t="n"/>
      <c r="LI39" s="9" t="n"/>
      <c r="LJ39" s="9" t="n"/>
      <c r="LK39" s="9" t="n"/>
      <c r="LL39" s="9" t="n"/>
      <c r="LM39" s="9" t="n"/>
      <c r="LN39" s="9" t="n"/>
      <c r="LO39" s="9" t="n"/>
      <c r="LP39" s="9" t="n"/>
      <c r="LQ39" s="9" t="n"/>
      <c r="LR39" s="9" t="n"/>
      <c r="LS39" s="9" t="n"/>
      <c r="LT39" s="9" t="n"/>
      <c r="LU39" s="9" t="n"/>
      <c r="LV39" s="9" t="n"/>
      <c r="LW39" s="9" t="n"/>
      <c r="LX39" s="9" t="n"/>
      <c r="LY39" s="9" t="n"/>
      <c r="LZ39" s="9" t="n"/>
      <c r="MA39" s="9" t="n"/>
      <c r="MB39" s="9" t="n"/>
      <c r="MC39" s="9" t="n"/>
      <c r="MD39" s="9" t="n"/>
      <c r="ME39" s="9" t="n"/>
      <c r="MF39" s="9" t="n"/>
      <c r="MG39" s="9" t="n"/>
      <c r="MH39" s="9" t="n"/>
      <c r="MI39" s="9" t="n"/>
      <c r="MJ39" s="9" t="n"/>
      <c r="MK39" s="9" t="n"/>
      <c r="ML39" s="9" t="n"/>
      <c r="MM39" s="9" t="n"/>
      <c r="MN39" s="9" t="n"/>
      <c r="MO39" s="9" t="n"/>
      <c r="MP39" s="9" t="n"/>
      <c r="MQ39" s="9" t="n"/>
      <c r="MR39" s="9" t="n"/>
      <c r="MS39" s="9" t="n"/>
      <c r="MT39" s="9" t="n"/>
      <c r="MU39" s="9" t="n"/>
      <c r="MV39" s="9" t="n"/>
      <c r="MW39" s="9" t="n"/>
      <c r="MX39" s="9" t="n"/>
      <c r="MY39" s="9" t="n"/>
      <c r="MZ39" s="9" t="n"/>
      <c r="NA39" s="9" t="n"/>
      <c r="NB39" s="9" t="n"/>
      <c r="NC39" s="9" t="n"/>
      <c r="ND39" s="9" t="n"/>
      <c r="NE39" s="9" t="n"/>
      <c r="NF39" s="9" t="n"/>
      <c r="NG39" s="9" t="n"/>
      <c r="NH39" s="9" t="n"/>
      <c r="NI39" s="9" t="n"/>
      <c r="NJ39" s="9" t="n"/>
      <c r="NK39" s="9" t="n"/>
      <c r="NL39" s="9" t="n"/>
      <c r="NM39" s="9" t="n"/>
      <c r="NN39" s="9" t="n"/>
      <c r="NO39" s="9" t="n"/>
      <c r="NP39" s="9" t="n"/>
      <c r="NQ39" s="9" t="n"/>
      <c r="NR39" s="9" t="n"/>
      <c r="NS39" s="9" t="n"/>
      <c r="NT39" s="9" t="n"/>
      <c r="NU39" s="9" t="n"/>
      <c r="NV39" s="9" t="n"/>
      <c r="NW39" s="9" t="n"/>
      <c r="NX39" s="9" t="n"/>
      <c r="NY39" s="9" t="n"/>
      <c r="NZ39" s="9" t="n"/>
      <c r="OA39" s="9" t="n"/>
      <c r="OB39" s="9" t="n"/>
      <c r="OC39" s="9" t="n"/>
      <c r="OD39" s="9" t="n"/>
      <c r="OE39" s="9" t="n"/>
      <c r="OF39" s="9" t="n"/>
      <c r="OG39" s="9" t="n"/>
      <c r="OH39" s="9" t="n"/>
      <c r="OI39" s="9" t="n"/>
      <c r="OJ39" s="9" t="n"/>
      <c r="OK39" s="9" t="n"/>
      <c r="OL39" s="9" t="n"/>
      <c r="OM39" s="9" t="n"/>
      <c r="ON39" s="9" t="n"/>
      <c r="OO39" s="9" t="n"/>
      <c r="OP39" s="9" t="n"/>
      <c r="OQ39" s="9" t="n"/>
      <c r="OR39" s="9" t="n"/>
      <c r="OS39" s="9" t="n"/>
      <c r="OT39" s="9" t="n"/>
      <c r="OU39" s="9" t="n"/>
      <c r="OV39" s="9" t="n"/>
      <c r="OW39" s="9" t="n"/>
      <c r="OX39" s="9" t="n"/>
      <c r="OY39" s="9" t="n"/>
      <c r="OZ39" s="9" t="n"/>
      <c r="PA39" s="9" t="n"/>
      <c r="PB39" s="9" t="n"/>
      <c r="PC39" s="9" t="n"/>
      <c r="PD39" s="9" t="n"/>
      <c r="PE39" s="9" t="n"/>
      <c r="PF39" s="9" t="n"/>
      <c r="PG39" s="9" t="n"/>
      <c r="PH39" s="9" t="n"/>
      <c r="PI39" s="9" t="n"/>
      <c r="PJ39" s="9" t="n"/>
      <c r="PK39" s="9" t="n"/>
      <c r="PL39" s="9" t="n"/>
      <c r="PM39" s="9" t="n"/>
      <c r="PN39" s="9" t="n"/>
      <c r="PO39" s="9" t="n"/>
      <c r="PP39" s="9" t="n"/>
      <c r="PQ39" s="9" t="n"/>
      <c r="PR39" s="9" t="n"/>
      <c r="PS39" s="9" t="n"/>
      <c r="PT39" s="9" t="n"/>
      <c r="PU39" s="9" t="n"/>
      <c r="PV39" s="9" t="n"/>
      <c r="PW39" s="9" t="n"/>
      <c r="PX39" s="9" t="n"/>
      <c r="PY39" s="9" t="n"/>
      <c r="PZ39" s="9" t="n"/>
      <c r="QA39" s="9" t="n"/>
      <c r="QB39" s="9" t="n"/>
      <c r="QC39" s="9" t="n"/>
      <c r="QD39" s="9" t="n"/>
      <c r="QE39" s="9" t="n"/>
      <c r="QF39" s="9" t="n"/>
      <c r="QG39" s="9" t="n"/>
      <c r="QH39" s="9" t="n"/>
      <c r="QI39" s="9" t="n"/>
      <c r="QJ39" s="9" t="n"/>
      <c r="QK39" s="9" t="n"/>
      <c r="QL39" s="9" t="n"/>
      <c r="QM39" s="9" t="n"/>
      <c r="QN39" s="9" t="n"/>
      <c r="QO39" s="9" t="n"/>
      <c r="QP39" s="9" t="n"/>
      <c r="QQ39" s="9" t="n"/>
      <c r="QR39" s="9" t="n"/>
      <c r="QS39" s="9" t="n"/>
      <c r="QT39" s="9" t="n"/>
      <c r="QU39" s="9" t="n"/>
      <c r="QV39" s="9" t="n"/>
      <c r="QW39" s="9" t="n"/>
      <c r="QX39" s="9" t="n"/>
      <c r="QY39" s="9" t="n"/>
      <c r="QZ39" s="9" t="n"/>
      <c r="RA39" s="9" t="n"/>
      <c r="RB39" s="9" t="n"/>
      <c r="RC39" s="9" t="n"/>
      <c r="RD39" s="9" t="n"/>
      <c r="RE39" s="9" t="n"/>
      <c r="RF39" s="9" t="n"/>
      <c r="RG39" s="9" t="n"/>
      <c r="RH39" s="9" t="n"/>
      <c r="RI39" s="9" t="n"/>
      <c r="RJ39" s="9" t="n"/>
      <c r="RK39" s="9" t="n"/>
      <c r="RL39" s="9" t="n"/>
      <c r="RM39" s="9" t="n"/>
      <c r="RN39" s="9" t="n"/>
      <c r="RO39" s="9" t="n"/>
      <c r="RP39" s="9" t="n"/>
      <c r="RQ39" s="9" t="n"/>
      <c r="RR39" s="9" t="n"/>
      <c r="RS39" s="9" t="n"/>
      <c r="RT39" s="9" t="n"/>
      <c r="RU39" s="9" t="n"/>
      <c r="RV39" s="9" t="n"/>
      <c r="RW39" s="9" t="n"/>
      <c r="RX39" s="9" t="n"/>
      <c r="RY39" s="9" t="n"/>
      <c r="RZ39" s="9" t="n"/>
      <c r="SA39" s="9" t="n"/>
      <c r="SB39" s="9" t="n"/>
      <c r="SC39" s="9" t="n"/>
      <c r="SD39" s="9" t="n"/>
      <c r="SE39" s="9" t="n"/>
      <c r="SF39" s="9" t="n"/>
      <c r="SG39" s="9" t="n"/>
      <c r="SH39" s="9" t="n"/>
      <c r="SI39" s="9" t="n"/>
      <c r="SJ39" s="9" t="n"/>
      <c r="SK39" s="9" t="n"/>
      <c r="SL39" s="9" t="n"/>
      <c r="SM39" s="9" t="n"/>
      <c r="SN39" s="9" t="n"/>
      <c r="SO39" s="9" t="n"/>
      <c r="SP39" s="9" t="n"/>
      <c r="SQ39" s="9" t="n"/>
      <c r="SR39" s="9" t="n"/>
      <c r="SS39" s="9" t="n"/>
      <c r="ST39" s="9" t="n"/>
      <c r="SU39" s="9" t="n"/>
      <c r="SV39" s="9" t="n"/>
      <c r="SW39" s="9" t="n"/>
      <c r="SX39" s="9" t="n"/>
      <c r="SY39" s="9" t="n"/>
      <c r="SZ39" s="9" t="n"/>
      <c r="TA39" s="9" t="n"/>
      <c r="TB39" s="9" t="n"/>
      <c r="TC39" s="9" t="n"/>
      <c r="TD39" s="9" t="n"/>
      <c r="TE39" s="9" t="n"/>
      <c r="TF39" s="9" t="n"/>
      <c r="TG39" s="9" t="n"/>
      <c r="TH39" s="9" t="n"/>
      <c r="TI39" s="9" t="n"/>
      <c r="TJ39" s="9" t="n"/>
      <c r="TK39" s="9" t="n"/>
      <c r="TL39" s="9" t="n"/>
      <c r="TM39" s="9" t="n"/>
      <c r="TN39" s="9" t="n"/>
      <c r="TO39" s="9" t="n"/>
      <c r="TP39" s="9" t="n"/>
      <c r="TQ39" s="9" t="n"/>
      <c r="TR39" s="9" t="n"/>
      <c r="TS39" s="9" t="n"/>
      <c r="TT39" s="9" t="n"/>
      <c r="TU39" s="9" t="n"/>
      <c r="TV39" s="9" t="n"/>
      <c r="TW39" s="9" t="n"/>
      <c r="TX39" s="9" t="n"/>
      <c r="TY39" s="9" t="n"/>
      <c r="TZ39" s="9" t="n"/>
      <c r="UA39" s="9" t="n"/>
      <c r="UB39" s="9" t="n"/>
      <c r="UC39" s="9" t="n"/>
      <c r="UD39" s="9" t="n"/>
      <c r="UE39" s="9" t="n"/>
      <c r="UF39" s="9" t="n"/>
      <c r="UG39" s="9" t="n"/>
      <c r="UH39" s="9" t="n"/>
      <c r="UI39" s="9" t="n"/>
      <c r="UJ39" s="9" t="n"/>
      <c r="UK39" s="9" t="n"/>
      <c r="UL39" s="9" t="n"/>
      <c r="UM39" s="9" t="n"/>
      <c r="UN39" s="9" t="n"/>
      <c r="UO39" s="9" t="n"/>
      <c r="UP39" s="9" t="n"/>
      <c r="UQ39" s="9" t="n"/>
      <c r="UR39" s="9" t="n"/>
      <c r="US39" s="9" t="n"/>
      <c r="UT39" s="9" t="n"/>
      <c r="UU39" s="9" t="n"/>
      <c r="UV39" s="9" t="n"/>
      <c r="UW39" s="9" t="n"/>
      <c r="UX39" s="9" t="n"/>
      <c r="UY39" s="9" t="n"/>
      <c r="UZ39" s="9" t="n"/>
      <c r="VA39" s="9" t="n"/>
      <c r="VB39" s="9" t="n"/>
      <c r="VC39" s="9" t="n"/>
      <c r="VD39" s="9" t="n"/>
      <c r="VE39" s="9" t="n"/>
      <c r="VF39" s="9" t="n"/>
      <c r="VG39" s="9" t="n"/>
      <c r="VH39" s="9" t="n"/>
      <c r="VI39" s="9" t="n"/>
      <c r="VJ39" s="9" t="n"/>
      <c r="VK39" s="9" t="n"/>
      <c r="VL39" s="9" t="n"/>
      <c r="VM39" s="9" t="n"/>
      <c r="VN39" s="9" t="n"/>
      <c r="VO39" s="9" t="n"/>
      <c r="VP39" s="9" t="n"/>
      <c r="VQ39" s="9" t="n"/>
      <c r="VR39" s="9" t="n"/>
      <c r="VS39" s="9" t="n"/>
      <c r="VT39" s="9" t="n"/>
      <c r="VU39" s="9" t="n"/>
      <c r="VV39" s="9" t="n"/>
      <c r="VW39" s="9" t="n"/>
      <c r="VX39" s="9" t="n"/>
      <c r="VY39" s="9" t="n"/>
      <c r="VZ39" s="9" t="n"/>
      <c r="WA39" s="9" t="n"/>
      <c r="WB39" s="9" t="n"/>
      <c r="WC39" s="9" t="n"/>
      <c r="WD39" s="9" t="n"/>
      <c r="WE39" s="9" t="n"/>
      <c r="WF39" s="9" t="n"/>
      <c r="WG39" s="9" t="n"/>
      <c r="WH39" s="9" t="n"/>
      <c r="WI39" s="9" t="n"/>
      <c r="WJ39" s="9" t="n"/>
      <c r="WK39" s="9" t="n"/>
      <c r="WL39" s="9" t="n"/>
      <c r="WM39" s="9" t="n"/>
      <c r="WN39" s="9" t="n"/>
      <c r="WO39" s="9" t="n"/>
      <c r="WP39" s="9" t="n"/>
      <c r="WQ39" s="9" t="n"/>
      <c r="WR39" s="9" t="n"/>
      <c r="WS39" s="9" t="n"/>
      <c r="WT39" s="9" t="n"/>
      <c r="WU39" s="9" t="n"/>
      <c r="WV39" s="9" t="n"/>
      <c r="WW39" s="9" t="n"/>
      <c r="WX39" s="9" t="n"/>
      <c r="WY39" s="9" t="n"/>
      <c r="WZ39" s="9" t="n"/>
      <c r="XA39" s="9" t="n"/>
      <c r="XB39" s="9" t="n"/>
      <c r="XC39" s="9" t="n"/>
      <c r="XD39" s="9" t="n"/>
      <c r="XE39" s="9" t="n"/>
      <c r="XF39" s="9" t="n"/>
      <c r="XG39" s="9" t="n"/>
      <c r="XH39" s="9" t="n"/>
      <c r="XI39" s="9" t="n"/>
      <c r="XJ39" s="9" t="n"/>
      <c r="XK39" s="9" t="n"/>
      <c r="XL39" s="9" t="n"/>
      <c r="XM39" s="9" t="n"/>
      <c r="XN39" s="9" t="n"/>
      <c r="XO39" s="9" t="n"/>
      <c r="XP39" s="9" t="n"/>
      <c r="XQ39" s="9" t="n"/>
      <c r="XR39" s="9" t="n"/>
      <c r="XS39" s="9" t="n"/>
      <c r="XT39" s="9" t="n"/>
      <c r="XU39" s="9" t="n"/>
      <c r="XV39" s="9" t="n"/>
      <c r="XW39" s="9" t="n"/>
      <c r="XX39" s="9" t="n"/>
      <c r="XY39" s="9" t="n"/>
      <c r="XZ39" s="9" t="n"/>
      <c r="YA39" s="9" t="n"/>
      <c r="YB39" s="9" t="n"/>
      <c r="YC39" s="9" t="n"/>
      <c r="YD39" s="9" t="n"/>
      <c r="YE39" s="9" t="n"/>
      <c r="YF39" s="9" t="n"/>
      <c r="YG39" s="9" t="n"/>
      <c r="YH39" s="9" t="n"/>
      <c r="YI39" s="9" t="n"/>
      <c r="YJ39" s="9" t="n"/>
      <c r="YK39" s="9" t="n"/>
      <c r="YL39" s="9" t="n"/>
      <c r="YM39" s="9" t="n"/>
      <c r="YN39" s="9" t="n"/>
      <c r="YO39" s="9" t="n"/>
      <c r="YP39" s="9" t="n"/>
      <c r="YQ39" s="9" t="n"/>
      <c r="YR39" s="9" t="n"/>
      <c r="YS39" s="9" t="n"/>
      <c r="YT39" s="9" t="n"/>
      <c r="YU39" s="9" t="n"/>
      <c r="YV39" s="9" t="n"/>
      <c r="YW39" s="9" t="n"/>
      <c r="YX39" s="9" t="n"/>
      <c r="YY39" s="9" t="n"/>
      <c r="YZ39" s="9" t="n"/>
      <c r="ZA39" s="9" t="n"/>
      <c r="ZB39" s="9" t="n"/>
      <c r="ZC39" s="9" t="n"/>
      <c r="ZD39" s="9" t="n"/>
      <c r="ZE39" s="9" t="n"/>
      <c r="ZF39" s="9" t="n"/>
      <c r="ZG39" s="9" t="n"/>
      <c r="ZH39" s="9" t="n"/>
      <c r="ZI39" s="9" t="n"/>
      <c r="ZJ39" s="9" t="n"/>
      <c r="ZK39" s="9" t="n"/>
      <c r="ZL39" s="9" t="n"/>
      <c r="ZM39" s="9" t="n"/>
      <c r="ZN39" s="9" t="n"/>
      <c r="ZO39" s="9" t="n"/>
      <c r="ZP39" s="9" t="n"/>
      <c r="ZQ39" s="9" t="n"/>
      <c r="ZR39" s="9" t="n"/>
      <c r="ZS39" s="9" t="n"/>
      <c r="ZT39" s="9" t="n"/>
      <c r="ZU39" s="9" t="n"/>
      <c r="ZV39" s="9" t="n"/>
      <c r="ZW39" s="9" t="n"/>
      <c r="ZX39" s="9" t="n"/>
      <c r="ZY39" s="9" t="n"/>
      <c r="ZZ39" s="9" t="n"/>
      <c r="AAA39" s="9" t="n"/>
      <c r="AAB39" s="9" t="n"/>
      <c r="AAC39" s="9" t="n"/>
      <c r="AAD39" s="9" t="n"/>
      <c r="AAE39" s="9" t="n"/>
      <c r="AAF39" s="9" t="n"/>
      <c r="AAG39" s="9" t="n"/>
      <c r="AAH39" s="9" t="n"/>
      <c r="AAI39" s="9" t="n"/>
      <c r="AAJ39" s="9" t="n"/>
      <c r="AAK39" s="9" t="n"/>
      <c r="AAL39" s="9" t="n"/>
      <c r="AAM39" s="9" t="n"/>
      <c r="AAN39" s="9" t="n"/>
      <c r="AAO39" s="9" t="n"/>
      <c r="AAP39" s="9" t="n"/>
      <c r="AAQ39" s="9" t="n"/>
      <c r="AAR39" s="9" t="n"/>
      <c r="AAS39" s="9" t="n"/>
      <c r="AAT39" s="9" t="n"/>
      <c r="AAU39" s="9" t="n"/>
      <c r="AAV39" s="9" t="n"/>
      <c r="AAW39" s="9" t="n"/>
      <c r="AAX39" s="9" t="n"/>
      <c r="AAY39" s="9" t="n"/>
      <c r="AAZ39" s="9" t="n"/>
      <c r="ABA39" s="9" t="n"/>
      <c r="ABB39" s="9" t="n"/>
      <c r="ABC39" s="9" t="n"/>
      <c r="ABD39" s="9" t="n"/>
      <c r="ABE39" s="9" t="n"/>
      <c r="ABF39" s="9" t="n"/>
      <c r="ABG39" s="9" t="n"/>
      <c r="ABH39" s="9" t="n"/>
      <c r="ABI39" s="9" t="n"/>
      <c r="ABJ39" s="9" t="n"/>
      <c r="ABK39" s="9" t="n"/>
      <c r="ABL39" s="9" t="n"/>
      <c r="ABM39" s="9" t="n"/>
      <c r="ABN39" s="9" t="n"/>
      <c r="ABO39" s="9" t="n"/>
      <c r="ABP39" s="9" t="n"/>
      <c r="ABQ39" s="9" t="n"/>
      <c r="ABR39" s="9" t="n"/>
      <c r="ABS39" s="9" t="n"/>
      <c r="ABT39" s="9" t="n"/>
      <c r="ABU39" s="9" t="n"/>
      <c r="ABV39" s="9" t="n"/>
      <c r="ABW39" s="9" t="n"/>
      <c r="ABX39" s="9" t="n"/>
      <c r="ABY39" s="9" t="n"/>
      <c r="ABZ39" s="9" t="n"/>
      <c r="ACA39" s="9" t="n"/>
      <c r="ACB39" s="9" t="n"/>
      <c r="ACC39" s="9" t="n"/>
      <c r="ACD39" s="9" t="n"/>
      <c r="ACE39" s="9" t="n"/>
      <c r="ACF39" s="9" t="n"/>
      <c r="ACG39" s="9" t="n"/>
      <c r="ACH39" s="9" t="n"/>
      <c r="ACI39" s="9" t="n"/>
      <c r="ACJ39" s="9" t="n"/>
      <c r="ACK39" s="9" t="n"/>
      <c r="ACL39" s="9" t="n"/>
      <c r="ACM39" s="9" t="n"/>
      <c r="ACN39" s="9" t="n"/>
      <c r="ACO39" s="9" t="n"/>
      <c r="ACP39" s="9" t="n"/>
      <c r="ACQ39" s="9" t="n"/>
      <c r="ACR39" s="9" t="n"/>
      <c r="ACS39" s="9" t="n"/>
      <c r="ACT39" s="9" t="n"/>
      <c r="ACU39" s="9" t="n"/>
      <c r="ACV39" s="9" t="n"/>
      <c r="ACW39" s="9" t="n"/>
      <c r="ACX39" s="9" t="n"/>
      <c r="ACY39" s="9" t="n"/>
      <c r="ACZ39" s="9" t="n"/>
      <c r="ADA39" s="9" t="n"/>
      <c r="ADB39" s="9" t="n"/>
      <c r="ADC39" s="9" t="n"/>
      <c r="ADD39" s="9" t="n"/>
      <c r="ADE39" s="9" t="n"/>
      <c r="ADF39" s="9" t="n"/>
      <c r="ADG39" s="9" t="n"/>
      <c r="ADH39" s="9" t="n"/>
      <c r="ADI39" s="9" t="n"/>
      <c r="ADJ39" s="9" t="n"/>
      <c r="ADK39" s="9" t="n"/>
      <c r="ADL39" s="9" t="n"/>
      <c r="ADM39" s="9" t="n"/>
      <c r="ADN39" s="9" t="n"/>
      <c r="ADO39" s="9" t="n"/>
      <c r="ADP39" s="9" t="n"/>
      <c r="ADQ39" s="9" t="n"/>
      <c r="ADR39" s="9" t="n"/>
      <c r="ADS39" s="9" t="n"/>
      <c r="ADT39" s="9" t="n"/>
      <c r="ADU39" s="9" t="n"/>
      <c r="ADV39" s="9" t="n"/>
      <c r="ADW39" s="9" t="n"/>
      <c r="ADX39" s="9" t="n"/>
      <c r="ADY39" s="9" t="n"/>
      <c r="ADZ39" s="9" t="n"/>
      <c r="AEA39" s="9" t="n"/>
      <c r="AEB39" s="9" t="n"/>
      <c r="AEC39" s="9" t="n"/>
      <c r="AED39" s="9" t="n"/>
      <c r="AEE39" s="9" t="n"/>
      <c r="AEF39" s="9" t="n"/>
      <c r="AEG39" s="9" t="n"/>
      <c r="AEH39" s="9" t="n"/>
      <c r="AEI39" s="9" t="n"/>
      <c r="AEJ39" s="9" t="n"/>
      <c r="AEK39" s="9" t="n"/>
      <c r="AEL39" s="9" t="n"/>
      <c r="AEM39" s="9" t="n"/>
      <c r="AEN39" s="9" t="n"/>
      <c r="AEO39" s="9" t="n"/>
      <c r="AEP39" s="9" t="n"/>
      <c r="AEQ39" s="9" t="n"/>
      <c r="AER39" s="9" t="n"/>
      <c r="AES39" s="9" t="n"/>
      <c r="AET39" s="9" t="n"/>
      <c r="AEU39" s="9" t="n"/>
      <c r="AEV39" s="9" t="n"/>
      <c r="AEW39" s="9" t="n"/>
      <c r="AEX39" s="9" t="n"/>
      <c r="AEY39" s="9" t="n"/>
      <c r="AEZ39" s="9" t="n"/>
      <c r="AFA39" s="9" t="n"/>
      <c r="AFB39" s="9" t="n"/>
      <c r="AFC39" s="9" t="n"/>
      <c r="AFD39" s="9" t="n"/>
      <c r="AFE39" s="9" t="n"/>
      <c r="AFF39" s="9" t="n"/>
      <c r="AFG39" s="9" t="n"/>
      <c r="AFH39" s="9" t="n"/>
      <c r="AFI39" s="9" t="n"/>
      <c r="AFJ39" s="9" t="n"/>
      <c r="AFK39" s="9" t="n"/>
      <c r="AFL39" s="9" t="n"/>
      <c r="AFM39" s="9" t="n"/>
      <c r="AFN39" s="9" t="n"/>
      <c r="AFO39" s="9" t="n"/>
      <c r="AFP39" s="9" t="n"/>
      <c r="AFQ39" s="9" t="n"/>
      <c r="AFR39" s="9" t="n"/>
      <c r="AFS39" s="9" t="n"/>
      <c r="AFT39" s="9" t="n"/>
      <c r="AFU39" s="9" t="n"/>
      <c r="AFV39" s="9" t="n"/>
      <c r="AFW39" s="9" t="n"/>
      <c r="AFX39" s="9" t="n"/>
      <c r="AFY39" s="9" t="n"/>
      <c r="AFZ39" s="9" t="n"/>
      <c r="AGA39" s="9" t="n"/>
      <c r="AGB39" s="9" t="n"/>
      <c r="AGC39" s="9" t="n"/>
      <c r="AGD39" s="9" t="n"/>
      <c r="AGE39" s="9" t="n"/>
      <c r="AGF39" s="9" t="n"/>
      <c r="AGG39" s="9" t="n"/>
      <c r="AGH39" s="9" t="n"/>
      <c r="AGI39" s="9" t="n"/>
      <c r="AGJ39" s="9" t="n"/>
      <c r="AGK39" s="9" t="n"/>
      <c r="AGL39" s="9" t="n"/>
      <c r="AGM39" s="9" t="n"/>
      <c r="AGN39" s="9" t="n"/>
      <c r="AGO39" s="9" t="n"/>
      <c r="AGP39" s="9" t="n"/>
      <c r="AGQ39" s="9" t="n"/>
      <c r="AGR39" s="9" t="n"/>
      <c r="AGS39" s="9" t="n"/>
      <c r="AGT39" s="9" t="n"/>
      <c r="AGU39" s="9" t="n"/>
      <c r="AGV39" s="9" t="n"/>
      <c r="AGW39" s="9" t="n"/>
      <c r="AGX39" s="9" t="n"/>
      <c r="AGY39" s="9" t="n"/>
      <c r="AGZ39" s="9" t="n"/>
      <c r="AHA39" s="9" t="n"/>
      <c r="AHB39" s="9" t="n"/>
      <c r="AHC39" s="9" t="n"/>
      <c r="AHD39" s="9" t="n"/>
      <c r="AHE39" s="9" t="n"/>
      <c r="AHF39" s="9" t="n"/>
      <c r="AHG39" s="9" t="n"/>
      <c r="AHH39" s="9" t="n"/>
      <c r="AHI39" s="9" t="n"/>
      <c r="AHJ39" s="9" t="n"/>
      <c r="AHK39" s="9" t="n"/>
      <c r="AHL39" s="9" t="n"/>
      <c r="AHM39" s="9" t="n"/>
      <c r="AHN39" s="9" t="n"/>
      <c r="AHO39" s="9" t="n"/>
      <c r="AHP39" s="9" t="n"/>
      <c r="AHQ39" s="9" t="n"/>
      <c r="AHR39" s="9" t="n"/>
      <c r="AHS39" s="9" t="n"/>
      <c r="AHT39" s="9" t="n"/>
      <c r="AHU39" s="9" t="n"/>
      <c r="AHV39" s="9" t="n"/>
      <c r="AHW39" s="9" t="n"/>
      <c r="AHX39" s="9" t="n"/>
      <c r="AHY39" s="9" t="n"/>
      <c r="AHZ39" s="9" t="n"/>
      <c r="AIA39" s="9" t="n"/>
      <c r="AIB39" s="9" t="n"/>
      <c r="AIC39" s="9" t="n"/>
      <c r="AID39" s="9" t="n"/>
      <c r="AIE39" s="9" t="n"/>
      <c r="AIF39" s="9" t="n"/>
      <c r="AIG39" s="9" t="n"/>
      <c r="AIH39" s="9" t="n"/>
      <c r="AII39" s="9" t="n"/>
      <c r="AIJ39" s="9" t="n"/>
      <c r="AIK39" s="9" t="n"/>
      <c r="AIL39" s="9" t="n"/>
      <c r="AIM39" s="9" t="n"/>
      <c r="AIN39" s="9" t="n"/>
      <c r="AIO39" s="9" t="n"/>
      <c r="AIP39" s="9" t="n"/>
      <c r="AIQ39" s="9" t="n"/>
      <c r="AIR39" s="9" t="n"/>
      <c r="AIS39" s="9" t="n"/>
      <c r="AIT39" s="9" t="n"/>
      <c r="AIU39" s="9" t="n"/>
      <c r="AIV39" s="9" t="n"/>
      <c r="AIW39" s="9" t="n"/>
      <c r="AIX39" s="9" t="n"/>
      <c r="AIY39" s="9" t="n"/>
      <c r="AIZ39" s="9" t="n"/>
      <c r="AJA39" s="9" t="n"/>
      <c r="AJB39" s="9" t="n"/>
      <c r="AJC39" s="9" t="n"/>
      <c r="AJD39" s="9" t="n"/>
      <c r="AJE39" s="9" t="n"/>
      <c r="AJF39" s="9" t="n"/>
      <c r="AJG39" s="9" t="n"/>
      <c r="AJH39" s="9" t="n"/>
      <c r="AJI39" s="9" t="n"/>
      <c r="AJJ39" s="9" t="n"/>
      <c r="AJK39" s="9" t="n"/>
      <c r="AJL39" s="9" t="n"/>
      <c r="AJM39" s="9" t="n"/>
      <c r="AJN39" s="9" t="n"/>
      <c r="AJO39" s="9" t="n"/>
      <c r="AJP39" s="9" t="n"/>
      <c r="AJQ39" s="9" t="n"/>
      <c r="AJR39" s="9" t="n"/>
      <c r="AJS39" s="9" t="n"/>
      <c r="AJT39" s="9" t="n"/>
      <c r="AJU39" s="9" t="n"/>
      <c r="AJV39" s="9" t="n"/>
      <c r="AJW39" s="9" t="n"/>
      <c r="AJX39" s="9" t="n"/>
      <c r="AJY39" s="9" t="n"/>
      <c r="AJZ39" s="9" t="n"/>
      <c r="AKA39" s="9" t="n"/>
      <c r="AKB39" s="9" t="n"/>
      <c r="AKC39" s="9" t="n"/>
      <c r="AKD39" s="9" t="n"/>
      <c r="AKE39" s="9" t="n"/>
      <c r="AKF39" s="9" t="n"/>
      <c r="AKG39" s="9" t="n"/>
      <c r="AKH39" s="9" t="n"/>
      <c r="AKI39" s="9" t="n"/>
      <c r="AKJ39" s="9" t="n"/>
      <c r="AKK39" s="9" t="n"/>
      <c r="AKL39" s="9" t="n"/>
      <c r="AKM39" s="9" t="n"/>
      <c r="AKN39" s="9" t="n"/>
      <c r="AKO39" s="9" t="n"/>
      <c r="AKP39" s="9" t="n"/>
      <c r="AKQ39" s="9" t="n"/>
      <c r="AKR39" s="9" t="n"/>
      <c r="AKS39" s="9" t="n"/>
      <c r="AKT39" s="9" t="n"/>
      <c r="AKU39" s="9" t="n"/>
      <c r="AKV39" s="9" t="n"/>
      <c r="AKW39" s="9" t="n"/>
      <c r="AKX39" s="9" t="n"/>
      <c r="AKY39" s="9" t="n"/>
      <c r="AKZ39" s="9" t="n"/>
      <c r="ALA39" s="9" t="n"/>
      <c r="ALB39" s="9" t="n"/>
      <c r="ALC39" s="9" t="n"/>
      <c r="ALD39" s="9" t="n"/>
      <c r="ALE39" s="9" t="n"/>
      <c r="ALF39" s="9" t="n"/>
      <c r="ALG39" s="9" t="n"/>
      <c r="ALH39" s="9" t="n"/>
      <c r="ALI39" s="9" t="n"/>
      <c r="ALJ39" s="9" t="n"/>
      <c r="ALK39" s="9" t="n"/>
      <c r="ALL39" s="9" t="n"/>
      <c r="ALM39" s="9" t="n"/>
      <c r="ALN39" s="9" t="n"/>
      <c r="ALO39" s="9" t="n"/>
      <c r="ALP39" s="9" t="n"/>
      <c r="ALQ39" s="9" t="n"/>
      <c r="ALR39" s="9" t="n"/>
      <c r="ALS39" s="9" t="n"/>
      <c r="ALT39" s="9" t="n"/>
      <c r="ALU39" s="9" t="n"/>
      <c r="ALV39" s="9" t="n"/>
      <c r="ALW39" s="9" t="n"/>
      <c r="ALX39" s="9" t="n"/>
      <c r="ALY39" s="9" t="n"/>
      <c r="ALZ39" s="9" t="n"/>
      <c r="AMA39" s="9" t="n"/>
      <c r="AMB39" s="9" t="n"/>
      <c r="AMC39" s="9" t="n"/>
      <c r="AMD39" s="9" t="n"/>
      <c r="AME39" s="9" t="n"/>
      <c r="AMF39" s="9" t="n"/>
      <c r="AMG39" s="9" t="n"/>
      <c r="AMH39" s="9" t="n"/>
      <c r="AMI39" s="9" t="n"/>
      <c r="AMJ39" s="9" t="n"/>
    </row>
    <row customFormat="1" customHeight="1" ht="23.1" r="40" s="87" spans="1:1024">
      <c r="A40" s="67" t="n">
        <v>35</v>
      </c>
      <c r="B40" s="44" t="n">
        <v>14210</v>
      </c>
      <c r="C40" s="85" t="s">
        <v>208</v>
      </c>
      <c r="D40" s="69" t="s">
        <v>209</v>
      </c>
      <c r="E40" s="70" t="n">
        <v>2</v>
      </c>
      <c r="F40" s="71" t="n"/>
      <c r="G40" s="188" t="s">
        <v>82</v>
      </c>
      <c r="H40" s="189" t="s">
        <v>60</v>
      </c>
      <c r="I40" s="72" t="s">
        <v>187</v>
      </c>
      <c r="J40" s="190" t="s">
        <v>66</v>
      </c>
      <c r="K40" s="191" t="s">
        <v>66</v>
      </c>
      <c r="L40" s="72" t="s"/>
      <c r="M40" s="190" t="s">
        <v>66</v>
      </c>
      <c r="N40" s="191" t="s">
        <v>66</v>
      </c>
      <c r="O40" s="72" t="s"/>
      <c r="P40" s="188" t="s">
        <v>3</v>
      </c>
      <c r="Q40" s="189" t="s">
        <v>85</v>
      </c>
      <c r="R40" s="72" t="s">
        <v>187</v>
      </c>
      <c r="S40" s="188" t="s">
        <v>3</v>
      </c>
      <c r="T40" s="189" t="s">
        <v>85</v>
      </c>
      <c r="U40" s="72" t="s">
        <v>187</v>
      </c>
      <c r="V40" s="188" t="s">
        <v>3</v>
      </c>
      <c r="W40" s="189" t="s">
        <v>85</v>
      </c>
      <c r="X40" s="72" t="s">
        <v>187</v>
      </c>
      <c r="Y40" s="188" t="s">
        <v>82</v>
      </c>
      <c r="Z40" s="189" t="s">
        <v>60</v>
      </c>
      <c r="AA40" s="72" t="s">
        <v>187</v>
      </c>
      <c r="AB40" s="190" t="s">
        <v>66</v>
      </c>
      <c r="AC40" s="191" t="s">
        <v>66</v>
      </c>
      <c r="AD40" s="72" t="s"/>
      <c r="AE40" s="190" t="s">
        <v>66</v>
      </c>
      <c r="AF40" s="191" t="s">
        <v>66</v>
      </c>
      <c r="AG40" s="72" t="s"/>
      <c r="AH40" s="188" t="s">
        <v>82</v>
      </c>
      <c r="AI40" s="189" t="s">
        <v>60</v>
      </c>
      <c r="AJ40" s="72" t="s">
        <v>187</v>
      </c>
      <c r="AK40" s="188" t="s">
        <v>82</v>
      </c>
      <c r="AL40" s="189" t="s">
        <v>60</v>
      </c>
      <c r="AM40" s="72" t="s"/>
      <c r="AN40" s="188" t="s">
        <v>82</v>
      </c>
      <c r="AO40" s="189" t="s">
        <v>60</v>
      </c>
      <c r="AP40" s="72" t="s">
        <v>155</v>
      </c>
      <c r="AQ40" s="190" t="s">
        <v>66</v>
      </c>
      <c r="AR40" s="191" t="s">
        <v>66</v>
      </c>
      <c r="AS40" s="72" t="s"/>
      <c r="AT40" s="190" t="s">
        <v>66</v>
      </c>
      <c r="AU40" s="191" t="s">
        <v>66</v>
      </c>
      <c r="AV40" s="72" t="s"/>
      <c r="AW40" s="190" t="s">
        <v>66</v>
      </c>
      <c r="AX40" s="191" t="s">
        <v>66</v>
      </c>
      <c r="AY40" s="72" t="s"/>
      <c r="AZ40" s="188" t="s">
        <v>3</v>
      </c>
      <c r="BA40" s="189" t="s">
        <v>85</v>
      </c>
      <c r="BB40" s="72" t="s">
        <v>187</v>
      </c>
      <c r="BC40" s="188" t="s">
        <v>3</v>
      </c>
      <c r="BD40" s="189" t="s">
        <v>85</v>
      </c>
      <c r="BE40" s="72" t="s">
        <v>187</v>
      </c>
      <c r="BF40" s="188" t="s">
        <v>3</v>
      </c>
      <c r="BG40" s="189" t="s">
        <v>85</v>
      </c>
      <c r="BH40" s="72" t="s">
        <v>187</v>
      </c>
      <c r="BI40" s="188" t="s">
        <v>3</v>
      </c>
      <c r="BJ40" s="189" t="s">
        <v>85</v>
      </c>
      <c r="BK40" s="72" t="s">
        <v>187</v>
      </c>
      <c r="BL40" s="188" t="s">
        <v>125</v>
      </c>
      <c r="BM40" s="189" t="s">
        <v>126</v>
      </c>
      <c r="BN40" s="72" t="s">
        <v>70</v>
      </c>
      <c r="BO40" s="190" t="s">
        <v>66</v>
      </c>
      <c r="BP40" s="191" t="s">
        <v>66</v>
      </c>
      <c r="BQ40" s="72" t="s"/>
      <c r="BR40" s="190" t="s">
        <v>66</v>
      </c>
      <c r="BS40" s="191" t="s">
        <v>66</v>
      </c>
      <c r="BT40" s="72" t="s"/>
      <c r="BU40" s="188" t="s">
        <v>82</v>
      </c>
      <c r="BV40" s="189" t="s">
        <v>60</v>
      </c>
      <c r="BW40" s="72" t="s">
        <v>187</v>
      </c>
      <c r="BX40" s="188" t="s">
        <v>82</v>
      </c>
      <c r="BY40" s="189" t="s">
        <v>60</v>
      </c>
      <c r="BZ40" s="72" t="s">
        <v>187</v>
      </c>
      <c r="CA40" s="188" t="s">
        <v>82</v>
      </c>
      <c r="CB40" s="189" t="s">
        <v>60</v>
      </c>
      <c r="CC40" s="72" t="s">
        <v>187</v>
      </c>
      <c r="CD40" s="188" t="s">
        <v>82</v>
      </c>
      <c r="CE40" s="189" t="s">
        <v>60</v>
      </c>
      <c r="CF40" s="72" t="s">
        <v>187</v>
      </c>
      <c r="CG40" s="188" t="s">
        <v>82</v>
      </c>
      <c r="CH40" s="189" t="s">
        <v>60</v>
      </c>
      <c r="CI40" s="72" t="s">
        <v>187</v>
      </c>
      <c r="CJ40" s="190" t="s">
        <v>66</v>
      </c>
      <c r="CK40" s="191" t="s">
        <v>66</v>
      </c>
      <c r="CL40" s="72" t="s"/>
      <c r="CM40" s="190" t="s">
        <v>66</v>
      </c>
      <c r="CN40" s="191" t="s">
        <v>66</v>
      </c>
      <c r="CO40" s="72" t="s"/>
      <c r="CP40" s="188" t="s">
        <v>3</v>
      </c>
      <c r="CQ40" s="189" t="s">
        <v>85</v>
      </c>
      <c r="CR40" s="72" t="s">
        <v>187</v>
      </c>
      <c r="CS40" s="188" t="s">
        <v>82</v>
      </c>
      <c r="CT40" s="189" t="s">
        <v>60</v>
      </c>
      <c r="CU40" s="72" t="s">
        <v>187</v>
      </c>
      <c r="CV40" s="26" t="s">
        <v>102</v>
      </c>
      <c r="CW40" s="21" t="n"/>
      <c r="CX40" s="73" t="n"/>
      <c r="CY40" s="83" t="n"/>
      <c r="CZ40" s="75">
        <f>COUNTA($G$3:$CX$3)-DB40</f>
        <v/>
      </c>
      <c r="DA40" s="76">
        <f>COUNTIF($G$4:$CX$4,"сб")+COUNTIF($G$4:$CX$4,"вс")+COUNTIF($G$4:$CX$4,"празд")</f>
        <v/>
      </c>
      <c r="DB40" s="77" t="n">
        <v>0</v>
      </c>
      <c r="DC40" s="78">
        <f>COUNTIF(G40:CX40,"ОТ")/2</f>
        <v/>
      </c>
      <c r="DD40" s="79">
        <f>COUNTIFS($G$4:$CX$4,"&lt;я",G40:CX40,"&lt;"&amp;"9:29:01")</f>
        <v/>
      </c>
      <c r="DE40" s="79">
        <f>COUNTIFS($G$4:$CX$4,"&lt;я",G40:CX40,"&lt;"&amp;"13:30:01")-DD40</f>
        <v/>
      </c>
      <c r="DF40" s="79">
        <f>COUNTIFS($G$4:$CX$4,"&lt;я",G40:CX40,"&lt;"&amp;"19:00:01")-DD40-DE40</f>
        <v/>
      </c>
      <c r="DG40" s="80">
        <f>COUNTIFS($G$4:$CX$4,"СБ",G40:CX40,"В")+COUNTIFS($G$4:$CX$4,"ВС",G40:CX40,"В")</f>
        <v/>
      </c>
      <c r="DH40" s="81">
        <f>$DA$3-CZ40</f>
        <v/>
      </c>
      <c r="DI40" s="82">
        <f>$DB$3-CY40</f>
        <v/>
      </c>
    </row>
    <row customFormat="1" customHeight="1" ht="23.1" r="41" s="43" spans="1:1024">
      <c r="A41" s="67" t="n">
        <v>36</v>
      </c>
      <c r="B41" s="44" t="n">
        <v>38744</v>
      </c>
      <c r="C41" s="85" t="s">
        <v>210</v>
      </c>
      <c r="D41" s="69" t="n">
        <v>0</v>
      </c>
      <c r="E41" s="70" t="n">
        <v>6</v>
      </c>
      <c r="F41" s="71" t="n"/>
      <c r="G41" s="188" t="s">
        <v>110</v>
      </c>
      <c r="H41" s="189" t="s">
        <v>83</v>
      </c>
      <c r="I41" s="72" t="s"/>
      <c r="J41" s="188" t="s">
        <v>89</v>
      </c>
      <c r="K41" s="189" t="s">
        <v>111</v>
      </c>
      <c r="L41" s="72" t="s"/>
      <c r="M41" s="188" t="s">
        <v>89</v>
      </c>
      <c r="N41" s="189" t="s">
        <v>111</v>
      </c>
      <c r="O41" s="72" t="s"/>
      <c r="P41" s="190" t="s">
        <v>66</v>
      </c>
      <c r="Q41" s="191" t="s">
        <v>66</v>
      </c>
      <c r="R41" s="72" t="s"/>
      <c r="S41" s="190" t="s">
        <v>66</v>
      </c>
      <c r="T41" s="191" t="s">
        <v>66</v>
      </c>
      <c r="U41" s="72" t="s"/>
      <c r="V41" s="188" t="s">
        <v>110</v>
      </c>
      <c r="W41" s="189" t="s">
        <v>83</v>
      </c>
      <c r="X41" s="72" t="s"/>
      <c r="Y41" s="188" t="s">
        <v>110</v>
      </c>
      <c r="Z41" s="189" t="s">
        <v>83</v>
      </c>
      <c r="AA41" s="72" t="s"/>
      <c r="AB41" s="188" t="s">
        <v>110</v>
      </c>
      <c r="AC41" s="189" t="s">
        <v>83</v>
      </c>
      <c r="AD41" s="72" t="s">
        <v>80</v>
      </c>
      <c r="AE41" s="188" t="s">
        <v>89</v>
      </c>
      <c r="AF41" s="189" t="s">
        <v>111</v>
      </c>
      <c r="AG41" s="72" t="s"/>
      <c r="AH41" s="188" t="s">
        <v>89</v>
      </c>
      <c r="AI41" s="189" t="s">
        <v>111</v>
      </c>
      <c r="AJ41" s="72" t="s"/>
      <c r="AK41" s="190" t="s">
        <v>66</v>
      </c>
      <c r="AL41" s="191" t="s">
        <v>66</v>
      </c>
      <c r="AM41" s="72" t="s"/>
      <c r="AN41" s="190" t="s">
        <v>66</v>
      </c>
      <c r="AO41" s="191" t="s">
        <v>66</v>
      </c>
      <c r="AP41" s="72" t="s"/>
      <c r="AQ41" s="188" t="s">
        <v>110</v>
      </c>
      <c r="AR41" s="189" t="s">
        <v>83</v>
      </c>
      <c r="AS41" s="72" t="s"/>
      <c r="AT41" s="188" t="s">
        <v>110</v>
      </c>
      <c r="AU41" s="189" t="s">
        <v>83</v>
      </c>
      <c r="AV41" s="72" t="s"/>
      <c r="AW41" s="188" t="s">
        <v>110</v>
      </c>
      <c r="AX41" s="189" t="s">
        <v>83</v>
      </c>
      <c r="AY41" s="72" t="s"/>
      <c r="AZ41" s="188" t="s">
        <v>89</v>
      </c>
      <c r="BA41" s="189" t="s">
        <v>111</v>
      </c>
      <c r="BB41" s="72" t="s"/>
      <c r="BC41" s="188" t="s">
        <v>89</v>
      </c>
      <c r="BD41" s="189" t="s">
        <v>111</v>
      </c>
      <c r="BE41" s="72" t="s"/>
      <c r="BF41" s="190" t="s">
        <v>66</v>
      </c>
      <c r="BG41" s="191" t="s">
        <v>66</v>
      </c>
      <c r="BH41" s="72" t="s"/>
      <c r="BI41" s="190" t="s">
        <v>66</v>
      </c>
      <c r="BJ41" s="191" t="s">
        <v>66</v>
      </c>
      <c r="BK41" s="72" t="s"/>
      <c r="BL41" s="188" t="s">
        <v>110</v>
      </c>
      <c r="BM41" s="189" t="s">
        <v>83</v>
      </c>
      <c r="BN41" s="72" t="s"/>
      <c r="BO41" s="188" t="s">
        <v>110</v>
      </c>
      <c r="BP41" s="189" t="s">
        <v>83</v>
      </c>
      <c r="BQ41" s="72" t="s"/>
      <c r="BR41" s="188" t="s">
        <v>110</v>
      </c>
      <c r="BS41" s="189" t="s">
        <v>83</v>
      </c>
      <c r="BT41" s="72" t="s"/>
      <c r="BU41" s="188" t="s">
        <v>89</v>
      </c>
      <c r="BV41" s="189" t="s">
        <v>111</v>
      </c>
      <c r="BW41" s="72" t="s">
        <v>80</v>
      </c>
      <c r="BX41" s="188" t="s">
        <v>89</v>
      </c>
      <c r="BY41" s="189" t="s">
        <v>111</v>
      </c>
      <c r="BZ41" s="72" t="s">
        <v>80</v>
      </c>
      <c r="CA41" s="190" t="s">
        <v>66</v>
      </c>
      <c r="CB41" s="191" t="s">
        <v>66</v>
      </c>
      <c r="CC41" s="72" t="s"/>
      <c r="CD41" s="190" t="s">
        <v>66</v>
      </c>
      <c r="CE41" s="191" t="s">
        <v>66</v>
      </c>
      <c r="CF41" s="72" t="s"/>
      <c r="CG41" s="188" t="s">
        <v>110</v>
      </c>
      <c r="CH41" s="189" t="s">
        <v>83</v>
      </c>
      <c r="CI41" s="72" t="s"/>
      <c r="CJ41" s="188" t="s">
        <v>110</v>
      </c>
      <c r="CK41" s="189" t="s">
        <v>83</v>
      </c>
      <c r="CL41" s="72" t="s"/>
      <c r="CM41" s="188" t="s">
        <v>110</v>
      </c>
      <c r="CN41" s="189" t="s">
        <v>83</v>
      </c>
      <c r="CO41" s="72" t="s"/>
      <c r="CP41" s="188" t="s">
        <v>89</v>
      </c>
      <c r="CQ41" s="189" t="s">
        <v>111</v>
      </c>
      <c r="CR41" s="72" t="s"/>
      <c r="CS41" s="188" t="s">
        <v>89</v>
      </c>
      <c r="CT41" s="189" t="s">
        <v>111</v>
      </c>
      <c r="CU41" s="72" t="s"/>
      <c r="CV41" s="26" t="s">
        <v>183</v>
      </c>
      <c r="CW41" s="21" t="n"/>
      <c r="CX41" s="73" t="n"/>
      <c r="CY41" s="83" t="n"/>
      <c r="CZ41" s="75">
        <f>COUNTA($G$3:$CX$3)-DB41</f>
        <v/>
      </c>
      <c r="DA41" s="76">
        <f>COUNTIF($G$4:$CX$4,"сб")+COUNTIF($G$4:$CX$4,"вс")+COUNTIF($G$4:$CX$4,"празд")</f>
        <v/>
      </c>
      <c r="DB41" s="77" t="n">
        <v>0</v>
      </c>
      <c r="DC41" s="78">
        <f>COUNTIF(G41:CX41,"ОТ")/2</f>
        <v/>
      </c>
      <c r="DD41" s="79">
        <f>COUNTIFS($G$4:$CX$4,"&lt;я",G41:CX41,"&lt;"&amp;"9:29:01")</f>
        <v/>
      </c>
      <c r="DE41" s="79">
        <f>COUNTIFS($G$4:$CX$4,"&lt;я",G41:CX41,"&lt;"&amp;"13:30:01")-DD41</f>
        <v/>
      </c>
      <c r="DF41" s="79">
        <f>COUNTIFS($G$4:$CX$4,"&lt;я",G41:CX41,"&lt;"&amp;"19:00:01")-DD41-DE41</f>
        <v/>
      </c>
      <c r="DG41" s="80">
        <f>COUNTIFS($G$4:$CX$4,"СБ",G41:CX41,"В")+COUNTIFS($G$4:$CX$4,"ВС",G41:CX41,"В")</f>
        <v/>
      </c>
      <c r="DH41" s="81">
        <f>$DA$3-CZ41</f>
        <v/>
      </c>
      <c r="DI41" s="82">
        <f>$DB$3-CY41</f>
        <v/>
      </c>
    </row>
    <row customFormat="1" customHeight="1" ht="23.1" r="42" s="43" spans="1:1024">
      <c r="A42" s="67" t="n">
        <v>37</v>
      </c>
      <c r="B42" s="44" t="n">
        <v>1498</v>
      </c>
      <c r="C42" s="85" t="s">
        <v>211</v>
      </c>
      <c r="D42" s="69" t="s">
        <v>212</v>
      </c>
      <c r="E42" s="70" t="n">
        <v>10</v>
      </c>
      <c r="F42" s="71" t="n"/>
      <c r="G42" s="188" t="s">
        <v>90</v>
      </c>
      <c r="H42" s="189" t="s">
        <v>101</v>
      </c>
      <c r="I42" s="72" t="s">
        <v>80</v>
      </c>
      <c r="J42" s="188" t="s">
        <v>89</v>
      </c>
      <c r="K42" s="189" t="s">
        <v>147</v>
      </c>
      <c r="L42" s="72" t="s"/>
      <c r="M42" s="188" t="s">
        <v>88</v>
      </c>
      <c r="N42" s="189" t="s">
        <v>118</v>
      </c>
      <c r="O42" s="72" t="s"/>
      <c r="P42" s="190" t="s">
        <v>66</v>
      </c>
      <c r="Q42" s="191" t="s">
        <v>66</v>
      </c>
      <c r="R42" s="72" t="s"/>
      <c r="S42" s="190" t="s">
        <v>66</v>
      </c>
      <c r="T42" s="191" t="s">
        <v>66</v>
      </c>
      <c r="U42" s="72" t="s"/>
      <c r="V42" s="190" t="s">
        <v>66</v>
      </c>
      <c r="W42" s="191" t="s">
        <v>66</v>
      </c>
      <c r="X42" s="72" t="s"/>
      <c r="Y42" s="188" t="s">
        <v>72</v>
      </c>
      <c r="Z42" s="189" t="s">
        <v>100</v>
      </c>
      <c r="AA42" s="72" t="s"/>
      <c r="AB42" s="188" t="s">
        <v>133</v>
      </c>
      <c r="AC42" s="189" t="s">
        <v>78</v>
      </c>
      <c r="AD42" s="72" t="s"/>
      <c r="AE42" s="188" t="s">
        <v>75</v>
      </c>
      <c r="AF42" s="189" t="s">
        <v>147</v>
      </c>
      <c r="AG42" s="72" t="s"/>
      <c r="AH42" s="188" t="s">
        <v>68</v>
      </c>
      <c r="AI42" s="189" t="s">
        <v>139</v>
      </c>
      <c r="AJ42" s="72" t="s"/>
      <c r="AK42" s="188" t="s">
        <v>123</v>
      </c>
      <c r="AL42" s="189" t="s">
        <v>120</v>
      </c>
      <c r="AM42" s="72" t="s">
        <v>80</v>
      </c>
      <c r="AN42" s="190" t="s">
        <v>66</v>
      </c>
      <c r="AO42" s="191" t="s">
        <v>66</v>
      </c>
      <c r="AP42" s="72" t="s"/>
      <c r="AQ42" s="190" t="s">
        <v>66</v>
      </c>
      <c r="AR42" s="191" t="s">
        <v>66</v>
      </c>
      <c r="AS42" s="72" t="s"/>
      <c r="AT42" s="190" t="s">
        <v>66</v>
      </c>
      <c r="AU42" s="191" t="s">
        <v>66</v>
      </c>
      <c r="AV42" s="72" t="s"/>
      <c r="AW42" s="188" t="s">
        <v>114</v>
      </c>
      <c r="AX42" s="189" t="s">
        <v>124</v>
      </c>
      <c r="AY42" s="72" t="s"/>
      <c r="AZ42" s="188" t="s">
        <v>137</v>
      </c>
      <c r="BA42" s="189" t="s">
        <v>99</v>
      </c>
      <c r="BB42" s="72" t="s">
        <v>80</v>
      </c>
      <c r="BC42" s="188" t="s">
        <v>88</v>
      </c>
      <c r="BD42" s="189" t="s">
        <v>63</v>
      </c>
      <c r="BE42" s="72" t="s">
        <v>80</v>
      </c>
      <c r="BF42" s="190" t="s">
        <v>66</v>
      </c>
      <c r="BG42" s="191" t="s">
        <v>66</v>
      </c>
      <c r="BH42" s="72" t="s"/>
      <c r="BI42" s="190" t="s">
        <v>66</v>
      </c>
      <c r="BJ42" s="191" t="s">
        <v>66</v>
      </c>
      <c r="BK42" s="72" t="s"/>
      <c r="BL42" s="188" t="s">
        <v>98</v>
      </c>
      <c r="BM42" s="189" t="s">
        <v>82</v>
      </c>
      <c r="BN42" s="72" t="s"/>
      <c r="BO42" s="188" t="s">
        <v>75</v>
      </c>
      <c r="BP42" s="189" t="s">
        <v>111</v>
      </c>
      <c r="BQ42" s="72" t="s"/>
      <c r="BR42" s="188" t="s">
        <v>114</v>
      </c>
      <c r="BS42" s="189" t="s">
        <v>126</v>
      </c>
      <c r="BT42" s="72" t="s"/>
      <c r="BU42" s="190" t="s">
        <v>66</v>
      </c>
      <c r="BV42" s="191" t="s">
        <v>66</v>
      </c>
      <c r="BW42" s="72" t="s"/>
      <c r="BX42" s="190" t="s">
        <v>66</v>
      </c>
      <c r="BY42" s="191" t="s">
        <v>66</v>
      </c>
      <c r="BZ42" s="72" t="s"/>
      <c r="CA42" s="190" t="s">
        <v>66</v>
      </c>
      <c r="CB42" s="191" t="s">
        <v>66</v>
      </c>
      <c r="CC42" s="72" t="s"/>
      <c r="CD42" s="188" t="s">
        <v>67</v>
      </c>
      <c r="CE42" s="189" t="s">
        <v>97</v>
      </c>
      <c r="CF42" s="72" t="s"/>
      <c r="CG42" s="188" t="s">
        <v>72</v>
      </c>
      <c r="CH42" s="189" t="s">
        <v>64</v>
      </c>
      <c r="CI42" s="72" t="s"/>
      <c r="CJ42" s="188" t="s">
        <v>122</v>
      </c>
      <c r="CK42" s="189" t="s">
        <v>89</v>
      </c>
      <c r="CL42" s="72" t="s"/>
      <c r="CM42" s="188" t="s">
        <v>79</v>
      </c>
      <c r="CN42" s="189" t="s">
        <v>74</v>
      </c>
      <c r="CO42" s="72" t="s">
        <v>80</v>
      </c>
      <c r="CP42" s="188" t="s">
        <v>119</v>
      </c>
      <c r="CQ42" s="189" t="s">
        <v>139</v>
      </c>
      <c r="CR42" s="72" t="s"/>
      <c r="CS42" s="190" t="s">
        <v>66</v>
      </c>
      <c r="CT42" s="191" t="s">
        <v>66</v>
      </c>
      <c r="CU42" s="72" t="s"/>
      <c r="CV42" s="26" t="s">
        <v>196</v>
      </c>
      <c r="CW42" s="21" t="n"/>
      <c r="CX42" s="73" t="n"/>
      <c r="CY42" s="83" t="n"/>
      <c r="CZ42" s="75">
        <f>COUNTA($G$3:$CX$3)-DB42</f>
        <v/>
      </c>
      <c r="DA42" s="76">
        <f>COUNTIF($G$4:$CX$4,"сб")+COUNTIF($G$4:$CX$4,"вс")+COUNTIF($G$4:$CX$4,"празд")</f>
        <v/>
      </c>
      <c r="DB42" s="77" t="n">
        <v>0</v>
      </c>
      <c r="DC42" s="78">
        <f>COUNTIF(G42:CX42,"ОТ")/2</f>
        <v/>
      </c>
      <c r="DD42" s="79">
        <f>COUNTIFS($G$4:$CX$4,"&lt;я",G42:CX42,"&lt;"&amp;"9:29:01")</f>
        <v/>
      </c>
      <c r="DE42" s="79">
        <f>COUNTIFS($G$4:$CX$4,"&lt;я",G42:CX42,"&lt;"&amp;"13:30:01")-DD42</f>
        <v/>
      </c>
      <c r="DF42" s="79">
        <f>COUNTIFS($G$4:$CX$4,"&lt;я",G42:CX42,"&lt;"&amp;"19:00:01")-DD42-DE42</f>
        <v/>
      </c>
      <c r="DG42" s="80">
        <f>COUNTIFS($G$4:$CX$4,"СБ",G42:CX42,"В")+COUNTIFS($G$4:$CX$4,"ВС",G42:CX42,"В")</f>
        <v/>
      </c>
      <c r="DH42" s="81">
        <f>$DA$3-CZ42</f>
        <v/>
      </c>
      <c r="DI42" s="82">
        <f>$DB$3-CY42</f>
        <v/>
      </c>
    </row>
    <row customFormat="1" customHeight="1" ht="23.1" r="43" s="43" spans="1:1024">
      <c r="A43" s="67" t="n">
        <v>38</v>
      </c>
      <c r="B43" s="44" t="n">
        <v>890</v>
      </c>
      <c r="C43" s="68" t="s">
        <v>213</v>
      </c>
      <c r="D43" s="69" t="s">
        <v>106</v>
      </c>
      <c r="E43" s="70" t="n">
        <v>11</v>
      </c>
      <c r="F43" s="71" t="n"/>
      <c r="G43" s="190" t="s">
        <v>66</v>
      </c>
      <c r="H43" s="191" t="s">
        <v>66</v>
      </c>
      <c r="I43" s="72" t="s"/>
      <c r="J43" s="188" t="s">
        <v>110</v>
      </c>
      <c r="K43" s="189" t="s">
        <v>83</v>
      </c>
      <c r="L43" s="72" t="s">
        <v>70</v>
      </c>
      <c r="M43" s="188" t="s">
        <v>110</v>
      </c>
      <c r="N43" s="189" t="s">
        <v>83</v>
      </c>
      <c r="O43" s="72" t="s">
        <v>70</v>
      </c>
      <c r="P43" s="188" t="s">
        <v>110</v>
      </c>
      <c r="Q43" s="189" t="s">
        <v>83</v>
      </c>
      <c r="R43" s="72" t="s">
        <v>70</v>
      </c>
      <c r="S43" s="188" t="s">
        <v>127</v>
      </c>
      <c r="T43" s="189" t="s">
        <v>128</v>
      </c>
      <c r="U43" s="72" t="s">
        <v>106</v>
      </c>
      <c r="V43" s="188" t="s">
        <v>127</v>
      </c>
      <c r="W43" s="189" t="s">
        <v>128</v>
      </c>
      <c r="X43" s="72" t="s">
        <v>106</v>
      </c>
      <c r="Y43" s="190" t="s">
        <v>66</v>
      </c>
      <c r="Z43" s="191" t="s">
        <v>66</v>
      </c>
      <c r="AA43" s="72" t="s"/>
      <c r="AB43" s="190" t="s">
        <v>66</v>
      </c>
      <c r="AC43" s="191" t="s">
        <v>66</v>
      </c>
      <c r="AD43" s="72" t="s"/>
      <c r="AE43" s="188" t="s">
        <v>110</v>
      </c>
      <c r="AF43" s="189" t="s">
        <v>83</v>
      </c>
      <c r="AG43" s="72" t="s">
        <v>70</v>
      </c>
      <c r="AH43" s="188" t="s">
        <v>110</v>
      </c>
      <c r="AI43" s="189" t="s">
        <v>83</v>
      </c>
      <c r="AJ43" s="72" t="s"/>
      <c r="AK43" s="188" t="s">
        <v>110</v>
      </c>
      <c r="AL43" s="189" t="s">
        <v>83</v>
      </c>
      <c r="AM43" s="72" t="s">
        <v>70</v>
      </c>
      <c r="AN43" s="188" t="s">
        <v>127</v>
      </c>
      <c r="AO43" s="189" t="s">
        <v>128</v>
      </c>
      <c r="AP43" s="72" t="s">
        <v>106</v>
      </c>
      <c r="AQ43" s="188" t="s">
        <v>127</v>
      </c>
      <c r="AR43" s="189" t="s">
        <v>128</v>
      </c>
      <c r="AS43" s="72" t="s">
        <v>61</v>
      </c>
      <c r="AT43" s="190" t="s">
        <v>66</v>
      </c>
      <c r="AU43" s="191" t="s">
        <v>66</v>
      </c>
      <c r="AV43" s="72" t="s"/>
      <c r="AW43" s="190" t="s">
        <v>66</v>
      </c>
      <c r="AX43" s="191" t="s">
        <v>66</v>
      </c>
      <c r="AY43" s="72" t="s"/>
      <c r="AZ43" s="188" t="s">
        <v>110</v>
      </c>
      <c r="BA43" s="189" t="s">
        <v>83</v>
      </c>
      <c r="BB43" s="72" t="s"/>
      <c r="BC43" s="188" t="s">
        <v>110</v>
      </c>
      <c r="BD43" s="189" t="s">
        <v>83</v>
      </c>
      <c r="BE43" s="72" t="s">
        <v>70</v>
      </c>
      <c r="BF43" s="188" t="s">
        <v>110</v>
      </c>
      <c r="BG43" s="189" t="s">
        <v>83</v>
      </c>
      <c r="BH43" s="72" t="s"/>
      <c r="BI43" s="188" t="s">
        <v>127</v>
      </c>
      <c r="BJ43" s="189" t="s">
        <v>128</v>
      </c>
      <c r="BK43" s="72" t="s">
        <v>70</v>
      </c>
      <c r="BL43" s="188" t="s">
        <v>127</v>
      </c>
      <c r="BM43" s="189" t="s">
        <v>128</v>
      </c>
      <c r="BN43" s="72" t="s"/>
      <c r="BO43" s="190" t="s">
        <v>66</v>
      </c>
      <c r="BP43" s="191" t="s">
        <v>66</v>
      </c>
      <c r="BQ43" s="72" t="s"/>
      <c r="BR43" s="190" t="s">
        <v>66</v>
      </c>
      <c r="BS43" s="191" t="s">
        <v>66</v>
      </c>
      <c r="BT43" s="72" t="s"/>
      <c r="BU43" s="188" t="s">
        <v>110</v>
      </c>
      <c r="BV43" s="189" t="s">
        <v>83</v>
      </c>
      <c r="BW43" s="72" t="s"/>
      <c r="BX43" s="188" t="s">
        <v>110</v>
      </c>
      <c r="BY43" s="189" t="s">
        <v>83</v>
      </c>
      <c r="BZ43" s="72" t="s">
        <v>61</v>
      </c>
      <c r="CA43" s="188" t="s">
        <v>110</v>
      </c>
      <c r="CB43" s="189" t="s">
        <v>83</v>
      </c>
      <c r="CC43" s="72" t="s"/>
      <c r="CD43" s="188" t="s">
        <v>127</v>
      </c>
      <c r="CE43" s="189" t="s">
        <v>128</v>
      </c>
      <c r="CF43" s="72" t="s">
        <v>106</v>
      </c>
      <c r="CG43" s="190" t="s">
        <v>66</v>
      </c>
      <c r="CH43" s="191" t="s">
        <v>66</v>
      </c>
      <c r="CI43" s="72" t="s"/>
      <c r="CJ43" s="190" t="s">
        <v>66</v>
      </c>
      <c r="CK43" s="191" t="s">
        <v>66</v>
      </c>
      <c r="CL43" s="72" t="s"/>
      <c r="CM43" s="190" t="s">
        <v>66</v>
      </c>
      <c r="CN43" s="191" t="s">
        <v>66</v>
      </c>
      <c r="CO43" s="72" t="s"/>
      <c r="CP43" s="188" t="s">
        <v>110</v>
      </c>
      <c r="CQ43" s="189" t="s">
        <v>83</v>
      </c>
      <c r="CR43" s="72" t="s">
        <v>80</v>
      </c>
      <c r="CS43" s="188" t="s">
        <v>110</v>
      </c>
      <c r="CT43" s="189" t="s">
        <v>83</v>
      </c>
      <c r="CU43" s="72" t="s"/>
      <c r="CV43" s="26" t="s">
        <v>214</v>
      </c>
      <c r="CW43" s="21" t="n"/>
      <c r="CX43" s="73" t="n"/>
      <c r="CY43" s="83" t="n"/>
      <c r="CZ43" s="75">
        <f>COUNTA($G$3:$CX$3)-DB43</f>
        <v/>
      </c>
      <c r="DA43" s="76">
        <f>COUNTIF($G$4:$CX$4,"сб")+COUNTIF($G$4:$CX$4,"вс")+COUNTIF($G$4:$CX$4,"празд")</f>
        <v/>
      </c>
      <c r="DB43" s="77" t="n">
        <v>0</v>
      </c>
      <c r="DC43" s="78">
        <f>COUNTIF(G43:CX43,"ОТ")/2</f>
        <v/>
      </c>
      <c r="DD43" s="79">
        <f>COUNTIFS($G$4:$CX$4,"&lt;я",G43:CX43,"&lt;"&amp;"9:29:01")</f>
        <v/>
      </c>
      <c r="DE43" s="79">
        <f>COUNTIFS($G$4:$CX$4,"&lt;я",G43:CX43,"&lt;"&amp;"13:30:01")-DD43</f>
        <v/>
      </c>
      <c r="DF43" s="79">
        <f>COUNTIFS($G$4:$CX$4,"&lt;я",G43:CX43,"&lt;"&amp;"19:00:01")-DD43-DE43</f>
        <v/>
      </c>
      <c r="DG43" s="80">
        <f>COUNTIFS($G$4:$CX$4,"СБ",G43:CX43,"В")+COUNTIFS($G$4:$CX$4,"ВС",G43:CX43,"В")</f>
        <v/>
      </c>
      <c r="DH43" s="81">
        <f>$DA$3-CZ43</f>
        <v/>
      </c>
      <c r="DI43" s="82">
        <f>$DB$3-CY43</f>
        <v/>
      </c>
    </row>
    <row customFormat="1" customHeight="1" ht="23.1" r="44" s="43" spans="1:1024">
      <c r="A44" s="67" t="n">
        <v>39</v>
      </c>
      <c r="B44" s="44" t="n">
        <v>49545</v>
      </c>
      <c r="C44" s="88" t="s">
        <v>215</v>
      </c>
      <c r="D44" s="69" t="s">
        <v>167</v>
      </c>
      <c r="E44" s="70" t="n">
        <v>12</v>
      </c>
      <c r="F44" s="71" t="n"/>
      <c r="G44" s="188" t="s">
        <v>71</v>
      </c>
      <c r="H44" s="189" t="s">
        <v>112</v>
      </c>
      <c r="I44" s="72" t="s"/>
      <c r="J44" s="188" t="s">
        <v>143</v>
      </c>
      <c r="K44" s="189" t="s">
        <v>60</v>
      </c>
      <c r="L44" s="72" t="s">
        <v>70</v>
      </c>
      <c r="M44" s="188" t="s">
        <v>115</v>
      </c>
      <c r="N44" s="189" t="s">
        <v>63</v>
      </c>
      <c r="O44" s="72" t="s">
        <v>70</v>
      </c>
      <c r="P44" s="188" t="s">
        <v>111</v>
      </c>
      <c r="Q44" s="189" t="s">
        <v>84</v>
      </c>
      <c r="R44" s="72" t="s">
        <v>61</v>
      </c>
      <c r="S44" s="190" t="s">
        <v>66</v>
      </c>
      <c r="T44" s="191" t="s">
        <v>66</v>
      </c>
      <c r="U44" s="72" t="s"/>
      <c r="V44" s="190" t="s">
        <v>66</v>
      </c>
      <c r="W44" s="191" t="s">
        <v>66</v>
      </c>
      <c r="X44" s="72" t="s"/>
      <c r="Y44" s="188" t="s">
        <v>76</v>
      </c>
      <c r="Z44" s="189" t="s">
        <v>84</v>
      </c>
      <c r="AA44" s="72" t="s"/>
      <c r="AB44" s="188" t="s">
        <v>71</v>
      </c>
      <c r="AC44" s="189" t="s">
        <v>63</v>
      </c>
      <c r="AD44" s="72" t="s">
        <v>70</v>
      </c>
      <c r="AE44" s="188" t="s">
        <v>143</v>
      </c>
      <c r="AF44" s="189" t="s">
        <v>60</v>
      </c>
      <c r="AG44" s="72" t="s">
        <v>61</v>
      </c>
      <c r="AH44" s="188" t="s">
        <v>115</v>
      </c>
      <c r="AI44" s="189" t="s">
        <v>113</v>
      </c>
      <c r="AJ44" s="72" t="s">
        <v>70</v>
      </c>
      <c r="AK44" s="188" t="s">
        <v>143</v>
      </c>
      <c r="AL44" s="189" t="s">
        <v>60</v>
      </c>
      <c r="AM44" s="72" t="s"/>
      <c r="AN44" s="190" t="s">
        <v>66</v>
      </c>
      <c r="AO44" s="191" t="s">
        <v>66</v>
      </c>
      <c r="AP44" s="72" t="s"/>
      <c r="AQ44" s="190" t="s">
        <v>66</v>
      </c>
      <c r="AR44" s="191" t="s">
        <v>66</v>
      </c>
      <c r="AS44" s="72" t="s"/>
      <c r="AT44" s="188" t="s">
        <v>143</v>
      </c>
      <c r="AU44" s="189" t="s">
        <v>112</v>
      </c>
      <c r="AV44" s="72" t="s"/>
      <c r="AW44" s="188" t="s">
        <v>71</v>
      </c>
      <c r="AX44" s="189" t="s">
        <v>63</v>
      </c>
      <c r="AY44" s="72" t="s">
        <v>70</v>
      </c>
      <c r="AZ44" s="188" t="s">
        <v>116</v>
      </c>
      <c r="BA44" s="189" t="s">
        <v>63</v>
      </c>
      <c r="BB44" s="72" t="s">
        <v>61</v>
      </c>
      <c r="BC44" s="188" t="s">
        <v>143</v>
      </c>
      <c r="BD44" s="189" t="s">
        <v>60</v>
      </c>
      <c r="BE44" s="72" t="s">
        <v>70</v>
      </c>
      <c r="BF44" s="188" t="s">
        <v>96</v>
      </c>
      <c r="BG44" s="189" t="s">
        <v>63</v>
      </c>
      <c r="BH44" s="72" t="s">
        <v>70</v>
      </c>
      <c r="BI44" s="190" t="s">
        <v>66</v>
      </c>
      <c r="BJ44" s="191" t="s">
        <v>66</v>
      </c>
      <c r="BK44" s="72" t="s"/>
      <c r="BL44" s="190" t="s">
        <v>66</v>
      </c>
      <c r="BM44" s="191" t="s">
        <v>66</v>
      </c>
      <c r="BN44" s="72" t="s"/>
      <c r="BO44" s="188" t="s">
        <v>111</v>
      </c>
      <c r="BP44" s="189" t="s">
        <v>139</v>
      </c>
      <c r="BQ44" s="72" t="s">
        <v>70</v>
      </c>
      <c r="BR44" s="188" t="s">
        <v>115</v>
      </c>
      <c r="BS44" s="189" t="s">
        <v>60</v>
      </c>
      <c r="BT44" s="72" t="s"/>
      <c r="BU44" s="188" t="s">
        <v>71</v>
      </c>
      <c r="BV44" s="189" t="s">
        <v>63</v>
      </c>
      <c r="BW44" s="72" t="s">
        <v>70</v>
      </c>
      <c r="BX44" s="188" t="s">
        <v>71</v>
      </c>
      <c r="BY44" s="189" t="s">
        <v>63</v>
      </c>
      <c r="BZ44" s="72" t="s"/>
      <c r="CA44" s="188" t="s">
        <v>71</v>
      </c>
      <c r="CB44" s="189" t="s">
        <v>63</v>
      </c>
      <c r="CC44" s="72" t="s"/>
      <c r="CD44" s="190" t="s">
        <v>66</v>
      </c>
      <c r="CE44" s="191" t="s">
        <v>66</v>
      </c>
      <c r="CF44" s="72" t="s"/>
      <c r="CG44" s="190" t="s">
        <v>66</v>
      </c>
      <c r="CH44" s="191" t="s">
        <v>66</v>
      </c>
      <c r="CI44" s="72" t="s"/>
      <c r="CJ44" s="188" t="s">
        <v>115</v>
      </c>
      <c r="CK44" s="189" t="s">
        <v>63</v>
      </c>
      <c r="CL44" s="72" t="s"/>
      <c r="CM44" s="188" t="s">
        <v>111</v>
      </c>
      <c r="CN44" s="189" t="s">
        <v>139</v>
      </c>
      <c r="CO44" s="72" t="s">
        <v>80</v>
      </c>
      <c r="CP44" s="188" t="s">
        <v>96</v>
      </c>
      <c r="CQ44" s="189" t="s">
        <v>63</v>
      </c>
      <c r="CR44" s="72" t="s">
        <v>70</v>
      </c>
      <c r="CS44" s="188" t="s">
        <v>76</v>
      </c>
      <c r="CT44" s="189" t="s">
        <v>113</v>
      </c>
      <c r="CU44" s="72" t="s"/>
      <c r="CV44" s="26" t="s">
        <v>216</v>
      </c>
      <c r="CW44" s="21" t="n"/>
      <c r="CX44" s="73" t="n"/>
      <c r="CY44" s="83" t="n"/>
      <c r="CZ44" s="75">
        <f>COUNTA($G$3:$CX$3)-DB44</f>
        <v/>
      </c>
      <c r="DA44" s="76">
        <f>COUNTIF($G$4:$CX$4,"сб")+COUNTIF($G$4:$CX$4,"вс")+COUNTIF($G$4:$CX$4,"празд")</f>
        <v/>
      </c>
      <c r="DB44" s="77" t="n">
        <v>0</v>
      </c>
      <c r="DC44" s="78">
        <f>COUNTIF(G44:CX44,"ОТ")/2</f>
        <v/>
      </c>
      <c r="DD44" s="79">
        <f>COUNTIFS($G$4:$CX$4,"&lt;я",G44:CX44,"&lt;"&amp;"9:29:01")</f>
        <v/>
      </c>
      <c r="DE44" s="79">
        <f>COUNTIFS($G$4:$CX$4,"&lt;я",G44:CX44,"&lt;"&amp;"13:30:01")-DD44</f>
        <v/>
      </c>
      <c r="DF44" s="79">
        <f>COUNTIFS($G$4:$CX$4,"&lt;я",G44:CX44,"&lt;"&amp;"19:00:01")-DD44-DE44</f>
        <v/>
      </c>
      <c r="DG44" s="80">
        <f>COUNTIFS($G$4:$CX$4,"СБ",G44:CX44,"В")+COUNTIFS($G$4:$CX$4,"ВС",G44:CX44,"В")</f>
        <v/>
      </c>
      <c r="DH44" s="81">
        <f>$DA$3-CZ44</f>
        <v/>
      </c>
      <c r="DI44" s="82">
        <f>$DB$3-CY44</f>
        <v/>
      </c>
    </row>
    <row customFormat="1" customHeight="1" ht="23.1" r="45" s="43" spans="1:1024">
      <c r="A45" s="67" t="n">
        <v>40</v>
      </c>
      <c r="B45" s="44" t="n">
        <v>11946</v>
      </c>
      <c r="C45" s="88" t="s">
        <v>217</v>
      </c>
      <c r="D45" s="69" t="s">
        <v>218</v>
      </c>
      <c r="E45" s="70" t="n">
        <v>32</v>
      </c>
      <c r="F45" s="71" t="n"/>
      <c r="G45" s="188" t="s">
        <v>121</v>
      </c>
      <c r="H45" s="189" t="s">
        <v>74</v>
      </c>
      <c r="I45" s="72" t="s"/>
      <c r="J45" s="188" t="s">
        <v>133</v>
      </c>
      <c r="K45" s="189" t="s">
        <v>78</v>
      </c>
      <c r="L45" s="72" t="s"/>
      <c r="M45" s="188" t="s">
        <v>69</v>
      </c>
      <c r="N45" s="189" t="s">
        <v>160</v>
      </c>
      <c r="O45" s="72" t="s"/>
      <c r="P45" s="188" t="s">
        <v>87</v>
      </c>
      <c r="Q45" s="189" t="s">
        <v>139</v>
      </c>
      <c r="R45" s="72" t="s">
        <v>80</v>
      </c>
      <c r="S45" s="188" t="s">
        <v>68</v>
      </c>
      <c r="T45" s="189" t="s">
        <v>63</v>
      </c>
      <c r="U45" s="72" t="s"/>
      <c r="V45" s="190" t="s">
        <v>66</v>
      </c>
      <c r="W45" s="191" t="s">
        <v>66</v>
      </c>
      <c r="X45" s="72" t="s"/>
      <c r="Y45" s="190" t="s">
        <v>66</v>
      </c>
      <c r="Z45" s="191" t="s">
        <v>66</v>
      </c>
      <c r="AA45" s="72" t="s"/>
      <c r="AB45" s="190" t="s">
        <v>66</v>
      </c>
      <c r="AC45" s="191" t="s">
        <v>66</v>
      </c>
      <c r="AD45" s="72" t="s"/>
      <c r="AE45" s="188" t="s">
        <v>137</v>
      </c>
      <c r="AF45" s="189" t="s">
        <v>76</v>
      </c>
      <c r="AG45" s="72" t="s"/>
      <c r="AH45" s="188" t="s">
        <v>75</v>
      </c>
      <c r="AI45" s="189" t="s">
        <v>138</v>
      </c>
      <c r="AJ45" s="72" t="s"/>
      <c r="AK45" s="188" t="s">
        <v>82</v>
      </c>
      <c r="AL45" s="189" t="s">
        <v>60</v>
      </c>
      <c r="AM45" s="72" t="s">
        <v>80</v>
      </c>
      <c r="AN45" s="188" t="s">
        <v>68</v>
      </c>
      <c r="AO45" s="189" t="s">
        <v>63</v>
      </c>
      <c r="AP45" s="72" t="s"/>
      <c r="AQ45" s="188" t="s">
        <v>68</v>
      </c>
      <c r="AR45" s="189" t="s">
        <v>63</v>
      </c>
      <c r="AS45" s="72" t="s"/>
      <c r="AT45" s="190" t="s">
        <v>66</v>
      </c>
      <c r="AU45" s="191" t="s">
        <v>66</v>
      </c>
      <c r="AV45" s="72" t="s"/>
      <c r="AW45" s="190" t="s">
        <v>66</v>
      </c>
      <c r="AX45" s="191" t="s">
        <v>66</v>
      </c>
      <c r="AY45" s="72" t="s"/>
      <c r="AZ45" s="190" t="s">
        <v>66</v>
      </c>
      <c r="BA45" s="191" t="s">
        <v>66</v>
      </c>
      <c r="BB45" s="72" t="s"/>
      <c r="BC45" s="190" t="s">
        <v>66</v>
      </c>
      <c r="BD45" s="191" t="s">
        <v>66</v>
      </c>
      <c r="BE45" s="72" t="s"/>
      <c r="BF45" s="190" t="s">
        <v>66</v>
      </c>
      <c r="BG45" s="191" t="s">
        <v>66</v>
      </c>
      <c r="BH45" s="72" t="s"/>
      <c r="BI45" s="190" t="s">
        <v>66</v>
      </c>
      <c r="BJ45" s="191" t="s">
        <v>66</v>
      </c>
      <c r="BK45" s="72" t="s"/>
      <c r="BL45" s="190" t="s">
        <v>66</v>
      </c>
      <c r="BM45" s="191" t="s">
        <v>66</v>
      </c>
      <c r="BN45" s="72" t="s"/>
      <c r="BO45" s="190" t="s">
        <v>66</v>
      </c>
      <c r="BP45" s="191" t="s">
        <v>66</v>
      </c>
      <c r="BQ45" s="72" t="s"/>
      <c r="BR45" s="190" t="s">
        <v>66</v>
      </c>
      <c r="BS45" s="191" t="s">
        <v>66</v>
      </c>
      <c r="BT45" s="72" t="s"/>
      <c r="BU45" s="190" t="s">
        <v>66</v>
      </c>
      <c r="BV45" s="191" t="s">
        <v>66</v>
      </c>
      <c r="BW45" s="72" t="s"/>
      <c r="BX45" s="190" t="s">
        <v>66</v>
      </c>
      <c r="BY45" s="191" t="s">
        <v>66</v>
      </c>
      <c r="BZ45" s="72" t="s"/>
      <c r="CA45" s="190" t="s">
        <v>66</v>
      </c>
      <c r="CB45" s="191" t="s">
        <v>66</v>
      </c>
      <c r="CC45" s="72" t="s"/>
      <c r="CD45" s="190" t="s">
        <v>66</v>
      </c>
      <c r="CE45" s="191" t="s">
        <v>66</v>
      </c>
      <c r="CF45" s="72" t="s"/>
      <c r="CG45" s="190" t="s">
        <v>66</v>
      </c>
      <c r="CH45" s="191" t="s">
        <v>66</v>
      </c>
      <c r="CI45" s="72" t="s"/>
      <c r="CJ45" s="190" t="s">
        <v>66</v>
      </c>
      <c r="CK45" s="191" t="s">
        <v>66</v>
      </c>
      <c r="CL45" s="72" t="s"/>
      <c r="CM45" s="188" t="s">
        <v>79</v>
      </c>
      <c r="CN45" s="189" t="s">
        <v>124</v>
      </c>
      <c r="CO45" s="72" t="s"/>
      <c r="CP45" s="188" t="s">
        <v>110</v>
      </c>
      <c r="CQ45" s="189" t="s">
        <v>111</v>
      </c>
      <c r="CR45" s="72" t="s"/>
      <c r="CS45" s="188" t="s">
        <v>68</v>
      </c>
      <c r="CT45" s="189" t="s">
        <v>63</v>
      </c>
      <c r="CU45" s="72" t="s"/>
      <c r="CV45" s="26" t="s">
        <v>205</v>
      </c>
      <c r="CW45" s="21" t="n"/>
      <c r="CX45" s="73" t="n"/>
      <c r="CY45" s="83" t="n"/>
      <c r="CZ45" s="75">
        <f>COUNTA($G$3:$CX$3)-DB45</f>
        <v/>
      </c>
      <c r="DA45" s="76">
        <f>COUNTIF($G$4:$CX$4,"сб")+COUNTIF($G$4:$CX$4,"вс")+COUNTIF($G$4:$CX$4,"празд")</f>
        <v/>
      </c>
      <c r="DB45" s="77" t="n">
        <v>0</v>
      </c>
      <c r="DC45" s="78">
        <f>COUNTIF(G45:CX45,"ОТ")/2</f>
        <v/>
      </c>
      <c r="DD45" s="79">
        <f>COUNTIFS($G$4:$CX$4,"&lt;я",G45:CX45,"&lt;"&amp;"9:29:01")</f>
        <v/>
      </c>
      <c r="DE45" s="79">
        <f>COUNTIFS($G$4:$CX$4,"&lt;я",G45:CX45,"&lt;"&amp;"13:30:01")-DD45</f>
        <v/>
      </c>
      <c r="DF45" s="79">
        <f>COUNTIFS($G$4:$CX$4,"&lt;я",G45:CX45,"&lt;"&amp;"19:00:01")-DD45-DE45</f>
        <v/>
      </c>
      <c r="DG45" s="80">
        <f>COUNTIFS($G$4:$CX$4,"СБ",G45:CX45,"В")+COUNTIFS($G$4:$CX$4,"ВС",G45:CX45,"В")</f>
        <v/>
      </c>
      <c r="DH45" s="81">
        <f>$DA$3-CZ45</f>
        <v/>
      </c>
      <c r="DI45" s="82">
        <f>$DB$3-CY45</f>
        <v/>
      </c>
    </row>
    <row customFormat="1" customHeight="1" ht="23.1" r="46" s="43" spans="1:1024">
      <c r="A46" s="67" t="n">
        <v>41</v>
      </c>
      <c r="B46" s="44" t="n">
        <v>49670</v>
      </c>
      <c r="C46" s="89" t="s">
        <v>219</v>
      </c>
      <c r="D46" s="69" t="n">
        <v>0</v>
      </c>
      <c r="E46" s="70" t="n">
        <v>9</v>
      </c>
      <c r="F46" s="71" t="n"/>
      <c r="G46" s="190" t="s">
        <v>66</v>
      </c>
      <c r="H46" s="191" t="s">
        <v>66</v>
      </c>
      <c r="I46" s="72" t="s"/>
      <c r="J46" s="190" t="s">
        <v>66</v>
      </c>
      <c r="K46" s="191" t="s">
        <v>66</v>
      </c>
      <c r="L46" s="72" t="s"/>
      <c r="M46" s="188" t="s">
        <v>127</v>
      </c>
      <c r="N46" s="189" t="s">
        <v>59</v>
      </c>
      <c r="O46" s="72" t="s"/>
      <c r="P46" s="188" t="s">
        <v>127</v>
      </c>
      <c r="Q46" s="189" t="s">
        <v>59</v>
      </c>
      <c r="R46" s="72" t="s"/>
      <c r="S46" s="188" t="s">
        <v>127</v>
      </c>
      <c r="T46" s="189" t="s">
        <v>59</v>
      </c>
      <c r="U46" s="72" t="s"/>
      <c r="V46" s="190" t="s">
        <v>66</v>
      </c>
      <c r="W46" s="191" t="s">
        <v>66</v>
      </c>
      <c r="X46" s="72" t="s"/>
      <c r="Y46" s="190" t="s">
        <v>66</v>
      </c>
      <c r="Z46" s="191" t="s">
        <v>66</v>
      </c>
      <c r="AA46" s="72" t="s"/>
      <c r="AB46" s="190" t="s">
        <v>66</v>
      </c>
      <c r="AC46" s="191" t="s">
        <v>66</v>
      </c>
      <c r="AD46" s="72" t="s"/>
      <c r="AE46" s="190" t="s">
        <v>66</v>
      </c>
      <c r="AF46" s="191" t="s">
        <v>66</v>
      </c>
      <c r="AG46" s="72" t="s"/>
      <c r="AH46" s="188" t="s">
        <v>127</v>
      </c>
      <c r="AI46" s="189" t="s">
        <v>59</v>
      </c>
      <c r="AJ46" s="72" t="s"/>
      <c r="AK46" s="188" t="s">
        <v>127</v>
      </c>
      <c r="AL46" s="189" t="s">
        <v>59</v>
      </c>
      <c r="AM46" s="72" t="s">
        <v>80</v>
      </c>
      <c r="AN46" s="188" t="s">
        <v>127</v>
      </c>
      <c r="AO46" s="189" t="s">
        <v>59</v>
      </c>
      <c r="AP46" s="72" t="s"/>
      <c r="AQ46" s="190" t="s">
        <v>66</v>
      </c>
      <c r="AR46" s="191" t="s">
        <v>66</v>
      </c>
      <c r="AS46" s="72" t="s"/>
      <c r="AT46" s="190" t="s">
        <v>66</v>
      </c>
      <c r="AU46" s="191" t="s">
        <v>66</v>
      </c>
      <c r="AV46" s="72" t="s"/>
      <c r="AW46" s="190" t="s">
        <v>66</v>
      </c>
      <c r="AX46" s="191" t="s">
        <v>66</v>
      </c>
      <c r="AY46" s="72" t="s"/>
      <c r="AZ46" s="190" t="s">
        <v>66</v>
      </c>
      <c r="BA46" s="191" t="s">
        <v>66</v>
      </c>
      <c r="BB46" s="72" t="s"/>
      <c r="BC46" s="188" t="s">
        <v>127</v>
      </c>
      <c r="BD46" s="189" t="s">
        <v>59</v>
      </c>
      <c r="BE46" s="72" t="s"/>
      <c r="BF46" s="188" t="s">
        <v>127</v>
      </c>
      <c r="BG46" s="189" t="s">
        <v>59</v>
      </c>
      <c r="BH46" s="72" t="s"/>
      <c r="BI46" s="188" t="s">
        <v>127</v>
      </c>
      <c r="BJ46" s="189" t="s">
        <v>59</v>
      </c>
      <c r="BK46" s="72" t="s">
        <v>80</v>
      </c>
      <c r="BL46" s="190" t="s">
        <v>66</v>
      </c>
      <c r="BM46" s="191" t="s">
        <v>66</v>
      </c>
      <c r="BN46" s="72" t="s"/>
      <c r="BO46" s="190" t="s">
        <v>66</v>
      </c>
      <c r="BP46" s="191" t="s">
        <v>66</v>
      </c>
      <c r="BQ46" s="72" t="s"/>
      <c r="BR46" s="190" t="s">
        <v>66</v>
      </c>
      <c r="BS46" s="191" t="s">
        <v>66</v>
      </c>
      <c r="BT46" s="72" t="s"/>
      <c r="BU46" s="190" t="s">
        <v>66</v>
      </c>
      <c r="BV46" s="191" t="s">
        <v>66</v>
      </c>
      <c r="BW46" s="72" t="s"/>
      <c r="BX46" s="188" t="s">
        <v>127</v>
      </c>
      <c r="BY46" s="189" t="s">
        <v>59</v>
      </c>
      <c r="BZ46" s="72" t="s"/>
      <c r="CA46" s="188" t="s">
        <v>127</v>
      </c>
      <c r="CB46" s="189" t="s">
        <v>59</v>
      </c>
      <c r="CC46" s="72" t="s"/>
      <c r="CD46" s="188" t="s">
        <v>127</v>
      </c>
      <c r="CE46" s="189" t="s">
        <v>59</v>
      </c>
      <c r="CF46" s="72" t="s"/>
      <c r="CG46" s="190" t="s">
        <v>66</v>
      </c>
      <c r="CH46" s="191" t="s">
        <v>66</v>
      </c>
      <c r="CI46" s="72" t="s"/>
      <c r="CJ46" s="190" t="s">
        <v>66</v>
      </c>
      <c r="CK46" s="191" t="s">
        <v>66</v>
      </c>
      <c r="CL46" s="72" t="s"/>
      <c r="CM46" s="190" t="s">
        <v>66</v>
      </c>
      <c r="CN46" s="191" t="s">
        <v>66</v>
      </c>
      <c r="CO46" s="72" t="s"/>
      <c r="CP46" s="190" t="s">
        <v>66</v>
      </c>
      <c r="CQ46" s="191" t="s">
        <v>66</v>
      </c>
      <c r="CR46" s="72" t="s"/>
      <c r="CS46" s="188" t="s">
        <v>127</v>
      </c>
      <c r="CT46" s="189" t="s">
        <v>59</v>
      </c>
      <c r="CU46" s="72" t="s"/>
      <c r="CV46" s="26" t="s">
        <v>220</v>
      </c>
      <c r="CW46" s="21" t="n"/>
      <c r="CX46" s="73" t="n"/>
      <c r="CY46" s="83" t="n"/>
      <c r="CZ46" s="75">
        <f>COUNTA($G$3:$CX$3)-DB46</f>
        <v/>
      </c>
      <c r="DA46" s="76">
        <f>COUNTIF($G$4:$CX$4,"сб")+COUNTIF($G$4:$CX$4,"вс")+COUNTIF($G$4:$CX$4,"празд")</f>
        <v/>
      </c>
      <c r="DB46" s="77" t="n">
        <v>0</v>
      </c>
      <c r="DC46" s="78">
        <f>COUNTIF(G46:CX46,"ОТ")/2</f>
        <v/>
      </c>
      <c r="DD46" s="79">
        <f>COUNTIFS($G$4:$CX$4,"&lt;я",G46:CX46,"&lt;"&amp;"9:29:01")</f>
        <v/>
      </c>
      <c r="DE46" s="79">
        <f>COUNTIFS($G$4:$CX$4,"&lt;я",G46:CX46,"&lt;"&amp;"13:30:01")-DD46</f>
        <v/>
      </c>
      <c r="DF46" s="79">
        <f>COUNTIFS($G$4:$CX$4,"&lt;я",G46:CX46,"&lt;"&amp;"19:00:01")-DD46-DE46</f>
        <v/>
      </c>
      <c r="DG46" s="80">
        <f>COUNTIFS($G$4:$CX$4,"СБ",G46:CX46,"В")+COUNTIFS($G$4:$CX$4,"ВС",G46:CX46,"В")</f>
        <v/>
      </c>
      <c r="DH46" s="81">
        <f>$DA$3-CZ46</f>
        <v/>
      </c>
      <c r="DI46" s="82">
        <f>$DB$3-CY46</f>
        <v/>
      </c>
    </row>
    <row customFormat="1" customHeight="1" ht="23.1" r="47" s="43" spans="1:1024">
      <c r="A47" s="67" t="n">
        <v>42</v>
      </c>
      <c r="B47" s="44" t="n">
        <v>5161</v>
      </c>
      <c r="C47" s="88" t="s">
        <v>221</v>
      </c>
      <c r="D47" s="69" t="n">
        <v>0</v>
      </c>
      <c r="E47" s="70" t="n">
        <v>21</v>
      </c>
      <c r="F47" s="71" t="n"/>
      <c r="G47" s="188" t="s">
        <v>67</v>
      </c>
      <c r="H47" s="189" t="s">
        <v>64</v>
      </c>
      <c r="I47" s="72" t="s"/>
      <c r="J47" s="188" t="s">
        <v>69</v>
      </c>
      <c r="K47" s="189" t="s">
        <v>160</v>
      </c>
      <c r="L47" s="72" t="s"/>
      <c r="M47" s="188" t="s">
        <v>146</v>
      </c>
      <c r="N47" s="189" t="s">
        <v>147</v>
      </c>
      <c r="O47" s="72" t="s">
        <v>80</v>
      </c>
      <c r="P47" s="188" t="s">
        <v>88</v>
      </c>
      <c r="Q47" s="189" t="s">
        <v>112</v>
      </c>
      <c r="R47" s="72" t="s"/>
      <c r="S47" s="190" t="s">
        <v>66</v>
      </c>
      <c r="T47" s="191" t="s">
        <v>66</v>
      </c>
      <c r="U47" s="72" t="s"/>
      <c r="V47" s="190" t="s">
        <v>66</v>
      </c>
      <c r="W47" s="191" t="s">
        <v>66</v>
      </c>
      <c r="X47" s="72" t="s"/>
      <c r="Y47" s="190" t="s">
        <v>66</v>
      </c>
      <c r="Z47" s="191" t="s">
        <v>66</v>
      </c>
      <c r="AA47" s="72" t="s"/>
      <c r="AB47" s="188" t="s">
        <v>72</v>
      </c>
      <c r="AC47" s="189" t="s">
        <v>73</v>
      </c>
      <c r="AD47" s="72" t="s"/>
      <c r="AE47" s="188" t="s">
        <v>127</v>
      </c>
      <c r="AF47" s="189" t="s">
        <v>128</v>
      </c>
      <c r="AG47" s="72" t="s"/>
      <c r="AH47" s="188" t="s">
        <v>88</v>
      </c>
      <c r="AI47" s="189" t="s">
        <v>112</v>
      </c>
      <c r="AJ47" s="72" t="s"/>
      <c r="AK47" s="190" t="s">
        <v>66</v>
      </c>
      <c r="AL47" s="191" t="s">
        <v>66</v>
      </c>
      <c r="AM47" s="72" t="s"/>
      <c r="AN47" s="190" t="s">
        <v>66</v>
      </c>
      <c r="AO47" s="191" t="s">
        <v>66</v>
      </c>
      <c r="AP47" s="72" t="s"/>
      <c r="AQ47" s="188" t="s">
        <v>72</v>
      </c>
      <c r="AR47" s="189" t="s">
        <v>73</v>
      </c>
      <c r="AS47" s="72" t="s">
        <v>80</v>
      </c>
      <c r="AT47" s="188" t="s">
        <v>98</v>
      </c>
      <c r="AU47" s="189" t="s">
        <v>99</v>
      </c>
      <c r="AV47" s="72" t="s"/>
      <c r="AW47" s="188" t="s">
        <v>97</v>
      </c>
      <c r="AX47" s="189" t="s">
        <v>86</v>
      </c>
      <c r="AY47" s="72" t="s"/>
      <c r="AZ47" s="190" t="s">
        <v>66</v>
      </c>
      <c r="BA47" s="191" t="s">
        <v>66</v>
      </c>
      <c r="BB47" s="72" t="s"/>
      <c r="BC47" s="190" t="s">
        <v>66</v>
      </c>
      <c r="BD47" s="191" t="s">
        <v>66</v>
      </c>
      <c r="BE47" s="72" t="s"/>
      <c r="BF47" s="188" t="s">
        <v>67</v>
      </c>
      <c r="BG47" s="189" t="s">
        <v>64</v>
      </c>
      <c r="BH47" s="72" t="s">
        <v>80</v>
      </c>
      <c r="BI47" s="188" t="s">
        <v>122</v>
      </c>
      <c r="BJ47" s="189" t="s">
        <v>123</v>
      </c>
      <c r="BK47" s="72" t="s"/>
      <c r="BL47" s="188" t="s">
        <v>122</v>
      </c>
      <c r="BM47" s="189" t="s">
        <v>123</v>
      </c>
      <c r="BN47" s="72" t="s"/>
      <c r="BO47" s="188" t="s">
        <v>137</v>
      </c>
      <c r="BP47" s="189" t="s">
        <v>76</v>
      </c>
      <c r="BQ47" s="72" t="s"/>
      <c r="BR47" s="190" t="s">
        <v>66</v>
      </c>
      <c r="BS47" s="191" t="s">
        <v>66</v>
      </c>
      <c r="BT47" s="72" t="s"/>
      <c r="BU47" s="190" t="s">
        <v>66</v>
      </c>
      <c r="BV47" s="191" t="s">
        <v>66</v>
      </c>
      <c r="BW47" s="72" t="s"/>
      <c r="BX47" s="188" t="s">
        <v>81</v>
      </c>
      <c r="BY47" s="189" t="s">
        <v>59</v>
      </c>
      <c r="BZ47" s="72" t="s"/>
      <c r="CA47" s="188" t="s">
        <v>81</v>
      </c>
      <c r="CB47" s="189" t="s">
        <v>59</v>
      </c>
      <c r="CC47" s="72" t="s"/>
      <c r="CD47" s="188" t="s">
        <v>79</v>
      </c>
      <c r="CE47" s="189" t="s">
        <v>124</v>
      </c>
      <c r="CF47" s="72" t="s"/>
      <c r="CG47" s="188" t="s">
        <v>117</v>
      </c>
      <c r="CH47" s="189" t="s">
        <v>118</v>
      </c>
      <c r="CI47" s="72" t="s"/>
      <c r="CJ47" s="188" t="s">
        <v>83</v>
      </c>
      <c r="CK47" s="189" t="s">
        <v>65</v>
      </c>
      <c r="CL47" s="72" t="s"/>
      <c r="CM47" s="190" t="s">
        <v>66</v>
      </c>
      <c r="CN47" s="191" t="s">
        <v>66</v>
      </c>
      <c r="CO47" s="72" t="s"/>
      <c r="CP47" s="190" t="s">
        <v>66</v>
      </c>
      <c r="CQ47" s="191" t="s">
        <v>66</v>
      </c>
      <c r="CR47" s="72" t="s"/>
      <c r="CS47" s="190" t="s">
        <v>66</v>
      </c>
      <c r="CT47" s="191" t="s">
        <v>66</v>
      </c>
      <c r="CU47" s="72" t="s"/>
      <c r="CV47" s="26" t="s">
        <v>131</v>
      </c>
      <c r="CW47" s="21" t="n"/>
      <c r="CX47" s="73" t="n"/>
      <c r="CY47" s="83" t="n"/>
      <c r="CZ47" s="75">
        <f>COUNTA($G$3:$CX$3)-DB47</f>
        <v/>
      </c>
      <c r="DA47" s="76">
        <f>COUNTIF($G$4:$CX$4,"сб")+COUNTIF($G$4:$CX$4,"вс")+COUNTIF($G$4:$CX$4,"празд")</f>
        <v/>
      </c>
      <c r="DB47" s="77" t="n">
        <v>0</v>
      </c>
      <c r="DC47" s="78">
        <f>COUNTIF(G47:CX47,"ОТ")/2</f>
        <v/>
      </c>
      <c r="DD47" s="79">
        <f>COUNTIFS($G$4:$CX$4,"&lt;я",G47:CX47,"&lt;"&amp;"9:29:01")</f>
        <v/>
      </c>
      <c r="DE47" s="79">
        <f>COUNTIFS($G$4:$CX$4,"&lt;я",G47:CX47,"&lt;"&amp;"13:30:01")-DD47</f>
        <v/>
      </c>
      <c r="DF47" s="79">
        <f>COUNTIFS($G$4:$CX$4,"&lt;я",G47:CX47,"&lt;"&amp;"19:00:01")-DD47-DE47</f>
        <v/>
      </c>
      <c r="DG47" s="80">
        <f>COUNTIFS($G$4:$CX$4,"СБ",G47:CX47,"В")+COUNTIFS($G$4:$CX$4,"ВС",G47:CX47,"В")</f>
        <v/>
      </c>
      <c r="DH47" s="81">
        <f>$DA$3-CZ47</f>
        <v/>
      </c>
      <c r="DI47" s="82">
        <f>$DB$3-CY47</f>
        <v/>
      </c>
    </row>
    <row customFormat="1" customHeight="1" ht="23.1" r="48" s="43" spans="1:1024">
      <c r="A48" s="67" t="n">
        <v>43</v>
      </c>
      <c r="B48" s="44" t="n">
        <v>50227</v>
      </c>
      <c r="C48" s="89" t="s">
        <v>222</v>
      </c>
      <c r="D48" s="69" t="n">
        <v>0</v>
      </c>
      <c r="E48" s="70" t="n">
        <v>13</v>
      </c>
      <c r="F48" s="71" t="n"/>
      <c r="G48" s="188" t="s">
        <v>96</v>
      </c>
      <c r="H48" s="189" t="s">
        <v>113</v>
      </c>
      <c r="I48" s="72" t="s"/>
      <c r="J48" s="188" t="s">
        <v>111</v>
      </c>
      <c r="K48" s="189" t="s">
        <v>112</v>
      </c>
      <c r="L48" s="72" t="s"/>
      <c r="M48" s="190" t="s">
        <v>66</v>
      </c>
      <c r="N48" s="191" t="s">
        <v>66</v>
      </c>
      <c r="O48" s="72" t="s"/>
      <c r="P48" s="190" t="s">
        <v>66</v>
      </c>
      <c r="Q48" s="191" t="s">
        <v>66</v>
      </c>
      <c r="R48" s="72" t="s"/>
      <c r="S48" s="190" t="s">
        <v>66</v>
      </c>
      <c r="T48" s="191" t="s">
        <v>66</v>
      </c>
      <c r="U48" s="72" t="s"/>
      <c r="V48" s="188" t="s">
        <v>133</v>
      </c>
      <c r="W48" s="189" t="s">
        <v>116</v>
      </c>
      <c r="X48" s="72" t="s"/>
      <c r="Y48" s="188" t="s">
        <v>143</v>
      </c>
      <c r="Z48" s="189" t="s">
        <v>84</v>
      </c>
      <c r="AA48" s="72" t="s"/>
      <c r="AB48" s="188" t="s">
        <v>71</v>
      </c>
      <c r="AC48" s="189" t="s">
        <v>63</v>
      </c>
      <c r="AD48" s="72" t="s"/>
      <c r="AE48" s="188" t="s">
        <v>96</v>
      </c>
      <c r="AF48" s="189" t="s">
        <v>63</v>
      </c>
      <c r="AG48" s="72" t="s"/>
      <c r="AH48" s="190" t="s">
        <v>66</v>
      </c>
      <c r="AI48" s="191" t="s">
        <v>66</v>
      </c>
      <c r="AJ48" s="72" t="s"/>
      <c r="AK48" s="190" t="s">
        <v>66</v>
      </c>
      <c r="AL48" s="191" t="s">
        <v>66</v>
      </c>
      <c r="AM48" s="72" t="s"/>
      <c r="AN48" s="190" t="s">
        <v>66</v>
      </c>
      <c r="AO48" s="191" t="s">
        <v>66</v>
      </c>
      <c r="AP48" s="72" t="s"/>
      <c r="AQ48" s="188" t="s">
        <v>69</v>
      </c>
      <c r="AR48" s="189" t="s">
        <v>71</v>
      </c>
      <c r="AS48" s="72" t="s"/>
      <c r="AT48" s="188" t="s">
        <v>111</v>
      </c>
      <c r="AU48" s="189" t="s">
        <v>112</v>
      </c>
      <c r="AV48" s="72" t="s"/>
      <c r="AW48" s="188" t="s">
        <v>76</v>
      </c>
      <c r="AX48" s="189" t="s">
        <v>60</v>
      </c>
      <c r="AY48" s="72" t="s"/>
      <c r="AZ48" s="190" t="s">
        <v>66</v>
      </c>
      <c r="BA48" s="191" t="s">
        <v>66</v>
      </c>
      <c r="BB48" s="72" t="s"/>
      <c r="BC48" s="190" t="s">
        <v>66</v>
      </c>
      <c r="BD48" s="191" t="s">
        <v>66</v>
      </c>
      <c r="BE48" s="72" t="s"/>
      <c r="BF48" s="188" t="s">
        <v>76</v>
      </c>
      <c r="BG48" s="189" t="s">
        <v>113</v>
      </c>
      <c r="BH48" s="72" t="s">
        <v>80</v>
      </c>
      <c r="BI48" s="188" t="s">
        <v>143</v>
      </c>
      <c r="BJ48" s="189" t="s">
        <v>84</v>
      </c>
      <c r="BK48" s="72" t="s"/>
      <c r="BL48" s="188" t="s">
        <v>99</v>
      </c>
      <c r="BM48" s="189" t="s">
        <v>138</v>
      </c>
      <c r="BN48" s="72" t="s"/>
      <c r="BO48" s="188" t="s">
        <v>115</v>
      </c>
      <c r="BP48" s="189" t="s">
        <v>60</v>
      </c>
      <c r="BQ48" s="72" t="s"/>
      <c r="BR48" s="188" t="s">
        <v>96</v>
      </c>
      <c r="BS48" s="189" t="s">
        <v>63</v>
      </c>
      <c r="BT48" s="72" t="s"/>
      <c r="BU48" s="190" t="s">
        <v>66</v>
      </c>
      <c r="BV48" s="191" t="s">
        <v>66</v>
      </c>
      <c r="BW48" s="72" t="s"/>
      <c r="BX48" s="190" t="s">
        <v>66</v>
      </c>
      <c r="BY48" s="191" t="s">
        <v>66</v>
      </c>
      <c r="BZ48" s="72" t="s"/>
      <c r="CA48" s="188" t="s">
        <v>111</v>
      </c>
      <c r="CB48" s="189" t="s">
        <v>112</v>
      </c>
      <c r="CC48" s="72" t="s"/>
      <c r="CD48" s="188" t="s">
        <v>76</v>
      </c>
      <c r="CE48" s="189" t="s">
        <v>112</v>
      </c>
      <c r="CF48" s="72" t="s"/>
      <c r="CG48" s="188" t="s">
        <v>85</v>
      </c>
      <c r="CH48" s="189" t="s">
        <v>60</v>
      </c>
      <c r="CI48" s="72" t="s"/>
      <c r="CJ48" s="188" t="s">
        <v>111</v>
      </c>
      <c r="CK48" s="189" t="s">
        <v>84</v>
      </c>
      <c r="CL48" s="72" t="s"/>
      <c r="CM48" s="190" t="s">
        <v>66</v>
      </c>
      <c r="CN48" s="191" t="s">
        <v>66</v>
      </c>
      <c r="CO48" s="72" t="s"/>
      <c r="CP48" s="190" t="s">
        <v>66</v>
      </c>
      <c r="CQ48" s="191" t="s">
        <v>66</v>
      </c>
      <c r="CR48" s="72" t="s"/>
      <c r="CS48" s="190" t="s">
        <v>66</v>
      </c>
      <c r="CT48" s="191" t="s">
        <v>66</v>
      </c>
      <c r="CU48" s="72" t="s"/>
      <c r="CV48" s="26" t="s">
        <v>223</v>
      </c>
      <c r="CW48" s="21" t="n"/>
      <c r="CX48" s="73" t="n"/>
      <c r="CY48" s="83" t="n"/>
      <c r="CZ48" s="75">
        <f>COUNTA($G$3:$CX$3)-DB48</f>
        <v/>
      </c>
      <c r="DA48" s="76">
        <f>COUNTIF($G$4:$CX$4,"сб")+COUNTIF($G$4:$CX$4,"вс")+COUNTIF($G$4:$CX$4,"празд")</f>
        <v/>
      </c>
      <c r="DB48" s="77" t="n">
        <v>0</v>
      </c>
      <c r="DC48" s="78">
        <f>COUNTIF(G48:CX48,"ОТ")/2</f>
        <v/>
      </c>
      <c r="DD48" s="79">
        <f>COUNTIFS($G$4:$CX$4,"&lt;я",G48:CX48,"&lt;"&amp;"9:29:01")</f>
        <v/>
      </c>
      <c r="DE48" s="79">
        <f>COUNTIFS($G$4:$CX$4,"&lt;я",G48:CX48,"&lt;"&amp;"13:30:01")-DD48</f>
        <v/>
      </c>
      <c r="DF48" s="79">
        <f>COUNTIFS($G$4:$CX$4,"&lt;я",G48:CX48,"&lt;"&amp;"19:00:01")-DD48-DE48</f>
        <v/>
      </c>
      <c r="DG48" s="80">
        <f>COUNTIFS($G$4:$CX$4,"СБ",G48:CX48,"В")+COUNTIFS($G$4:$CX$4,"ВС",G48:CX48,"В")</f>
        <v/>
      </c>
      <c r="DH48" s="81">
        <f>$DA$3-CZ48</f>
        <v/>
      </c>
      <c r="DI48" s="82">
        <f>$DB$3-CY48</f>
        <v/>
      </c>
    </row>
    <row customFormat="1" customHeight="1" ht="23.1" r="49" s="43" spans="1:1024">
      <c r="A49" s="67" t="n">
        <v>44</v>
      </c>
      <c r="B49" s="44" t="n">
        <v>42930</v>
      </c>
      <c r="C49" s="89" t="s">
        <v>224</v>
      </c>
      <c r="D49" s="69" t="s">
        <v>198</v>
      </c>
      <c r="E49" s="70" t="n">
        <v>10</v>
      </c>
      <c r="F49" s="71" t="n"/>
      <c r="G49" s="188" t="s">
        <v>59</v>
      </c>
      <c r="H49" s="189" t="s">
        <v>105</v>
      </c>
      <c r="I49" s="72" t="s">
        <v>106</v>
      </c>
      <c r="J49" s="190" t="s">
        <v>66</v>
      </c>
      <c r="K49" s="191" t="s">
        <v>66</v>
      </c>
      <c r="L49" s="72" t="s"/>
      <c r="M49" s="190" t="s">
        <v>66</v>
      </c>
      <c r="N49" s="191" t="s">
        <v>66</v>
      </c>
      <c r="O49" s="72" t="s"/>
      <c r="P49" s="190" t="s">
        <v>66</v>
      </c>
      <c r="Q49" s="191" t="s">
        <v>66</v>
      </c>
      <c r="R49" s="72" t="s"/>
      <c r="S49" s="188" t="s">
        <v>152</v>
      </c>
      <c r="T49" s="189" t="s">
        <v>82</v>
      </c>
      <c r="U49" s="72" t="s">
        <v>106</v>
      </c>
      <c r="V49" s="188" t="s">
        <v>152</v>
      </c>
      <c r="W49" s="189" t="s">
        <v>82</v>
      </c>
      <c r="X49" s="72" t="s">
        <v>106</v>
      </c>
      <c r="Y49" s="188" t="s">
        <v>152</v>
      </c>
      <c r="Z49" s="189" t="s">
        <v>82</v>
      </c>
      <c r="AA49" s="72" t="s">
        <v>106</v>
      </c>
      <c r="AB49" s="188" t="s">
        <v>152</v>
      </c>
      <c r="AC49" s="189" t="s">
        <v>82</v>
      </c>
      <c r="AD49" s="72" t="s">
        <v>106</v>
      </c>
      <c r="AE49" s="190" t="s">
        <v>66</v>
      </c>
      <c r="AF49" s="191" t="s">
        <v>66</v>
      </c>
      <c r="AG49" s="72" t="s"/>
      <c r="AH49" s="190" t="s">
        <v>66</v>
      </c>
      <c r="AI49" s="191" t="s">
        <v>66</v>
      </c>
      <c r="AJ49" s="72" t="s"/>
      <c r="AK49" s="188" t="s">
        <v>152</v>
      </c>
      <c r="AL49" s="189" t="s">
        <v>82</v>
      </c>
      <c r="AM49" s="72" t="s">
        <v>106</v>
      </c>
      <c r="AN49" s="188" t="s">
        <v>152</v>
      </c>
      <c r="AO49" s="189" t="s">
        <v>82</v>
      </c>
      <c r="AP49" s="72" t="s">
        <v>106</v>
      </c>
      <c r="AQ49" s="188" t="s">
        <v>127</v>
      </c>
      <c r="AR49" s="189" t="s">
        <v>128</v>
      </c>
      <c r="AS49" s="72" t="s">
        <v>106</v>
      </c>
      <c r="AT49" s="188" t="s">
        <v>127</v>
      </c>
      <c r="AU49" s="189" t="s">
        <v>128</v>
      </c>
      <c r="AV49" s="72" t="s">
        <v>106</v>
      </c>
      <c r="AW49" s="188" t="s">
        <v>59</v>
      </c>
      <c r="AX49" s="189" t="s">
        <v>105</v>
      </c>
      <c r="AY49" s="72" t="s">
        <v>106</v>
      </c>
      <c r="AZ49" s="190" t="s">
        <v>66</v>
      </c>
      <c r="BA49" s="191" t="s">
        <v>66</v>
      </c>
      <c r="BB49" s="72" t="s"/>
      <c r="BC49" s="190" t="s">
        <v>66</v>
      </c>
      <c r="BD49" s="191" t="s">
        <v>66</v>
      </c>
      <c r="BE49" s="72" t="s"/>
      <c r="BF49" s="188" t="s">
        <v>152</v>
      </c>
      <c r="BG49" s="189" t="s">
        <v>82</v>
      </c>
      <c r="BH49" s="72" t="s">
        <v>106</v>
      </c>
      <c r="BI49" s="188" t="s">
        <v>122</v>
      </c>
      <c r="BJ49" s="189" t="s">
        <v>123</v>
      </c>
      <c r="BK49" s="72" t="s"/>
      <c r="BL49" s="188" t="s">
        <v>121</v>
      </c>
      <c r="BM49" s="189" t="s">
        <v>74</v>
      </c>
      <c r="BN49" s="72" t="s"/>
      <c r="BO49" s="188" t="s">
        <v>59</v>
      </c>
      <c r="BP49" s="189" t="s">
        <v>105</v>
      </c>
      <c r="BQ49" s="72" t="s">
        <v>106</v>
      </c>
      <c r="BR49" s="190" t="s">
        <v>66</v>
      </c>
      <c r="BS49" s="191" t="s">
        <v>66</v>
      </c>
      <c r="BT49" s="72" t="s"/>
      <c r="BU49" s="190" t="s">
        <v>66</v>
      </c>
      <c r="BV49" s="191" t="s">
        <v>66</v>
      </c>
      <c r="BW49" s="72" t="s"/>
      <c r="BX49" s="188" t="s">
        <v>152</v>
      </c>
      <c r="BY49" s="189" t="s">
        <v>82</v>
      </c>
      <c r="BZ49" s="72" t="s">
        <v>106</v>
      </c>
      <c r="CA49" s="188" t="s">
        <v>152</v>
      </c>
      <c r="CB49" s="189" t="s">
        <v>82</v>
      </c>
      <c r="CC49" s="72" t="s">
        <v>106</v>
      </c>
      <c r="CD49" s="188" t="s">
        <v>127</v>
      </c>
      <c r="CE49" s="189" t="s">
        <v>128</v>
      </c>
      <c r="CF49" s="72" t="s">
        <v>106</v>
      </c>
      <c r="CG49" s="190" t="s">
        <v>66</v>
      </c>
      <c r="CH49" s="191" t="s">
        <v>66</v>
      </c>
      <c r="CI49" s="72" t="s"/>
      <c r="CJ49" s="190" t="s">
        <v>66</v>
      </c>
      <c r="CK49" s="191" t="s">
        <v>66</v>
      </c>
      <c r="CL49" s="72" t="s"/>
      <c r="CM49" s="188" t="s">
        <v>114</v>
      </c>
      <c r="CN49" s="189" t="s">
        <v>115</v>
      </c>
      <c r="CO49" s="72" t="s"/>
      <c r="CP49" s="188" t="s">
        <v>127</v>
      </c>
      <c r="CQ49" s="189" t="s">
        <v>128</v>
      </c>
      <c r="CR49" s="72" t="s">
        <v>106</v>
      </c>
      <c r="CS49" s="188" t="s">
        <v>127</v>
      </c>
      <c r="CT49" s="189" t="s">
        <v>128</v>
      </c>
      <c r="CU49" s="72" t="s">
        <v>106</v>
      </c>
      <c r="CV49" s="26" t="s">
        <v>102</v>
      </c>
      <c r="CW49" s="21" t="n"/>
      <c r="CX49" s="73" t="n"/>
      <c r="CY49" s="83" t="n"/>
      <c r="CZ49" s="75">
        <f>COUNTA($G$3:$CX$3)-DB49</f>
        <v/>
      </c>
      <c r="DA49" s="76">
        <f>COUNTIF($G$4:$CX$4,"сб")+COUNTIF($G$4:$CX$4,"вс")+COUNTIF($G$4:$CX$4,"празд")</f>
        <v/>
      </c>
      <c r="DB49" s="77" t="n">
        <v>0</v>
      </c>
      <c r="DC49" s="78">
        <f>COUNTIF(G49:CX49,"ОТ")/2</f>
        <v/>
      </c>
      <c r="DD49" s="79">
        <f>COUNTIFS($G$4:$CX$4,"&lt;я",G49:CX49,"&lt;"&amp;"9:29:01")</f>
        <v/>
      </c>
      <c r="DE49" s="79">
        <f>COUNTIFS($G$4:$CX$4,"&lt;я",G49:CX49,"&lt;"&amp;"13:30:01")-DD49</f>
        <v/>
      </c>
      <c r="DF49" s="79">
        <f>COUNTIFS($G$4:$CX$4,"&lt;я",G49:CX49,"&lt;"&amp;"19:00:01")-DD49-DE49</f>
        <v/>
      </c>
      <c r="DG49" s="80">
        <f>COUNTIFS($G$4:$CX$4,"СБ",G49:CX49,"В")+COUNTIFS($G$4:$CX$4,"ВС",G49:CX49,"В")</f>
        <v/>
      </c>
      <c r="DH49" s="81">
        <f>$DA$3-CZ49</f>
        <v/>
      </c>
      <c r="DI49" s="82">
        <f>$DB$3-CY49</f>
        <v/>
      </c>
    </row>
    <row customFormat="1" customHeight="1" ht="23.1" r="50" s="43" spans="1:1024">
      <c r="A50" s="67" t="n">
        <v>45</v>
      </c>
      <c r="B50" s="44" t="n">
        <v>7285</v>
      </c>
      <c r="C50" s="90" t="s">
        <v>225</v>
      </c>
      <c r="D50" s="69" t="s">
        <v>226</v>
      </c>
      <c r="E50" s="70" t="n">
        <v>23</v>
      </c>
      <c r="F50" s="71" t="n"/>
      <c r="G50" s="190" t="s">
        <v>66</v>
      </c>
      <c r="H50" s="191" t="s">
        <v>66</v>
      </c>
      <c r="I50" s="72" t="s"/>
      <c r="J50" s="190" t="s">
        <v>66</v>
      </c>
      <c r="K50" s="191" t="s">
        <v>66</v>
      </c>
      <c r="L50" s="72" t="s"/>
      <c r="M50" s="188" t="s">
        <v>67</v>
      </c>
      <c r="N50" s="189" t="s">
        <v>73</v>
      </c>
      <c r="O50" s="72" t="s"/>
      <c r="P50" s="188" t="s">
        <v>3</v>
      </c>
      <c r="Q50" s="189" t="s">
        <v>85</v>
      </c>
      <c r="R50" s="72" t="s">
        <v>155</v>
      </c>
      <c r="S50" s="188" t="s">
        <v>121</v>
      </c>
      <c r="T50" s="189" t="s">
        <v>99</v>
      </c>
      <c r="U50" s="72" t="s"/>
      <c r="V50" s="188" t="s">
        <v>82</v>
      </c>
      <c r="W50" s="189" t="s">
        <v>60</v>
      </c>
      <c r="X50" s="72" t="s">
        <v>155</v>
      </c>
      <c r="Y50" s="188" t="s">
        <v>82</v>
      </c>
      <c r="Z50" s="189" t="s">
        <v>60</v>
      </c>
      <c r="AA50" s="72" t="s">
        <v>155</v>
      </c>
      <c r="AB50" s="190" t="s">
        <v>66</v>
      </c>
      <c r="AC50" s="191" t="s">
        <v>66</v>
      </c>
      <c r="AD50" s="72" t="s"/>
      <c r="AE50" s="190" t="s">
        <v>66</v>
      </c>
      <c r="AF50" s="191" t="s">
        <v>66</v>
      </c>
      <c r="AG50" s="72" t="s"/>
      <c r="AH50" s="188" t="s">
        <v>125</v>
      </c>
      <c r="AI50" s="189" t="s">
        <v>73</v>
      </c>
      <c r="AJ50" s="72" t="s">
        <v>70</v>
      </c>
      <c r="AK50" s="188" t="s">
        <v>89</v>
      </c>
      <c r="AL50" s="189" t="s">
        <v>143</v>
      </c>
      <c r="AM50" s="72" t="s">
        <v>70</v>
      </c>
      <c r="AN50" s="188" t="s">
        <v>87</v>
      </c>
      <c r="AO50" s="189" t="s">
        <v>130</v>
      </c>
      <c r="AP50" s="72" t="s"/>
      <c r="AQ50" s="188" t="s">
        <v>82</v>
      </c>
      <c r="AR50" s="189" t="s">
        <v>60</v>
      </c>
      <c r="AS50" s="72" t="s">
        <v>155</v>
      </c>
      <c r="AT50" s="188" t="s">
        <v>62</v>
      </c>
      <c r="AU50" s="189" t="s">
        <v>63</v>
      </c>
      <c r="AV50" s="72" t="s"/>
      <c r="AW50" s="190" t="s">
        <v>66</v>
      </c>
      <c r="AX50" s="191" t="s">
        <v>66</v>
      </c>
      <c r="AY50" s="72" t="s"/>
      <c r="AZ50" s="190" t="s">
        <v>66</v>
      </c>
      <c r="BA50" s="191" t="s">
        <v>66</v>
      </c>
      <c r="BB50" s="72" t="s"/>
      <c r="BC50" s="188" t="s">
        <v>121</v>
      </c>
      <c r="BD50" s="189" t="s">
        <v>143</v>
      </c>
      <c r="BE50" s="72" t="s"/>
      <c r="BF50" s="188" t="s">
        <v>156</v>
      </c>
      <c r="BG50" s="189" t="s">
        <v>118</v>
      </c>
      <c r="BH50" s="72" t="s">
        <v>70</v>
      </c>
      <c r="BI50" s="188" t="s">
        <v>82</v>
      </c>
      <c r="BJ50" s="189" t="s">
        <v>60</v>
      </c>
      <c r="BK50" s="72" t="s">
        <v>155</v>
      </c>
      <c r="BL50" s="188" t="s">
        <v>82</v>
      </c>
      <c r="BM50" s="189" t="s">
        <v>139</v>
      </c>
      <c r="BN50" s="72" t="s"/>
      <c r="BO50" s="190" t="s">
        <v>66</v>
      </c>
      <c r="BP50" s="191" t="s">
        <v>66</v>
      </c>
      <c r="BQ50" s="72" t="s"/>
      <c r="BR50" s="190" t="s">
        <v>66</v>
      </c>
      <c r="BS50" s="191" t="s">
        <v>66</v>
      </c>
      <c r="BT50" s="72" t="s"/>
      <c r="BU50" s="188" t="s">
        <v>3</v>
      </c>
      <c r="BV50" s="189" t="s">
        <v>85</v>
      </c>
      <c r="BW50" s="72" t="s">
        <v>155</v>
      </c>
      <c r="BX50" s="188" t="s">
        <v>3</v>
      </c>
      <c r="BY50" s="189" t="s">
        <v>85</v>
      </c>
      <c r="BZ50" s="72" t="s">
        <v>155</v>
      </c>
      <c r="CA50" s="188" t="s">
        <v>127</v>
      </c>
      <c r="CB50" s="189" t="s">
        <v>71</v>
      </c>
      <c r="CC50" s="72" t="s">
        <v>70</v>
      </c>
      <c r="CD50" s="188" t="s">
        <v>104</v>
      </c>
      <c r="CE50" s="189" t="s">
        <v>118</v>
      </c>
      <c r="CF50" s="72" t="s"/>
      <c r="CG50" s="190" t="s">
        <v>66</v>
      </c>
      <c r="CH50" s="191" t="s">
        <v>66</v>
      </c>
      <c r="CI50" s="72" t="s"/>
      <c r="CJ50" s="190" t="s">
        <v>66</v>
      </c>
      <c r="CK50" s="191" t="s">
        <v>66</v>
      </c>
      <c r="CL50" s="72" t="s"/>
      <c r="CM50" s="188" t="s">
        <v>125</v>
      </c>
      <c r="CN50" s="189" t="s">
        <v>146</v>
      </c>
      <c r="CO50" s="72" t="s"/>
      <c r="CP50" s="188" t="s">
        <v>72</v>
      </c>
      <c r="CQ50" s="189" t="s">
        <v>123</v>
      </c>
      <c r="CR50" s="72" t="s">
        <v>70</v>
      </c>
      <c r="CS50" s="188" t="s">
        <v>98</v>
      </c>
      <c r="CT50" s="189" t="s">
        <v>126</v>
      </c>
      <c r="CU50" s="72" t="s"/>
      <c r="CV50" s="26" t="s">
        <v>172</v>
      </c>
      <c r="CW50" s="21" t="n"/>
      <c r="CX50" s="73" t="n"/>
      <c r="CY50" s="83" t="n"/>
      <c r="CZ50" s="75">
        <f>COUNTA($G$3:$CX$3)-DB50</f>
        <v/>
      </c>
      <c r="DA50" s="76">
        <f>COUNTIF($G$4:$CX$4,"сб")+COUNTIF($G$4:$CX$4,"вс")+COUNTIF($G$4:$CX$4,"празд")</f>
        <v/>
      </c>
      <c r="DB50" s="77" t="n">
        <v>0</v>
      </c>
      <c r="DC50" s="78">
        <f>COUNTIF(G50:CX50,"ОТ")/2</f>
        <v/>
      </c>
      <c r="DD50" s="79">
        <f>COUNTIFS($G$4:$CX$4,"&lt;я",G50:CX50,"&lt;"&amp;"9:29:01")</f>
        <v/>
      </c>
      <c r="DE50" s="79">
        <f>COUNTIFS($G$4:$CX$4,"&lt;я",G50:CX50,"&lt;"&amp;"13:30:01")-DD50</f>
        <v/>
      </c>
      <c r="DF50" s="79">
        <f>COUNTIFS($G$4:$CX$4,"&lt;я",G50:CX50,"&lt;"&amp;"19:00:01")-DD50-DE50</f>
        <v/>
      </c>
      <c r="DG50" s="80">
        <f>COUNTIFS($G$4:$CX$4,"СБ",G50:CX50,"В")+COUNTIFS($G$4:$CX$4,"ВС",G50:CX50,"В")</f>
        <v/>
      </c>
      <c r="DH50" s="81">
        <f>$DA$3-CZ50</f>
        <v/>
      </c>
      <c r="DI50" s="82">
        <f>$DB$3-CY50</f>
        <v/>
      </c>
    </row>
    <row customFormat="1" customHeight="1" ht="23.1" r="51" s="43" spans="1:1024">
      <c r="A51" s="67" t="n">
        <v>46</v>
      </c>
      <c r="B51" s="44" t="n">
        <v>50220</v>
      </c>
      <c r="C51" s="89" t="s">
        <v>227</v>
      </c>
      <c r="D51" s="69" t="s">
        <v>228</v>
      </c>
      <c r="E51" s="70" t="n">
        <v>13</v>
      </c>
      <c r="F51" s="71" t="n"/>
      <c r="G51" s="188" t="s">
        <v>82</v>
      </c>
      <c r="H51" s="189" t="s">
        <v>94</v>
      </c>
      <c r="I51" s="72" t="s"/>
      <c r="J51" s="188" t="s">
        <v>82</v>
      </c>
      <c r="K51" s="189" t="s">
        <v>94</v>
      </c>
      <c r="L51" s="72" t="s"/>
      <c r="M51" s="188" t="s">
        <v>59</v>
      </c>
      <c r="N51" s="189" t="s">
        <v>101</v>
      </c>
      <c r="O51" s="72" t="s">
        <v>80</v>
      </c>
      <c r="P51" s="190" t="s">
        <v>66</v>
      </c>
      <c r="Q51" s="191" t="s">
        <v>66</v>
      </c>
      <c r="R51" s="72" t="s"/>
      <c r="S51" s="190" t="s">
        <v>66</v>
      </c>
      <c r="T51" s="191" t="s">
        <v>66</v>
      </c>
      <c r="U51" s="72" t="s"/>
      <c r="V51" s="190" t="s">
        <v>66</v>
      </c>
      <c r="W51" s="191" t="s">
        <v>66</v>
      </c>
      <c r="X51" s="72" t="s"/>
      <c r="Y51" s="188" t="s">
        <v>59</v>
      </c>
      <c r="Z51" s="189" t="s">
        <v>130</v>
      </c>
      <c r="AA51" s="72" t="s"/>
      <c r="AB51" s="188" t="s">
        <v>68</v>
      </c>
      <c r="AC51" s="189" t="s">
        <v>174</v>
      </c>
      <c r="AD51" s="72" t="s"/>
      <c r="AE51" s="188" t="s">
        <v>73</v>
      </c>
      <c r="AF51" s="189" t="s">
        <v>94</v>
      </c>
      <c r="AG51" s="72" t="s"/>
      <c r="AH51" s="190" t="s">
        <v>66</v>
      </c>
      <c r="AI51" s="191" t="s">
        <v>66</v>
      </c>
      <c r="AJ51" s="72" t="s"/>
      <c r="AK51" s="190" t="s">
        <v>66</v>
      </c>
      <c r="AL51" s="191" t="s">
        <v>66</v>
      </c>
      <c r="AM51" s="72" t="s"/>
      <c r="AN51" s="188" t="s">
        <v>82</v>
      </c>
      <c r="AO51" s="189" t="s">
        <v>94</v>
      </c>
      <c r="AP51" s="72" t="s"/>
      <c r="AQ51" s="188" t="s">
        <v>68</v>
      </c>
      <c r="AR51" s="189" t="s">
        <v>160</v>
      </c>
      <c r="AS51" s="72" t="s"/>
      <c r="AT51" s="188" t="s">
        <v>73</v>
      </c>
      <c r="AU51" s="189" t="s">
        <v>130</v>
      </c>
      <c r="AV51" s="72" t="s"/>
      <c r="AW51" s="188" t="s">
        <v>82</v>
      </c>
      <c r="AX51" s="189" t="s">
        <v>78</v>
      </c>
      <c r="AY51" s="72" t="s"/>
      <c r="AZ51" s="190" t="s">
        <v>66</v>
      </c>
      <c r="BA51" s="191" t="s">
        <v>66</v>
      </c>
      <c r="BB51" s="72" t="s"/>
      <c r="BC51" s="190" t="s">
        <v>66</v>
      </c>
      <c r="BD51" s="191" t="s">
        <v>66</v>
      </c>
      <c r="BE51" s="72" t="s"/>
      <c r="BF51" s="190" t="s">
        <v>66</v>
      </c>
      <c r="BG51" s="191" t="s">
        <v>66</v>
      </c>
      <c r="BH51" s="72" t="s"/>
      <c r="BI51" s="188" t="s">
        <v>68</v>
      </c>
      <c r="BJ51" s="189" t="s">
        <v>130</v>
      </c>
      <c r="BK51" s="72" t="s"/>
      <c r="BL51" s="188" t="s">
        <v>85</v>
      </c>
      <c r="BM51" s="189" t="s">
        <v>94</v>
      </c>
      <c r="BN51" s="72" t="s"/>
      <c r="BO51" s="188" t="s">
        <v>82</v>
      </c>
      <c r="BP51" s="189" t="s">
        <v>94</v>
      </c>
      <c r="BQ51" s="72" t="s"/>
      <c r="BR51" s="188" t="s">
        <v>82</v>
      </c>
      <c r="BS51" s="189" t="s">
        <v>94</v>
      </c>
      <c r="BT51" s="72" t="s">
        <v>80</v>
      </c>
      <c r="BU51" s="190" t="s">
        <v>66</v>
      </c>
      <c r="BV51" s="191" t="s">
        <v>66</v>
      </c>
      <c r="BW51" s="72" t="s"/>
      <c r="BX51" s="190" t="s">
        <v>66</v>
      </c>
      <c r="BY51" s="191" t="s">
        <v>66</v>
      </c>
      <c r="BZ51" s="72" t="s"/>
      <c r="CA51" s="190" t="s">
        <v>66</v>
      </c>
      <c r="CB51" s="191" t="s">
        <v>66</v>
      </c>
      <c r="CC51" s="72" t="s"/>
      <c r="CD51" s="188" t="s">
        <v>82</v>
      </c>
      <c r="CE51" s="189" t="s">
        <v>94</v>
      </c>
      <c r="CF51" s="72" t="s">
        <v>80</v>
      </c>
      <c r="CG51" s="188" t="s">
        <v>73</v>
      </c>
      <c r="CH51" s="189" t="s">
        <v>138</v>
      </c>
      <c r="CI51" s="72" t="s"/>
      <c r="CJ51" s="188" t="s">
        <v>59</v>
      </c>
      <c r="CK51" s="189" t="s">
        <v>101</v>
      </c>
      <c r="CL51" s="72" t="s">
        <v>80</v>
      </c>
      <c r="CM51" s="190" t="s">
        <v>66</v>
      </c>
      <c r="CN51" s="191" t="s">
        <v>66</v>
      </c>
      <c r="CO51" s="72" t="s"/>
      <c r="CP51" s="190" t="s">
        <v>66</v>
      </c>
      <c r="CQ51" s="191" t="s">
        <v>66</v>
      </c>
      <c r="CR51" s="72" t="s"/>
      <c r="CS51" s="190" t="s">
        <v>66</v>
      </c>
      <c r="CT51" s="191" t="s">
        <v>66</v>
      </c>
      <c r="CU51" s="72" t="s"/>
      <c r="CV51" s="26" t="s">
        <v>229</v>
      </c>
      <c r="CW51" s="21" t="n"/>
      <c r="CX51" s="73" t="n"/>
      <c r="CY51" s="83" t="n"/>
      <c r="CZ51" s="75">
        <f>COUNTA($G$3:$CX$3)-DB51</f>
        <v/>
      </c>
      <c r="DA51" s="76">
        <f>COUNTIF($G$4:$CX$4,"сб")+COUNTIF($G$4:$CX$4,"вс")+COUNTIF($G$4:$CX$4,"празд")</f>
        <v/>
      </c>
      <c r="DB51" s="77" t="n">
        <v>0</v>
      </c>
      <c r="DC51" s="78">
        <f>COUNTIF(G51:CX51,"ОТ")/2</f>
        <v/>
      </c>
      <c r="DD51" s="79">
        <f>COUNTIFS($G$4:$CX$4,"&lt;я",G51:CX51,"&lt;"&amp;"9:29:01")</f>
        <v/>
      </c>
      <c r="DE51" s="79">
        <f>COUNTIFS($G$4:$CX$4,"&lt;я",G51:CX51,"&lt;"&amp;"13:30:01")-DD51</f>
        <v/>
      </c>
      <c r="DF51" s="79">
        <f>COUNTIFS($G$4:$CX$4,"&lt;я",G51:CX51,"&lt;"&amp;"19:00:01")-DD51-DE51</f>
        <v/>
      </c>
      <c r="DG51" s="80">
        <f>COUNTIFS($G$4:$CX$4,"СБ",G51:CX51,"В")+COUNTIFS($G$4:$CX$4,"ВС",G51:CX51,"В")</f>
        <v/>
      </c>
      <c r="DH51" s="81">
        <f>$DA$3-CZ51</f>
        <v/>
      </c>
      <c r="DI51" s="82">
        <f>$DB$3-CY51</f>
        <v/>
      </c>
    </row>
    <row customHeight="1" ht="23.1" r="52" s="187" spans="1:1024">
      <c r="A52" s="67" t="n">
        <v>47</v>
      </c>
      <c r="B52" s="44" t="n">
        <v>1033</v>
      </c>
      <c r="C52" s="92" t="s">
        <v>230</v>
      </c>
      <c r="D52" s="69" t="n">
        <v>0</v>
      </c>
      <c r="E52" s="70" t="n">
        <v>22</v>
      </c>
      <c r="F52" s="71" t="n"/>
      <c r="G52" s="188" t="s">
        <v>68</v>
      </c>
      <c r="H52" s="189" t="s">
        <v>63</v>
      </c>
      <c r="I52" s="72" t="s"/>
      <c r="J52" s="190" t="s">
        <v>66</v>
      </c>
      <c r="K52" s="191" t="s">
        <v>66</v>
      </c>
      <c r="L52" s="72" t="s"/>
      <c r="M52" s="190" t="s">
        <v>66</v>
      </c>
      <c r="N52" s="191" t="s">
        <v>66</v>
      </c>
      <c r="O52" s="72" t="s"/>
      <c r="P52" s="188" t="s">
        <v>129</v>
      </c>
      <c r="Q52" s="189" t="s">
        <v>130</v>
      </c>
      <c r="R52" s="72" t="s"/>
      <c r="S52" s="188" t="s">
        <v>146</v>
      </c>
      <c r="T52" s="189" t="s">
        <v>147</v>
      </c>
      <c r="U52" s="72" t="s"/>
      <c r="V52" s="188" t="s">
        <v>68</v>
      </c>
      <c r="W52" s="189" t="s">
        <v>63</v>
      </c>
      <c r="X52" s="72" t="s"/>
      <c r="Y52" s="188" t="s">
        <v>68</v>
      </c>
      <c r="Z52" s="189" t="s">
        <v>63</v>
      </c>
      <c r="AA52" s="72" t="s"/>
      <c r="AB52" s="188" t="s">
        <v>68</v>
      </c>
      <c r="AC52" s="189" t="s">
        <v>63</v>
      </c>
      <c r="AD52" s="72" t="s"/>
      <c r="AE52" s="190" t="s">
        <v>66</v>
      </c>
      <c r="AF52" s="191" t="s">
        <v>66</v>
      </c>
      <c r="AG52" s="72" t="s"/>
      <c r="AH52" s="190" t="s">
        <v>66</v>
      </c>
      <c r="AI52" s="191" t="s">
        <v>66</v>
      </c>
      <c r="AJ52" s="72" t="s"/>
      <c r="AK52" s="188" t="s">
        <v>3</v>
      </c>
      <c r="AL52" s="189" t="s">
        <v>85</v>
      </c>
      <c r="AM52" s="72" t="s"/>
      <c r="AN52" s="188" t="s">
        <v>75</v>
      </c>
      <c r="AO52" s="189" t="s">
        <v>138</v>
      </c>
      <c r="AP52" s="72" t="s"/>
      <c r="AQ52" s="188" t="s">
        <v>68</v>
      </c>
      <c r="AR52" s="189" t="s">
        <v>63</v>
      </c>
      <c r="AS52" s="72" t="s">
        <v>80</v>
      </c>
      <c r="AT52" s="188" t="s">
        <v>68</v>
      </c>
      <c r="AU52" s="189" t="s">
        <v>63</v>
      </c>
      <c r="AV52" s="72" t="s"/>
      <c r="AW52" s="188" t="s">
        <v>68</v>
      </c>
      <c r="AX52" s="189" t="s">
        <v>63</v>
      </c>
      <c r="AY52" s="72" t="s"/>
      <c r="AZ52" s="190" t="s">
        <v>66</v>
      </c>
      <c r="BA52" s="191" t="s">
        <v>66</v>
      </c>
      <c r="BB52" s="72" t="s"/>
      <c r="BC52" s="190" t="s">
        <v>66</v>
      </c>
      <c r="BD52" s="191" t="s">
        <v>66</v>
      </c>
      <c r="BE52" s="72" t="s"/>
      <c r="BF52" s="190" t="s">
        <v>66</v>
      </c>
      <c r="BG52" s="191" t="s">
        <v>66</v>
      </c>
      <c r="BH52" s="72" t="s"/>
      <c r="BI52" s="188" t="s">
        <v>117</v>
      </c>
      <c r="BJ52" s="189" t="s">
        <v>118</v>
      </c>
      <c r="BK52" s="72" t="s"/>
      <c r="BL52" s="188" t="s">
        <v>82</v>
      </c>
      <c r="BM52" s="189" t="s">
        <v>60</v>
      </c>
      <c r="BN52" s="72" t="s">
        <v>80</v>
      </c>
      <c r="BO52" s="188" t="s">
        <v>62</v>
      </c>
      <c r="BP52" s="189" t="s">
        <v>113</v>
      </c>
      <c r="BQ52" s="72" t="s"/>
      <c r="BR52" s="188" t="s">
        <v>68</v>
      </c>
      <c r="BS52" s="189" t="s">
        <v>63</v>
      </c>
      <c r="BT52" s="72" t="s"/>
      <c r="BU52" s="188" t="s">
        <v>68</v>
      </c>
      <c r="BV52" s="189" t="s">
        <v>63</v>
      </c>
      <c r="BW52" s="72" t="s"/>
      <c r="BX52" s="190" t="s">
        <v>66</v>
      </c>
      <c r="BY52" s="191" t="s">
        <v>66</v>
      </c>
      <c r="BZ52" s="72" t="s"/>
      <c r="CA52" s="190" t="s">
        <v>66</v>
      </c>
      <c r="CB52" s="191" t="s">
        <v>66</v>
      </c>
      <c r="CC52" s="72" t="s"/>
      <c r="CD52" s="190" t="s">
        <v>66</v>
      </c>
      <c r="CE52" s="191" t="s">
        <v>66</v>
      </c>
      <c r="CF52" s="72" t="s"/>
      <c r="CG52" s="188" t="s">
        <v>68</v>
      </c>
      <c r="CH52" s="189" t="s">
        <v>63</v>
      </c>
      <c r="CI52" s="72" t="s"/>
      <c r="CJ52" s="188" t="s">
        <v>68</v>
      </c>
      <c r="CK52" s="189" t="s">
        <v>63</v>
      </c>
      <c r="CL52" s="72" t="s"/>
      <c r="CM52" s="188" t="s">
        <v>68</v>
      </c>
      <c r="CN52" s="189" t="s">
        <v>63</v>
      </c>
      <c r="CO52" s="72" t="s"/>
      <c r="CP52" s="188" t="s">
        <v>68</v>
      </c>
      <c r="CQ52" s="189" t="s">
        <v>63</v>
      </c>
      <c r="CR52" s="72" t="s"/>
      <c r="CS52" s="188" t="s">
        <v>68</v>
      </c>
      <c r="CT52" s="189" t="s">
        <v>63</v>
      </c>
      <c r="CU52" s="72" t="s"/>
      <c r="CV52" s="26" t="s">
        <v>185</v>
      </c>
      <c r="CW52" s="21" t="n"/>
      <c r="CX52" s="73" t="n"/>
      <c r="CY52" s="83" t="n"/>
      <c r="CZ52" s="75">
        <f>COUNTA($G$3:$CX$3)-DB52</f>
        <v/>
      </c>
      <c r="DA52" s="76">
        <f>COUNTIF($G$4:$CX$4,"сб")+COUNTIF($G$4:$CX$4,"вс")+COUNTIF($G$4:$CX$4,"празд")</f>
        <v/>
      </c>
      <c r="DB52" s="77" t="n">
        <v>0</v>
      </c>
      <c r="DC52" s="78">
        <f>COUNTIF(G52:CX52,"ОТ")/2</f>
        <v/>
      </c>
      <c r="DD52" s="79">
        <f>COUNTIFS($G$4:$CX$4,"&lt;я",G52:CX52,"&lt;"&amp;"9:29:01")</f>
        <v/>
      </c>
      <c r="DE52" s="79">
        <f>COUNTIFS($G$4:$CX$4,"&lt;я",G52:CX52,"&lt;"&amp;"13:30:01")-DD52</f>
        <v/>
      </c>
      <c r="DF52" s="79">
        <f>COUNTIFS($G$4:$CX$4,"&lt;я",G52:CX52,"&lt;"&amp;"19:00:01")-DD52-DE52</f>
        <v/>
      </c>
      <c r="DG52" s="80">
        <f>COUNTIFS($G$4:$CX$4,"СБ",G52:CX52,"В")+COUNTIFS($G$4:$CX$4,"ВС",G52:CX52,"В")</f>
        <v/>
      </c>
      <c r="DH52" s="81">
        <f>$DA$3-CZ52</f>
        <v/>
      </c>
      <c r="DI52" s="82">
        <f>$DB$3-CY52</f>
        <v/>
      </c>
      <c r="DJ52" s="9" t="n"/>
      <c r="DK52" s="9" t="n"/>
      <c r="DL52" s="9" t="n"/>
      <c r="DM52" s="9" t="n"/>
      <c r="DN52" s="9" t="n"/>
      <c r="DO52" s="9" t="n"/>
      <c r="DP52" s="9" t="n"/>
      <c r="DQ52" s="9" t="n"/>
      <c r="DR52" s="9" t="n"/>
      <c r="DS52" s="9" t="n"/>
      <c r="DT52" s="9" t="n"/>
      <c r="DU52" s="9" t="n"/>
      <c r="DV52" s="9" t="n"/>
      <c r="DW52" s="9" t="n"/>
      <c r="DX52" s="9" t="n"/>
      <c r="DY52" s="9" t="n"/>
      <c r="DZ52" s="9" t="n"/>
      <c r="EA52" s="9" t="n"/>
      <c r="EB52" s="9" t="n"/>
      <c r="EC52" s="9" t="n"/>
      <c r="ED52" s="9" t="n"/>
      <c r="EE52" s="9" t="n"/>
      <c r="EF52" s="9" t="n"/>
      <c r="EG52" s="9" t="n"/>
      <c r="EH52" s="9" t="n"/>
      <c r="EI52" s="9" t="n"/>
      <c r="EJ52" s="9" t="n"/>
      <c r="EK52" s="9" t="n"/>
      <c r="EL52" s="9" t="n"/>
      <c r="EM52" s="9" t="n"/>
      <c r="EN52" s="9" t="n"/>
      <c r="EO52" s="9" t="n"/>
      <c r="EP52" s="9" t="n"/>
      <c r="EQ52" s="9" t="n"/>
      <c r="ER52" s="9" t="n"/>
      <c r="ES52" s="9" t="n"/>
      <c r="ET52" s="9" t="n"/>
      <c r="EU52" s="9" t="n"/>
      <c r="EV52" s="9" t="n"/>
      <c r="EW52" s="9" t="n"/>
      <c r="EX52" s="9" t="n"/>
      <c r="EY52" s="9" t="n"/>
      <c r="EZ52" s="9" t="n"/>
      <c r="FA52" s="9" t="n"/>
      <c r="FB52" s="9" t="n"/>
      <c r="FC52" s="9" t="n"/>
      <c r="FD52" s="9" t="n"/>
      <c r="FE52" s="9" t="n"/>
      <c r="FF52" s="9" t="n"/>
      <c r="FG52" s="9" t="n"/>
      <c r="FH52" s="9" t="n"/>
      <c r="FI52" s="9" t="n"/>
      <c r="FJ52" s="9" t="n"/>
      <c r="FK52" s="9" t="n"/>
      <c r="FL52" s="9" t="n"/>
      <c r="FM52" s="9" t="n"/>
      <c r="FN52" s="9" t="n"/>
      <c r="FO52" s="9" t="n"/>
      <c r="FP52" s="9" t="n"/>
      <c r="FQ52" s="9" t="n"/>
      <c r="FR52" s="9" t="n"/>
      <c r="FS52" s="9" t="n"/>
      <c r="FT52" s="9" t="n"/>
      <c r="FU52" s="9" t="n"/>
      <c r="FV52" s="9" t="n"/>
      <c r="FW52" s="9" t="n"/>
      <c r="FX52" s="9" t="n"/>
      <c r="FY52" s="9" t="n"/>
      <c r="FZ52" s="9" t="n"/>
      <c r="GA52" s="9" t="n"/>
      <c r="GB52" s="9" t="n"/>
      <c r="GC52" s="9" t="n"/>
      <c r="GD52" s="9" t="n"/>
      <c r="GE52" s="9" t="n"/>
      <c r="GF52" s="9" t="n"/>
      <c r="GG52" s="9" t="n"/>
      <c r="GH52" s="9" t="n"/>
      <c r="GI52" s="9" t="n"/>
      <c r="GJ52" s="9" t="n"/>
      <c r="GK52" s="9" t="n"/>
      <c r="GL52" s="9" t="n"/>
      <c r="GM52" s="9" t="n"/>
      <c r="GN52" s="9" t="n"/>
      <c r="GO52" s="9" t="n"/>
      <c r="GP52" s="9" t="n"/>
      <c r="GQ52" s="9" t="n"/>
      <c r="GR52" s="9" t="n"/>
      <c r="GS52" s="9" t="n"/>
      <c r="GT52" s="9" t="n"/>
      <c r="GU52" s="9" t="n"/>
      <c r="GV52" s="9" t="n"/>
      <c r="GW52" s="9" t="n"/>
      <c r="GX52" s="9" t="n"/>
      <c r="GY52" s="9" t="n"/>
      <c r="GZ52" s="9" t="n"/>
      <c r="HA52" s="9" t="n"/>
      <c r="HB52" s="9" t="n"/>
      <c r="HC52" s="9" t="n"/>
      <c r="HD52" s="9" t="n"/>
      <c r="HE52" s="9" t="n"/>
      <c r="HF52" s="9" t="n"/>
      <c r="HG52" s="9" t="n"/>
      <c r="HH52" s="9" t="n"/>
      <c r="HI52" s="9" t="n"/>
      <c r="HJ52" s="9" t="n"/>
      <c r="HK52" s="9" t="n"/>
      <c r="HL52" s="9" t="n"/>
      <c r="HM52" s="9" t="n"/>
      <c r="HN52" s="9" t="n"/>
      <c r="HO52" s="9" t="n"/>
      <c r="HP52" s="9" t="n"/>
      <c r="HQ52" s="9" t="n"/>
      <c r="HR52" s="9" t="n"/>
      <c r="HS52" s="9" t="n"/>
      <c r="HT52" s="9" t="n"/>
      <c r="HU52" s="9" t="n"/>
      <c r="HV52" s="9" t="n"/>
      <c r="HW52" s="9" t="n"/>
      <c r="HX52" s="9" t="n"/>
      <c r="HY52" s="9" t="n"/>
      <c r="HZ52" s="9" t="n"/>
      <c r="IA52" s="9" t="n"/>
      <c r="IB52" s="9" t="n"/>
      <c r="IC52" s="9" t="n"/>
      <c r="ID52" s="9" t="n"/>
      <c r="IE52" s="9" t="n"/>
      <c r="IF52" s="9" t="n"/>
      <c r="IG52" s="9" t="n"/>
      <c r="IH52" s="9" t="n"/>
      <c r="II52" s="9" t="n"/>
      <c r="IJ52" s="9" t="n"/>
      <c r="IK52" s="9" t="n"/>
      <c r="IL52" s="9" t="n"/>
      <c r="IM52" s="9" t="n"/>
      <c r="IN52" s="9" t="n"/>
      <c r="IO52" s="9" t="n"/>
      <c r="IP52" s="9" t="n"/>
      <c r="IQ52" s="9" t="n"/>
      <c r="IR52" s="9" t="n"/>
      <c r="IS52" s="9" t="n"/>
      <c r="IT52" s="9" t="n"/>
      <c r="IU52" s="9" t="n"/>
      <c r="IV52" s="9" t="n"/>
      <c r="IW52" s="9" t="n"/>
      <c r="IX52" s="9" t="n"/>
      <c r="IY52" s="9" t="n"/>
      <c r="IZ52" s="9" t="n"/>
      <c r="JA52" s="9" t="n"/>
      <c r="JB52" s="9" t="n"/>
      <c r="JC52" s="9" t="n"/>
      <c r="JD52" s="9" t="n"/>
      <c r="JE52" s="9" t="n"/>
      <c r="JF52" s="9" t="n"/>
      <c r="JG52" s="9" t="n"/>
      <c r="JH52" s="9" t="n"/>
      <c r="JI52" s="9" t="n"/>
      <c r="JJ52" s="9" t="n"/>
      <c r="JK52" s="9" t="n"/>
      <c r="JL52" s="9" t="n"/>
      <c r="JM52" s="9" t="n"/>
      <c r="JN52" s="9" t="n"/>
      <c r="JO52" s="9" t="n"/>
      <c r="JP52" s="9" t="n"/>
      <c r="JQ52" s="9" t="n"/>
      <c r="JR52" s="9" t="n"/>
      <c r="JS52" s="9" t="n"/>
      <c r="JT52" s="9" t="n"/>
      <c r="JU52" s="9" t="n"/>
      <c r="JV52" s="9" t="n"/>
      <c r="JW52" s="9" t="n"/>
      <c r="JX52" s="9" t="n"/>
      <c r="JY52" s="9" t="n"/>
      <c r="JZ52" s="9" t="n"/>
      <c r="KA52" s="9" t="n"/>
      <c r="KB52" s="9" t="n"/>
      <c r="KC52" s="9" t="n"/>
      <c r="KD52" s="9" t="n"/>
      <c r="KE52" s="9" t="n"/>
      <c r="KF52" s="9" t="n"/>
      <c r="KG52" s="9" t="n"/>
      <c r="KH52" s="9" t="n"/>
      <c r="KI52" s="9" t="n"/>
      <c r="KJ52" s="9" t="n"/>
      <c r="KK52" s="9" t="n"/>
      <c r="KL52" s="9" t="n"/>
      <c r="KM52" s="9" t="n"/>
      <c r="KN52" s="9" t="n"/>
      <c r="KO52" s="9" t="n"/>
      <c r="KP52" s="9" t="n"/>
      <c r="KQ52" s="9" t="n"/>
      <c r="KR52" s="9" t="n"/>
      <c r="KS52" s="9" t="n"/>
      <c r="KT52" s="9" t="n"/>
      <c r="KU52" s="9" t="n"/>
      <c r="KV52" s="9" t="n"/>
      <c r="KW52" s="9" t="n"/>
      <c r="KX52" s="9" t="n"/>
      <c r="KY52" s="9" t="n"/>
      <c r="KZ52" s="9" t="n"/>
      <c r="LA52" s="9" t="n"/>
      <c r="LB52" s="9" t="n"/>
      <c r="LC52" s="9" t="n"/>
      <c r="LD52" s="9" t="n"/>
      <c r="LE52" s="9" t="n"/>
      <c r="LF52" s="9" t="n"/>
      <c r="LG52" s="9" t="n"/>
      <c r="LH52" s="9" t="n"/>
      <c r="LI52" s="9" t="n"/>
      <c r="LJ52" s="9" t="n"/>
      <c r="LK52" s="9" t="n"/>
      <c r="LL52" s="9" t="n"/>
      <c r="LM52" s="9" t="n"/>
      <c r="LN52" s="9" t="n"/>
      <c r="LO52" s="9" t="n"/>
      <c r="LP52" s="9" t="n"/>
      <c r="LQ52" s="9" t="n"/>
      <c r="LR52" s="9" t="n"/>
      <c r="LS52" s="9" t="n"/>
      <c r="LT52" s="9" t="n"/>
      <c r="LU52" s="9" t="n"/>
      <c r="LV52" s="9" t="n"/>
      <c r="LW52" s="9" t="n"/>
      <c r="LX52" s="9" t="n"/>
      <c r="LY52" s="9" t="n"/>
      <c r="LZ52" s="9" t="n"/>
      <c r="MA52" s="9" t="n"/>
      <c r="MB52" s="9" t="n"/>
      <c r="MC52" s="9" t="n"/>
      <c r="MD52" s="9" t="n"/>
      <c r="ME52" s="9" t="n"/>
      <c r="MF52" s="9" t="n"/>
      <c r="MG52" s="9" t="n"/>
      <c r="MH52" s="9" t="n"/>
      <c r="MI52" s="9" t="n"/>
      <c r="MJ52" s="9" t="n"/>
      <c r="MK52" s="9" t="n"/>
      <c r="ML52" s="9" t="n"/>
      <c r="MM52" s="9" t="n"/>
      <c r="MN52" s="9" t="n"/>
      <c r="MO52" s="9" t="n"/>
      <c r="MP52" s="9" t="n"/>
      <c r="MQ52" s="9" t="n"/>
      <c r="MR52" s="9" t="n"/>
      <c r="MS52" s="9" t="n"/>
      <c r="MT52" s="9" t="n"/>
      <c r="MU52" s="9" t="n"/>
      <c r="MV52" s="9" t="n"/>
      <c r="MW52" s="9" t="n"/>
      <c r="MX52" s="9" t="n"/>
      <c r="MY52" s="9" t="n"/>
      <c r="MZ52" s="9" t="n"/>
      <c r="NA52" s="9" t="n"/>
      <c r="NB52" s="9" t="n"/>
      <c r="NC52" s="9" t="n"/>
      <c r="ND52" s="9" t="n"/>
      <c r="NE52" s="9" t="n"/>
      <c r="NF52" s="9" t="n"/>
      <c r="NG52" s="9" t="n"/>
      <c r="NH52" s="9" t="n"/>
      <c r="NI52" s="9" t="n"/>
      <c r="NJ52" s="9" t="n"/>
      <c r="NK52" s="9" t="n"/>
      <c r="NL52" s="9" t="n"/>
      <c r="NM52" s="9" t="n"/>
      <c r="NN52" s="9" t="n"/>
      <c r="NO52" s="9" t="n"/>
      <c r="NP52" s="9" t="n"/>
      <c r="NQ52" s="9" t="n"/>
      <c r="NR52" s="9" t="n"/>
      <c r="NS52" s="9" t="n"/>
      <c r="NT52" s="9" t="n"/>
      <c r="NU52" s="9" t="n"/>
      <c r="NV52" s="9" t="n"/>
      <c r="NW52" s="9" t="n"/>
      <c r="NX52" s="9" t="n"/>
      <c r="NY52" s="9" t="n"/>
      <c r="NZ52" s="9" t="n"/>
      <c r="OA52" s="9" t="n"/>
      <c r="OB52" s="9" t="n"/>
      <c r="OC52" s="9" t="n"/>
      <c r="OD52" s="9" t="n"/>
      <c r="OE52" s="9" t="n"/>
      <c r="OF52" s="9" t="n"/>
      <c r="OG52" s="9" t="n"/>
      <c r="OH52" s="9" t="n"/>
      <c r="OI52" s="9" t="n"/>
      <c r="OJ52" s="9" t="n"/>
      <c r="OK52" s="9" t="n"/>
      <c r="OL52" s="9" t="n"/>
      <c r="OM52" s="9" t="n"/>
      <c r="ON52" s="9" t="n"/>
      <c r="OO52" s="9" t="n"/>
      <c r="OP52" s="9" t="n"/>
      <c r="OQ52" s="9" t="n"/>
      <c r="OR52" s="9" t="n"/>
      <c r="OS52" s="9" t="n"/>
      <c r="OT52" s="9" t="n"/>
      <c r="OU52" s="9" t="n"/>
      <c r="OV52" s="9" t="n"/>
      <c r="OW52" s="9" t="n"/>
      <c r="OX52" s="9" t="n"/>
      <c r="OY52" s="9" t="n"/>
      <c r="OZ52" s="9" t="n"/>
      <c r="PA52" s="9" t="n"/>
      <c r="PB52" s="9" t="n"/>
      <c r="PC52" s="9" t="n"/>
      <c r="PD52" s="9" t="n"/>
      <c r="PE52" s="9" t="n"/>
      <c r="PF52" s="9" t="n"/>
      <c r="PG52" s="9" t="n"/>
      <c r="PH52" s="9" t="n"/>
      <c r="PI52" s="9" t="n"/>
      <c r="PJ52" s="9" t="n"/>
      <c r="PK52" s="9" t="n"/>
      <c r="PL52" s="9" t="n"/>
      <c r="PM52" s="9" t="n"/>
      <c r="PN52" s="9" t="n"/>
      <c r="PO52" s="9" t="n"/>
      <c r="PP52" s="9" t="n"/>
      <c r="PQ52" s="9" t="n"/>
      <c r="PR52" s="9" t="n"/>
      <c r="PS52" s="9" t="n"/>
      <c r="PT52" s="9" t="n"/>
      <c r="PU52" s="9" t="n"/>
      <c r="PV52" s="9" t="n"/>
      <c r="PW52" s="9" t="n"/>
      <c r="PX52" s="9" t="n"/>
      <c r="PY52" s="9" t="n"/>
      <c r="PZ52" s="9" t="n"/>
      <c r="QA52" s="9" t="n"/>
      <c r="QB52" s="9" t="n"/>
      <c r="QC52" s="9" t="n"/>
      <c r="QD52" s="9" t="n"/>
      <c r="QE52" s="9" t="n"/>
      <c r="QF52" s="9" t="n"/>
      <c r="QG52" s="9" t="n"/>
      <c r="QH52" s="9" t="n"/>
      <c r="QI52" s="9" t="n"/>
      <c r="QJ52" s="9" t="n"/>
      <c r="QK52" s="9" t="n"/>
      <c r="QL52" s="9" t="n"/>
      <c r="QM52" s="9" t="n"/>
      <c r="QN52" s="9" t="n"/>
      <c r="QO52" s="9" t="n"/>
      <c r="QP52" s="9" t="n"/>
      <c r="QQ52" s="9" t="n"/>
      <c r="QR52" s="9" t="n"/>
      <c r="QS52" s="9" t="n"/>
      <c r="QT52" s="9" t="n"/>
      <c r="QU52" s="9" t="n"/>
      <c r="QV52" s="9" t="n"/>
      <c r="QW52" s="9" t="n"/>
      <c r="QX52" s="9" t="n"/>
      <c r="QY52" s="9" t="n"/>
      <c r="QZ52" s="9" t="n"/>
      <c r="RA52" s="9" t="n"/>
      <c r="RB52" s="9" t="n"/>
      <c r="RC52" s="9" t="n"/>
      <c r="RD52" s="9" t="n"/>
      <c r="RE52" s="9" t="n"/>
      <c r="RF52" s="9" t="n"/>
      <c r="RG52" s="9" t="n"/>
      <c r="RH52" s="9" t="n"/>
      <c r="RI52" s="9" t="n"/>
      <c r="RJ52" s="9" t="n"/>
      <c r="RK52" s="9" t="n"/>
      <c r="RL52" s="9" t="n"/>
      <c r="RM52" s="9" t="n"/>
      <c r="RN52" s="9" t="n"/>
      <c r="RO52" s="9" t="n"/>
      <c r="RP52" s="9" t="n"/>
      <c r="RQ52" s="9" t="n"/>
      <c r="RR52" s="9" t="n"/>
      <c r="RS52" s="9" t="n"/>
      <c r="RT52" s="9" t="n"/>
      <c r="RU52" s="9" t="n"/>
      <c r="RV52" s="9" t="n"/>
      <c r="RW52" s="9" t="n"/>
      <c r="RX52" s="9" t="n"/>
      <c r="RY52" s="9" t="n"/>
      <c r="RZ52" s="9" t="n"/>
      <c r="SA52" s="9" t="n"/>
      <c r="SB52" s="9" t="n"/>
      <c r="SC52" s="9" t="n"/>
      <c r="SD52" s="9" t="n"/>
      <c r="SE52" s="9" t="n"/>
      <c r="SF52" s="9" t="n"/>
      <c r="SG52" s="9" t="n"/>
      <c r="SH52" s="9" t="n"/>
      <c r="SI52" s="9" t="n"/>
      <c r="SJ52" s="9" t="n"/>
      <c r="SK52" s="9" t="n"/>
      <c r="SL52" s="9" t="n"/>
      <c r="SM52" s="9" t="n"/>
      <c r="SN52" s="9" t="n"/>
      <c r="SO52" s="9" t="n"/>
      <c r="SP52" s="9" t="n"/>
      <c r="SQ52" s="9" t="n"/>
      <c r="SR52" s="9" t="n"/>
      <c r="SS52" s="9" t="n"/>
      <c r="ST52" s="9" t="n"/>
      <c r="SU52" s="9" t="n"/>
      <c r="SV52" s="9" t="n"/>
      <c r="SW52" s="9" t="n"/>
      <c r="SX52" s="9" t="n"/>
      <c r="SY52" s="9" t="n"/>
      <c r="SZ52" s="9" t="n"/>
      <c r="TA52" s="9" t="n"/>
      <c r="TB52" s="9" t="n"/>
      <c r="TC52" s="9" t="n"/>
      <c r="TD52" s="9" t="n"/>
      <c r="TE52" s="9" t="n"/>
      <c r="TF52" s="9" t="n"/>
      <c r="TG52" s="9" t="n"/>
      <c r="TH52" s="9" t="n"/>
      <c r="TI52" s="9" t="n"/>
      <c r="TJ52" s="9" t="n"/>
      <c r="TK52" s="9" t="n"/>
      <c r="TL52" s="9" t="n"/>
      <c r="TM52" s="9" t="n"/>
      <c r="TN52" s="9" t="n"/>
      <c r="TO52" s="9" t="n"/>
      <c r="TP52" s="9" t="n"/>
      <c r="TQ52" s="9" t="n"/>
      <c r="TR52" s="9" t="n"/>
      <c r="TS52" s="9" t="n"/>
      <c r="TT52" s="9" t="n"/>
      <c r="TU52" s="9" t="n"/>
      <c r="TV52" s="9" t="n"/>
      <c r="TW52" s="9" t="n"/>
      <c r="TX52" s="9" t="n"/>
      <c r="TY52" s="9" t="n"/>
      <c r="TZ52" s="9" t="n"/>
      <c r="UA52" s="9" t="n"/>
      <c r="UB52" s="9" t="n"/>
      <c r="UC52" s="9" t="n"/>
      <c r="UD52" s="9" t="n"/>
      <c r="UE52" s="9" t="n"/>
      <c r="UF52" s="9" t="n"/>
      <c r="UG52" s="9" t="n"/>
      <c r="UH52" s="9" t="n"/>
      <c r="UI52" s="9" t="n"/>
      <c r="UJ52" s="9" t="n"/>
      <c r="UK52" s="9" t="n"/>
      <c r="UL52" s="9" t="n"/>
      <c r="UM52" s="9" t="n"/>
      <c r="UN52" s="9" t="n"/>
      <c r="UO52" s="9" t="n"/>
      <c r="UP52" s="9" t="n"/>
      <c r="UQ52" s="9" t="n"/>
      <c r="UR52" s="9" t="n"/>
      <c r="US52" s="9" t="n"/>
      <c r="UT52" s="9" t="n"/>
      <c r="UU52" s="9" t="n"/>
      <c r="UV52" s="9" t="n"/>
      <c r="UW52" s="9" t="n"/>
      <c r="UX52" s="9" t="n"/>
      <c r="UY52" s="9" t="n"/>
      <c r="UZ52" s="9" t="n"/>
      <c r="VA52" s="9" t="n"/>
      <c r="VB52" s="9" t="n"/>
      <c r="VC52" s="9" t="n"/>
      <c r="VD52" s="9" t="n"/>
      <c r="VE52" s="9" t="n"/>
      <c r="VF52" s="9" t="n"/>
      <c r="VG52" s="9" t="n"/>
      <c r="VH52" s="9" t="n"/>
      <c r="VI52" s="9" t="n"/>
      <c r="VJ52" s="9" t="n"/>
      <c r="VK52" s="9" t="n"/>
      <c r="VL52" s="9" t="n"/>
      <c r="VM52" s="9" t="n"/>
      <c r="VN52" s="9" t="n"/>
      <c r="VO52" s="9" t="n"/>
      <c r="VP52" s="9" t="n"/>
      <c r="VQ52" s="9" t="n"/>
      <c r="VR52" s="9" t="n"/>
      <c r="VS52" s="9" t="n"/>
      <c r="VT52" s="9" t="n"/>
      <c r="VU52" s="9" t="n"/>
      <c r="VV52" s="9" t="n"/>
      <c r="VW52" s="9" t="n"/>
      <c r="VX52" s="9" t="n"/>
      <c r="VY52" s="9" t="n"/>
      <c r="VZ52" s="9" t="n"/>
      <c r="WA52" s="9" t="n"/>
      <c r="WB52" s="9" t="n"/>
      <c r="WC52" s="9" t="n"/>
      <c r="WD52" s="9" t="n"/>
      <c r="WE52" s="9" t="n"/>
      <c r="WF52" s="9" t="n"/>
      <c r="WG52" s="9" t="n"/>
      <c r="WH52" s="9" t="n"/>
      <c r="WI52" s="9" t="n"/>
      <c r="WJ52" s="9" t="n"/>
      <c r="WK52" s="9" t="n"/>
      <c r="WL52" s="9" t="n"/>
      <c r="WM52" s="9" t="n"/>
      <c r="WN52" s="9" t="n"/>
      <c r="WO52" s="9" t="n"/>
      <c r="WP52" s="9" t="n"/>
      <c r="WQ52" s="9" t="n"/>
      <c r="WR52" s="9" t="n"/>
      <c r="WS52" s="9" t="n"/>
      <c r="WT52" s="9" t="n"/>
      <c r="WU52" s="9" t="n"/>
      <c r="WV52" s="9" t="n"/>
      <c r="WW52" s="9" t="n"/>
      <c r="WX52" s="9" t="n"/>
      <c r="WY52" s="9" t="n"/>
      <c r="WZ52" s="9" t="n"/>
      <c r="XA52" s="9" t="n"/>
      <c r="XB52" s="9" t="n"/>
      <c r="XC52" s="9" t="n"/>
      <c r="XD52" s="9" t="n"/>
      <c r="XE52" s="9" t="n"/>
      <c r="XF52" s="9" t="n"/>
      <c r="XG52" s="9" t="n"/>
      <c r="XH52" s="9" t="n"/>
      <c r="XI52" s="9" t="n"/>
      <c r="XJ52" s="9" t="n"/>
      <c r="XK52" s="9" t="n"/>
      <c r="XL52" s="9" t="n"/>
      <c r="XM52" s="9" t="n"/>
      <c r="XN52" s="9" t="n"/>
      <c r="XO52" s="9" t="n"/>
      <c r="XP52" s="9" t="n"/>
      <c r="XQ52" s="9" t="n"/>
      <c r="XR52" s="9" t="n"/>
      <c r="XS52" s="9" t="n"/>
      <c r="XT52" s="9" t="n"/>
      <c r="XU52" s="9" t="n"/>
      <c r="XV52" s="9" t="n"/>
      <c r="XW52" s="9" t="n"/>
      <c r="XX52" s="9" t="n"/>
      <c r="XY52" s="9" t="n"/>
      <c r="XZ52" s="9" t="n"/>
      <c r="YA52" s="9" t="n"/>
      <c r="YB52" s="9" t="n"/>
      <c r="YC52" s="9" t="n"/>
      <c r="YD52" s="9" t="n"/>
      <c r="YE52" s="9" t="n"/>
      <c r="YF52" s="9" t="n"/>
      <c r="YG52" s="9" t="n"/>
      <c r="YH52" s="9" t="n"/>
      <c r="YI52" s="9" t="n"/>
      <c r="YJ52" s="9" t="n"/>
      <c r="YK52" s="9" t="n"/>
      <c r="YL52" s="9" t="n"/>
      <c r="YM52" s="9" t="n"/>
      <c r="YN52" s="9" t="n"/>
      <c r="YO52" s="9" t="n"/>
      <c r="YP52" s="9" t="n"/>
      <c r="YQ52" s="9" t="n"/>
      <c r="YR52" s="9" t="n"/>
      <c r="YS52" s="9" t="n"/>
      <c r="YT52" s="9" t="n"/>
      <c r="YU52" s="9" t="n"/>
      <c r="YV52" s="9" t="n"/>
      <c r="YW52" s="9" t="n"/>
      <c r="YX52" s="9" t="n"/>
      <c r="YY52" s="9" t="n"/>
      <c r="YZ52" s="9" t="n"/>
      <c r="ZA52" s="9" t="n"/>
      <c r="ZB52" s="9" t="n"/>
      <c r="ZC52" s="9" t="n"/>
      <c r="ZD52" s="9" t="n"/>
      <c r="ZE52" s="9" t="n"/>
      <c r="ZF52" s="9" t="n"/>
      <c r="ZG52" s="9" t="n"/>
      <c r="ZH52" s="9" t="n"/>
      <c r="ZI52" s="9" t="n"/>
      <c r="ZJ52" s="9" t="n"/>
      <c r="ZK52" s="9" t="n"/>
      <c r="ZL52" s="9" t="n"/>
      <c r="ZM52" s="9" t="n"/>
      <c r="ZN52" s="9" t="n"/>
      <c r="ZO52" s="9" t="n"/>
      <c r="ZP52" s="9" t="n"/>
      <c r="ZQ52" s="9" t="n"/>
      <c r="ZR52" s="9" t="n"/>
      <c r="ZS52" s="9" t="n"/>
      <c r="ZT52" s="9" t="n"/>
      <c r="ZU52" s="9" t="n"/>
      <c r="ZV52" s="9" t="n"/>
      <c r="ZW52" s="9" t="n"/>
      <c r="ZX52" s="9" t="n"/>
      <c r="ZY52" s="9" t="n"/>
      <c r="ZZ52" s="9" t="n"/>
      <c r="AAA52" s="9" t="n"/>
      <c r="AAB52" s="9" t="n"/>
      <c r="AAC52" s="9" t="n"/>
      <c r="AAD52" s="9" t="n"/>
      <c r="AAE52" s="9" t="n"/>
      <c r="AAF52" s="9" t="n"/>
      <c r="AAG52" s="9" t="n"/>
      <c r="AAH52" s="9" t="n"/>
      <c r="AAI52" s="9" t="n"/>
      <c r="AAJ52" s="9" t="n"/>
      <c r="AAK52" s="9" t="n"/>
      <c r="AAL52" s="9" t="n"/>
      <c r="AAM52" s="9" t="n"/>
      <c r="AAN52" s="9" t="n"/>
      <c r="AAO52" s="9" t="n"/>
      <c r="AAP52" s="9" t="n"/>
      <c r="AAQ52" s="9" t="n"/>
      <c r="AAR52" s="9" t="n"/>
      <c r="AAS52" s="9" t="n"/>
      <c r="AAT52" s="9" t="n"/>
      <c r="AAU52" s="9" t="n"/>
      <c r="AAV52" s="9" t="n"/>
      <c r="AAW52" s="9" t="n"/>
      <c r="AAX52" s="9" t="n"/>
      <c r="AAY52" s="9" t="n"/>
      <c r="AAZ52" s="9" t="n"/>
      <c r="ABA52" s="9" t="n"/>
      <c r="ABB52" s="9" t="n"/>
      <c r="ABC52" s="9" t="n"/>
      <c r="ABD52" s="9" t="n"/>
      <c r="ABE52" s="9" t="n"/>
      <c r="ABF52" s="9" t="n"/>
      <c r="ABG52" s="9" t="n"/>
      <c r="ABH52" s="9" t="n"/>
      <c r="ABI52" s="9" t="n"/>
      <c r="ABJ52" s="9" t="n"/>
      <c r="ABK52" s="9" t="n"/>
      <c r="ABL52" s="9" t="n"/>
      <c r="ABM52" s="9" t="n"/>
      <c r="ABN52" s="9" t="n"/>
      <c r="ABO52" s="9" t="n"/>
      <c r="ABP52" s="9" t="n"/>
      <c r="ABQ52" s="9" t="n"/>
      <c r="ABR52" s="9" t="n"/>
      <c r="ABS52" s="9" t="n"/>
      <c r="ABT52" s="9" t="n"/>
      <c r="ABU52" s="9" t="n"/>
      <c r="ABV52" s="9" t="n"/>
      <c r="ABW52" s="9" t="n"/>
      <c r="ABX52" s="9" t="n"/>
      <c r="ABY52" s="9" t="n"/>
      <c r="ABZ52" s="9" t="n"/>
      <c r="ACA52" s="9" t="n"/>
      <c r="ACB52" s="9" t="n"/>
      <c r="ACC52" s="9" t="n"/>
      <c r="ACD52" s="9" t="n"/>
      <c r="ACE52" s="9" t="n"/>
      <c r="ACF52" s="9" t="n"/>
      <c r="ACG52" s="9" t="n"/>
      <c r="ACH52" s="9" t="n"/>
      <c r="ACI52" s="9" t="n"/>
      <c r="ACJ52" s="9" t="n"/>
      <c r="ACK52" s="9" t="n"/>
      <c r="ACL52" s="9" t="n"/>
      <c r="ACM52" s="9" t="n"/>
      <c r="ACN52" s="9" t="n"/>
      <c r="ACO52" s="9" t="n"/>
      <c r="ACP52" s="9" t="n"/>
      <c r="ACQ52" s="9" t="n"/>
      <c r="ACR52" s="9" t="n"/>
      <c r="ACS52" s="9" t="n"/>
      <c r="ACT52" s="9" t="n"/>
      <c r="ACU52" s="9" t="n"/>
      <c r="ACV52" s="9" t="n"/>
      <c r="ACW52" s="9" t="n"/>
      <c r="ACX52" s="9" t="n"/>
      <c r="ACY52" s="9" t="n"/>
      <c r="ACZ52" s="9" t="n"/>
      <c r="ADA52" s="9" t="n"/>
      <c r="ADB52" s="9" t="n"/>
      <c r="ADC52" s="9" t="n"/>
      <c r="ADD52" s="9" t="n"/>
      <c r="ADE52" s="9" t="n"/>
      <c r="ADF52" s="9" t="n"/>
      <c r="ADG52" s="9" t="n"/>
      <c r="ADH52" s="9" t="n"/>
      <c r="ADI52" s="9" t="n"/>
      <c r="ADJ52" s="9" t="n"/>
      <c r="ADK52" s="9" t="n"/>
      <c r="ADL52" s="9" t="n"/>
      <c r="ADM52" s="9" t="n"/>
      <c r="ADN52" s="9" t="n"/>
      <c r="ADO52" s="9" t="n"/>
      <c r="ADP52" s="9" t="n"/>
      <c r="ADQ52" s="9" t="n"/>
      <c r="ADR52" s="9" t="n"/>
      <c r="ADS52" s="9" t="n"/>
      <c r="ADT52" s="9" t="n"/>
      <c r="ADU52" s="9" t="n"/>
      <c r="ADV52" s="9" t="n"/>
      <c r="ADW52" s="9" t="n"/>
      <c r="ADX52" s="9" t="n"/>
      <c r="ADY52" s="9" t="n"/>
      <c r="ADZ52" s="9" t="n"/>
      <c r="AEA52" s="9" t="n"/>
      <c r="AEB52" s="9" t="n"/>
      <c r="AEC52" s="9" t="n"/>
      <c r="AED52" s="9" t="n"/>
      <c r="AEE52" s="9" t="n"/>
      <c r="AEF52" s="9" t="n"/>
      <c r="AEG52" s="9" t="n"/>
      <c r="AEH52" s="9" t="n"/>
      <c r="AEI52" s="9" t="n"/>
      <c r="AEJ52" s="9" t="n"/>
      <c r="AEK52" s="9" t="n"/>
      <c r="AEL52" s="9" t="n"/>
      <c r="AEM52" s="9" t="n"/>
      <c r="AEN52" s="9" t="n"/>
      <c r="AEO52" s="9" t="n"/>
      <c r="AEP52" s="9" t="n"/>
      <c r="AEQ52" s="9" t="n"/>
      <c r="AER52" s="9" t="n"/>
      <c r="AES52" s="9" t="n"/>
      <c r="AET52" s="9" t="n"/>
      <c r="AEU52" s="9" t="n"/>
      <c r="AEV52" s="9" t="n"/>
      <c r="AEW52" s="9" t="n"/>
      <c r="AEX52" s="9" t="n"/>
      <c r="AEY52" s="9" t="n"/>
      <c r="AEZ52" s="9" t="n"/>
      <c r="AFA52" s="9" t="n"/>
      <c r="AFB52" s="9" t="n"/>
      <c r="AFC52" s="9" t="n"/>
      <c r="AFD52" s="9" t="n"/>
      <c r="AFE52" s="9" t="n"/>
      <c r="AFF52" s="9" t="n"/>
      <c r="AFG52" s="9" t="n"/>
      <c r="AFH52" s="9" t="n"/>
      <c r="AFI52" s="9" t="n"/>
      <c r="AFJ52" s="9" t="n"/>
      <c r="AFK52" s="9" t="n"/>
      <c r="AFL52" s="9" t="n"/>
      <c r="AFM52" s="9" t="n"/>
      <c r="AFN52" s="9" t="n"/>
      <c r="AFO52" s="9" t="n"/>
      <c r="AFP52" s="9" t="n"/>
      <c r="AFQ52" s="9" t="n"/>
      <c r="AFR52" s="9" t="n"/>
      <c r="AFS52" s="9" t="n"/>
      <c r="AFT52" s="9" t="n"/>
      <c r="AFU52" s="9" t="n"/>
      <c r="AFV52" s="9" t="n"/>
      <c r="AFW52" s="9" t="n"/>
      <c r="AFX52" s="9" t="n"/>
      <c r="AFY52" s="9" t="n"/>
      <c r="AFZ52" s="9" t="n"/>
      <c r="AGA52" s="9" t="n"/>
      <c r="AGB52" s="9" t="n"/>
      <c r="AGC52" s="9" t="n"/>
      <c r="AGD52" s="9" t="n"/>
      <c r="AGE52" s="9" t="n"/>
      <c r="AGF52" s="9" t="n"/>
      <c r="AGG52" s="9" t="n"/>
      <c r="AGH52" s="9" t="n"/>
      <c r="AGI52" s="9" t="n"/>
      <c r="AGJ52" s="9" t="n"/>
      <c r="AGK52" s="9" t="n"/>
      <c r="AGL52" s="9" t="n"/>
      <c r="AGM52" s="9" t="n"/>
      <c r="AGN52" s="9" t="n"/>
      <c r="AGO52" s="9" t="n"/>
      <c r="AGP52" s="9" t="n"/>
      <c r="AGQ52" s="9" t="n"/>
      <c r="AGR52" s="9" t="n"/>
      <c r="AGS52" s="9" t="n"/>
      <c r="AGT52" s="9" t="n"/>
      <c r="AGU52" s="9" t="n"/>
      <c r="AGV52" s="9" t="n"/>
      <c r="AGW52" s="9" t="n"/>
      <c r="AGX52" s="9" t="n"/>
      <c r="AGY52" s="9" t="n"/>
      <c r="AGZ52" s="9" t="n"/>
      <c r="AHA52" s="9" t="n"/>
      <c r="AHB52" s="9" t="n"/>
      <c r="AHC52" s="9" t="n"/>
      <c r="AHD52" s="9" t="n"/>
      <c r="AHE52" s="9" t="n"/>
      <c r="AHF52" s="9" t="n"/>
      <c r="AHG52" s="9" t="n"/>
      <c r="AHH52" s="9" t="n"/>
      <c r="AHI52" s="9" t="n"/>
      <c r="AHJ52" s="9" t="n"/>
      <c r="AHK52" s="9" t="n"/>
      <c r="AHL52" s="9" t="n"/>
      <c r="AHM52" s="9" t="n"/>
      <c r="AHN52" s="9" t="n"/>
      <c r="AHO52" s="9" t="n"/>
      <c r="AHP52" s="9" t="n"/>
      <c r="AHQ52" s="9" t="n"/>
      <c r="AHR52" s="9" t="n"/>
      <c r="AHS52" s="9" t="n"/>
      <c r="AHT52" s="9" t="n"/>
      <c r="AHU52" s="9" t="n"/>
      <c r="AHV52" s="9" t="n"/>
      <c r="AHW52" s="9" t="n"/>
      <c r="AHX52" s="9" t="n"/>
      <c r="AHY52" s="9" t="n"/>
      <c r="AHZ52" s="9" t="n"/>
      <c r="AIA52" s="9" t="n"/>
      <c r="AIB52" s="9" t="n"/>
      <c r="AIC52" s="9" t="n"/>
      <c r="AID52" s="9" t="n"/>
      <c r="AIE52" s="9" t="n"/>
      <c r="AIF52" s="9" t="n"/>
      <c r="AIG52" s="9" t="n"/>
      <c r="AIH52" s="9" t="n"/>
      <c r="AII52" s="9" t="n"/>
      <c r="AIJ52" s="9" t="n"/>
      <c r="AIK52" s="9" t="n"/>
      <c r="AIL52" s="9" t="n"/>
      <c r="AIM52" s="9" t="n"/>
      <c r="AIN52" s="9" t="n"/>
      <c r="AIO52" s="9" t="n"/>
      <c r="AIP52" s="9" t="n"/>
      <c r="AIQ52" s="9" t="n"/>
      <c r="AIR52" s="9" t="n"/>
      <c r="AIS52" s="9" t="n"/>
      <c r="AIT52" s="9" t="n"/>
      <c r="AIU52" s="9" t="n"/>
      <c r="AIV52" s="9" t="n"/>
      <c r="AIW52" s="9" t="n"/>
      <c r="AIX52" s="9" t="n"/>
      <c r="AIY52" s="9" t="n"/>
      <c r="AIZ52" s="9" t="n"/>
      <c r="AJA52" s="9" t="n"/>
      <c r="AJB52" s="9" t="n"/>
      <c r="AJC52" s="9" t="n"/>
      <c r="AJD52" s="9" t="n"/>
      <c r="AJE52" s="9" t="n"/>
      <c r="AJF52" s="9" t="n"/>
      <c r="AJG52" s="9" t="n"/>
      <c r="AJH52" s="9" t="n"/>
      <c r="AJI52" s="9" t="n"/>
      <c r="AJJ52" s="9" t="n"/>
      <c r="AJK52" s="9" t="n"/>
      <c r="AJL52" s="9" t="n"/>
      <c r="AJM52" s="9" t="n"/>
      <c r="AJN52" s="9" t="n"/>
      <c r="AJO52" s="9" t="n"/>
      <c r="AJP52" s="9" t="n"/>
      <c r="AJQ52" s="9" t="n"/>
      <c r="AJR52" s="9" t="n"/>
      <c r="AJS52" s="9" t="n"/>
      <c r="AJT52" s="9" t="n"/>
      <c r="AJU52" s="9" t="n"/>
      <c r="AJV52" s="9" t="n"/>
      <c r="AJW52" s="9" t="n"/>
      <c r="AJX52" s="9" t="n"/>
      <c r="AJY52" s="9" t="n"/>
      <c r="AJZ52" s="9" t="n"/>
      <c r="AKA52" s="9" t="n"/>
      <c r="AKB52" s="9" t="n"/>
      <c r="AKC52" s="9" t="n"/>
      <c r="AKD52" s="9" t="n"/>
      <c r="AKE52" s="9" t="n"/>
      <c r="AKF52" s="9" t="n"/>
      <c r="AKG52" s="9" t="n"/>
      <c r="AKH52" s="9" t="n"/>
      <c r="AKI52" s="9" t="n"/>
      <c r="AKJ52" s="9" t="n"/>
      <c r="AKK52" s="9" t="n"/>
      <c r="AKL52" s="9" t="n"/>
      <c r="AKM52" s="9" t="n"/>
      <c r="AKN52" s="9" t="n"/>
      <c r="AKO52" s="9" t="n"/>
      <c r="AKP52" s="9" t="n"/>
      <c r="AKQ52" s="9" t="n"/>
      <c r="AKR52" s="9" t="n"/>
      <c r="AKS52" s="9" t="n"/>
      <c r="AKT52" s="9" t="n"/>
      <c r="AKU52" s="9" t="n"/>
      <c r="AKV52" s="9" t="n"/>
      <c r="AKW52" s="9" t="n"/>
      <c r="AKX52" s="9" t="n"/>
      <c r="AKY52" s="9" t="n"/>
      <c r="AKZ52" s="9" t="n"/>
      <c r="ALA52" s="9" t="n"/>
      <c r="ALB52" s="9" t="n"/>
      <c r="ALC52" s="9" t="n"/>
      <c r="ALD52" s="9" t="n"/>
      <c r="ALE52" s="9" t="n"/>
      <c r="ALF52" s="9" t="n"/>
      <c r="ALG52" s="9" t="n"/>
      <c r="ALH52" s="9" t="n"/>
      <c r="ALI52" s="9" t="n"/>
      <c r="ALJ52" s="9" t="n"/>
      <c r="ALK52" s="9" t="n"/>
      <c r="ALL52" s="9" t="n"/>
      <c r="ALM52" s="9" t="n"/>
      <c r="ALN52" s="9" t="n"/>
      <c r="ALO52" s="9" t="n"/>
      <c r="ALP52" s="9" t="n"/>
      <c r="ALQ52" s="9" t="n"/>
      <c r="ALR52" s="9" t="n"/>
      <c r="ALS52" s="9" t="n"/>
      <c r="ALT52" s="9" t="n"/>
      <c r="ALU52" s="9" t="n"/>
      <c r="ALV52" s="9" t="n"/>
      <c r="ALW52" s="9" t="n"/>
      <c r="ALX52" s="9" t="n"/>
      <c r="ALY52" s="9" t="n"/>
      <c r="ALZ52" s="9" t="n"/>
      <c r="AMA52" s="9" t="n"/>
      <c r="AMB52" s="9" t="n"/>
      <c r="AMC52" s="9" t="n"/>
      <c r="AMD52" s="9" t="n"/>
      <c r="AME52" s="9" t="n"/>
      <c r="AMF52" s="9" t="n"/>
      <c r="AMG52" s="9" t="n"/>
      <c r="AMH52" s="9" t="n"/>
      <c r="AMI52" s="9" t="n"/>
      <c r="AMJ52" s="9" t="n"/>
    </row>
    <row customHeight="1" ht="23.1" r="53" s="187" spans="1:1024">
      <c r="A53" s="67" t="n">
        <v>48</v>
      </c>
      <c r="B53" s="44" t="n">
        <v>21704</v>
      </c>
      <c r="C53" s="92" t="s">
        <v>231</v>
      </c>
      <c r="D53" s="69" t="n">
        <v>0</v>
      </c>
      <c r="E53" s="70" t="n">
        <v>4</v>
      </c>
      <c r="F53" s="71" t="n"/>
      <c r="G53" s="188" t="s">
        <v>129</v>
      </c>
      <c r="H53" s="189" t="s">
        <v>149</v>
      </c>
      <c r="I53" s="72" t="s"/>
      <c r="J53" s="188" t="s">
        <v>129</v>
      </c>
      <c r="K53" s="189" t="s">
        <v>126</v>
      </c>
      <c r="L53" s="72" t="s">
        <v>80</v>
      </c>
      <c r="M53" s="188" t="s">
        <v>100</v>
      </c>
      <c r="N53" s="189" t="s">
        <v>147</v>
      </c>
      <c r="O53" s="72" t="s"/>
      <c r="P53" s="188" t="s">
        <v>64</v>
      </c>
      <c r="Q53" s="189" t="s">
        <v>63</v>
      </c>
      <c r="R53" s="72" t="s">
        <v>80</v>
      </c>
      <c r="S53" s="190" t="s">
        <v>66</v>
      </c>
      <c r="T53" s="191" t="s">
        <v>66</v>
      </c>
      <c r="U53" s="72" t="s"/>
      <c r="V53" s="190" t="s">
        <v>66</v>
      </c>
      <c r="W53" s="191" t="s">
        <v>66</v>
      </c>
      <c r="X53" s="72" t="s"/>
      <c r="Y53" s="190" t="s">
        <v>66</v>
      </c>
      <c r="Z53" s="191" t="s">
        <v>66</v>
      </c>
      <c r="AA53" s="72" t="s"/>
      <c r="AB53" s="188" t="s">
        <v>67</v>
      </c>
      <c r="AC53" s="189" t="s">
        <v>64</v>
      </c>
      <c r="AD53" s="72" t="s"/>
      <c r="AE53" s="188" t="s">
        <v>89</v>
      </c>
      <c r="AF53" s="189" t="s">
        <v>71</v>
      </c>
      <c r="AG53" s="72" t="s"/>
      <c r="AH53" s="188" t="s">
        <v>95</v>
      </c>
      <c r="AI53" s="189" t="s">
        <v>115</v>
      </c>
      <c r="AJ53" s="72" t="s"/>
      <c r="AK53" s="188" t="s">
        <v>95</v>
      </c>
      <c r="AL53" s="189" t="s">
        <v>118</v>
      </c>
      <c r="AM53" s="72" t="s"/>
      <c r="AN53" s="188" t="s">
        <v>133</v>
      </c>
      <c r="AO53" s="189" t="s">
        <v>115</v>
      </c>
      <c r="AP53" s="72" t="s"/>
      <c r="AQ53" s="190" t="s">
        <v>66</v>
      </c>
      <c r="AR53" s="191" t="s">
        <v>66</v>
      </c>
      <c r="AS53" s="72" t="s"/>
      <c r="AT53" s="190" t="s">
        <v>66</v>
      </c>
      <c r="AU53" s="191" t="s">
        <v>66</v>
      </c>
      <c r="AV53" s="72" t="s"/>
      <c r="AW53" s="188" t="s">
        <v>67</v>
      </c>
      <c r="AX53" s="189" t="s">
        <v>64</v>
      </c>
      <c r="AY53" s="72" t="s"/>
      <c r="AZ53" s="188" t="s">
        <v>67</v>
      </c>
      <c r="BA53" s="189" t="s">
        <v>97</v>
      </c>
      <c r="BB53" s="72" t="s"/>
      <c r="BC53" s="188" t="s">
        <v>68</v>
      </c>
      <c r="BD53" s="189" t="s">
        <v>63</v>
      </c>
      <c r="BE53" s="72" t="s">
        <v>80</v>
      </c>
      <c r="BF53" s="188" t="s">
        <v>73</v>
      </c>
      <c r="BG53" s="189" t="s">
        <v>84</v>
      </c>
      <c r="BH53" s="72" t="s"/>
      <c r="BI53" s="188" t="s">
        <v>82</v>
      </c>
      <c r="BJ53" s="189" t="s">
        <v>63</v>
      </c>
      <c r="BK53" s="72" t="s"/>
      <c r="BL53" s="190" t="s">
        <v>66</v>
      </c>
      <c r="BM53" s="191" t="s">
        <v>66</v>
      </c>
      <c r="BN53" s="72" t="s"/>
      <c r="BO53" s="190" t="s">
        <v>66</v>
      </c>
      <c r="BP53" s="191" t="s">
        <v>66</v>
      </c>
      <c r="BQ53" s="72" t="s"/>
      <c r="BR53" s="188" t="s">
        <v>98</v>
      </c>
      <c r="BS53" s="189" t="s">
        <v>88</v>
      </c>
      <c r="BT53" s="72" t="s"/>
      <c r="BU53" s="188" t="s">
        <v>98</v>
      </c>
      <c r="BV53" s="189" t="s">
        <v>68</v>
      </c>
      <c r="BW53" s="72" t="s"/>
      <c r="BX53" s="188" t="s">
        <v>137</v>
      </c>
      <c r="BY53" s="189" t="s">
        <v>82</v>
      </c>
      <c r="BZ53" s="72" t="s">
        <v>80</v>
      </c>
      <c r="CA53" s="190" t="s">
        <v>66</v>
      </c>
      <c r="CB53" s="191" t="s">
        <v>66</v>
      </c>
      <c r="CC53" s="72" t="s"/>
      <c r="CD53" s="190" t="s">
        <v>66</v>
      </c>
      <c r="CE53" s="191" t="s">
        <v>66</v>
      </c>
      <c r="CF53" s="72" t="s"/>
      <c r="CG53" s="188" t="s">
        <v>110</v>
      </c>
      <c r="CH53" s="189" t="s">
        <v>123</v>
      </c>
      <c r="CI53" s="72" t="s"/>
      <c r="CJ53" s="188" t="s">
        <v>133</v>
      </c>
      <c r="CK53" s="189" t="s">
        <v>99</v>
      </c>
      <c r="CL53" s="72" t="s">
        <v>80</v>
      </c>
      <c r="CM53" s="188" t="s">
        <v>121</v>
      </c>
      <c r="CN53" s="189" t="s">
        <v>68</v>
      </c>
      <c r="CO53" s="72" t="s"/>
      <c r="CP53" s="188" t="s">
        <v>67</v>
      </c>
      <c r="CQ53" s="189" t="s">
        <v>129</v>
      </c>
      <c r="CR53" s="72" t="s">
        <v>80</v>
      </c>
      <c r="CS53" s="188" t="s">
        <v>125</v>
      </c>
      <c r="CT53" s="189" t="s">
        <v>64</v>
      </c>
      <c r="CU53" s="72" t="s"/>
      <c r="CV53" s="26" t="s">
        <v>232</v>
      </c>
      <c r="CW53" s="21" t="n"/>
      <c r="CX53" s="73" t="n"/>
      <c r="CY53" s="83" t="n"/>
      <c r="CZ53" s="75">
        <f>COUNTA($G$3:$CX$3)-DB53</f>
        <v/>
      </c>
      <c r="DA53" s="76">
        <f>COUNTIF($G$4:$CX$4,"сб")+COUNTIF($G$4:$CX$4,"вс")+COUNTIF($G$4:$CX$4,"празд")</f>
        <v/>
      </c>
      <c r="DB53" s="77" t="n">
        <v>0</v>
      </c>
      <c r="DC53" s="78">
        <f>COUNTIF(G53:CX53,"ОТ")/2</f>
        <v/>
      </c>
      <c r="DD53" s="79">
        <f>COUNTIFS($G$4:$CX$4,"&lt;я",G53:CX53,"&lt;"&amp;"9:29:01")</f>
        <v/>
      </c>
      <c r="DE53" s="79">
        <f>COUNTIFS($G$4:$CX$4,"&lt;я",G53:CX53,"&lt;"&amp;"13:30:01")-DD53</f>
        <v/>
      </c>
      <c r="DF53" s="79">
        <f>COUNTIFS($G$4:$CX$4,"&lt;я",G53:CX53,"&lt;"&amp;"19:00:01")-DD53-DE53</f>
        <v/>
      </c>
      <c r="DG53" s="80">
        <f>COUNTIFS($G$4:$CX$4,"СБ",G53:CX53,"В")+COUNTIFS($G$4:$CX$4,"ВС",G53:CX53,"В")</f>
        <v/>
      </c>
      <c r="DH53" s="81">
        <f>$DA$3-CZ53</f>
        <v/>
      </c>
      <c r="DI53" s="82">
        <f>$DB$3-CY53</f>
        <v/>
      </c>
      <c r="DJ53" s="9" t="n"/>
      <c r="DK53" s="9" t="n"/>
      <c r="DL53" s="9" t="n"/>
      <c r="DM53" s="9" t="n"/>
      <c r="DN53" s="9" t="n"/>
      <c r="DO53" s="9" t="n"/>
      <c r="DP53" s="9" t="n"/>
      <c r="DQ53" s="9" t="n"/>
      <c r="DR53" s="9" t="n"/>
      <c r="DS53" s="9" t="n"/>
      <c r="DT53" s="9" t="n"/>
      <c r="DU53" s="9" t="n"/>
      <c r="DV53" s="9" t="n"/>
      <c r="DW53" s="9" t="n"/>
      <c r="DX53" s="9" t="n"/>
      <c r="DY53" s="9" t="n"/>
      <c r="DZ53" s="9" t="n"/>
      <c r="EA53" s="9" t="n"/>
      <c r="EB53" s="9" t="n"/>
      <c r="EC53" s="9" t="n"/>
      <c r="ED53" s="9" t="n"/>
      <c r="EE53" s="9" t="n"/>
      <c r="EF53" s="9" t="n"/>
      <c r="EG53" s="9" t="n"/>
      <c r="EH53" s="9" t="n"/>
      <c r="EI53" s="9" t="n"/>
      <c r="EJ53" s="9" t="n"/>
      <c r="EK53" s="9" t="n"/>
      <c r="EL53" s="9" t="n"/>
      <c r="EM53" s="9" t="n"/>
      <c r="EN53" s="9" t="n"/>
      <c r="EO53" s="9" t="n"/>
      <c r="EP53" s="9" t="n"/>
      <c r="EQ53" s="9" t="n"/>
      <c r="ER53" s="9" t="n"/>
      <c r="ES53" s="9" t="n"/>
      <c r="ET53" s="9" t="n"/>
      <c r="EU53" s="9" t="n"/>
      <c r="EV53" s="9" t="n"/>
      <c r="EW53" s="9" t="n"/>
      <c r="EX53" s="9" t="n"/>
      <c r="EY53" s="9" t="n"/>
      <c r="EZ53" s="9" t="n"/>
      <c r="FA53" s="9" t="n"/>
      <c r="FB53" s="9" t="n"/>
      <c r="FC53" s="9" t="n"/>
      <c r="FD53" s="9" t="n"/>
      <c r="FE53" s="9" t="n"/>
      <c r="FF53" s="9" t="n"/>
      <c r="FG53" s="9" t="n"/>
      <c r="FH53" s="9" t="n"/>
      <c r="FI53" s="9" t="n"/>
      <c r="FJ53" s="9" t="n"/>
      <c r="FK53" s="9" t="n"/>
      <c r="FL53" s="9" t="n"/>
      <c r="FM53" s="9" t="n"/>
      <c r="FN53" s="9" t="n"/>
      <c r="FO53" s="9" t="n"/>
      <c r="FP53" s="9" t="n"/>
      <c r="FQ53" s="9" t="n"/>
      <c r="FR53" s="9" t="n"/>
      <c r="FS53" s="9" t="n"/>
      <c r="FT53" s="9" t="n"/>
      <c r="FU53" s="9" t="n"/>
      <c r="FV53" s="9" t="n"/>
      <c r="FW53" s="9" t="n"/>
      <c r="FX53" s="9" t="n"/>
      <c r="FY53" s="9" t="n"/>
      <c r="FZ53" s="9" t="n"/>
      <c r="GA53" s="9" t="n"/>
      <c r="GB53" s="9" t="n"/>
      <c r="GC53" s="9" t="n"/>
      <c r="GD53" s="9" t="n"/>
      <c r="GE53" s="9" t="n"/>
      <c r="GF53" s="9" t="n"/>
      <c r="GG53" s="9" t="n"/>
      <c r="GH53" s="9" t="n"/>
      <c r="GI53" s="9" t="n"/>
      <c r="GJ53" s="9" t="n"/>
      <c r="GK53" s="9" t="n"/>
      <c r="GL53" s="9" t="n"/>
      <c r="GM53" s="9" t="n"/>
      <c r="GN53" s="9" t="n"/>
      <c r="GO53" s="9" t="n"/>
      <c r="GP53" s="9" t="n"/>
      <c r="GQ53" s="9" t="n"/>
      <c r="GR53" s="9" t="n"/>
      <c r="GS53" s="9" t="n"/>
      <c r="GT53" s="9" t="n"/>
      <c r="GU53" s="9" t="n"/>
      <c r="GV53" s="9" t="n"/>
      <c r="GW53" s="9" t="n"/>
      <c r="GX53" s="9" t="n"/>
      <c r="GY53" s="9" t="n"/>
      <c r="GZ53" s="9" t="n"/>
      <c r="HA53" s="9" t="n"/>
      <c r="HB53" s="9" t="n"/>
      <c r="HC53" s="9" t="n"/>
      <c r="HD53" s="9" t="n"/>
      <c r="HE53" s="9" t="n"/>
      <c r="HF53" s="9" t="n"/>
      <c r="HG53" s="9" t="n"/>
      <c r="HH53" s="9" t="n"/>
      <c r="HI53" s="9" t="n"/>
      <c r="HJ53" s="9" t="n"/>
      <c r="HK53" s="9" t="n"/>
      <c r="HL53" s="9" t="n"/>
      <c r="HM53" s="9" t="n"/>
      <c r="HN53" s="9" t="n"/>
      <c r="HO53" s="9" t="n"/>
      <c r="HP53" s="9" t="n"/>
      <c r="HQ53" s="9" t="n"/>
      <c r="HR53" s="9" t="n"/>
      <c r="HS53" s="9" t="n"/>
      <c r="HT53" s="9" t="n"/>
      <c r="HU53" s="9" t="n"/>
      <c r="HV53" s="9" t="n"/>
      <c r="HW53" s="9" t="n"/>
      <c r="HX53" s="9" t="n"/>
      <c r="HY53" s="9" t="n"/>
      <c r="HZ53" s="9" t="n"/>
      <c r="IA53" s="9" t="n"/>
      <c r="IB53" s="9" t="n"/>
      <c r="IC53" s="9" t="n"/>
      <c r="ID53" s="9" t="n"/>
      <c r="IE53" s="9" t="n"/>
      <c r="IF53" s="9" t="n"/>
      <c r="IG53" s="9" t="n"/>
      <c r="IH53" s="9" t="n"/>
      <c r="II53" s="9" t="n"/>
      <c r="IJ53" s="9" t="n"/>
      <c r="IK53" s="9" t="n"/>
      <c r="IL53" s="9" t="n"/>
      <c r="IM53" s="9" t="n"/>
      <c r="IN53" s="9" t="n"/>
      <c r="IO53" s="9" t="n"/>
      <c r="IP53" s="9" t="n"/>
      <c r="IQ53" s="9" t="n"/>
      <c r="IR53" s="9" t="n"/>
      <c r="IS53" s="9" t="n"/>
      <c r="IT53" s="9" t="n"/>
      <c r="IU53" s="9" t="n"/>
      <c r="IV53" s="9" t="n"/>
      <c r="IW53" s="9" t="n"/>
      <c r="IX53" s="9" t="n"/>
      <c r="IY53" s="9" t="n"/>
      <c r="IZ53" s="9" t="n"/>
      <c r="JA53" s="9" t="n"/>
      <c r="JB53" s="9" t="n"/>
      <c r="JC53" s="9" t="n"/>
      <c r="JD53" s="9" t="n"/>
      <c r="JE53" s="9" t="n"/>
      <c r="JF53" s="9" t="n"/>
      <c r="JG53" s="9" t="n"/>
      <c r="JH53" s="9" t="n"/>
      <c r="JI53" s="9" t="n"/>
      <c r="JJ53" s="9" t="n"/>
      <c r="JK53" s="9" t="n"/>
      <c r="JL53" s="9" t="n"/>
      <c r="JM53" s="9" t="n"/>
      <c r="JN53" s="9" t="n"/>
      <c r="JO53" s="9" t="n"/>
      <c r="JP53" s="9" t="n"/>
      <c r="JQ53" s="9" t="n"/>
      <c r="JR53" s="9" t="n"/>
      <c r="JS53" s="9" t="n"/>
      <c r="JT53" s="9" t="n"/>
      <c r="JU53" s="9" t="n"/>
      <c r="JV53" s="9" t="n"/>
      <c r="JW53" s="9" t="n"/>
      <c r="JX53" s="9" t="n"/>
      <c r="JY53" s="9" t="n"/>
      <c r="JZ53" s="9" t="n"/>
      <c r="KA53" s="9" t="n"/>
      <c r="KB53" s="9" t="n"/>
      <c r="KC53" s="9" t="n"/>
      <c r="KD53" s="9" t="n"/>
      <c r="KE53" s="9" t="n"/>
      <c r="KF53" s="9" t="n"/>
      <c r="KG53" s="9" t="n"/>
      <c r="KH53" s="9" t="n"/>
      <c r="KI53" s="9" t="n"/>
      <c r="KJ53" s="9" t="n"/>
      <c r="KK53" s="9" t="n"/>
      <c r="KL53" s="9" t="n"/>
      <c r="KM53" s="9" t="n"/>
      <c r="KN53" s="9" t="n"/>
      <c r="KO53" s="9" t="n"/>
      <c r="KP53" s="9" t="n"/>
      <c r="KQ53" s="9" t="n"/>
      <c r="KR53" s="9" t="n"/>
      <c r="KS53" s="9" t="n"/>
      <c r="KT53" s="9" t="n"/>
      <c r="KU53" s="9" t="n"/>
      <c r="KV53" s="9" t="n"/>
      <c r="KW53" s="9" t="n"/>
      <c r="KX53" s="9" t="n"/>
      <c r="KY53" s="9" t="n"/>
      <c r="KZ53" s="9" t="n"/>
      <c r="LA53" s="9" t="n"/>
      <c r="LB53" s="9" t="n"/>
      <c r="LC53" s="9" t="n"/>
      <c r="LD53" s="9" t="n"/>
      <c r="LE53" s="9" t="n"/>
      <c r="LF53" s="9" t="n"/>
      <c r="LG53" s="9" t="n"/>
      <c r="LH53" s="9" t="n"/>
      <c r="LI53" s="9" t="n"/>
      <c r="LJ53" s="9" t="n"/>
      <c r="LK53" s="9" t="n"/>
      <c r="LL53" s="9" t="n"/>
      <c r="LM53" s="9" t="n"/>
      <c r="LN53" s="9" t="n"/>
      <c r="LO53" s="9" t="n"/>
      <c r="LP53" s="9" t="n"/>
      <c r="LQ53" s="9" t="n"/>
      <c r="LR53" s="9" t="n"/>
      <c r="LS53" s="9" t="n"/>
      <c r="LT53" s="9" t="n"/>
      <c r="LU53" s="9" t="n"/>
      <c r="LV53" s="9" t="n"/>
      <c r="LW53" s="9" t="n"/>
      <c r="LX53" s="9" t="n"/>
      <c r="LY53" s="9" t="n"/>
      <c r="LZ53" s="9" t="n"/>
      <c r="MA53" s="9" t="n"/>
      <c r="MB53" s="9" t="n"/>
      <c r="MC53" s="9" t="n"/>
      <c r="MD53" s="9" t="n"/>
      <c r="ME53" s="9" t="n"/>
      <c r="MF53" s="9" t="n"/>
      <c r="MG53" s="9" t="n"/>
      <c r="MH53" s="9" t="n"/>
      <c r="MI53" s="9" t="n"/>
      <c r="MJ53" s="9" t="n"/>
      <c r="MK53" s="9" t="n"/>
      <c r="ML53" s="9" t="n"/>
      <c r="MM53" s="9" t="n"/>
      <c r="MN53" s="9" t="n"/>
      <c r="MO53" s="9" t="n"/>
      <c r="MP53" s="9" t="n"/>
      <c r="MQ53" s="9" t="n"/>
      <c r="MR53" s="9" t="n"/>
      <c r="MS53" s="9" t="n"/>
      <c r="MT53" s="9" t="n"/>
      <c r="MU53" s="9" t="n"/>
      <c r="MV53" s="9" t="n"/>
      <c r="MW53" s="9" t="n"/>
      <c r="MX53" s="9" t="n"/>
      <c r="MY53" s="9" t="n"/>
      <c r="MZ53" s="9" t="n"/>
      <c r="NA53" s="9" t="n"/>
      <c r="NB53" s="9" t="n"/>
      <c r="NC53" s="9" t="n"/>
      <c r="ND53" s="9" t="n"/>
      <c r="NE53" s="9" t="n"/>
      <c r="NF53" s="9" t="n"/>
      <c r="NG53" s="9" t="n"/>
      <c r="NH53" s="9" t="n"/>
      <c r="NI53" s="9" t="n"/>
      <c r="NJ53" s="9" t="n"/>
      <c r="NK53" s="9" t="n"/>
      <c r="NL53" s="9" t="n"/>
      <c r="NM53" s="9" t="n"/>
      <c r="NN53" s="9" t="n"/>
      <c r="NO53" s="9" t="n"/>
      <c r="NP53" s="9" t="n"/>
      <c r="NQ53" s="9" t="n"/>
      <c r="NR53" s="9" t="n"/>
      <c r="NS53" s="9" t="n"/>
      <c r="NT53" s="9" t="n"/>
      <c r="NU53" s="9" t="n"/>
      <c r="NV53" s="9" t="n"/>
      <c r="NW53" s="9" t="n"/>
      <c r="NX53" s="9" t="n"/>
      <c r="NY53" s="9" t="n"/>
      <c r="NZ53" s="9" t="n"/>
      <c r="OA53" s="9" t="n"/>
      <c r="OB53" s="9" t="n"/>
      <c r="OC53" s="9" t="n"/>
      <c r="OD53" s="9" t="n"/>
      <c r="OE53" s="9" t="n"/>
      <c r="OF53" s="9" t="n"/>
      <c r="OG53" s="9" t="n"/>
      <c r="OH53" s="9" t="n"/>
      <c r="OI53" s="9" t="n"/>
      <c r="OJ53" s="9" t="n"/>
      <c r="OK53" s="9" t="n"/>
      <c r="OL53" s="9" t="n"/>
      <c r="OM53" s="9" t="n"/>
      <c r="ON53" s="9" t="n"/>
      <c r="OO53" s="9" t="n"/>
      <c r="OP53" s="9" t="n"/>
      <c r="OQ53" s="9" t="n"/>
      <c r="OR53" s="9" t="n"/>
      <c r="OS53" s="9" t="n"/>
      <c r="OT53" s="9" t="n"/>
      <c r="OU53" s="9" t="n"/>
      <c r="OV53" s="9" t="n"/>
      <c r="OW53" s="9" t="n"/>
      <c r="OX53" s="9" t="n"/>
      <c r="OY53" s="9" t="n"/>
      <c r="OZ53" s="9" t="n"/>
      <c r="PA53" s="9" t="n"/>
      <c r="PB53" s="9" t="n"/>
      <c r="PC53" s="9" t="n"/>
      <c r="PD53" s="9" t="n"/>
      <c r="PE53" s="9" t="n"/>
      <c r="PF53" s="9" t="n"/>
      <c r="PG53" s="9" t="n"/>
      <c r="PH53" s="9" t="n"/>
      <c r="PI53" s="9" t="n"/>
      <c r="PJ53" s="9" t="n"/>
      <c r="PK53" s="9" t="n"/>
      <c r="PL53" s="9" t="n"/>
      <c r="PM53" s="9" t="n"/>
      <c r="PN53" s="9" t="n"/>
      <c r="PO53" s="9" t="n"/>
      <c r="PP53" s="9" t="n"/>
      <c r="PQ53" s="9" t="n"/>
      <c r="PR53" s="9" t="n"/>
      <c r="PS53" s="9" t="n"/>
      <c r="PT53" s="9" t="n"/>
      <c r="PU53" s="9" t="n"/>
      <c r="PV53" s="9" t="n"/>
      <c r="PW53" s="9" t="n"/>
      <c r="PX53" s="9" t="n"/>
      <c r="PY53" s="9" t="n"/>
      <c r="PZ53" s="9" t="n"/>
      <c r="QA53" s="9" t="n"/>
      <c r="QB53" s="9" t="n"/>
      <c r="QC53" s="9" t="n"/>
      <c r="QD53" s="9" t="n"/>
      <c r="QE53" s="9" t="n"/>
      <c r="QF53" s="9" t="n"/>
      <c r="QG53" s="9" t="n"/>
      <c r="QH53" s="9" t="n"/>
      <c r="QI53" s="9" t="n"/>
      <c r="QJ53" s="9" t="n"/>
      <c r="QK53" s="9" t="n"/>
      <c r="QL53" s="9" t="n"/>
      <c r="QM53" s="9" t="n"/>
      <c r="QN53" s="9" t="n"/>
      <c r="QO53" s="9" t="n"/>
      <c r="QP53" s="9" t="n"/>
      <c r="QQ53" s="9" t="n"/>
      <c r="QR53" s="9" t="n"/>
      <c r="QS53" s="9" t="n"/>
      <c r="QT53" s="9" t="n"/>
      <c r="QU53" s="9" t="n"/>
      <c r="QV53" s="9" t="n"/>
      <c r="QW53" s="9" t="n"/>
      <c r="QX53" s="9" t="n"/>
      <c r="QY53" s="9" t="n"/>
      <c r="QZ53" s="9" t="n"/>
      <c r="RA53" s="9" t="n"/>
      <c r="RB53" s="9" t="n"/>
      <c r="RC53" s="9" t="n"/>
      <c r="RD53" s="9" t="n"/>
      <c r="RE53" s="9" t="n"/>
      <c r="RF53" s="9" t="n"/>
      <c r="RG53" s="9" t="n"/>
      <c r="RH53" s="9" t="n"/>
      <c r="RI53" s="9" t="n"/>
      <c r="RJ53" s="9" t="n"/>
      <c r="RK53" s="9" t="n"/>
      <c r="RL53" s="9" t="n"/>
      <c r="RM53" s="9" t="n"/>
      <c r="RN53" s="9" t="n"/>
      <c r="RO53" s="9" t="n"/>
      <c r="RP53" s="9" t="n"/>
      <c r="RQ53" s="9" t="n"/>
      <c r="RR53" s="9" t="n"/>
      <c r="RS53" s="9" t="n"/>
      <c r="RT53" s="9" t="n"/>
      <c r="RU53" s="9" t="n"/>
      <c r="RV53" s="9" t="n"/>
      <c r="RW53" s="9" t="n"/>
      <c r="RX53" s="9" t="n"/>
      <c r="RY53" s="9" t="n"/>
      <c r="RZ53" s="9" t="n"/>
      <c r="SA53" s="9" t="n"/>
      <c r="SB53" s="9" t="n"/>
      <c r="SC53" s="9" t="n"/>
      <c r="SD53" s="9" t="n"/>
      <c r="SE53" s="9" t="n"/>
      <c r="SF53" s="9" t="n"/>
      <c r="SG53" s="9" t="n"/>
      <c r="SH53" s="9" t="n"/>
      <c r="SI53" s="9" t="n"/>
      <c r="SJ53" s="9" t="n"/>
      <c r="SK53" s="9" t="n"/>
      <c r="SL53" s="9" t="n"/>
      <c r="SM53" s="9" t="n"/>
      <c r="SN53" s="9" t="n"/>
      <c r="SO53" s="9" t="n"/>
      <c r="SP53" s="9" t="n"/>
      <c r="SQ53" s="9" t="n"/>
      <c r="SR53" s="9" t="n"/>
      <c r="SS53" s="9" t="n"/>
      <c r="ST53" s="9" t="n"/>
      <c r="SU53" s="9" t="n"/>
      <c r="SV53" s="9" t="n"/>
      <c r="SW53" s="9" t="n"/>
      <c r="SX53" s="9" t="n"/>
      <c r="SY53" s="9" t="n"/>
      <c r="SZ53" s="9" t="n"/>
      <c r="TA53" s="9" t="n"/>
      <c r="TB53" s="9" t="n"/>
      <c r="TC53" s="9" t="n"/>
      <c r="TD53" s="9" t="n"/>
      <c r="TE53" s="9" t="n"/>
      <c r="TF53" s="9" t="n"/>
      <c r="TG53" s="9" t="n"/>
      <c r="TH53" s="9" t="n"/>
      <c r="TI53" s="9" t="n"/>
      <c r="TJ53" s="9" t="n"/>
      <c r="TK53" s="9" t="n"/>
      <c r="TL53" s="9" t="n"/>
      <c r="TM53" s="9" t="n"/>
      <c r="TN53" s="9" t="n"/>
      <c r="TO53" s="9" t="n"/>
      <c r="TP53" s="9" t="n"/>
      <c r="TQ53" s="9" t="n"/>
      <c r="TR53" s="9" t="n"/>
      <c r="TS53" s="9" t="n"/>
      <c r="TT53" s="9" t="n"/>
      <c r="TU53" s="9" t="n"/>
      <c r="TV53" s="9" t="n"/>
      <c r="TW53" s="9" t="n"/>
      <c r="TX53" s="9" t="n"/>
      <c r="TY53" s="9" t="n"/>
      <c r="TZ53" s="9" t="n"/>
      <c r="UA53" s="9" t="n"/>
      <c r="UB53" s="9" t="n"/>
      <c r="UC53" s="9" t="n"/>
      <c r="UD53" s="9" t="n"/>
      <c r="UE53" s="9" t="n"/>
      <c r="UF53" s="9" t="n"/>
      <c r="UG53" s="9" t="n"/>
      <c r="UH53" s="9" t="n"/>
      <c r="UI53" s="9" t="n"/>
      <c r="UJ53" s="9" t="n"/>
      <c r="UK53" s="9" t="n"/>
      <c r="UL53" s="9" t="n"/>
      <c r="UM53" s="9" t="n"/>
      <c r="UN53" s="9" t="n"/>
      <c r="UO53" s="9" t="n"/>
      <c r="UP53" s="9" t="n"/>
      <c r="UQ53" s="9" t="n"/>
      <c r="UR53" s="9" t="n"/>
      <c r="US53" s="9" t="n"/>
      <c r="UT53" s="9" t="n"/>
      <c r="UU53" s="9" t="n"/>
      <c r="UV53" s="9" t="n"/>
      <c r="UW53" s="9" t="n"/>
      <c r="UX53" s="9" t="n"/>
      <c r="UY53" s="9" t="n"/>
      <c r="UZ53" s="9" t="n"/>
      <c r="VA53" s="9" t="n"/>
      <c r="VB53" s="9" t="n"/>
      <c r="VC53" s="9" t="n"/>
      <c r="VD53" s="9" t="n"/>
      <c r="VE53" s="9" t="n"/>
      <c r="VF53" s="9" t="n"/>
      <c r="VG53" s="9" t="n"/>
      <c r="VH53" s="9" t="n"/>
      <c r="VI53" s="9" t="n"/>
      <c r="VJ53" s="9" t="n"/>
      <c r="VK53" s="9" t="n"/>
      <c r="VL53" s="9" t="n"/>
      <c r="VM53" s="9" t="n"/>
      <c r="VN53" s="9" t="n"/>
      <c r="VO53" s="9" t="n"/>
      <c r="VP53" s="9" t="n"/>
      <c r="VQ53" s="9" t="n"/>
      <c r="VR53" s="9" t="n"/>
      <c r="VS53" s="9" t="n"/>
      <c r="VT53" s="9" t="n"/>
      <c r="VU53" s="9" t="n"/>
      <c r="VV53" s="9" t="n"/>
      <c r="VW53" s="9" t="n"/>
      <c r="VX53" s="9" t="n"/>
      <c r="VY53" s="9" t="n"/>
      <c r="VZ53" s="9" t="n"/>
      <c r="WA53" s="9" t="n"/>
      <c r="WB53" s="9" t="n"/>
      <c r="WC53" s="9" t="n"/>
      <c r="WD53" s="9" t="n"/>
      <c r="WE53" s="9" t="n"/>
      <c r="WF53" s="9" t="n"/>
      <c r="WG53" s="9" t="n"/>
      <c r="WH53" s="9" t="n"/>
      <c r="WI53" s="9" t="n"/>
      <c r="WJ53" s="9" t="n"/>
      <c r="WK53" s="9" t="n"/>
      <c r="WL53" s="9" t="n"/>
      <c r="WM53" s="9" t="n"/>
      <c r="WN53" s="9" t="n"/>
      <c r="WO53" s="9" t="n"/>
      <c r="WP53" s="9" t="n"/>
      <c r="WQ53" s="9" t="n"/>
      <c r="WR53" s="9" t="n"/>
      <c r="WS53" s="9" t="n"/>
      <c r="WT53" s="9" t="n"/>
      <c r="WU53" s="9" t="n"/>
      <c r="WV53" s="9" t="n"/>
      <c r="WW53" s="9" t="n"/>
      <c r="WX53" s="9" t="n"/>
      <c r="WY53" s="9" t="n"/>
      <c r="WZ53" s="9" t="n"/>
      <c r="XA53" s="9" t="n"/>
      <c r="XB53" s="9" t="n"/>
      <c r="XC53" s="9" t="n"/>
      <c r="XD53" s="9" t="n"/>
      <c r="XE53" s="9" t="n"/>
      <c r="XF53" s="9" t="n"/>
      <c r="XG53" s="9" t="n"/>
      <c r="XH53" s="9" t="n"/>
      <c r="XI53" s="9" t="n"/>
      <c r="XJ53" s="9" t="n"/>
      <c r="XK53" s="9" t="n"/>
      <c r="XL53" s="9" t="n"/>
      <c r="XM53" s="9" t="n"/>
      <c r="XN53" s="9" t="n"/>
      <c r="XO53" s="9" t="n"/>
      <c r="XP53" s="9" t="n"/>
      <c r="XQ53" s="9" t="n"/>
      <c r="XR53" s="9" t="n"/>
      <c r="XS53" s="9" t="n"/>
      <c r="XT53" s="9" t="n"/>
      <c r="XU53" s="9" t="n"/>
      <c r="XV53" s="9" t="n"/>
      <c r="XW53" s="9" t="n"/>
      <c r="XX53" s="9" t="n"/>
      <c r="XY53" s="9" t="n"/>
      <c r="XZ53" s="9" t="n"/>
      <c r="YA53" s="9" t="n"/>
      <c r="YB53" s="9" t="n"/>
      <c r="YC53" s="9" t="n"/>
      <c r="YD53" s="9" t="n"/>
      <c r="YE53" s="9" t="n"/>
      <c r="YF53" s="9" t="n"/>
      <c r="YG53" s="9" t="n"/>
      <c r="YH53" s="9" t="n"/>
      <c r="YI53" s="9" t="n"/>
      <c r="YJ53" s="9" t="n"/>
      <c r="YK53" s="9" t="n"/>
      <c r="YL53" s="9" t="n"/>
      <c r="YM53" s="9" t="n"/>
      <c r="YN53" s="9" t="n"/>
      <c r="YO53" s="9" t="n"/>
      <c r="YP53" s="9" t="n"/>
      <c r="YQ53" s="9" t="n"/>
      <c r="YR53" s="9" t="n"/>
      <c r="YS53" s="9" t="n"/>
      <c r="YT53" s="9" t="n"/>
      <c r="YU53" s="9" t="n"/>
      <c r="YV53" s="9" t="n"/>
      <c r="YW53" s="9" t="n"/>
      <c r="YX53" s="9" t="n"/>
      <c r="YY53" s="9" t="n"/>
      <c r="YZ53" s="9" t="n"/>
      <c r="ZA53" s="9" t="n"/>
      <c r="ZB53" s="9" t="n"/>
      <c r="ZC53" s="9" t="n"/>
      <c r="ZD53" s="9" t="n"/>
      <c r="ZE53" s="9" t="n"/>
      <c r="ZF53" s="9" t="n"/>
      <c r="ZG53" s="9" t="n"/>
      <c r="ZH53" s="9" t="n"/>
      <c r="ZI53" s="9" t="n"/>
      <c r="ZJ53" s="9" t="n"/>
      <c r="ZK53" s="9" t="n"/>
      <c r="ZL53" s="9" t="n"/>
      <c r="ZM53" s="9" t="n"/>
      <c r="ZN53" s="9" t="n"/>
      <c r="ZO53" s="9" t="n"/>
      <c r="ZP53" s="9" t="n"/>
      <c r="ZQ53" s="9" t="n"/>
      <c r="ZR53" s="9" t="n"/>
      <c r="ZS53" s="9" t="n"/>
      <c r="ZT53" s="9" t="n"/>
      <c r="ZU53" s="9" t="n"/>
      <c r="ZV53" s="9" t="n"/>
      <c r="ZW53" s="9" t="n"/>
      <c r="ZX53" s="9" t="n"/>
      <c r="ZY53" s="9" t="n"/>
      <c r="ZZ53" s="9" t="n"/>
      <c r="AAA53" s="9" t="n"/>
      <c r="AAB53" s="9" t="n"/>
      <c r="AAC53" s="9" t="n"/>
      <c r="AAD53" s="9" t="n"/>
      <c r="AAE53" s="9" t="n"/>
      <c r="AAF53" s="9" t="n"/>
      <c r="AAG53" s="9" t="n"/>
      <c r="AAH53" s="9" t="n"/>
      <c r="AAI53" s="9" t="n"/>
      <c r="AAJ53" s="9" t="n"/>
      <c r="AAK53" s="9" t="n"/>
      <c r="AAL53" s="9" t="n"/>
      <c r="AAM53" s="9" t="n"/>
      <c r="AAN53" s="9" t="n"/>
      <c r="AAO53" s="9" t="n"/>
      <c r="AAP53" s="9" t="n"/>
      <c r="AAQ53" s="9" t="n"/>
      <c r="AAR53" s="9" t="n"/>
      <c r="AAS53" s="9" t="n"/>
      <c r="AAT53" s="9" t="n"/>
      <c r="AAU53" s="9" t="n"/>
      <c r="AAV53" s="9" t="n"/>
      <c r="AAW53" s="9" t="n"/>
      <c r="AAX53" s="9" t="n"/>
      <c r="AAY53" s="9" t="n"/>
      <c r="AAZ53" s="9" t="n"/>
      <c r="ABA53" s="9" t="n"/>
      <c r="ABB53" s="9" t="n"/>
      <c r="ABC53" s="9" t="n"/>
      <c r="ABD53" s="9" t="n"/>
      <c r="ABE53" s="9" t="n"/>
      <c r="ABF53" s="9" t="n"/>
      <c r="ABG53" s="9" t="n"/>
      <c r="ABH53" s="9" t="n"/>
      <c r="ABI53" s="9" t="n"/>
      <c r="ABJ53" s="9" t="n"/>
      <c r="ABK53" s="9" t="n"/>
      <c r="ABL53" s="9" t="n"/>
      <c r="ABM53" s="9" t="n"/>
      <c r="ABN53" s="9" t="n"/>
      <c r="ABO53" s="9" t="n"/>
      <c r="ABP53" s="9" t="n"/>
      <c r="ABQ53" s="9" t="n"/>
      <c r="ABR53" s="9" t="n"/>
      <c r="ABS53" s="9" t="n"/>
      <c r="ABT53" s="9" t="n"/>
      <c r="ABU53" s="9" t="n"/>
      <c r="ABV53" s="9" t="n"/>
      <c r="ABW53" s="9" t="n"/>
      <c r="ABX53" s="9" t="n"/>
      <c r="ABY53" s="9" t="n"/>
      <c r="ABZ53" s="9" t="n"/>
      <c r="ACA53" s="9" t="n"/>
      <c r="ACB53" s="9" t="n"/>
      <c r="ACC53" s="9" t="n"/>
      <c r="ACD53" s="9" t="n"/>
      <c r="ACE53" s="9" t="n"/>
      <c r="ACF53" s="9" t="n"/>
      <c r="ACG53" s="9" t="n"/>
      <c r="ACH53" s="9" t="n"/>
      <c r="ACI53" s="9" t="n"/>
      <c r="ACJ53" s="9" t="n"/>
      <c r="ACK53" s="9" t="n"/>
      <c r="ACL53" s="9" t="n"/>
      <c r="ACM53" s="9" t="n"/>
      <c r="ACN53" s="9" t="n"/>
      <c r="ACO53" s="9" t="n"/>
      <c r="ACP53" s="9" t="n"/>
      <c r="ACQ53" s="9" t="n"/>
      <c r="ACR53" s="9" t="n"/>
      <c r="ACS53" s="9" t="n"/>
      <c r="ACT53" s="9" t="n"/>
      <c r="ACU53" s="9" t="n"/>
      <c r="ACV53" s="9" t="n"/>
      <c r="ACW53" s="9" t="n"/>
      <c r="ACX53" s="9" t="n"/>
      <c r="ACY53" s="9" t="n"/>
      <c r="ACZ53" s="9" t="n"/>
      <c r="ADA53" s="9" t="n"/>
      <c r="ADB53" s="9" t="n"/>
      <c r="ADC53" s="9" t="n"/>
      <c r="ADD53" s="9" t="n"/>
      <c r="ADE53" s="9" t="n"/>
      <c r="ADF53" s="9" t="n"/>
      <c r="ADG53" s="9" t="n"/>
      <c r="ADH53" s="9" t="n"/>
      <c r="ADI53" s="9" t="n"/>
      <c r="ADJ53" s="9" t="n"/>
      <c r="ADK53" s="9" t="n"/>
      <c r="ADL53" s="9" t="n"/>
      <c r="ADM53" s="9" t="n"/>
      <c r="ADN53" s="9" t="n"/>
      <c r="ADO53" s="9" t="n"/>
      <c r="ADP53" s="9" t="n"/>
      <c r="ADQ53" s="9" t="n"/>
      <c r="ADR53" s="9" t="n"/>
      <c r="ADS53" s="9" t="n"/>
      <c r="ADT53" s="9" t="n"/>
      <c r="ADU53" s="9" t="n"/>
      <c r="ADV53" s="9" t="n"/>
      <c r="ADW53" s="9" t="n"/>
      <c r="ADX53" s="9" t="n"/>
      <c r="ADY53" s="9" t="n"/>
      <c r="ADZ53" s="9" t="n"/>
      <c r="AEA53" s="9" t="n"/>
      <c r="AEB53" s="9" t="n"/>
      <c r="AEC53" s="9" t="n"/>
      <c r="AED53" s="9" t="n"/>
      <c r="AEE53" s="9" t="n"/>
      <c r="AEF53" s="9" t="n"/>
      <c r="AEG53" s="9" t="n"/>
      <c r="AEH53" s="9" t="n"/>
      <c r="AEI53" s="9" t="n"/>
      <c r="AEJ53" s="9" t="n"/>
      <c r="AEK53" s="9" t="n"/>
      <c r="AEL53" s="9" t="n"/>
      <c r="AEM53" s="9" t="n"/>
      <c r="AEN53" s="9" t="n"/>
      <c r="AEO53" s="9" t="n"/>
      <c r="AEP53" s="9" t="n"/>
      <c r="AEQ53" s="9" t="n"/>
      <c r="AER53" s="9" t="n"/>
      <c r="AES53" s="9" t="n"/>
      <c r="AET53" s="9" t="n"/>
      <c r="AEU53" s="9" t="n"/>
      <c r="AEV53" s="9" t="n"/>
      <c r="AEW53" s="9" t="n"/>
      <c r="AEX53" s="9" t="n"/>
      <c r="AEY53" s="9" t="n"/>
      <c r="AEZ53" s="9" t="n"/>
      <c r="AFA53" s="9" t="n"/>
      <c r="AFB53" s="9" t="n"/>
      <c r="AFC53" s="9" t="n"/>
      <c r="AFD53" s="9" t="n"/>
      <c r="AFE53" s="9" t="n"/>
      <c r="AFF53" s="9" t="n"/>
      <c r="AFG53" s="9" t="n"/>
      <c r="AFH53" s="9" t="n"/>
      <c r="AFI53" s="9" t="n"/>
      <c r="AFJ53" s="9" t="n"/>
      <c r="AFK53" s="9" t="n"/>
      <c r="AFL53" s="9" t="n"/>
      <c r="AFM53" s="9" t="n"/>
      <c r="AFN53" s="9" t="n"/>
      <c r="AFO53" s="9" t="n"/>
      <c r="AFP53" s="9" t="n"/>
      <c r="AFQ53" s="9" t="n"/>
      <c r="AFR53" s="9" t="n"/>
      <c r="AFS53" s="9" t="n"/>
      <c r="AFT53" s="9" t="n"/>
      <c r="AFU53" s="9" t="n"/>
      <c r="AFV53" s="9" t="n"/>
      <c r="AFW53" s="9" t="n"/>
      <c r="AFX53" s="9" t="n"/>
      <c r="AFY53" s="9" t="n"/>
      <c r="AFZ53" s="9" t="n"/>
      <c r="AGA53" s="9" t="n"/>
      <c r="AGB53" s="9" t="n"/>
      <c r="AGC53" s="9" t="n"/>
      <c r="AGD53" s="9" t="n"/>
      <c r="AGE53" s="9" t="n"/>
      <c r="AGF53" s="9" t="n"/>
      <c r="AGG53" s="9" t="n"/>
      <c r="AGH53" s="9" t="n"/>
      <c r="AGI53" s="9" t="n"/>
      <c r="AGJ53" s="9" t="n"/>
      <c r="AGK53" s="9" t="n"/>
      <c r="AGL53" s="9" t="n"/>
      <c r="AGM53" s="9" t="n"/>
      <c r="AGN53" s="9" t="n"/>
      <c r="AGO53" s="9" t="n"/>
      <c r="AGP53" s="9" t="n"/>
      <c r="AGQ53" s="9" t="n"/>
      <c r="AGR53" s="9" t="n"/>
      <c r="AGS53" s="9" t="n"/>
      <c r="AGT53" s="9" t="n"/>
      <c r="AGU53" s="9" t="n"/>
      <c r="AGV53" s="9" t="n"/>
      <c r="AGW53" s="9" t="n"/>
      <c r="AGX53" s="9" t="n"/>
      <c r="AGY53" s="9" t="n"/>
      <c r="AGZ53" s="9" t="n"/>
      <c r="AHA53" s="9" t="n"/>
      <c r="AHB53" s="9" t="n"/>
      <c r="AHC53" s="9" t="n"/>
      <c r="AHD53" s="9" t="n"/>
      <c r="AHE53" s="9" t="n"/>
      <c r="AHF53" s="9" t="n"/>
      <c r="AHG53" s="9" t="n"/>
      <c r="AHH53" s="9" t="n"/>
      <c r="AHI53" s="9" t="n"/>
      <c r="AHJ53" s="9" t="n"/>
      <c r="AHK53" s="9" t="n"/>
      <c r="AHL53" s="9" t="n"/>
      <c r="AHM53" s="9" t="n"/>
      <c r="AHN53" s="9" t="n"/>
      <c r="AHO53" s="9" t="n"/>
      <c r="AHP53" s="9" t="n"/>
      <c r="AHQ53" s="9" t="n"/>
      <c r="AHR53" s="9" t="n"/>
      <c r="AHS53" s="9" t="n"/>
      <c r="AHT53" s="9" t="n"/>
      <c r="AHU53" s="9" t="n"/>
      <c r="AHV53" s="9" t="n"/>
      <c r="AHW53" s="9" t="n"/>
      <c r="AHX53" s="9" t="n"/>
      <c r="AHY53" s="9" t="n"/>
      <c r="AHZ53" s="9" t="n"/>
      <c r="AIA53" s="9" t="n"/>
      <c r="AIB53" s="9" t="n"/>
      <c r="AIC53" s="9" t="n"/>
      <c r="AID53" s="9" t="n"/>
      <c r="AIE53" s="9" t="n"/>
      <c r="AIF53" s="9" t="n"/>
      <c r="AIG53" s="9" t="n"/>
      <c r="AIH53" s="9" t="n"/>
      <c r="AII53" s="9" t="n"/>
      <c r="AIJ53" s="9" t="n"/>
      <c r="AIK53" s="9" t="n"/>
      <c r="AIL53" s="9" t="n"/>
      <c r="AIM53" s="9" t="n"/>
      <c r="AIN53" s="9" t="n"/>
      <c r="AIO53" s="9" t="n"/>
      <c r="AIP53" s="9" t="n"/>
      <c r="AIQ53" s="9" t="n"/>
      <c r="AIR53" s="9" t="n"/>
      <c r="AIS53" s="9" t="n"/>
      <c r="AIT53" s="9" t="n"/>
      <c r="AIU53" s="9" t="n"/>
      <c r="AIV53" s="9" t="n"/>
      <c r="AIW53" s="9" t="n"/>
      <c r="AIX53" s="9" t="n"/>
      <c r="AIY53" s="9" t="n"/>
      <c r="AIZ53" s="9" t="n"/>
      <c r="AJA53" s="9" t="n"/>
      <c r="AJB53" s="9" t="n"/>
      <c r="AJC53" s="9" t="n"/>
      <c r="AJD53" s="9" t="n"/>
      <c r="AJE53" s="9" t="n"/>
      <c r="AJF53" s="9" t="n"/>
      <c r="AJG53" s="9" t="n"/>
      <c r="AJH53" s="9" t="n"/>
      <c r="AJI53" s="9" t="n"/>
      <c r="AJJ53" s="9" t="n"/>
      <c r="AJK53" s="9" t="n"/>
      <c r="AJL53" s="9" t="n"/>
      <c r="AJM53" s="9" t="n"/>
      <c r="AJN53" s="9" t="n"/>
      <c r="AJO53" s="9" t="n"/>
      <c r="AJP53" s="9" t="n"/>
      <c r="AJQ53" s="9" t="n"/>
      <c r="AJR53" s="9" t="n"/>
      <c r="AJS53" s="9" t="n"/>
      <c r="AJT53" s="9" t="n"/>
      <c r="AJU53" s="9" t="n"/>
      <c r="AJV53" s="9" t="n"/>
      <c r="AJW53" s="9" t="n"/>
      <c r="AJX53" s="9" t="n"/>
      <c r="AJY53" s="9" t="n"/>
      <c r="AJZ53" s="9" t="n"/>
      <c r="AKA53" s="9" t="n"/>
      <c r="AKB53" s="9" t="n"/>
      <c r="AKC53" s="9" t="n"/>
      <c r="AKD53" s="9" t="n"/>
      <c r="AKE53" s="9" t="n"/>
      <c r="AKF53" s="9" t="n"/>
      <c r="AKG53" s="9" t="n"/>
      <c r="AKH53" s="9" t="n"/>
      <c r="AKI53" s="9" t="n"/>
      <c r="AKJ53" s="9" t="n"/>
      <c r="AKK53" s="9" t="n"/>
      <c r="AKL53" s="9" t="n"/>
      <c r="AKM53" s="9" t="n"/>
      <c r="AKN53" s="9" t="n"/>
      <c r="AKO53" s="9" t="n"/>
      <c r="AKP53" s="9" t="n"/>
      <c r="AKQ53" s="9" t="n"/>
      <c r="AKR53" s="9" t="n"/>
      <c r="AKS53" s="9" t="n"/>
      <c r="AKT53" s="9" t="n"/>
      <c r="AKU53" s="9" t="n"/>
      <c r="AKV53" s="9" t="n"/>
      <c r="AKW53" s="9" t="n"/>
      <c r="AKX53" s="9" t="n"/>
      <c r="AKY53" s="9" t="n"/>
      <c r="AKZ53" s="9" t="n"/>
      <c r="ALA53" s="9" t="n"/>
      <c r="ALB53" s="9" t="n"/>
      <c r="ALC53" s="9" t="n"/>
      <c r="ALD53" s="9" t="n"/>
      <c r="ALE53" s="9" t="n"/>
      <c r="ALF53" s="9" t="n"/>
      <c r="ALG53" s="9" t="n"/>
      <c r="ALH53" s="9" t="n"/>
      <c r="ALI53" s="9" t="n"/>
      <c r="ALJ53" s="9" t="n"/>
      <c r="ALK53" s="9" t="n"/>
      <c r="ALL53" s="9" t="n"/>
      <c r="ALM53" s="9" t="n"/>
      <c r="ALN53" s="9" t="n"/>
      <c r="ALO53" s="9" t="n"/>
      <c r="ALP53" s="9" t="n"/>
      <c r="ALQ53" s="9" t="n"/>
      <c r="ALR53" s="9" t="n"/>
      <c r="ALS53" s="9" t="n"/>
      <c r="ALT53" s="9" t="n"/>
      <c r="ALU53" s="9" t="n"/>
      <c r="ALV53" s="9" t="n"/>
      <c r="ALW53" s="9" t="n"/>
      <c r="ALX53" s="9" t="n"/>
      <c r="ALY53" s="9" t="n"/>
      <c r="ALZ53" s="9" t="n"/>
      <c r="AMA53" s="9" t="n"/>
      <c r="AMB53" s="9" t="n"/>
      <c r="AMC53" s="9" t="n"/>
      <c r="AMD53" s="9" t="n"/>
      <c r="AME53" s="9" t="n"/>
      <c r="AMF53" s="9" t="n"/>
      <c r="AMG53" s="9" t="n"/>
      <c r="AMH53" s="9" t="n"/>
      <c r="AMI53" s="9" t="n"/>
      <c r="AMJ53" s="9" t="n"/>
    </row>
    <row customHeight="1" ht="23.1" r="54" s="187" spans="1:1024">
      <c r="A54" s="67" t="n">
        <v>49</v>
      </c>
      <c r="B54" s="44" t="n">
        <v>34918</v>
      </c>
      <c r="C54" s="92" t="s">
        <v>233</v>
      </c>
      <c r="D54" s="69" t="s">
        <v>234</v>
      </c>
      <c r="E54" s="70" t="n">
        <v>3</v>
      </c>
      <c r="F54" s="71" t="n"/>
      <c r="G54" s="188" t="s">
        <v>3</v>
      </c>
      <c r="H54" s="189" t="s">
        <v>85</v>
      </c>
      <c r="I54" s="72" t="s"/>
      <c r="J54" s="188" t="s">
        <v>134</v>
      </c>
      <c r="K54" s="189" t="s">
        <v>143</v>
      </c>
      <c r="L54" s="72" t="s"/>
      <c r="M54" s="188" t="s">
        <v>69</v>
      </c>
      <c r="N54" s="189" t="s">
        <v>160</v>
      </c>
      <c r="O54" s="72" t="s">
        <v>70</v>
      </c>
      <c r="P54" s="188" t="s">
        <v>89</v>
      </c>
      <c r="Q54" s="189" t="s">
        <v>94</v>
      </c>
      <c r="R54" s="72" t="s"/>
      <c r="S54" s="188" t="s">
        <v>68</v>
      </c>
      <c r="T54" s="189" t="s">
        <v>63</v>
      </c>
      <c r="U54" s="72" t="s"/>
      <c r="V54" s="190" t="s">
        <v>66</v>
      </c>
      <c r="W54" s="191" t="s">
        <v>66</v>
      </c>
      <c r="X54" s="72" t="s"/>
      <c r="Y54" s="190" t="s">
        <v>66</v>
      </c>
      <c r="Z54" s="191" t="s">
        <v>66</v>
      </c>
      <c r="AA54" s="72" t="s"/>
      <c r="AB54" s="190" t="s">
        <v>66</v>
      </c>
      <c r="AC54" s="191" t="s">
        <v>66</v>
      </c>
      <c r="AD54" s="72" t="s"/>
      <c r="AE54" s="188" t="s">
        <v>117</v>
      </c>
      <c r="AF54" s="189" t="s">
        <v>118</v>
      </c>
      <c r="AG54" s="72" t="s">
        <v>70</v>
      </c>
      <c r="AH54" s="188" t="s">
        <v>104</v>
      </c>
      <c r="AI54" s="189" t="s">
        <v>174</v>
      </c>
      <c r="AJ54" s="72" t="s"/>
      <c r="AK54" s="188" t="s">
        <v>82</v>
      </c>
      <c r="AL54" s="189" t="s">
        <v>60</v>
      </c>
      <c r="AM54" s="72" t="s">
        <v>155</v>
      </c>
      <c r="AN54" s="188" t="s">
        <v>82</v>
      </c>
      <c r="AO54" s="189" t="s">
        <v>60</v>
      </c>
      <c r="AP54" s="72" t="s">
        <v>80</v>
      </c>
      <c r="AQ54" s="190" t="s">
        <v>66</v>
      </c>
      <c r="AR54" s="191" t="s">
        <v>66</v>
      </c>
      <c r="AS54" s="72" t="s"/>
      <c r="AT54" s="190" t="s">
        <v>66</v>
      </c>
      <c r="AU54" s="191" t="s">
        <v>66</v>
      </c>
      <c r="AV54" s="72" t="s"/>
      <c r="AW54" s="190" t="s">
        <v>66</v>
      </c>
      <c r="AX54" s="191" t="s">
        <v>66</v>
      </c>
      <c r="AY54" s="72" t="s"/>
      <c r="AZ54" s="188" t="s">
        <v>121</v>
      </c>
      <c r="BA54" s="189" t="s">
        <v>74</v>
      </c>
      <c r="BB54" s="72" t="s"/>
      <c r="BC54" s="188" t="s">
        <v>121</v>
      </c>
      <c r="BD54" s="189" t="s">
        <v>74</v>
      </c>
      <c r="BE54" s="72" t="s"/>
      <c r="BF54" s="188" t="s">
        <v>156</v>
      </c>
      <c r="BG54" s="189" t="s">
        <v>71</v>
      </c>
      <c r="BH54" s="72" t="s"/>
      <c r="BI54" s="188" t="s">
        <v>69</v>
      </c>
      <c r="BJ54" s="189" t="s">
        <v>160</v>
      </c>
      <c r="BK54" s="72" t="s"/>
      <c r="BL54" s="188" t="s">
        <v>82</v>
      </c>
      <c r="BM54" s="189" t="s">
        <v>60</v>
      </c>
      <c r="BN54" s="72" t="s">
        <v>155</v>
      </c>
      <c r="BO54" s="190" t="s">
        <v>66</v>
      </c>
      <c r="BP54" s="191" t="s">
        <v>66</v>
      </c>
      <c r="BQ54" s="72" t="s"/>
      <c r="BR54" s="190" t="s">
        <v>66</v>
      </c>
      <c r="BS54" s="191" t="s">
        <v>66</v>
      </c>
      <c r="BT54" s="72" t="s"/>
      <c r="BU54" s="188" t="s">
        <v>72</v>
      </c>
      <c r="BV54" s="189" t="s">
        <v>73</v>
      </c>
      <c r="BW54" s="72" t="s"/>
      <c r="BX54" s="188" t="s">
        <v>72</v>
      </c>
      <c r="BY54" s="189" t="s">
        <v>73</v>
      </c>
      <c r="BZ54" s="72" t="s"/>
      <c r="CA54" s="188" t="s">
        <v>98</v>
      </c>
      <c r="CB54" s="189" t="s">
        <v>99</v>
      </c>
      <c r="CC54" s="72" t="s">
        <v>80</v>
      </c>
      <c r="CD54" s="188" t="s">
        <v>82</v>
      </c>
      <c r="CE54" s="189" t="s">
        <v>60</v>
      </c>
      <c r="CF54" s="72" t="s"/>
      <c r="CG54" s="190" t="s">
        <v>66</v>
      </c>
      <c r="CH54" s="191" t="s">
        <v>66</v>
      </c>
      <c r="CI54" s="72" t="s"/>
      <c r="CJ54" s="190" t="s">
        <v>66</v>
      </c>
      <c r="CK54" s="191" t="s">
        <v>66</v>
      </c>
      <c r="CL54" s="72" t="s"/>
      <c r="CM54" s="188" t="s">
        <v>67</v>
      </c>
      <c r="CN54" s="189" t="s">
        <v>64</v>
      </c>
      <c r="CO54" s="72" t="s"/>
      <c r="CP54" s="188" t="s">
        <v>98</v>
      </c>
      <c r="CQ54" s="189" t="s">
        <v>99</v>
      </c>
      <c r="CR54" s="72" t="s"/>
      <c r="CS54" s="188" t="s">
        <v>3</v>
      </c>
      <c r="CT54" s="189" t="s">
        <v>85</v>
      </c>
      <c r="CU54" s="72" t="s">
        <v>155</v>
      </c>
      <c r="CV54" s="26" t="s">
        <v>185</v>
      </c>
      <c r="CW54" s="21" t="n"/>
      <c r="CX54" s="73" t="n"/>
      <c r="CY54" s="83" t="n"/>
      <c r="CZ54" s="75">
        <f>COUNTA($G$3:$CX$3)-DB54</f>
        <v/>
      </c>
      <c r="DA54" s="76">
        <f>COUNTIF($G$4:$CX$4,"сб")+COUNTIF($G$4:$CX$4,"вс")+COUNTIF($G$4:$CX$4,"празд")</f>
        <v/>
      </c>
      <c r="DB54" s="77" t="n">
        <v>0</v>
      </c>
      <c r="DC54" s="78">
        <f>COUNTIF(G54:CX54,"ОТ")/2</f>
        <v/>
      </c>
      <c r="DD54" s="79">
        <f>COUNTIFS($G$4:$CX$4,"&lt;я",G54:CX54,"&lt;"&amp;"9:29:01")</f>
        <v/>
      </c>
      <c r="DE54" s="79">
        <f>COUNTIFS($G$4:$CX$4,"&lt;я",G54:CX54,"&lt;"&amp;"13:30:01")-DD54</f>
        <v/>
      </c>
      <c r="DF54" s="79">
        <f>COUNTIFS($G$4:$CX$4,"&lt;я",G54:CX54,"&lt;"&amp;"19:00:01")-DD54-DE54</f>
        <v/>
      </c>
      <c r="DG54" s="80">
        <f>COUNTIFS($G$4:$CX$4,"СБ",G54:CX54,"В")+COUNTIFS($G$4:$CX$4,"ВС",G54:CX54,"В")</f>
        <v/>
      </c>
      <c r="DH54" s="81">
        <f>$DA$3-CZ54</f>
        <v/>
      </c>
      <c r="DI54" s="82">
        <f>$DB$3-CY54</f>
        <v/>
      </c>
      <c r="DJ54" s="9" t="n"/>
      <c r="DK54" s="9" t="n"/>
      <c r="DL54" s="9" t="n"/>
      <c r="DM54" s="9" t="n"/>
      <c r="DN54" s="9" t="n"/>
      <c r="DO54" s="9" t="n"/>
      <c r="DP54" s="9" t="n"/>
      <c r="DQ54" s="9" t="n"/>
      <c r="DR54" s="9" t="n"/>
      <c r="DS54" s="9" t="n"/>
      <c r="DT54" s="9" t="n"/>
      <c r="DU54" s="9" t="n"/>
      <c r="DV54" s="9" t="n"/>
      <c r="DW54" s="9" t="n"/>
      <c r="DX54" s="9" t="n"/>
      <c r="DY54" s="9" t="n"/>
      <c r="DZ54" s="9" t="n"/>
      <c r="EA54" s="9" t="n"/>
      <c r="EB54" s="9" t="n"/>
      <c r="EC54" s="9" t="n"/>
      <c r="ED54" s="9" t="n"/>
      <c r="EE54" s="9" t="n"/>
      <c r="EF54" s="9" t="n"/>
      <c r="EG54" s="9" t="n"/>
      <c r="EH54" s="9" t="n"/>
      <c r="EI54" s="9" t="n"/>
      <c r="EJ54" s="9" t="n"/>
      <c r="EK54" s="9" t="n"/>
      <c r="EL54" s="9" t="n"/>
      <c r="EM54" s="9" t="n"/>
      <c r="EN54" s="9" t="n"/>
      <c r="EO54" s="9" t="n"/>
      <c r="EP54" s="9" t="n"/>
      <c r="EQ54" s="9" t="n"/>
      <c r="ER54" s="9" t="n"/>
      <c r="ES54" s="9" t="n"/>
      <c r="ET54" s="9" t="n"/>
      <c r="EU54" s="9" t="n"/>
      <c r="EV54" s="9" t="n"/>
      <c r="EW54" s="9" t="n"/>
      <c r="EX54" s="9" t="n"/>
      <c r="EY54" s="9" t="n"/>
      <c r="EZ54" s="9" t="n"/>
      <c r="FA54" s="9" t="n"/>
      <c r="FB54" s="9" t="n"/>
      <c r="FC54" s="9" t="n"/>
      <c r="FD54" s="9" t="n"/>
      <c r="FE54" s="9" t="n"/>
      <c r="FF54" s="9" t="n"/>
      <c r="FG54" s="9" t="n"/>
      <c r="FH54" s="9" t="n"/>
      <c r="FI54" s="9" t="n"/>
      <c r="FJ54" s="9" t="n"/>
      <c r="FK54" s="9" t="n"/>
      <c r="FL54" s="9" t="n"/>
      <c r="FM54" s="9" t="n"/>
      <c r="FN54" s="9" t="n"/>
      <c r="FO54" s="9" t="n"/>
      <c r="FP54" s="9" t="n"/>
      <c r="FQ54" s="9" t="n"/>
      <c r="FR54" s="9" t="n"/>
      <c r="FS54" s="9" t="n"/>
      <c r="FT54" s="9" t="n"/>
      <c r="FU54" s="9" t="n"/>
      <c r="FV54" s="9" t="n"/>
      <c r="FW54" s="9" t="n"/>
      <c r="FX54" s="9" t="n"/>
      <c r="FY54" s="9" t="n"/>
      <c r="FZ54" s="9" t="n"/>
      <c r="GA54" s="9" t="n"/>
      <c r="GB54" s="9" t="n"/>
      <c r="GC54" s="9" t="n"/>
      <c r="GD54" s="9" t="n"/>
      <c r="GE54" s="9" t="n"/>
      <c r="GF54" s="9" t="n"/>
      <c r="GG54" s="9" t="n"/>
      <c r="GH54" s="9" t="n"/>
      <c r="GI54" s="9" t="n"/>
      <c r="GJ54" s="9" t="n"/>
      <c r="GK54" s="9" t="n"/>
      <c r="GL54" s="9" t="n"/>
      <c r="GM54" s="9" t="n"/>
      <c r="GN54" s="9" t="n"/>
      <c r="GO54" s="9" t="n"/>
      <c r="GP54" s="9" t="n"/>
      <c r="GQ54" s="9" t="n"/>
      <c r="GR54" s="9" t="n"/>
      <c r="GS54" s="9" t="n"/>
      <c r="GT54" s="9" t="n"/>
      <c r="GU54" s="9" t="n"/>
      <c r="GV54" s="9" t="n"/>
      <c r="GW54" s="9" t="n"/>
      <c r="GX54" s="9" t="n"/>
      <c r="GY54" s="9" t="n"/>
      <c r="GZ54" s="9" t="n"/>
      <c r="HA54" s="9" t="n"/>
      <c r="HB54" s="9" t="n"/>
      <c r="HC54" s="9" t="n"/>
      <c r="HD54" s="9" t="n"/>
      <c r="HE54" s="9" t="n"/>
      <c r="HF54" s="9" t="n"/>
      <c r="HG54" s="9" t="n"/>
      <c r="HH54" s="9" t="n"/>
      <c r="HI54" s="9" t="n"/>
      <c r="HJ54" s="9" t="n"/>
      <c r="HK54" s="9" t="n"/>
      <c r="HL54" s="9" t="n"/>
      <c r="HM54" s="9" t="n"/>
      <c r="HN54" s="9" t="n"/>
      <c r="HO54" s="9" t="n"/>
      <c r="HP54" s="9" t="n"/>
      <c r="HQ54" s="9" t="n"/>
      <c r="HR54" s="9" t="n"/>
      <c r="HS54" s="9" t="n"/>
      <c r="HT54" s="9" t="n"/>
      <c r="HU54" s="9" t="n"/>
      <c r="HV54" s="9" t="n"/>
      <c r="HW54" s="9" t="n"/>
      <c r="HX54" s="9" t="n"/>
      <c r="HY54" s="9" t="n"/>
      <c r="HZ54" s="9" t="n"/>
      <c r="IA54" s="9" t="n"/>
      <c r="IB54" s="9" t="n"/>
      <c r="IC54" s="9" t="n"/>
      <c r="ID54" s="9" t="n"/>
      <c r="IE54" s="9" t="n"/>
      <c r="IF54" s="9" t="n"/>
      <c r="IG54" s="9" t="n"/>
      <c r="IH54" s="9" t="n"/>
      <c r="II54" s="9" t="n"/>
      <c r="IJ54" s="9" t="n"/>
      <c r="IK54" s="9" t="n"/>
      <c r="IL54" s="9" t="n"/>
      <c r="IM54" s="9" t="n"/>
      <c r="IN54" s="9" t="n"/>
      <c r="IO54" s="9" t="n"/>
      <c r="IP54" s="9" t="n"/>
      <c r="IQ54" s="9" t="n"/>
      <c r="IR54" s="9" t="n"/>
      <c r="IS54" s="9" t="n"/>
      <c r="IT54" s="9" t="n"/>
      <c r="IU54" s="9" t="n"/>
      <c r="IV54" s="9" t="n"/>
      <c r="IW54" s="9" t="n"/>
      <c r="IX54" s="9" t="n"/>
      <c r="IY54" s="9" t="n"/>
      <c r="IZ54" s="9" t="n"/>
      <c r="JA54" s="9" t="n"/>
      <c r="JB54" s="9" t="n"/>
      <c r="JC54" s="9" t="n"/>
      <c r="JD54" s="9" t="n"/>
      <c r="JE54" s="9" t="n"/>
      <c r="JF54" s="9" t="n"/>
      <c r="JG54" s="9" t="n"/>
      <c r="JH54" s="9" t="n"/>
      <c r="JI54" s="9" t="n"/>
      <c r="JJ54" s="9" t="n"/>
      <c r="JK54" s="9" t="n"/>
      <c r="JL54" s="9" t="n"/>
      <c r="JM54" s="9" t="n"/>
      <c r="JN54" s="9" t="n"/>
      <c r="JO54" s="9" t="n"/>
      <c r="JP54" s="9" t="n"/>
      <c r="JQ54" s="9" t="n"/>
      <c r="JR54" s="9" t="n"/>
      <c r="JS54" s="9" t="n"/>
      <c r="JT54" s="9" t="n"/>
      <c r="JU54" s="9" t="n"/>
      <c r="JV54" s="9" t="n"/>
      <c r="JW54" s="9" t="n"/>
      <c r="JX54" s="9" t="n"/>
      <c r="JY54" s="9" t="n"/>
      <c r="JZ54" s="9" t="n"/>
      <c r="KA54" s="9" t="n"/>
      <c r="KB54" s="9" t="n"/>
      <c r="KC54" s="9" t="n"/>
      <c r="KD54" s="9" t="n"/>
      <c r="KE54" s="9" t="n"/>
      <c r="KF54" s="9" t="n"/>
      <c r="KG54" s="9" t="n"/>
      <c r="KH54" s="9" t="n"/>
      <c r="KI54" s="9" t="n"/>
      <c r="KJ54" s="9" t="n"/>
      <c r="KK54" s="9" t="n"/>
      <c r="KL54" s="9" t="n"/>
      <c r="KM54" s="9" t="n"/>
      <c r="KN54" s="9" t="n"/>
      <c r="KO54" s="9" t="n"/>
      <c r="KP54" s="9" t="n"/>
      <c r="KQ54" s="9" t="n"/>
      <c r="KR54" s="9" t="n"/>
      <c r="KS54" s="9" t="n"/>
      <c r="KT54" s="9" t="n"/>
      <c r="KU54" s="9" t="n"/>
      <c r="KV54" s="9" t="n"/>
      <c r="KW54" s="9" t="n"/>
      <c r="KX54" s="9" t="n"/>
      <c r="KY54" s="9" t="n"/>
      <c r="KZ54" s="9" t="n"/>
      <c r="LA54" s="9" t="n"/>
      <c r="LB54" s="9" t="n"/>
      <c r="LC54" s="9" t="n"/>
      <c r="LD54" s="9" t="n"/>
      <c r="LE54" s="9" t="n"/>
      <c r="LF54" s="9" t="n"/>
      <c r="LG54" s="9" t="n"/>
      <c r="LH54" s="9" t="n"/>
      <c r="LI54" s="9" t="n"/>
      <c r="LJ54" s="9" t="n"/>
      <c r="LK54" s="9" t="n"/>
      <c r="LL54" s="9" t="n"/>
      <c r="LM54" s="9" t="n"/>
      <c r="LN54" s="9" t="n"/>
      <c r="LO54" s="9" t="n"/>
      <c r="LP54" s="9" t="n"/>
      <c r="LQ54" s="9" t="n"/>
      <c r="LR54" s="9" t="n"/>
      <c r="LS54" s="9" t="n"/>
      <c r="LT54" s="9" t="n"/>
      <c r="LU54" s="9" t="n"/>
      <c r="LV54" s="9" t="n"/>
      <c r="LW54" s="9" t="n"/>
      <c r="LX54" s="9" t="n"/>
      <c r="LY54" s="9" t="n"/>
      <c r="LZ54" s="9" t="n"/>
      <c r="MA54" s="9" t="n"/>
      <c r="MB54" s="9" t="n"/>
      <c r="MC54" s="9" t="n"/>
      <c r="MD54" s="9" t="n"/>
      <c r="ME54" s="9" t="n"/>
      <c r="MF54" s="9" t="n"/>
      <c r="MG54" s="9" t="n"/>
      <c r="MH54" s="9" t="n"/>
      <c r="MI54" s="9" t="n"/>
      <c r="MJ54" s="9" t="n"/>
      <c r="MK54" s="9" t="n"/>
      <c r="ML54" s="9" t="n"/>
      <c r="MM54" s="9" t="n"/>
      <c r="MN54" s="9" t="n"/>
      <c r="MO54" s="9" t="n"/>
      <c r="MP54" s="9" t="n"/>
      <c r="MQ54" s="9" t="n"/>
      <c r="MR54" s="9" t="n"/>
      <c r="MS54" s="9" t="n"/>
      <c r="MT54" s="9" t="n"/>
      <c r="MU54" s="9" t="n"/>
      <c r="MV54" s="9" t="n"/>
      <c r="MW54" s="9" t="n"/>
      <c r="MX54" s="9" t="n"/>
      <c r="MY54" s="9" t="n"/>
      <c r="MZ54" s="9" t="n"/>
      <c r="NA54" s="9" t="n"/>
      <c r="NB54" s="9" t="n"/>
      <c r="NC54" s="9" t="n"/>
      <c r="ND54" s="9" t="n"/>
      <c r="NE54" s="9" t="n"/>
      <c r="NF54" s="9" t="n"/>
      <c r="NG54" s="9" t="n"/>
      <c r="NH54" s="9" t="n"/>
      <c r="NI54" s="9" t="n"/>
      <c r="NJ54" s="9" t="n"/>
      <c r="NK54" s="9" t="n"/>
      <c r="NL54" s="9" t="n"/>
      <c r="NM54" s="9" t="n"/>
      <c r="NN54" s="9" t="n"/>
      <c r="NO54" s="9" t="n"/>
      <c r="NP54" s="9" t="n"/>
      <c r="NQ54" s="9" t="n"/>
      <c r="NR54" s="9" t="n"/>
      <c r="NS54" s="9" t="n"/>
      <c r="NT54" s="9" t="n"/>
      <c r="NU54" s="9" t="n"/>
      <c r="NV54" s="9" t="n"/>
      <c r="NW54" s="9" t="n"/>
      <c r="NX54" s="9" t="n"/>
      <c r="NY54" s="9" t="n"/>
      <c r="NZ54" s="9" t="n"/>
      <c r="OA54" s="9" t="n"/>
      <c r="OB54" s="9" t="n"/>
      <c r="OC54" s="9" t="n"/>
      <c r="OD54" s="9" t="n"/>
      <c r="OE54" s="9" t="n"/>
      <c r="OF54" s="9" t="n"/>
      <c r="OG54" s="9" t="n"/>
      <c r="OH54" s="9" t="n"/>
      <c r="OI54" s="9" t="n"/>
      <c r="OJ54" s="9" t="n"/>
      <c r="OK54" s="9" t="n"/>
      <c r="OL54" s="9" t="n"/>
      <c r="OM54" s="9" t="n"/>
      <c r="ON54" s="9" t="n"/>
      <c r="OO54" s="9" t="n"/>
      <c r="OP54" s="9" t="n"/>
      <c r="OQ54" s="9" t="n"/>
      <c r="OR54" s="9" t="n"/>
      <c r="OS54" s="9" t="n"/>
      <c r="OT54" s="9" t="n"/>
      <c r="OU54" s="9" t="n"/>
      <c r="OV54" s="9" t="n"/>
      <c r="OW54" s="9" t="n"/>
      <c r="OX54" s="9" t="n"/>
      <c r="OY54" s="9" t="n"/>
      <c r="OZ54" s="9" t="n"/>
      <c r="PA54" s="9" t="n"/>
      <c r="PB54" s="9" t="n"/>
      <c r="PC54" s="9" t="n"/>
      <c r="PD54" s="9" t="n"/>
      <c r="PE54" s="9" t="n"/>
      <c r="PF54" s="9" t="n"/>
      <c r="PG54" s="9" t="n"/>
      <c r="PH54" s="9" t="n"/>
      <c r="PI54" s="9" t="n"/>
      <c r="PJ54" s="9" t="n"/>
      <c r="PK54" s="9" t="n"/>
      <c r="PL54" s="9" t="n"/>
      <c r="PM54" s="9" t="n"/>
      <c r="PN54" s="9" t="n"/>
      <c r="PO54" s="9" t="n"/>
      <c r="PP54" s="9" t="n"/>
      <c r="PQ54" s="9" t="n"/>
      <c r="PR54" s="9" t="n"/>
      <c r="PS54" s="9" t="n"/>
      <c r="PT54" s="9" t="n"/>
      <c r="PU54" s="9" t="n"/>
      <c r="PV54" s="9" t="n"/>
      <c r="PW54" s="9" t="n"/>
      <c r="PX54" s="9" t="n"/>
      <c r="PY54" s="9" t="n"/>
      <c r="PZ54" s="9" t="n"/>
      <c r="QA54" s="9" t="n"/>
      <c r="QB54" s="9" t="n"/>
      <c r="QC54" s="9" t="n"/>
      <c r="QD54" s="9" t="n"/>
      <c r="QE54" s="9" t="n"/>
      <c r="QF54" s="9" t="n"/>
      <c r="QG54" s="9" t="n"/>
      <c r="QH54" s="9" t="n"/>
      <c r="QI54" s="9" t="n"/>
      <c r="QJ54" s="9" t="n"/>
      <c r="QK54" s="9" t="n"/>
      <c r="QL54" s="9" t="n"/>
      <c r="QM54" s="9" t="n"/>
      <c r="QN54" s="9" t="n"/>
      <c r="QO54" s="9" t="n"/>
      <c r="QP54" s="9" t="n"/>
      <c r="QQ54" s="9" t="n"/>
      <c r="QR54" s="9" t="n"/>
      <c r="QS54" s="9" t="n"/>
      <c r="QT54" s="9" t="n"/>
      <c r="QU54" s="9" t="n"/>
      <c r="QV54" s="9" t="n"/>
      <c r="QW54" s="9" t="n"/>
      <c r="QX54" s="9" t="n"/>
      <c r="QY54" s="9" t="n"/>
      <c r="QZ54" s="9" t="n"/>
      <c r="RA54" s="9" t="n"/>
      <c r="RB54" s="9" t="n"/>
      <c r="RC54" s="9" t="n"/>
      <c r="RD54" s="9" t="n"/>
      <c r="RE54" s="9" t="n"/>
      <c r="RF54" s="9" t="n"/>
      <c r="RG54" s="9" t="n"/>
      <c r="RH54" s="9" t="n"/>
      <c r="RI54" s="9" t="n"/>
      <c r="RJ54" s="9" t="n"/>
      <c r="RK54" s="9" t="n"/>
      <c r="RL54" s="9" t="n"/>
      <c r="RM54" s="9" t="n"/>
      <c r="RN54" s="9" t="n"/>
      <c r="RO54" s="9" t="n"/>
      <c r="RP54" s="9" t="n"/>
      <c r="RQ54" s="9" t="n"/>
      <c r="RR54" s="9" t="n"/>
      <c r="RS54" s="9" t="n"/>
      <c r="RT54" s="9" t="n"/>
      <c r="RU54" s="9" t="n"/>
      <c r="RV54" s="9" t="n"/>
      <c r="RW54" s="9" t="n"/>
      <c r="RX54" s="9" t="n"/>
      <c r="RY54" s="9" t="n"/>
      <c r="RZ54" s="9" t="n"/>
      <c r="SA54" s="9" t="n"/>
      <c r="SB54" s="9" t="n"/>
      <c r="SC54" s="9" t="n"/>
      <c r="SD54" s="9" t="n"/>
      <c r="SE54" s="9" t="n"/>
      <c r="SF54" s="9" t="n"/>
      <c r="SG54" s="9" t="n"/>
      <c r="SH54" s="9" t="n"/>
      <c r="SI54" s="9" t="n"/>
      <c r="SJ54" s="9" t="n"/>
      <c r="SK54" s="9" t="n"/>
      <c r="SL54" s="9" t="n"/>
      <c r="SM54" s="9" t="n"/>
      <c r="SN54" s="9" t="n"/>
      <c r="SO54" s="9" t="n"/>
      <c r="SP54" s="9" t="n"/>
      <c r="SQ54" s="9" t="n"/>
      <c r="SR54" s="9" t="n"/>
      <c r="SS54" s="9" t="n"/>
      <c r="ST54" s="9" t="n"/>
      <c r="SU54" s="9" t="n"/>
      <c r="SV54" s="9" t="n"/>
      <c r="SW54" s="9" t="n"/>
      <c r="SX54" s="9" t="n"/>
      <c r="SY54" s="9" t="n"/>
      <c r="SZ54" s="9" t="n"/>
      <c r="TA54" s="9" t="n"/>
      <c r="TB54" s="9" t="n"/>
      <c r="TC54" s="9" t="n"/>
      <c r="TD54" s="9" t="n"/>
      <c r="TE54" s="9" t="n"/>
      <c r="TF54" s="9" t="n"/>
      <c r="TG54" s="9" t="n"/>
      <c r="TH54" s="9" t="n"/>
      <c r="TI54" s="9" t="n"/>
      <c r="TJ54" s="9" t="n"/>
      <c r="TK54" s="9" t="n"/>
      <c r="TL54" s="9" t="n"/>
      <c r="TM54" s="9" t="n"/>
      <c r="TN54" s="9" t="n"/>
      <c r="TO54" s="9" t="n"/>
      <c r="TP54" s="9" t="n"/>
      <c r="TQ54" s="9" t="n"/>
      <c r="TR54" s="9" t="n"/>
      <c r="TS54" s="9" t="n"/>
      <c r="TT54" s="9" t="n"/>
      <c r="TU54" s="9" t="n"/>
      <c r="TV54" s="9" t="n"/>
      <c r="TW54" s="9" t="n"/>
      <c r="TX54" s="9" t="n"/>
      <c r="TY54" s="9" t="n"/>
      <c r="TZ54" s="9" t="n"/>
      <c r="UA54" s="9" t="n"/>
      <c r="UB54" s="9" t="n"/>
      <c r="UC54" s="9" t="n"/>
      <c r="UD54" s="9" t="n"/>
      <c r="UE54" s="9" t="n"/>
      <c r="UF54" s="9" t="n"/>
      <c r="UG54" s="9" t="n"/>
      <c r="UH54" s="9" t="n"/>
      <c r="UI54" s="9" t="n"/>
      <c r="UJ54" s="9" t="n"/>
      <c r="UK54" s="9" t="n"/>
      <c r="UL54" s="9" t="n"/>
      <c r="UM54" s="9" t="n"/>
      <c r="UN54" s="9" t="n"/>
      <c r="UO54" s="9" t="n"/>
      <c r="UP54" s="9" t="n"/>
      <c r="UQ54" s="9" t="n"/>
      <c r="UR54" s="9" t="n"/>
      <c r="US54" s="9" t="n"/>
      <c r="UT54" s="9" t="n"/>
      <c r="UU54" s="9" t="n"/>
      <c r="UV54" s="9" t="n"/>
      <c r="UW54" s="9" t="n"/>
      <c r="UX54" s="9" t="n"/>
      <c r="UY54" s="9" t="n"/>
      <c r="UZ54" s="9" t="n"/>
      <c r="VA54" s="9" t="n"/>
      <c r="VB54" s="9" t="n"/>
      <c r="VC54" s="9" t="n"/>
      <c r="VD54" s="9" t="n"/>
      <c r="VE54" s="9" t="n"/>
      <c r="VF54" s="9" t="n"/>
      <c r="VG54" s="9" t="n"/>
      <c r="VH54" s="9" t="n"/>
      <c r="VI54" s="9" t="n"/>
      <c r="VJ54" s="9" t="n"/>
      <c r="VK54" s="9" t="n"/>
      <c r="VL54" s="9" t="n"/>
      <c r="VM54" s="9" t="n"/>
      <c r="VN54" s="9" t="n"/>
      <c r="VO54" s="9" t="n"/>
      <c r="VP54" s="9" t="n"/>
      <c r="VQ54" s="9" t="n"/>
      <c r="VR54" s="9" t="n"/>
      <c r="VS54" s="9" t="n"/>
      <c r="VT54" s="9" t="n"/>
      <c r="VU54" s="9" t="n"/>
      <c r="VV54" s="9" t="n"/>
      <c r="VW54" s="9" t="n"/>
      <c r="VX54" s="9" t="n"/>
      <c r="VY54" s="9" t="n"/>
      <c r="VZ54" s="9" t="n"/>
      <c r="WA54" s="9" t="n"/>
      <c r="WB54" s="9" t="n"/>
      <c r="WC54" s="9" t="n"/>
      <c r="WD54" s="9" t="n"/>
      <c r="WE54" s="9" t="n"/>
      <c r="WF54" s="9" t="n"/>
      <c r="WG54" s="9" t="n"/>
      <c r="WH54" s="9" t="n"/>
      <c r="WI54" s="9" t="n"/>
      <c r="WJ54" s="9" t="n"/>
      <c r="WK54" s="9" t="n"/>
      <c r="WL54" s="9" t="n"/>
      <c r="WM54" s="9" t="n"/>
      <c r="WN54" s="9" t="n"/>
      <c r="WO54" s="9" t="n"/>
      <c r="WP54" s="9" t="n"/>
      <c r="WQ54" s="9" t="n"/>
      <c r="WR54" s="9" t="n"/>
      <c r="WS54" s="9" t="n"/>
      <c r="WT54" s="9" t="n"/>
      <c r="WU54" s="9" t="n"/>
      <c r="WV54" s="9" t="n"/>
      <c r="WW54" s="9" t="n"/>
      <c r="WX54" s="9" t="n"/>
      <c r="WY54" s="9" t="n"/>
      <c r="WZ54" s="9" t="n"/>
      <c r="XA54" s="9" t="n"/>
      <c r="XB54" s="9" t="n"/>
      <c r="XC54" s="9" t="n"/>
      <c r="XD54" s="9" t="n"/>
      <c r="XE54" s="9" t="n"/>
      <c r="XF54" s="9" t="n"/>
      <c r="XG54" s="9" t="n"/>
      <c r="XH54" s="9" t="n"/>
      <c r="XI54" s="9" t="n"/>
      <c r="XJ54" s="9" t="n"/>
      <c r="XK54" s="9" t="n"/>
      <c r="XL54" s="9" t="n"/>
      <c r="XM54" s="9" t="n"/>
      <c r="XN54" s="9" t="n"/>
      <c r="XO54" s="9" t="n"/>
      <c r="XP54" s="9" t="n"/>
      <c r="XQ54" s="9" t="n"/>
      <c r="XR54" s="9" t="n"/>
      <c r="XS54" s="9" t="n"/>
      <c r="XT54" s="9" t="n"/>
      <c r="XU54" s="9" t="n"/>
      <c r="XV54" s="9" t="n"/>
      <c r="XW54" s="9" t="n"/>
      <c r="XX54" s="9" t="n"/>
      <c r="XY54" s="9" t="n"/>
      <c r="XZ54" s="9" t="n"/>
      <c r="YA54" s="9" t="n"/>
      <c r="YB54" s="9" t="n"/>
      <c r="YC54" s="9" t="n"/>
      <c r="YD54" s="9" t="n"/>
      <c r="YE54" s="9" t="n"/>
      <c r="YF54" s="9" t="n"/>
      <c r="YG54" s="9" t="n"/>
      <c r="YH54" s="9" t="n"/>
      <c r="YI54" s="9" t="n"/>
      <c r="YJ54" s="9" t="n"/>
      <c r="YK54" s="9" t="n"/>
      <c r="YL54" s="9" t="n"/>
      <c r="YM54" s="9" t="n"/>
      <c r="YN54" s="9" t="n"/>
      <c r="YO54" s="9" t="n"/>
      <c r="YP54" s="9" t="n"/>
      <c r="YQ54" s="9" t="n"/>
      <c r="YR54" s="9" t="n"/>
      <c r="YS54" s="9" t="n"/>
      <c r="YT54" s="9" t="n"/>
      <c r="YU54" s="9" t="n"/>
      <c r="YV54" s="9" t="n"/>
      <c r="YW54" s="9" t="n"/>
      <c r="YX54" s="9" t="n"/>
      <c r="YY54" s="9" t="n"/>
      <c r="YZ54" s="9" t="n"/>
      <c r="ZA54" s="9" t="n"/>
      <c r="ZB54" s="9" t="n"/>
      <c r="ZC54" s="9" t="n"/>
      <c r="ZD54" s="9" t="n"/>
      <c r="ZE54" s="9" t="n"/>
      <c r="ZF54" s="9" t="n"/>
      <c r="ZG54" s="9" t="n"/>
      <c r="ZH54" s="9" t="n"/>
      <c r="ZI54" s="9" t="n"/>
      <c r="ZJ54" s="9" t="n"/>
      <c r="ZK54" s="9" t="n"/>
      <c r="ZL54" s="9" t="n"/>
      <c r="ZM54" s="9" t="n"/>
      <c r="ZN54" s="9" t="n"/>
      <c r="ZO54" s="9" t="n"/>
      <c r="ZP54" s="9" t="n"/>
      <c r="ZQ54" s="9" t="n"/>
      <c r="ZR54" s="9" t="n"/>
      <c r="ZS54" s="9" t="n"/>
      <c r="ZT54" s="9" t="n"/>
      <c r="ZU54" s="9" t="n"/>
      <c r="ZV54" s="9" t="n"/>
      <c r="ZW54" s="9" t="n"/>
      <c r="ZX54" s="9" t="n"/>
      <c r="ZY54" s="9" t="n"/>
      <c r="ZZ54" s="9" t="n"/>
      <c r="AAA54" s="9" t="n"/>
      <c r="AAB54" s="9" t="n"/>
      <c r="AAC54" s="9" t="n"/>
      <c r="AAD54" s="9" t="n"/>
      <c r="AAE54" s="9" t="n"/>
      <c r="AAF54" s="9" t="n"/>
      <c r="AAG54" s="9" t="n"/>
      <c r="AAH54" s="9" t="n"/>
      <c r="AAI54" s="9" t="n"/>
      <c r="AAJ54" s="9" t="n"/>
      <c r="AAK54" s="9" t="n"/>
      <c r="AAL54" s="9" t="n"/>
      <c r="AAM54" s="9" t="n"/>
      <c r="AAN54" s="9" t="n"/>
      <c r="AAO54" s="9" t="n"/>
      <c r="AAP54" s="9" t="n"/>
      <c r="AAQ54" s="9" t="n"/>
      <c r="AAR54" s="9" t="n"/>
      <c r="AAS54" s="9" t="n"/>
      <c r="AAT54" s="9" t="n"/>
      <c r="AAU54" s="9" t="n"/>
      <c r="AAV54" s="9" t="n"/>
      <c r="AAW54" s="9" t="n"/>
      <c r="AAX54" s="9" t="n"/>
      <c r="AAY54" s="9" t="n"/>
      <c r="AAZ54" s="9" t="n"/>
      <c r="ABA54" s="9" t="n"/>
      <c r="ABB54" s="9" t="n"/>
      <c r="ABC54" s="9" t="n"/>
      <c r="ABD54" s="9" t="n"/>
      <c r="ABE54" s="9" t="n"/>
      <c r="ABF54" s="9" t="n"/>
      <c r="ABG54" s="9" t="n"/>
      <c r="ABH54" s="9" t="n"/>
      <c r="ABI54" s="9" t="n"/>
      <c r="ABJ54" s="9" t="n"/>
      <c r="ABK54" s="9" t="n"/>
      <c r="ABL54" s="9" t="n"/>
      <c r="ABM54" s="9" t="n"/>
      <c r="ABN54" s="9" t="n"/>
      <c r="ABO54" s="9" t="n"/>
      <c r="ABP54" s="9" t="n"/>
      <c r="ABQ54" s="9" t="n"/>
      <c r="ABR54" s="9" t="n"/>
      <c r="ABS54" s="9" t="n"/>
      <c r="ABT54" s="9" t="n"/>
      <c r="ABU54" s="9" t="n"/>
      <c r="ABV54" s="9" t="n"/>
      <c r="ABW54" s="9" t="n"/>
      <c r="ABX54" s="9" t="n"/>
      <c r="ABY54" s="9" t="n"/>
      <c r="ABZ54" s="9" t="n"/>
      <c r="ACA54" s="9" t="n"/>
      <c r="ACB54" s="9" t="n"/>
      <c r="ACC54" s="9" t="n"/>
      <c r="ACD54" s="9" t="n"/>
      <c r="ACE54" s="9" t="n"/>
      <c r="ACF54" s="9" t="n"/>
      <c r="ACG54" s="9" t="n"/>
      <c r="ACH54" s="9" t="n"/>
      <c r="ACI54" s="9" t="n"/>
      <c r="ACJ54" s="9" t="n"/>
      <c r="ACK54" s="9" t="n"/>
      <c r="ACL54" s="9" t="n"/>
      <c r="ACM54" s="9" t="n"/>
      <c r="ACN54" s="9" t="n"/>
      <c r="ACO54" s="9" t="n"/>
      <c r="ACP54" s="9" t="n"/>
      <c r="ACQ54" s="9" t="n"/>
      <c r="ACR54" s="9" t="n"/>
      <c r="ACS54" s="9" t="n"/>
      <c r="ACT54" s="9" t="n"/>
      <c r="ACU54" s="9" t="n"/>
      <c r="ACV54" s="9" t="n"/>
      <c r="ACW54" s="9" t="n"/>
      <c r="ACX54" s="9" t="n"/>
      <c r="ACY54" s="9" t="n"/>
      <c r="ACZ54" s="9" t="n"/>
      <c r="ADA54" s="9" t="n"/>
      <c r="ADB54" s="9" t="n"/>
      <c r="ADC54" s="9" t="n"/>
      <c r="ADD54" s="9" t="n"/>
      <c r="ADE54" s="9" t="n"/>
      <c r="ADF54" s="9" t="n"/>
      <c r="ADG54" s="9" t="n"/>
      <c r="ADH54" s="9" t="n"/>
      <c r="ADI54" s="9" t="n"/>
      <c r="ADJ54" s="9" t="n"/>
      <c r="ADK54" s="9" t="n"/>
      <c r="ADL54" s="9" t="n"/>
      <c r="ADM54" s="9" t="n"/>
      <c r="ADN54" s="9" t="n"/>
      <c r="ADO54" s="9" t="n"/>
      <c r="ADP54" s="9" t="n"/>
      <c r="ADQ54" s="9" t="n"/>
      <c r="ADR54" s="9" t="n"/>
      <c r="ADS54" s="9" t="n"/>
      <c r="ADT54" s="9" t="n"/>
      <c r="ADU54" s="9" t="n"/>
      <c r="ADV54" s="9" t="n"/>
      <c r="ADW54" s="9" t="n"/>
      <c r="ADX54" s="9" t="n"/>
      <c r="ADY54" s="9" t="n"/>
      <c r="ADZ54" s="9" t="n"/>
      <c r="AEA54" s="9" t="n"/>
      <c r="AEB54" s="9" t="n"/>
      <c r="AEC54" s="9" t="n"/>
      <c r="AED54" s="9" t="n"/>
      <c r="AEE54" s="9" t="n"/>
      <c r="AEF54" s="9" t="n"/>
      <c r="AEG54" s="9" t="n"/>
      <c r="AEH54" s="9" t="n"/>
      <c r="AEI54" s="9" t="n"/>
      <c r="AEJ54" s="9" t="n"/>
      <c r="AEK54" s="9" t="n"/>
      <c r="AEL54" s="9" t="n"/>
      <c r="AEM54" s="9" t="n"/>
      <c r="AEN54" s="9" t="n"/>
      <c r="AEO54" s="9" t="n"/>
      <c r="AEP54" s="9" t="n"/>
      <c r="AEQ54" s="9" t="n"/>
      <c r="AER54" s="9" t="n"/>
      <c r="AES54" s="9" t="n"/>
      <c r="AET54" s="9" t="n"/>
      <c r="AEU54" s="9" t="n"/>
      <c r="AEV54" s="9" t="n"/>
      <c r="AEW54" s="9" t="n"/>
      <c r="AEX54" s="9" t="n"/>
      <c r="AEY54" s="9" t="n"/>
      <c r="AEZ54" s="9" t="n"/>
      <c r="AFA54" s="9" t="n"/>
      <c r="AFB54" s="9" t="n"/>
      <c r="AFC54" s="9" t="n"/>
      <c r="AFD54" s="9" t="n"/>
      <c r="AFE54" s="9" t="n"/>
      <c r="AFF54" s="9" t="n"/>
      <c r="AFG54" s="9" t="n"/>
      <c r="AFH54" s="9" t="n"/>
      <c r="AFI54" s="9" t="n"/>
      <c r="AFJ54" s="9" t="n"/>
      <c r="AFK54" s="9" t="n"/>
      <c r="AFL54" s="9" t="n"/>
      <c r="AFM54" s="9" t="n"/>
      <c r="AFN54" s="9" t="n"/>
      <c r="AFO54" s="9" t="n"/>
      <c r="AFP54" s="9" t="n"/>
      <c r="AFQ54" s="9" t="n"/>
      <c r="AFR54" s="9" t="n"/>
      <c r="AFS54" s="9" t="n"/>
      <c r="AFT54" s="9" t="n"/>
      <c r="AFU54" s="9" t="n"/>
      <c r="AFV54" s="9" t="n"/>
      <c r="AFW54" s="9" t="n"/>
      <c r="AFX54" s="9" t="n"/>
      <c r="AFY54" s="9" t="n"/>
      <c r="AFZ54" s="9" t="n"/>
      <c r="AGA54" s="9" t="n"/>
      <c r="AGB54" s="9" t="n"/>
      <c r="AGC54" s="9" t="n"/>
      <c r="AGD54" s="9" t="n"/>
      <c r="AGE54" s="9" t="n"/>
      <c r="AGF54" s="9" t="n"/>
      <c r="AGG54" s="9" t="n"/>
      <c r="AGH54" s="9" t="n"/>
      <c r="AGI54" s="9" t="n"/>
      <c r="AGJ54" s="9" t="n"/>
      <c r="AGK54" s="9" t="n"/>
      <c r="AGL54" s="9" t="n"/>
      <c r="AGM54" s="9" t="n"/>
      <c r="AGN54" s="9" t="n"/>
      <c r="AGO54" s="9" t="n"/>
      <c r="AGP54" s="9" t="n"/>
      <c r="AGQ54" s="9" t="n"/>
      <c r="AGR54" s="9" t="n"/>
      <c r="AGS54" s="9" t="n"/>
      <c r="AGT54" s="9" t="n"/>
      <c r="AGU54" s="9" t="n"/>
      <c r="AGV54" s="9" t="n"/>
      <c r="AGW54" s="9" t="n"/>
      <c r="AGX54" s="9" t="n"/>
      <c r="AGY54" s="9" t="n"/>
      <c r="AGZ54" s="9" t="n"/>
      <c r="AHA54" s="9" t="n"/>
      <c r="AHB54" s="9" t="n"/>
      <c r="AHC54" s="9" t="n"/>
      <c r="AHD54" s="9" t="n"/>
      <c r="AHE54" s="9" t="n"/>
      <c r="AHF54" s="9" t="n"/>
      <c r="AHG54" s="9" t="n"/>
      <c r="AHH54" s="9" t="n"/>
      <c r="AHI54" s="9" t="n"/>
      <c r="AHJ54" s="9" t="n"/>
      <c r="AHK54" s="9" t="n"/>
      <c r="AHL54" s="9" t="n"/>
      <c r="AHM54" s="9" t="n"/>
      <c r="AHN54" s="9" t="n"/>
      <c r="AHO54" s="9" t="n"/>
      <c r="AHP54" s="9" t="n"/>
      <c r="AHQ54" s="9" t="n"/>
      <c r="AHR54" s="9" t="n"/>
      <c r="AHS54" s="9" t="n"/>
      <c r="AHT54" s="9" t="n"/>
      <c r="AHU54" s="9" t="n"/>
      <c r="AHV54" s="9" t="n"/>
      <c r="AHW54" s="9" t="n"/>
      <c r="AHX54" s="9" t="n"/>
      <c r="AHY54" s="9" t="n"/>
      <c r="AHZ54" s="9" t="n"/>
      <c r="AIA54" s="9" t="n"/>
      <c r="AIB54" s="9" t="n"/>
      <c r="AIC54" s="9" t="n"/>
      <c r="AID54" s="9" t="n"/>
      <c r="AIE54" s="9" t="n"/>
      <c r="AIF54" s="9" t="n"/>
      <c r="AIG54" s="9" t="n"/>
      <c r="AIH54" s="9" t="n"/>
      <c r="AII54" s="9" t="n"/>
      <c r="AIJ54" s="9" t="n"/>
      <c r="AIK54" s="9" t="n"/>
      <c r="AIL54" s="9" t="n"/>
      <c r="AIM54" s="9" t="n"/>
      <c r="AIN54" s="9" t="n"/>
      <c r="AIO54" s="9" t="n"/>
      <c r="AIP54" s="9" t="n"/>
      <c r="AIQ54" s="9" t="n"/>
      <c r="AIR54" s="9" t="n"/>
      <c r="AIS54" s="9" t="n"/>
      <c r="AIT54" s="9" t="n"/>
      <c r="AIU54" s="9" t="n"/>
      <c r="AIV54" s="9" t="n"/>
      <c r="AIW54" s="9" t="n"/>
      <c r="AIX54" s="9" t="n"/>
      <c r="AIY54" s="9" t="n"/>
      <c r="AIZ54" s="9" t="n"/>
      <c r="AJA54" s="9" t="n"/>
      <c r="AJB54" s="9" t="n"/>
      <c r="AJC54" s="9" t="n"/>
      <c r="AJD54" s="9" t="n"/>
      <c r="AJE54" s="9" t="n"/>
      <c r="AJF54" s="9" t="n"/>
      <c r="AJG54" s="9" t="n"/>
      <c r="AJH54" s="9" t="n"/>
      <c r="AJI54" s="9" t="n"/>
      <c r="AJJ54" s="9" t="n"/>
      <c r="AJK54" s="9" t="n"/>
      <c r="AJL54" s="9" t="n"/>
      <c r="AJM54" s="9" t="n"/>
      <c r="AJN54" s="9" t="n"/>
      <c r="AJO54" s="9" t="n"/>
      <c r="AJP54" s="9" t="n"/>
      <c r="AJQ54" s="9" t="n"/>
      <c r="AJR54" s="9" t="n"/>
      <c r="AJS54" s="9" t="n"/>
      <c r="AJT54" s="9" t="n"/>
      <c r="AJU54" s="9" t="n"/>
      <c r="AJV54" s="9" t="n"/>
      <c r="AJW54" s="9" t="n"/>
      <c r="AJX54" s="9" t="n"/>
      <c r="AJY54" s="9" t="n"/>
      <c r="AJZ54" s="9" t="n"/>
      <c r="AKA54" s="9" t="n"/>
      <c r="AKB54" s="9" t="n"/>
      <c r="AKC54" s="9" t="n"/>
      <c r="AKD54" s="9" t="n"/>
      <c r="AKE54" s="9" t="n"/>
      <c r="AKF54" s="9" t="n"/>
      <c r="AKG54" s="9" t="n"/>
      <c r="AKH54" s="9" t="n"/>
      <c r="AKI54" s="9" t="n"/>
      <c r="AKJ54" s="9" t="n"/>
      <c r="AKK54" s="9" t="n"/>
      <c r="AKL54" s="9" t="n"/>
      <c r="AKM54" s="9" t="n"/>
      <c r="AKN54" s="9" t="n"/>
      <c r="AKO54" s="9" t="n"/>
      <c r="AKP54" s="9" t="n"/>
      <c r="AKQ54" s="9" t="n"/>
      <c r="AKR54" s="9" t="n"/>
      <c r="AKS54" s="9" t="n"/>
      <c r="AKT54" s="9" t="n"/>
      <c r="AKU54" s="9" t="n"/>
      <c r="AKV54" s="9" t="n"/>
      <c r="AKW54" s="9" t="n"/>
      <c r="AKX54" s="9" t="n"/>
      <c r="AKY54" s="9" t="n"/>
      <c r="AKZ54" s="9" t="n"/>
      <c r="ALA54" s="9" t="n"/>
      <c r="ALB54" s="9" t="n"/>
      <c r="ALC54" s="9" t="n"/>
      <c r="ALD54" s="9" t="n"/>
      <c r="ALE54" s="9" t="n"/>
      <c r="ALF54" s="9" t="n"/>
      <c r="ALG54" s="9" t="n"/>
      <c r="ALH54" s="9" t="n"/>
      <c r="ALI54" s="9" t="n"/>
      <c r="ALJ54" s="9" t="n"/>
      <c r="ALK54" s="9" t="n"/>
      <c r="ALL54" s="9" t="n"/>
      <c r="ALM54" s="9" t="n"/>
      <c r="ALN54" s="9" t="n"/>
      <c r="ALO54" s="9" t="n"/>
      <c r="ALP54" s="9" t="n"/>
      <c r="ALQ54" s="9" t="n"/>
      <c r="ALR54" s="9" t="n"/>
      <c r="ALS54" s="9" t="n"/>
      <c r="ALT54" s="9" t="n"/>
      <c r="ALU54" s="9" t="n"/>
      <c r="ALV54" s="9" t="n"/>
      <c r="ALW54" s="9" t="n"/>
      <c r="ALX54" s="9" t="n"/>
      <c r="ALY54" s="9" t="n"/>
      <c r="ALZ54" s="9" t="n"/>
      <c r="AMA54" s="9" t="n"/>
      <c r="AMB54" s="9" t="n"/>
      <c r="AMC54" s="9" t="n"/>
      <c r="AMD54" s="9" t="n"/>
      <c r="AME54" s="9" t="n"/>
      <c r="AMF54" s="9" t="n"/>
      <c r="AMG54" s="9" t="n"/>
      <c r="AMH54" s="9" t="n"/>
      <c r="AMI54" s="9" t="n"/>
      <c r="AMJ54" s="9" t="n"/>
    </row>
    <row customHeight="1" ht="23.1" r="55" s="187" spans="1:1024">
      <c r="A55" s="67" t="n">
        <v>50</v>
      </c>
      <c r="B55" s="44" t="n">
        <v>23991</v>
      </c>
      <c r="C55" s="92" t="s">
        <v>235</v>
      </c>
      <c r="D55" s="69" t="n">
        <v>0</v>
      </c>
      <c r="E55" s="70" t="n">
        <v>24</v>
      </c>
      <c r="F55" s="71" t="n"/>
      <c r="G55" s="188" t="s">
        <v>121</v>
      </c>
      <c r="H55" s="189" t="s">
        <v>74</v>
      </c>
      <c r="I55" s="72" t="s"/>
      <c r="J55" s="188" t="s">
        <v>121</v>
      </c>
      <c r="K55" s="189" t="s">
        <v>74</v>
      </c>
      <c r="L55" s="72" t="s"/>
      <c r="M55" s="188" t="s">
        <v>121</v>
      </c>
      <c r="N55" s="189" t="s">
        <v>74</v>
      </c>
      <c r="O55" s="72" t="s"/>
      <c r="P55" s="190" t="s">
        <v>66</v>
      </c>
      <c r="Q55" s="191" t="s">
        <v>66</v>
      </c>
      <c r="R55" s="72" t="s"/>
      <c r="S55" s="190" t="s">
        <v>66</v>
      </c>
      <c r="T55" s="191" t="s">
        <v>66</v>
      </c>
      <c r="U55" s="72" t="s"/>
      <c r="V55" s="188" t="s">
        <v>121</v>
      </c>
      <c r="W55" s="189" t="s">
        <v>74</v>
      </c>
      <c r="X55" s="72" t="s"/>
      <c r="Y55" s="188" t="s">
        <v>129</v>
      </c>
      <c r="Z55" s="189" t="s">
        <v>130</v>
      </c>
      <c r="AA55" s="72" t="s"/>
      <c r="AB55" s="188" t="s">
        <v>68</v>
      </c>
      <c r="AC55" s="189" t="s">
        <v>63</v>
      </c>
      <c r="AD55" s="72" t="s">
        <v>80</v>
      </c>
      <c r="AE55" s="190" t="s">
        <v>66</v>
      </c>
      <c r="AF55" s="191" t="s">
        <v>66</v>
      </c>
      <c r="AG55" s="72" t="s"/>
      <c r="AH55" s="190" t="s">
        <v>66</v>
      </c>
      <c r="AI55" s="191" t="s">
        <v>66</v>
      </c>
      <c r="AJ55" s="72" t="s"/>
      <c r="AK55" s="188" t="s">
        <v>110</v>
      </c>
      <c r="AL55" s="189" t="s">
        <v>111</v>
      </c>
      <c r="AM55" s="72" t="s"/>
      <c r="AN55" s="188" t="s">
        <v>134</v>
      </c>
      <c r="AO55" s="189" t="s">
        <v>143</v>
      </c>
      <c r="AP55" s="72" t="s"/>
      <c r="AQ55" s="188" t="s">
        <v>77</v>
      </c>
      <c r="AR55" s="189" t="s">
        <v>116</v>
      </c>
      <c r="AS55" s="72" t="s"/>
      <c r="AT55" s="188" t="s">
        <v>87</v>
      </c>
      <c r="AU55" s="189" t="s">
        <v>139</v>
      </c>
      <c r="AV55" s="72" t="s"/>
      <c r="AW55" s="190" t="s">
        <v>66</v>
      </c>
      <c r="AX55" s="191" t="s">
        <v>66</v>
      </c>
      <c r="AY55" s="72" t="s"/>
      <c r="AZ55" s="190" t="s">
        <v>66</v>
      </c>
      <c r="BA55" s="191" t="s">
        <v>66</v>
      </c>
      <c r="BB55" s="72" t="s"/>
      <c r="BC55" s="188" t="s">
        <v>67</v>
      </c>
      <c r="BD55" s="189" t="s">
        <v>64</v>
      </c>
      <c r="BE55" s="72" t="s"/>
      <c r="BF55" s="188" t="s">
        <v>125</v>
      </c>
      <c r="BG55" s="189" t="s">
        <v>126</v>
      </c>
      <c r="BH55" s="72" t="s"/>
      <c r="BI55" s="188" t="s">
        <v>79</v>
      </c>
      <c r="BJ55" s="189" t="s">
        <v>124</v>
      </c>
      <c r="BK55" s="72" t="s"/>
      <c r="BL55" s="188" t="s">
        <v>75</v>
      </c>
      <c r="BM55" s="189" t="s">
        <v>138</v>
      </c>
      <c r="BN55" s="72" t="s"/>
      <c r="BO55" s="188" t="s">
        <v>97</v>
      </c>
      <c r="BP55" s="189" t="s">
        <v>86</v>
      </c>
      <c r="BQ55" s="72" t="s"/>
      <c r="BR55" s="190" t="s">
        <v>66</v>
      </c>
      <c r="BS55" s="191" t="s">
        <v>66</v>
      </c>
      <c r="BT55" s="72" t="s"/>
      <c r="BU55" s="190" t="s">
        <v>66</v>
      </c>
      <c r="BV55" s="191" t="s">
        <v>66</v>
      </c>
      <c r="BW55" s="72" t="s"/>
      <c r="BX55" s="190" t="s">
        <v>66</v>
      </c>
      <c r="BY55" s="191" t="s">
        <v>66</v>
      </c>
      <c r="BZ55" s="72" t="s"/>
      <c r="CA55" s="188" t="s">
        <v>127</v>
      </c>
      <c r="CB55" s="189" t="s">
        <v>128</v>
      </c>
      <c r="CC55" s="72" t="s"/>
      <c r="CD55" s="188" t="s">
        <v>119</v>
      </c>
      <c r="CE55" s="189" t="s">
        <v>120</v>
      </c>
      <c r="CF55" s="72" t="s"/>
      <c r="CG55" s="188" t="s">
        <v>83</v>
      </c>
      <c r="CH55" s="189" t="s">
        <v>65</v>
      </c>
      <c r="CI55" s="72" t="s"/>
      <c r="CJ55" s="188" t="s">
        <v>90</v>
      </c>
      <c r="CK55" s="189" t="s">
        <v>84</v>
      </c>
      <c r="CL55" s="72" t="s"/>
      <c r="CM55" s="188" t="s">
        <v>88</v>
      </c>
      <c r="CN55" s="189" t="s">
        <v>112</v>
      </c>
      <c r="CO55" s="72" t="s"/>
      <c r="CP55" s="190" t="s">
        <v>66</v>
      </c>
      <c r="CQ55" s="191" t="s">
        <v>66</v>
      </c>
      <c r="CR55" s="72" t="s"/>
      <c r="CS55" s="190" t="s">
        <v>66</v>
      </c>
      <c r="CT55" s="191" t="s">
        <v>66</v>
      </c>
      <c r="CU55" s="72" t="s"/>
      <c r="CV55" s="26" t="s">
        <v>102</v>
      </c>
      <c r="CW55" s="21" t="n"/>
      <c r="CX55" s="73" t="n"/>
      <c r="CY55" s="83" t="n"/>
      <c r="CZ55" s="75">
        <f>COUNTA($G$3:$CX$3)-DB55</f>
        <v/>
      </c>
      <c r="DA55" s="76">
        <f>COUNTIF($G$4:$CX$4,"сб")+COUNTIF($G$4:$CX$4,"вс")+COUNTIF($G$4:$CX$4,"празд")</f>
        <v/>
      </c>
      <c r="DB55" s="77" t="n">
        <v>0</v>
      </c>
      <c r="DC55" s="78">
        <f>COUNTIF(G55:CX55,"ОТ")/2</f>
        <v/>
      </c>
      <c r="DD55" s="79">
        <f>COUNTIFS($G$4:$CX$4,"&lt;я",G55:CX55,"&lt;"&amp;"9:29:01")</f>
        <v/>
      </c>
      <c r="DE55" s="79">
        <f>COUNTIFS($G$4:$CX$4,"&lt;я",G55:CX55,"&lt;"&amp;"13:30:01")-DD55</f>
        <v/>
      </c>
      <c r="DF55" s="79">
        <f>COUNTIFS($G$4:$CX$4,"&lt;я",G55:CX55,"&lt;"&amp;"19:00:01")-DD55-DE55</f>
        <v/>
      </c>
      <c r="DG55" s="80">
        <f>COUNTIFS($G$4:$CX$4,"СБ",G55:CX55,"В")+COUNTIFS($G$4:$CX$4,"ВС",G55:CX55,"В")</f>
        <v/>
      </c>
      <c r="DH55" s="81">
        <f>$DA$3-CZ55</f>
        <v/>
      </c>
      <c r="DI55" s="82">
        <f>$DB$3-CY55</f>
        <v/>
      </c>
      <c r="DJ55" s="9" t="n"/>
      <c r="DK55" s="9" t="n"/>
      <c r="DL55" s="9" t="n"/>
      <c r="DM55" s="9" t="n"/>
      <c r="DN55" s="9" t="n"/>
      <c r="DO55" s="9" t="n"/>
      <c r="DP55" s="9" t="n"/>
      <c r="DQ55" s="9" t="n"/>
      <c r="DR55" s="9" t="n"/>
      <c r="DS55" s="9" t="n"/>
      <c r="DT55" s="9" t="n"/>
      <c r="DU55" s="9" t="n"/>
      <c r="DV55" s="9" t="n"/>
      <c r="DW55" s="9" t="n"/>
      <c r="DX55" s="9" t="n"/>
      <c r="DY55" s="9" t="n"/>
      <c r="DZ55" s="9" t="n"/>
      <c r="EA55" s="9" t="n"/>
      <c r="EB55" s="9" t="n"/>
      <c r="EC55" s="9" t="n"/>
      <c r="ED55" s="9" t="n"/>
      <c r="EE55" s="9" t="n"/>
      <c r="EF55" s="9" t="n"/>
      <c r="EG55" s="9" t="n"/>
      <c r="EH55" s="9" t="n"/>
      <c r="EI55" s="9" t="n"/>
      <c r="EJ55" s="9" t="n"/>
      <c r="EK55" s="9" t="n"/>
      <c r="EL55" s="9" t="n"/>
      <c r="EM55" s="9" t="n"/>
      <c r="EN55" s="9" t="n"/>
      <c r="EO55" s="9" t="n"/>
      <c r="EP55" s="9" t="n"/>
      <c r="EQ55" s="9" t="n"/>
      <c r="ER55" s="9" t="n"/>
      <c r="ES55" s="9" t="n"/>
      <c r="ET55" s="9" t="n"/>
      <c r="EU55" s="9" t="n"/>
      <c r="EV55" s="9" t="n"/>
      <c r="EW55" s="9" t="n"/>
      <c r="EX55" s="9" t="n"/>
      <c r="EY55" s="9" t="n"/>
      <c r="EZ55" s="9" t="n"/>
      <c r="FA55" s="9" t="n"/>
      <c r="FB55" s="9" t="n"/>
      <c r="FC55" s="9" t="n"/>
      <c r="FD55" s="9" t="n"/>
      <c r="FE55" s="9" t="n"/>
      <c r="FF55" s="9" t="n"/>
      <c r="FG55" s="9" t="n"/>
      <c r="FH55" s="9" t="n"/>
      <c r="FI55" s="9" t="n"/>
      <c r="FJ55" s="9" t="n"/>
      <c r="FK55" s="9" t="n"/>
      <c r="FL55" s="9" t="n"/>
      <c r="FM55" s="9" t="n"/>
      <c r="FN55" s="9" t="n"/>
      <c r="FO55" s="9" t="n"/>
      <c r="FP55" s="9" t="n"/>
      <c r="FQ55" s="9" t="n"/>
      <c r="FR55" s="9" t="n"/>
      <c r="FS55" s="9" t="n"/>
      <c r="FT55" s="9" t="n"/>
      <c r="FU55" s="9" t="n"/>
      <c r="FV55" s="9" t="n"/>
      <c r="FW55" s="9" t="n"/>
      <c r="FX55" s="9" t="n"/>
      <c r="FY55" s="9" t="n"/>
      <c r="FZ55" s="9" t="n"/>
      <c r="GA55" s="9" t="n"/>
      <c r="GB55" s="9" t="n"/>
      <c r="GC55" s="9" t="n"/>
      <c r="GD55" s="9" t="n"/>
      <c r="GE55" s="9" t="n"/>
      <c r="GF55" s="9" t="n"/>
      <c r="GG55" s="9" t="n"/>
      <c r="GH55" s="9" t="n"/>
      <c r="GI55" s="9" t="n"/>
      <c r="GJ55" s="9" t="n"/>
      <c r="GK55" s="9" t="n"/>
      <c r="GL55" s="9" t="n"/>
      <c r="GM55" s="9" t="n"/>
      <c r="GN55" s="9" t="n"/>
      <c r="GO55" s="9" t="n"/>
      <c r="GP55" s="9" t="n"/>
      <c r="GQ55" s="9" t="n"/>
      <c r="GR55" s="9" t="n"/>
      <c r="GS55" s="9" t="n"/>
      <c r="GT55" s="9" t="n"/>
      <c r="GU55" s="9" t="n"/>
      <c r="GV55" s="9" t="n"/>
      <c r="GW55" s="9" t="n"/>
      <c r="GX55" s="9" t="n"/>
      <c r="GY55" s="9" t="n"/>
      <c r="GZ55" s="9" t="n"/>
      <c r="HA55" s="9" t="n"/>
      <c r="HB55" s="9" t="n"/>
      <c r="HC55" s="9" t="n"/>
      <c r="HD55" s="9" t="n"/>
      <c r="HE55" s="9" t="n"/>
      <c r="HF55" s="9" t="n"/>
      <c r="HG55" s="9" t="n"/>
      <c r="HH55" s="9" t="n"/>
      <c r="HI55" s="9" t="n"/>
      <c r="HJ55" s="9" t="n"/>
      <c r="HK55" s="9" t="n"/>
      <c r="HL55" s="9" t="n"/>
      <c r="HM55" s="9" t="n"/>
      <c r="HN55" s="9" t="n"/>
      <c r="HO55" s="9" t="n"/>
      <c r="HP55" s="9" t="n"/>
      <c r="HQ55" s="9" t="n"/>
      <c r="HR55" s="9" t="n"/>
      <c r="HS55" s="9" t="n"/>
      <c r="HT55" s="9" t="n"/>
      <c r="HU55" s="9" t="n"/>
      <c r="HV55" s="9" t="n"/>
      <c r="HW55" s="9" t="n"/>
      <c r="HX55" s="9" t="n"/>
      <c r="HY55" s="9" t="n"/>
      <c r="HZ55" s="9" t="n"/>
      <c r="IA55" s="9" t="n"/>
      <c r="IB55" s="9" t="n"/>
      <c r="IC55" s="9" t="n"/>
      <c r="ID55" s="9" t="n"/>
      <c r="IE55" s="9" t="n"/>
      <c r="IF55" s="9" t="n"/>
      <c r="IG55" s="9" t="n"/>
      <c r="IH55" s="9" t="n"/>
      <c r="II55" s="9" t="n"/>
      <c r="IJ55" s="9" t="n"/>
      <c r="IK55" s="9" t="n"/>
      <c r="IL55" s="9" t="n"/>
      <c r="IM55" s="9" t="n"/>
      <c r="IN55" s="9" t="n"/>
      <c r="IO55" s="9" t="n"/>
      <c r="IP55" s="9" t="n"/>
      <c r="IQ55" s="9" t="n"/>
      <c r="IR55" s="9" t="n"/>
      <c r="IS55" s="9" t="n"/>
      <c r="IT55" s="9" t="n"/>
      <c r="IU55" s="9" t="n"/>
      <c r="IV55" s="9" t="n"/>
      <c r="IW55" s="9" t="n"/>
      <c r="IX55" s="9" t="n"/>
      <c r="IY55" s="9" t="n"/>
      <c r="IZ55" s="9" t="n"/>
      <c r="JA55" s="9" t="n"/>
      <c r="JB55" s="9" t="n"/>
      <c r="JC55" s="9" t="n"/>
      <c r="JD55" s="9" t="n"/>
      <c r="JE55" s="9" t="n"/>
      <c r="JF55" s="9" t="n"/>
      <c r="JG55" s="9" t="n"/>
      <c r="JH55" s="9" t="n"/>
      <c r="JI55" s="9" t="n"/>
      <c r="JJ55" s="9" t="n"/>
      <c r="JK55" s="9" t="n"/>
      <c r="JL55" s="9" t="n"/>
      <c r="JM55" s="9" t="n"/>
      <c r="JN55" s="9" t="n"/>
      <c r="JO55" s="9" t="n"/>
      <c r="JP55" s="9" t="n"/>
      <c r="JQ55" s="9" t="n"/>
      <c r="JR55" s="9" t="n"/>
      <c r="JS55" s="9" t="n"/>
      <c r="JT55" s="9" t="n"/>
      <c r="JU55" s="9" t="n"/>
      <c r="JV55" s="9" t="n"/>
      <c r="JW55" s="9" t="n"/>
      <c r="JX55" s="9" t="n"/>
      <c r="JY55" s="9" t="n"/>
      <c r="JZ55" s="9" t="n"/>
      <c r="KA55" s="9" t="n"/>
      <c r="KB55" s="9" t="n"/>
      <c r="KC55" s="9" t="n"/>
      <c r="KD55" s="9" t="n"/>
      <c r="KE55" s="9" t="n"/>
      <c r="KF55" s="9" t="n"/>
      <c r="KG55" s="9" t="n"/>
      <c r="KH55" s="9" t="n"/>
      <c r="KI55" s="9" t="n"/>
      <c r="KJ55" s="9" t="n"/>
      <c r="KK55" s="9" t="n"/>
      <c r="KL55" s="9" t="n"/>
      <c r="KM55" s="9" t="n"/>
      <c r="KN55" s="9" t="n"/>
      <c r="KO55" s="9" t="n"/>
      <c r="KP55" s="9" t="n"/>
      <c r="KQ55" s="9" t="n"/>
      <c r="KR55" s="9" t="n"/>
      <c r="KS55" s="9" t="n"/>
      <c r="KT55" s="9" t="n"/>
      <c r="KU55" s="9" t="n"/>
      <c r="KV55" s="9" t="n"/>
      <c r="KW55" s="9" t="n"/>
      <c r="KX55" s="9" t="n"/>
      <c r="KY55" s="9" t="n"/>
      <c r="KZ55" s="9" t="n"/>
      <c r="LA55" s="9" t="n"/>
      <c r="LB55" s="9" t="n"/>
      <c r="LC55" s="9" t="n"/>
      <c r="LD55" s="9" t="n"/>
      <c r="LE55" s="9" t="n"/>
      <c r="LF55" s="9" t="n"/>
      <c r="LG55" s="9" t="n"/>
      <c r="LH55" s="9" t="n"/>
      <c r="LI55" s="9" t="n"/>
      <c r="LJ55" s="9" t="n"/>
      <c r="LK55" s="9" t="n"/>
      <c r="LL55" s="9" t="n"/>
      <c r="LM55" s="9" t="n"/>
      <c r="LN55" s="9" t="n"/>
      <c r="LO55" s="9" t="n"/>
      <c r="LP55" s="9" t="n"/>
      <c r="LQ55" s="9" t="n"/>
      <c r="LR55" s="9" t="n"/>
      <c r="LS55" s="9" t="n"/>
      <c r="LT55" s="9" t="n"/>
      <c r="LU55" s="9" t="n"/>
      <c r="LV55" s="9" t="n"/>
      <c r="LW55" s="9" t="n"/>
      <c r="LX55" s="9" t="n"/>
      <c r="LY55" s="9" t="n"/>
      <c r="LZ55" s="9" t="n"/>
      <c r="MA55" s="9" t="n"/>
      <c r="MB55" s="9" t="n"/>
      <c r="MC55" s="9" t="n"/>
      <c r="MD55" s="9" t="n"/>
      <c r="ME55" s="9" t="n"/>
      <c r="MF55" s="9" t="n"/>
      <c r="MG55" s="9" t="n"/>
      <c r="MH55" s="9" t="n"/>
      <c r="MI55" s="9" t="n"/>
      <c r="MJ55" s="9" t="n"/>
      <c r="MK55" s="9" t="n"/>
      <c r="ML55" s="9" t="n"/>
      <c r="MM55" s="9" t="n"/>
      <c r="MN55" s="9" t="n"/>
      <c r="MO55" s="9" t="n"/>
      <c r="MP55" s="9" t="n"/>
      <c r="MQ55" s="9" t="n"/>
      <c r="MR55" s="9" t="n"/>
      <c r="MS55" s="9" t="n"/>
      <c r="MT55" s="9" t="n"/>
      <c r="MU55" s="9" t="n"/>
      <c r="MV55" s="9" t="n"/>
      <c r="MW55" s="9" t="n"/>
      <c r="MX55" s="9" t="n"/>
      <c r="MY55" s="9" t="n"/>
      <c r="MZ55" s="9" t="n"/>
      <c r="NA55" s="9" t="n"/>
      <c r="NB55" s="9" t="n"/>
      <c r="NC55" s="9" t="n"/>
      <c r="ND55" s="9" t="n"/>
      <c r="NE55" s="9" t="n"/>
      <c r="NF55" s="9" t="n"/>
      <c r="NG55" s="9" t="n"/>
      <c r="NH55" s="9" t="n"/>
      <c r="NI55" s="9" t="n"/>
      <c r="NJ55" s="9" t="n"/>
      <c r="NK55" s="9" t="n"/>
      <c r="NL55" s="9" t="n"/>
      <c r="NM55" s="9" t="n"/>
      <c r="NN55" s="9" t="n"/>
      <c r="NO55" s="9" t="n"/>
      <c r="NP55" s="9" t="n"/>
      <c r="NQ55" s="9" t="n"/>
      <c r="NR55" s="9" t="n"/>
      <c r="NS55" s="9" t="n"/>
      <c r="NT55" s="9" t="n"/>
      <c r="NU55" s="9" t="n"/>
      <c r="NV55" s="9" t="n"/>
      <c r="NW55" s="9" t="n"/>
      <c r="NX55" s="9" t="n"/>
      <c r="NY55" s="9" t="n"/>
      <c r="NZ55" s="9" t="n"/>
      <c r="OA55" s="9" t="n"/>
      <c r="OB55" s="9" t="n"/>
      <c r="OC55" s="9" t="n"/>
      <c r="OD55" s="9" t="n"/>
      <c r="OE55" s="9" t="n"/>
      <c r="OF55" s="9" t="n"/>
      <c r="OG55" s="9" t="n"/>
      <c r="OH55" s="9" t="n"/>
      <c r="OI55" s="9" t="n"/>
      <c r="OJ55" s="9" t="n"/>
      <c r="OK55" s="9" t="n"/>
      <c r="OL55" s="9" t="n"/>
      <c r="OM55" s="9" t="n"/>
      <c r="ON55" s="9" t="n"/>
      <c r="OO55" s="9" t="n"/>
      <c r="OP55" s="9" t="n"/>
      <c r="OQ55" s="9" t="n"/>
      <c r="OR55" s="9" t="n"/>
      <c r="OS55" s="9" t="n"/>
      <c r="OT55" s="9" t="n"/>
      <c r="OU55" s="9" t="n"/>
      <c r="OV55" s="9" t="n"/>
      <c r="OW55" s="9" t="n"/>
      <c r="OX55" s="9" t="n"/>
      <c r="OY55" s="9" t="n"/>
      <c r="OZ55" s="9" t="n"/>
      <c r="PA55" s="9" t="n"/>
      <c r="PB55" s="9" t="n"/>
      <c r="PC55" s="9" t="n"/>
      <c r="PD55" s="9" t="n"/>
      <c r="PE55" s="9" t="n"/>
      <c r="PF55" s="9" t="n"/>
      <c r="PG55" s="9" t="n"/>
      <c r="PH55" s="9" t="n"/>
      <c r="PI55" s="9" t="n"/>
      <c r="PJ55" s="9" t="n"/>
      <c r="PK55" s="9" t="n"/>
      <c r="PL55" s="9" t="n"/>
      <c r="PM55" s="9" t="n"/>
      <c r="PN55" s="9" t="n"/>
      <c r="PO55" s="9" t="n"/>
      <c r="PP55" s="9" t="n"/>
      <c r="PQ55" s="9" t="n"/>
      <c r="PR55" s="9" t="n"/>
      <c r="PS55" s="9" t="n"/>
      <c r="PT55" s="9" t="n"/>
      <c r="PU55" s="9" t="n"/>
      <c r="PV55" s="9" t="n"/>
      <c r="PW55" s="9" t="n"/>
      <c r="PX55" s="9" t="n"/>
      <c r="PY55" s="9" t="n"/>
      <c r="PZ55" s="9" t="n"/>
      <c r="QA55" s="9" t="n"/>
      <c r="QB55" s="9" t="n"/>
      <c r="QC55" s="9" t="n"/>
      <c r="QD55" s="9" t="n"/>
      <c r="QE55" s="9" t="n"/>
      <c r="QF55" s="9" t="n"/>
      <c r="QG55" s="9" t="n"/>
      <c r="QH55" s="9" t="n"/>
      <c r="QI55" s="9" t="n"/>
      <c r="QJ55" s="9" t="n"/>
      <c r="QK55" s="9" t="n"/>
      <c r="QL55" s="9" t="n"/>
      <c r="QM55" s="9" t="n"/>
      <c r="QN55" s="9" t="n"/>
      <c r="QO55" s="9" t="n"/>
      <c r="QP55" s="9" t="n"/>
      <c r="QQ55" s="9" t="n"/>
      <c r="QR55" s="9" t="n"/>
      <c r="QS55" s="9" t="n"/>
      <c r="QT55" s="9" t="n"/>
      <c r="QU55" s="9" t="n"/>
      <c r="QV55" s="9" t="n"/>
      <c r="QW55" s="9" t="n"/>
      <c r="QX55" s="9" t="n"/>
      <c r="QY55" s="9" t="n"/>
      <c r="QZ55" s="9" t="n"/>
      <c r="RA55" s="9" t="n"/>
      <c r="RB55" s="9" t="n"/>
      <c r="RC55" s="9" t="n"/>
      <c r="RD55" s="9" t="n"/>
      <c r="RE55" s="9" t="n"/>
      <c r="RF55" s="9" t="n"/>
      <c r="RG55" s="9" t="n"/>
      <c r="RH55" s="9" t="n"/>
      <c r="RI55" s="9" t="n"/>
      <c r="RJ55" s="9" t="n"/>
      <c r="RK55" s="9" t="n"/>
      <c r="RL55" s="9" t="n"/>
      <c r="RM55" s="9" t="n"/>
      <c r="RN55" s="9" t="n"/>
      <c r="RO55" s="9" t="n"/>
      <c r="RP55" s="9" t="n"/>
      <c r="RQ55" s="9" t="n"/>
      <c r="RR55" s="9" t="n"/>
      <c r="RS55" s="9" t="n"/>
      <c r="RT55" s="9" t="n"/>
      <c r="RU55" s="9" t="n"/>
      <c r="RV55" s="9" t="n"/>
      <c r="RW55" s="9" t="n"/>
      <c r="RX55" s="9" t="n"/>
      <c r="RY55" s="9" t="n"/>
      <c r="RZ55" s="9" t="n"/>
      <c r="SA55" s="9" t="n"/>
      <c r="SB55" s="9" t="n"/>
      <c r="SC55" s="9" t="n"/>
      <c r="SD55" s="9" t="n"/>
      <c r="SE55" s="9" t="n"/>
      <c r="SF55" s="9" t="n"/>
      <c r="SG55" s="9" t="n"/>
      <c r="SH55" s="9" t="n"/>
      <c r="SI55" s="9" t="n"/>
      <c r="SJ55" s="9" t="n"/>
      <c r="SK55" s="9" t="n"/>
      <c r="SL55" s="9" t="n"/>
      <c r="SM55" s="9" t="n"/>
      <c r="SN55" s="9" t="n"/>
      <c r="SO55" s="9" t="n"/>
      <c r="SP55" s="9" t="n"/>
      <c r="SQ55" s="9" t="n"/>
      <c r="SR55" s="9" t="n"/>
      <c r="SS55" s="9" t="n"/>
      <c r="ST55" s="9" t="n"/>
      <c r="SU55" s="9" t="n"/>
      <c r="SV55" s="9" t="n"/>
      <c r="SW55" s="9" t="n"/>
      <c r="SX55" s="9" t="n"/>
      <c r="SY55" s="9" t="n"/>
      <c r="SZ55" s="9" t="n"/>
      <c r="TA55" s="9" t="n"/>
      <c r="TB55" s="9" t="n"/>
      <c r="TC55" s="9" t="n"/>
      <c r="TD55" s="9" t="n"/>
      <c r="TE55" s="9" t="n"/>
      <c r="TF55" s="9" t="n"/>
      <c r="TG55" s="9" t="n"/>
      <c r="TH55" s="9" t="n"/>
      <c r="TI55" s="9" t="n"/>
      <c r="TJ55" s="9" t="n"/>
      <c r="TK55" s="9" t="n"/>
      <c r="TL55" s="9" t="n"/>
      <c r="TM55" s="9" t="n"/>
      <c r="TN55" s="9" t="n"/>
      <c r="TO55" s="9" t="n"/>
      <c r="TP55" s="9" t="n"/>
      <c r="TQ55" s="9" t="n"/>
      <c r="TR55" s="9" t="n"/>
      <c r="TS55" s="9" t="n"/>
      <c r="TT55" s="9" t="n"/>
      <c r="TU55" s="9" t="n"/>
      <c r="TV55" s="9" t="n"/>
      <c r="TW55" s="9" t="n"/>
      <c r="TX55" s="9" t="n"/>
      <c r="TY55" s="9" t="n"/>
      <c r="TZ55" s="9" t="n"/>
      <c r="UA55" s="9" t="n"/>
      <c r="UB55" s="9" t="n"/>
      <c r="UC55" s="9" t="n"/>
      <c r="UD55" s="9" t="n"/>
      <c r="UE55" s="9" t="n"/>
      <c r="UF55" s="9" t="n"/>
      <c r="UG55" s="9" t="n"/>
      <c r="UH55" s="9" t="n"/>
      <c r="UI55" s="9" t="n"/>
      <c r="UJ55" s="9" t="n"/>
      <c r="UK55" s="9" t="n"/>
      <c r="UL55" s="9" t="n"/>
      <c r="UM55" s="9" t="n"/>
      <c r="UN55" s="9" t="n"/>
      <c r="UO55" s="9" t="n"/>
      <c r="UP55" s="9" t="n"/>
      <c r="UQ55" s="9" t="n"/>
      <c r="UR55" s="9" t="n"/>
      <c r="US55" s="9" t="n"/>
      <c r="UT55" s="9" t="n"/>
      <c r="UU55" s="9" t="n"/>
      <c r="UV55" s="9" t="n"/>
      <c r="UW55" s="9" t="n"/>
      <c r="UX55" s="9" t="n"/>
      <c r="UY55" s="9" t="n"/>
      <c r="UZ55" s="9" t="n"/>
      <c r="VA55" s="9" t="n"/>
      <c r="VB55" s="9" t="n"/>
      <c r="VC55" s="9" t="n"/>
      <c r="VD55" s="9" t="n"/>
      <c r="VE55" s="9" t="n"/>
      <c r="VF55" s="9" t="n"/>
      <c r="VG55" s="9" t="n"/>
      <c r="VH55" s="9" t="n"/>
      <c r="VI55" s="9" t="n"/>
      <c r="VJ55" s="9" t="n"/>
      <c r="VK55" s="9" t="n"/>
      <c r="VL55" s="9" t="n"/>
      <c r="VM55" s="9" t="n"/>
      <c r="VN55" s="9" t="n"/>
      <c r="VO55" s="9" t="n"/>
      <c r="VP55" s="9" t="n"/>
      <c r="VQ55" s="9" t="n"/>
      <c r="VR55" s="9" t="n"/>
      <c r="VS55" s="9" t="n"/>
      <c r="VT55" s="9" t="n"/>
      <c r="VU55" s="9" t="n"/>
      <c r="VV55" s="9" t="n"/>
      <c r="VW55" s="9" t="n"/>
      <c r="VX55" s="9" t="n"/>
      <c r="VY55" s="9" t="n"/>
      <c r="VZ55" s="9" t="n"/>
      <c r="WA55" s="9" t="n"/>
      <c r="WB55" s="9" t="n"/>
      <c r="WC55" s="9" t="n"/>
      <c r="WD55" s="9" t="n"/>
      <c r="WE55" s="9" t="n"/>
      <c r="WF55" s="9" t="n"/>
      <c r="WG55" s="9" t="n"/>
      <c r="WH55" s="9" t="n"/>
      <c r="WI55" s="9" t="n"/>
      <c r="WJ55" s="9" t="n"/>
      <c r="WK55" s="9" t="n"/>
      <c r="WL55" s="9" t="n"/>
      <c r="WM55" s="9" t="n"/>
      <c r="WN55" s="9" t="n"/>
      <c r="WO55" s="9" t="n"/>
      <c r="WP55" s="9" t="n"/>
      <c r="WQ55" s="9" t="n"/>
      <c r="WR55" s="9" t="n"/>
      <c r="WS55" s="9" t="n"/>
      <c r="WT55" s="9" t="n"/>
      <c r="WU55" s="9" t="n"/>
      <c r="WV55" s="9" t="n"/>
      <c r="WW55" s="9" t="n"/>
      <c r="WX55" s="9" t="n"/>
      <c r="WY55" s="9" t="n"/>
      <c r="WZ55" s="9" t="n"/>
      <c r="XA55" s="9" t="n"/>
      <c r="XB55" s="9" t="n"/>
      <c r="XC55" s="9" t="n"/>
      <c r="XD55" s="9" t="n"/>
      <c r="XE55" s="9" t="n"/>
      <c r="XF55" s="9" t="n"/>
      <c r="XG55" s="9" t="n"/>
      <c r="XH55" s="9" t="n"/>
      <c r="XI55" s="9" t="n"/>
      <c r="XJ55" s="9" t="n"/>
      <c r="XK55" s="9" t="n"/>
      <c r="XL55" s="9" t="n"/>
      <c r="XM55" s="9" t="n"/>
      <c r="XN55" s="9" t="n"/>
      <c r="XO55" s="9" t="n"/>
      <c r="XP55" s="9" t="n"/>
      <c r="XQ55" s="9" t="n"/>
      <c r="XR55" s="9" t="n"/>
      <c r="XS55" s="9" t="n"/>
      <c r="XT55" s="9" t="n"/>
      <c r="XU55" s="9" t="n"/>
      <c r="XV55" s="9" t="n"/>
      <c r="XW55" s="9" t="n"/>
      <c r="XX55" s="9" t="n"/>
      <c r="XY55" s="9" t="n"/>
      <c r="XZ55" s="9" t="n"/>
      <c r="YA55" s="9" t="n"/>
      <c r="YB55" s="9" t="n"/>
      <c r="YC55" s="9" t="n"/>
      <c r="YD55" s="9" t="n"/>
      <c r="YE55" s="9" t="n"/>
      <c r="YF55" s="9" t="n"/>
      <c r="YG55" s="9" t="n"/>
      <c r="YH55" s="9" t="n"/>
      <c r="YI55" s="9" t="n"/>
      <c r="YJ55" s="9" t="n"/>
      <c r="YK55" s="9" t="n"/>
      <c r="YL55" s="9" t="n"/>
      <c r="YM55" s="9" t="n"/>
      <c r="YN55" s="9" t="n"/>
      <c r="YO55" s="9" t="n"/>
      <c r="YP55" s="9" t="n"/>
      <c r="YQ55" s="9" t="n"/>
      <c r="YR55" s="9" t="n"/>
      <c r="YS55" s="9" t="n"/>
      <c r="YT55" s="9" t="n"/>
      <c r="YU55" s="9" t="n"/>
      <c r="YV55" s="9" t="n"/>
      <c r="YW55" s="9" t="n"/>
      <c r="YX55" s="9" t="n"/>
      <c r="YY55" s="9" t="n"/>
      <c r="YZ55" s="9" t="n"/>
      <c r="ZA55" s="9" t="n"/>
      <c r="ZB55" s="9" t="n"/>
      <c r="ZC55" s="9" t="n"/>
      <c r="ZD55" s="9" t="n"/>
      <c r="ZE55" s="9" t="n"/>
      <c r="ZF55" s="9" t="n"/>
      <c r="ZG55" s="9" t="n"/>
      <c r="ZH55" s="9" t="n"/>
      <c r="ZI55" s="9" t="n"/>
      <c r="ZJ55" s="9" t="n"/>
      <c r="ZK55" s="9" t="n"/>
      <c r="ZL55" s="9" t="n"/>
      <c r="ZM55" s="9" t="n"/>
      <c r="ZN55" s="9" t="n"/>
      <c r="ZO55" s="9" t="n"/>
      <c r="ZP55" s="9" t="n"/>
      <c r="ZQ55" s="9" t="n"/>
      <c r="ZR55" s="9" t="n"/>
      <c r="ZS55" s="9" t="n"/>
      <c r="ZT55" s="9" t="n"/>
      <c r="ZU55" s="9" t="n"/>
      <c r="ZV55" s="9" t="n"/>
      <c r="ZW55" s="9" t="n"/>
      <c r="ZX55" s="9" t="n"/>
      <c r="ZY55" s="9" t="n"/>
      <c r="ZZ55" s="9" t="n"/>
      <c r="AAA55" s="9" t="n"/>
      <c r="AAB55" s="9" t="n"/>
      <c r="AAC55" s="9" t="n"/>
      <c r="AAD55" s="9" t="n"/>
      <c r="AAE55" s="9" t="n"/>
      <c r="AAF55" s="9" t="n"/>
      <c r="AAG55" s="9" t="n"/>
      <c r="AAH55" s="9" t="n"/>
      <c r="AAI55" s="9" t="n"/>
      <c r="AAJ55" s="9" t="n"/>
      <c r="AAK55" s="9" t="n"/>
      <c r="AAL55" s="9" t="n"/>
      <c r="AAM55" s="9" t="n"/>
      <c r="AAN55" s="9" t="n"/>
      <c r="AAO55" s="9" t="n"/>
      <c r="AAP55" s="9" t="n"/>
      <c r="AAQ55" s="9" t="n"/>
      <c r="AAR55" s="9" t="n"/>
      <c r="AAS55" s="9" t="n"/>
      <c r="AAT55" s="9" t="n"/>
      <c r="AAU55" s="9" t="n"/>
      <c r="AAV55" s="9" t="n"/>
      <c r="AAW55" s="9" t="n"/>
      <c r="AAX55" s="9" t="n"/>
      <c r="AAY55" s="9" t="n"/>
      <c r="AAZ55" s="9" t="n"/>
      <c r="ABA55" s="9" t="n"/>
      <c r="ABB55" s="9" t="n"/>
      <c r="ABC55" s="9" t="n"/>
      <c r="ABD55" s="9" t="n"/>
      <c r="ABE55" s="9" t="n"/>
      <c r="ABF55" s="9" t="n"/>
      <c r="ABG55" s="9" t="n"/>
      <c r="ABH55" s="9" t="n"/>
      <c r="ABI55" s="9" t="n"/>
      <c r="ABJ55" s="9" t="n"/>
      <c r="ABK55" s="9" t="n"/>
      <c r="ABL55" s="9" t="n"/>
      <c r="ABM55" s="9" t="n"/>
      <c r="ABN55" s="9" t="n"/>
      <c r="ABO55" s="9" t="n"/>
      <c r="ABP55" s="9" t="n"/>
      <c r="ABQ55" s="9" t="n"/>
      <c r="ABR55" s="9" t="n"/>
      <c r="ABS55" s="9" t="n"/>
      <c r="ABT55" s="9" t="n"/>
      <c r="ABU55" s="9" t="n"/>
      <c r="ABV55" s="9" t="n"/>
      <c r="ABW55" s="9" t="n"/>
      <c r="ABX55" s="9" t="n"/>
      <c r="ABY55" s="9" t="n"/>
      <c r="ABZ55" s="9" t="n"/>
      <c r="ACA55" s="9" t="n"/>
      <c r="ACB55" s="9" t="n"/>
      <c r="ACC55" s="9" t="n"/>
      <c r="ACD55" s="9" t="n"/>
      <c r="ACE55" s="9" t="n"/>
      <c r="ACF55" s="9" t="n"/>
      <c r="ACG55" s="9" t="n"/>
      <c r="ACH55" s="9" t="n"/>
      <c r="ACI55" s="9" t="n"/>
      <c r="ACJ55" s="9" t="n"/>
      <c r="ACK55" s="9" t="n"/>
      <c r="ACL55" s="9" t="n"/>
      <c r="ACM55" s="9" t="n"/>
      <c r="ACN55" s="9" t="n"/>
      <c r="ACO55" s="9" t="n"/>
      <c r="ACP55" s="9" t="n"/>
      <c r="ACQ55" s="9" t="n"/>
      <c r="ACR55" s="9" t="n"/>
      <c r="ACS55" s="9" t="n"/>
      <c r="ACT55" s="9" t="n"/>
      <c r="ACU55" s="9" t="n"/>
      <c r="ACV55" s="9" t="n"/>
      <c r="ACW55" s="9" t="n"/>
      <c r="ACX55" s="9" t="n"/>
      <c r="ACY55" s="9" t="n"/>
      <c r="ACZ55" s="9" t="n"/>
      <c r="ADA55" s="9" t="n"/>
      <c r="ADB55" s="9" t="n"/>
      <c r="ADC55" s="9" t="n"/>
      <c r="ADD55" s="9" t="n"/>
      <c r="ADE55" s="9" t="n"/>
      <c r="ADF55" s="9" t="n"/>
      <c r="ADG55" s="9" t="n"/>
      <c r="ADH55" s="9" t="n"/>
      <c r="ADI55" s="9" t="n"/>
      <c r="ADJ55" s="9" t="n"/>
      <c r="ADK55" s="9" t="n"/>
      <c r="ADL55" s="9" t="n"/>
      <c r="ADM55" s="9" t="n"/>
      <c r="ADN55" s="9" t="n"/>
      <c r="ADO55" s="9" t="n"/>
      <c r="ADP55" s="9" t="n"/>
      <c r="ADQ55" s="9" t="n"/>
      <c r="ADR55" s="9" t="n"/>
      <c r="ADS55" s="9" t="n"/>
      <c r="ADT55" s="9" t="n"/>
      <c r="ADU55" s="9" t="n"/>
      <c r="ADV55" s="9" t="n"/>
      <c r="ADW55" s="9" t="n"/>
      <c r="ADX55" s="9" t="n"/>
      <c r="ADY55" s="9" t="n"/>
      <c r="ADZ55" s="9" t="n"/>
      <c r="AEA55" s="9" t="n"/>
      <c r="AEB55" s="9" t="n"/>
      <c r="AEC55" s="9" t="n"/>
      <c r="AED55" s="9" t="n"/>
      <c r="AEE55" s="9" t="n"/>
      <c r="AEF55" s="9" t="n"/>
      <c r="AEG55" s="9" t="n"/>
      <c r="AEH55" s="9" t="n"/>
      <c r="AEI55" s="9" t="n"/>
      <c r="AEJ55" s="9" t="n"/>
      <c r="AEK55" s="9" t="n"/>
      <c r="AEL55" s="9" t="n"/>
      <c r="AEM55" s="9" t="n"/>
      <c r="AEN55" s="9" t="n"/>
      <c r="AEO55" s="9" t="n"/>
      <c r="AEP55" s="9" t="n"/>
      <c r="AEQ55" s="9" t="n"/>
      <c r="AER55" s="9" t="n"/>
      <c r="AES55" s="9" t="n"/>
      <c r="AET55" s="9" t="n"/>
      <c r="AEU55" s="9" t="n"/>
      <c r="AEV55" s="9" t="n"/>
      <c r="AEW55" s="9" t="n"/>
      <c r="AEX55" s="9" t="n"/>
      <c r="AEY55" s="9" t="n"/>
      <c r="AEZ55" s="9" t="n"/>
      <c r="AFA55" s="9" t="n"/>
      <c r="AFB55" s="9" t="n"/>
      <c r="AFC55" s="9" t="n"/>
      <c r="AFD55" s="9" t="n"/>
      <c r="AFE55" s="9" t="n"/>
      <c r="AFF55" s="9" t="n"/>
      <c r="AFG55" s="9" t="n"/>
      <c r="AFH55" s="9" t="n"/>
      <c r="AFI55" s="9" t="n"/>
      <c r="AFJ55" s="9" t="n"/>
      <c r="AFK55" s="9" t="n"/>
      <c r="AFL55" s="9" t="n"/>
      <c r="AFM55" s="9" t="n"/>
      <c r="AFN55" s="9" t="n"/>
      <c r="AFO55" s="9" t="n"/>
      <c r="AFP55" s="9" t="n"/>
      <c r="AFQ55" s="9" t="n"/>
      <c r="AFR55" s="9" t="n"/>
      <c r="AFS55" s="9" t="n"/>
      <c r="AFT55" s="9" t="n"/>
      <c r="AFU55" s="9" t="n"/>
      <c r="AFV55" s="9" t="n"/>
      <c r="AFW55" s="9" t="n"/>
      <c r="AFX55" s="9" t="n"/>
      <c r="AFY55" s="9" t="n"/>
      <c r="AFZ55" s="9" t="n"/>
      <c r="AGA55" s="9" t="n"/>
      <c r="AGB55" s="9" t="n"/>
      <c r="AGC55" s="9" t="n"/>
      <c r="AGD55" s="9" t="n"/>
      <c r="AGE55" s="9" t="n"/>
      <c r="AGF55" s="9" t="n"/>
      <c r="AGG55" s="9" t="n"/>
      <c r="AGH55" s="9" t="n"/>
      <c r="AGI55" s="9" t="n"/>
      <c r="AGJ55" s="9" t="n"/>
      <c r="AGK55" s="9" t="n"/>
      <c r="AGL55" s="9" t="n"/>
      <c r="AGM55" s="9" t="n"/>
      <c r="AGN55" s="9" t="n"/>
      <c r="AGO55" s="9" t="n"/>
      <c r="AGP55" s="9" t="n"/>
      <c r="AGQ55" s="9" t="n"/>
      <c r="AGR55" s="9" t="n"/>
      <c r="AGS55" s="9" t="n"/>
      <c r="AGT55" s="9" t="n"/>
      <c r="AGU55" s="9" t="n"/>
      <c r="AGV55" s="9" t="n"/>
      <c r="AGW55" s="9" t="n"/>
      <c r="AGX55" s="9" t="n"/>
      <c r="AGY55" s="9" t="n"/>
      <c r="AGZ55" s="9" t="n"/>
      <c r="AHA55" s="9" t="n"/>
      <c r="AHB55" s="9" t="n"/>
      <c r="AHC55" s="9" t="n"/>
      <c r="AHD55" s="9" t="n"/>
      <c r="AHE55" s="9" t="n"/>
      <c r="AHF55" s="9" t="n"/>
      <c r="AHG55" s="9" t="n"/>
      <c r="AHH55" s="9" t="n"/>
      <c r="AHI55" s="9" t="n"/>
      <c r="AHJ55" s="9" t="n"/>
      <c r="AHK55" s="9" t="n"/>
      <c r="AHL55" s="9" t="n"/>
      <c r="AHM55" s="9" t="n"/>
      <c r="AHN55" s="9" t="n"/>
      <c r="AHO55" s="9" t="n"/>
      <c r="AHP55" s="9" t="n"/>
      <c r="AHQ55" s="9" t="n"/>
      <c r="AHR55" s="9" t="n"/>
      <c r="AHS55" s="9" t="n"/>
      <c r="AHT55" s="9" t="n"/>
      <c r="AHU55" s="9" t="n"/>
      <c r="AHV55" s="9" t="n"/>
      <c r="AHW55" s="9" t="n"/>
      <c r="AHX55" s="9" t="n"/>
      <c r="AHY55" s="9" t="n"/>
      <c r="AHZ55" s="9" t="n"/>
      <c r="AIA55" s="9" t="n"/>
      <c r="AIB55" s="9" t="n"/>
      <c r="AIC55" s="9" t="n"/>
      <c r="AID55" s="9" t="n"/>
      <c r="AIE55" s="9" t="n"/>
      <c r="AIF55" s="9" t="n"/>
      <c r="AIG55" s="9" t="n"/>
      <c r="AIH55" s="9" t="n"/>
      <c r="AII55" s="9" t="n"/>
      <c r="AIJ55" s="9" t="n"/>
      <c r="AIK55" s="9" t="n"/>
      <c r="AIL55" s="9" t="n"/>
      <c r="AIM55" s="9" t="n"/>
      <c r="AIN55" s="9" t="n"/>
      <c r="AIO55" s="9" t="n"/>
      <c r="AIP55" s="9" t="n"/>
      <c r="AIQ55" s="9" t="n"/>
      <c r="AIR55" s="9" t="n"/>
      <c r="AIS55" s="9" t="n"/>
      <c r="AIT55" s="9" t="n"/>
      <c r="AIU55" s="9" t="n"/>
      <c r="AIV55" s="9" t="n"/>
      <c r="AIW55" s="9" t="n"/>
      <c r="AIX55" s="9" t="n"/>
      <c r="AIY55" s="9" t="n"/>
      <c r="AIZ55" s="9" t="n"/>
      <c r="AJA55" s="9" t="n"/>
      <c r="AJB55" s="9" t="n"/>
      <c r="AJC55" s="9" t="n"/>
      <c r="AJD55" s="9" t="n"/>
      <c r="AJE55" s="9" t="n"/>
      <c r="AJF55" s="9" t="n"/>
      <c r="AJG55" s="9" t="n"/>
      <c r="AJH55" s="9" t="n"/>
      <c r="AJI55" s="9" t="n"/>
      <c r="AJJ55" s="9" t="n"/>
      <c r="AJK55" s="9" t="n"/>
      <c r="AJL55" s="9" t="n"/>
      <c r="AJM55" s="9" t="n"/>
      <c r="AJN55" s="9" t="n"/>
      <c r="AJO55" s="9" t="n"/>
      <c r="AJP55" s="9" t="n"/>
      <c r="AJQ55" s="9" t="n"/>
      <c r="AJR55" s="9" t="n"/>
      <c r="AJS55" s="9" t="n"/>
      <c r="AJT55" s="9" t="n"/>
      <c r="AJU55" s="9" t="n"/>
      <c r="AJV55" s="9" t="n"/>
      <c r="AJW55" s="9" t="n"/>
      <c r="AJX55" s="9" t="n"/>
      <c r="AJY55" s="9" t="n"/>
      <c r="AJZ55" s="9" t="n"/>
      <c r="AKA55" s="9" t="n"/>
      <c r="AKB55" s="9" t="n"/>
      <c r="AKC55" s="9" t="n"/>
      <c r="AKD55" s="9" t="n"/>
      <c r="AKE55" s="9" t="n"/>
      <c r="AKF55" s="9" t="n"/>
      <c r="AKG55" s="9" t="n"/>
      <c r="AKH55" s="9" t="n"/>
      <c r="AKI55" s="9" t="n"/>
      <c r="AKJ55" s="9" t="n"/>
      <c r="AKK55" s="9" t="n"/>
      <c r="AKL55" s="9" t="n"/>
      <c r="AKM55" s="9" t="n"/>
      <c r="AKN55" s="9" t="n"/>
      <c r="AKO55" s="9" t="n"/>
      <c r="AKP55" s="9" t="n"/>
      <c r="AKQ55" s="9" t="n"/>
      <c r="AKR55" s="9" t="n"/>
      <c r="AKS55" s="9" t="n"/>
      <c r="AKT55" s="9" t="n"/>
      <c r="AKU55" s="9" t="n"/>
      <c r="AKV55" s="9" t="n"/>
      <c r="AKW55" s="9" t="n"/>
      <c r="AKX55" s="9" t="n"/>
      <c r="AKY55" s="9" t="n"/>
      <c r="AKZ55" s="9" t="n"/>
      <c r="ALA55" s="9" t="n"/>
      <c r="ALB55" s="9" t="n"/>
      <c r="ALC55" s="9" t="n"/>
      <c r="ALD55" s="9" t="n"/>
      <c r="ALE55" s="9" t="n"/>
      <c r="ALF55" s="9" t="n"/>
      <c r="ALG55" s="9" t="n"/>
      <c r="ALH55" s="9" t="n"/>
      <c r="ALI55" s="9" t="n"/>
      <c r="ALJ55" s="9" t="n"/>
      <c r="ALK55" s="9" t="n"/>
      <c r="ALL55" s="9" t="n"/>
      <c r="ALM55" s="9" t="n"/>
      <c r="ALN55" s="9" t="n"/>
      <c r="ALO55" s="9" t="n"/>
      <c r="ALP55" s="9" t="n"/>
      <c r="ALQ55" s="9" t="n"/>
      <c r="ALR55" s="9" t="n"/>
      <c r="ALS55" s="9" t="n"/>
      <c r="ALT55" s="9" t="n"/>
      <c r="ALU55" s="9" t="n"/>
      <c r="ALV55" s="9" t="n"/>
      <c r="ALW55" s="9" t="n"/>
      <c r="ALX55" s="9" t="n"/>
      <c r="ALY55" s="9" t="n"/>
      <c r="ALZ55" s="9" t="n"/>
      <c r="AMA55" s="9" t="n"/>
      <c r="AMB55" s="9" t="n"/>
      <c r="AMC55" s="9" t="n"/>
      <c r="AMD55" s="9" t="n"/>
      <c r="AME55" s="9" t="n"/>
      <c r="AMF55" s="9" t="n"/>
      <c r="AMG55" s="9" t="n"/>
      <c r="AMH55" s="9" t="n"/>
      <c r="AMI55" s="9" t="n"/>
      <c r="AMJ55" s="9" t="n"/>
    </row>
    <row customHeight="1" ht="23.1" r="56" s="187" spans="1:1024">
      <c r="A56" s="67" t="n">
        <v>51</v>
      </c>
      <c r="B56" s="44" t="n">
        <v>45600</v>
      </c>
      <c r="C56" s="92" t="s">
        <v>236</v>
      </c>
      <c r="D56" s="69" t="s">
        <v>237</v>
      </c>
      <c r="E56" s="70" t="n">
        <v>30</v>
      </c>
      <c r="F56" s="71" t="n"/>
      <c r="G56" s="188" t="s">
        <v>79</v>
      </c>
      <c r="H56" s="189" t="s">
        <v>99</v>
      </c>
      <c r="I56" s="72" t="s"/>
      <c r="J56" s="188" t="s">
        <v>95</v>
      </c>
      <c r="K56" s="189" t="s">
        <v>74</v>
      </c>
      <c r="L56" s="72" t="s"/>
      <c r="M56" s="188" t="s">
        <v>100</v>
      </c>
      <c r="N56" s="189" t="s">
        <v>143</v>
      </c>
      <c r="O56" s="72" t="s">
        <v>70</v>
      </c>
      <c r="P56" s="188" t="s">
        <v>83</v>
      </c>
      <c r="Q56" s="189" t="s">
        <v>60</v>
      </c>
      <c r="R56" s="72" t="s">
        <v>70</v>
      </c>
      <c r="S56" s="190" t="s">
        <v>66</v>
      </c>
      <c r="T56" s="191" t="s">
        <v>66</v>
      </c>
      <c r="U56" s="72" t="s"/>
      <c r="V56" s="190" t="s">
        <v>66</v>
      </c>
      <c r="W56" s="191" t="s">
        <v>66</v>
      </c>
      <c r="X56" s="72" t="s"/>
      <c r="Y56" s="188" t="s">
        <v>129</v>
      </c>
      <c r="Z56" s="189" t="s">
        <v>74</v>
      </c>
      <c r="AA56" s="72" t="s">
        <v>70</v>
      </c>
      <c r="AB56" s="188" t="s">
        <v>134</v>
      </c>
      <c r="AC56" s="189" t="s">
        <v>71</v>
      </c>
      <c r="AD56" s="72" t="s">
        <v>70</v>
      </c>
      <c r="AE56" s="188" t="s">
        <v>114</v>
      </c>
      <c r="AF56" s="189" t="s">
        <v>74</v>
      </c>
      <c r="AG56" s="72" t="s">
        <v>70</v>
      </c>
      <c r="AH56" s="190" t="s">
        <v>66</v>
      </c>
      <c r="AI56" s="191" t="s">
        <v>66</v>
      </c>
      <c r="AJ56" s="72" t="s"/>
      <c r="AK56" s="190" t="s">
        <v>66</v>
      </c>
      <c r="AL56" s="191" t="s">
        <v>66</v>
      </c>
      <c r="AM56" s="72" t="s"/>
      <c r="AN56" s="190" t="s">
        <v>66</v>
      </c>
      <c r="AO56" s="191" t="s">
        <v>66</v>
      </c>
      <c r="AP56" s="72" t="s"/>
      <c r="AQ56" s="188" t="s">
        <v>81</v>
      </c>
      <c r="AR56" s="189" t="s">
        <v>75</v>
      </c>
      <c r="AS56" s="72" t="s">
        <v>70</v>
      </c>
      <c r="AT56" s="188" t="s">
        <v>88</v>
      </c>
      <c r="AU56" s="189" t="s">
        <v>113</v>
      </c>
      <c r="AV56" s="72" t="s">
        <v>80</v>
      </c>
      <c r="AW56" s="188" t="s">
        <v>115</v>
      </c>
      <c r="AX56" s="189" t="s">
        <v>60</v>
      </c>
      <c r="AY56" s="72" t="s"/>
      <c r="AZ56" s="188" t="s">
        <v>68</v>
      </c>
      <c r="BA56" s="189" t="s">
        <v>63</v>
      </c>
      <c r="BB56" s="72" t="s">
        <v>80</v>
      </c>
      <c r="BC56" s="188" t="s">
        <v>126</v>
      </c>
      <c r="BD56" s="189" t="s">
        <v>139</v>
      </c>
      <c r="BE56" s="72" t="s"/>
      <c r="BF56" s="190" t="s">
        <v>66</v>
      </c>
      <c r="BG56" s="191" t="s">
        <v>66</v>
      </c>
      <c r="BH56" s="72" t="s"/>
      <c r="BI56" s="190" t="s">
        <v>66</v>
      </c>
      <c r="BJ56" s="191" t="s">
        <v>66</v>
      </c>
      <c r="BK56" s="72" t="s"/>
      <c r="BL56" s="188" t="s">
        <v>116</v>
      </c>
      <c r="BM56" s="189" t="s">
        <v>63</v>
      </c>
      <c r="BN56" s="72" t="s">
        <v>70</v>
      </c>
      <c r="BO56" s="188" t="s">
        <v>59</v>
      </c>
      <c r="BP56" s="189" t="s">
        <v>63</v>
      </c>
      <c r="BQ56" s="72" t="s">
        <v>70</v>
      </c>
      <c r="BR56" s="188" t="s">
        <v>68</v>
      </c>
      <c r="BS56" s="189" t="s">
        <v>63</v>
      </c>
      <c r="BT56" s="72" t="s">
        <v>70</v>
      </c>
      <c r="BU56" s="188" t="s">
        <v>59</v>
      </c>
      <c r="BV56" s="189" t="s">
        <v>138</v>
      </c>
      <c r="BW56" s="72" t="s"/>
      <c r="BX56" s="190" t="s">
        <v>66</v>
      </c>
      <c r="BY56" s="191" t="s">
        <v>66</v>
      </c>
      <c r="BZ56" s="72" t="s"/>
      <c r="CA56" s="190" t="s">
        <v>66</v>
      </c>
      <c r="CB56" s="191" t="s">
        <v>66</v>
      </c>
      <c r="CC56" s="72" t="s"/>
      <c r="CD56" s="188" t="s">
        <v>88</v>
      </c>
      <c r="CE56" s="189" t="s">
        <v>78</v>
      </c>
      <c r="CF56" s="72" t="s"/>
      <c r="CG56" s="188" t="s">
        <v>126</v>
      </c>
      <c r="CH56" s="189" t="s">
        <v>63</v>
      </c>
      <c r="CI56" s="72" t="s">
        <v>70</v>
      </c>
      <c r="CJ56" s="188" t="s">
        <v>68</v>
      </c>
      <c r="CK56" s="189" t="s">
        <v>112</v>
      </c>
      <c r="CL56" s="72" t="s">
        <v>70</v>
      </c>
      <c r="CM56" s="190" t="s">
        <v>66</v>
      </c>
      <c r="CN56" s="191" t="s">
        <v>66</v>
      </c>
      <c r="CO56" s="72" t="s"/>
      <c r="CP56" s="190" t="s">
        <v>66</v>
      </c>
      <c r="CQ56" s="191" t="s">
        <v>66</v>
      </c>
      <c r="CR56" s="72" t="s"/>
      <c r="CS56" s="188" t="s">
        <v>75</v>
      </c>
      <c r="CT56" s="189" t="s">
        <v>94</v>
      </c>
      <c r="CU56" s="72" t="s"/>
      <c r="CV56" s="26" t="s">
        <v>238</v>
      </c>
      <c r="CW56" s="21" t="n"/>
      <c r="CX56" s="73" t="n"/>
      <c r="CY56" s="83" t="n"/>
      <c r="CZ56" s="75">
        <f>COUNTA($G$3:$CX$3)-DB56</f>
        <v/>
      </c>
      <c r="DA56" s="76">
        <f>COUNTIF($G$4:$CX$4,"сб")+COUNTIF($G$4:$CX$4,"вс")+COUNTIF($G$4:$CX$4,"празд")</f>
        <v/>
      </c>
      <c r="DB56" s="77" t="n">
        <v>0</v>
      </c>
      <c r="DC56" s="78">
        <f>COUNTIF(G56:CX56,"ОТ")/2</f>
        <v/>
      </c>
      <c r="DD56" s="79">
        <f>COUNTIFS($G$4:$CX$4,"&lt;я",G56:CX56,"&lt;"&amp;"9:29:01")</f>
        <v/>
      </c>
      <c r="DE56" s="79">
        <f>COUNTIFS($G$4:$CX$4,"&lt;я",G56:CX56,"&lt;"&amp;"13:30:01")-DD56</f>
        <v/>
      </c>
      <c r="DF56" s="79">
        <f>COUNTIFS($G$4:$CX$4,"&lt;я",G56:CX56,"&lt;"&amp;"19:00:01")-DD56-DE56</f>
        <v/>
      </c>
      <c r="DG56" s="80">
        <f>COUNTIFS($G$4:$CX$4,"СБ",G56:CX56,"В")+COUNTIFS($G$4:$CX$4,"ВС",G56:CX56,"В")</f>
        <v/>
      </c>
      <c r="DH56" s="81">
        <f>$DA$3-CZ56</f>
        <v/>
      </c>
      <c r="DI56" s="82">
        <f>$DB$3-CY56</f>
        <v/>
      </c>
      <c r="DJ56" s="9" t="n"/>
      <c r="DK56" s="9" t="n"/>
      <c r="DL56" s="9" t="n"/>
      <c r="DM56" s="9" t="n"/>
      <c r="DN56" s="9" t="n"/>
      <c r="DO56" s="9" t="n"/>
      <c r="DP56" s="9" t="n"/>
      <c r="DQ56" s="9" t="n"/>
      <c r="DR56" s="9" t="n"/>
      <c r="DS56" s="9" t="n"/>
      <c r="DT56" s="9" t="n"/>
      <c r="DU56" s="9" t="n"/>
      <c r="DV56" s="9" t="n"/>
      <c r="DW56" s="9" t="n"/>
      <c r="DX56" s="9" t="n"/>
      <c r="DY56" s="9" t="n"/>
      <c r="DZ56" s="9" t="n"/>
      <c r="EA56" s="9" t="n"/>
      <c r="EB56" s="9" t="n"/>
      <c r="EC56" s="9" t="n"/>
      <c r="ED56" s="9" t="n"/>
      <c r="EE56" s="9" t="n"/>
      <c r="EF56" s="9" t="n"/>
      <c r="EG56" s="9" t="n"/>
      <c r="EH56" s="9" t="n"/>
      <c r="EI56" s="9" t="n"/>
      <c r="EJ56" s="9" t="n"/>
      <c r="EK56" s="9" t="n"/>
      <c r="EL56" s="9" t="n"/>
      <c r="EM56" s="9" t="n"/>
      <c r="EN56" s="9" t="n"/>
      <c r="EO56" s="9" t="n"/>
      <c r="EP56" s="9" t="n"/>
      <c r="EQ56" s="9" t="n"/>
      <c r="ER56" s="9" t="n"/>
      <c r="ES56" s="9" t="n"/>
      <c r="ET56" s="9" t="n"/>
      <c r="EU56" s="9" t="n"/>
      <c r="EV56" s="9" t="n"/>
      <c r="EW56" s="9" t="n"/>
      <c r="EX56" s="9" t="n"/>
      <c r="EY56" s="9" t="n"/>
      <c r="EZ56" s="9" t="n"/>
      <c r="FA56" s="9" t="n"/>
      <c r="FB56" s="9" t="n"/>
      <c r="FC56" s="9" t="n"/>
      <c r="FD56" s="9" t="n"/>
      <c r="FE56" s="9" t="n"/>
      <c r="FF56" s="9" t="n"/>
      <c r="FG56" s="9" t="n"/>
      <c r="FH56" s="9" t="n"/>
      <c r="FI56" s="9" t="n"/>
      <c r="FJ56" s="9" t="n"/>
      <c r="FK56" s="9" t="n"/>
      <c r="FL56" s="9" t="n"/>
      <c r="FM56" s="9" t="n"/>
      <c r="FN56" s="9" t="n"/>
      <c r="FO56" s="9" t="n"/>
      <c r="FP56" s="9" t="n"/>
      <c r="FQ56" s="9" t="n"/>
      <c r="FR56" s="9" t="n"/>
      <c r="FS56" s="9" t="n"/>
      <c r="FT56" s="9" t="n"/>
      <c r="FU56" s="9" t="n"/>
      <c r="FV56" s="9" t="n"/>
      <c r="FW56" s="9" t="n"/>
      <c r="FX56" s="9" t="n"/>
      <c r="FY56" s="9" t="n"/>
      <c r="FZ56" s="9" t="n"/>
      <c r="GA56" s="9" t="n"/>
      <c r="GB56" s="9" t="n"/>
      <c r="GC56" s="9" t="n"/>
      <c r="GD56" s="9" t="n"/>
      <c r="GE56" s="9" t="n"/>
      <c r="GF56" s="9" t="n"/>
      <c r="GG56" s="9" t="n"/>
      <c r="GH56" s="9" t="n"/>
      <c r="GI56" s="9" t="n"/>
      <c r="GJ56" s="9" t="n"/>
      <c r="GK56" s="9" t="n"/>
      <c r="GL56" s="9" t="n"/>
      <c r="GM56" s="9" t="n"/>
      <c r="GN56" s="9" t="n"/>
      <c r="GO56" s="9" t="n"/>
      <c r="GP56" s="9" t="n"/>
      <c r="GQ56" s="9" t="n"/>
      <c r="GR56" s="9" t="n"/>
      <c r="GS56" s="9" t="n"/>
      <c r="GT56" s="9" t="n"/>
      <c r="GU56" s="9" t="n"/>
      <c r="GV56" s="9" t="n"/>
      <c r="GW56" s="9" t="n"/>
      <c r="GX56" s="9" t="n"/>
      <c r="GY56" s="9" t="n"/>
      <c r="GZ56" s="9" t="n"/>
      <c r="HA56" s="9" t="n"/>
      <c r="HB56" s="9" t="n"/>
      <c r="HC56" s="9" t="n"/>
      <c r="HD56" s="9" t="n"/>
      <c r="HE56" s="9" t="n"/>
      <c r="HF56" s="9" t="n"/>
      <c r="HG56" s="9" t="n"/>
      <c r="HH56" s="9" t="n"/>
      <c r="HI56" s="9" t="n"/>
      <c r="HJ56" s="9" t="n"/>
      <c r="HK56" s="9" t="n"/>
      <c r="HL56" s="9" t="n"/>
      <c r="HM56" s="9" t="n"/>
      <c r="HN56" s="9" t="n"/>
      <c r="HO56" s="9" t="n"/>
      <c r="HP56" s="9" t="n"/>
      <c r="HQ56" s="9" t="n"/>
      <c r="HR56" s="9" t="n"/>
      <c r="HS56" s="9" t="n"/>
      <c r="HT56" s="9" t="n"/>
      <c r="HU56" s="9" t="n"/>
      <c r="HV56" s="9" t="n"/>
      <c r="HW56" s="9" t="n"/>
      <c r="HX56" s="9" t="n"/>
      <c r="HY56" s="9" t="n"/>
      <c r="HZ56" s="9" t="n"/>
      <c r="IA56" s="9" t="n"/>
      <c r="IB56" s="9" t="n"/>
      <c r="IC56" s="9" t="n"/>
      <c r="ID56" s="9" t="n"/>
      <c r="IE56" s="9" t="n"/>
      <c r="IF56" s="9" t="n"/>
      <c r="IG56" s="9" t="n"/>
      <c r="IH56" s="9" t="n"/>
      <c r="II56" s="9" t="n"/>
      <c r="IJ56" s="9" t="n"/>
      <c r="IK56" s="9" t="n"/>
      <c r="IL56" s="9" t="n"/>
      <c r="IM56" s="9" t="n"/>
      <c r="IN56" s="9" t="n"/>
      <c r="IO56" s="9" t="n"/>
      <c r="IP56" s="9" t="n"/>
      <c r="IQ56" s="9" t="n"/>
      <c r="IR56" s="9" t="n"/>
      <c r="IS56" s="9" t="n"/>
      <c r="IT56" s="9" t="n"/>
      <c r="IU56" s="9" t="n"/>
      <c r="IV56" s="9" t="n"/>
      <c r="IW56" s="9" t="n"/>
      <c r="IX56" s="9" t="n"/>
      <c r="IY56" s="9" t="n"/>
      <c r="IZ56" s="9" t="n"/>
      <c r="JA56" s="9" t="n"/>
      <c r="JB56" s="9" t="n"/>
      <c r="JC56" s="9" t="n"/>
      <c r="JD56" s="9" t="n"/>
      <c r="JE56" s="9" t="n"/>
      <c r="JF56" s="9" t="n"/>
      <c r="JG56" s="9" t="n"/>
      <c r="JH56" s="9" t="n"/>
      <c r="JI56" s="9" t="n"/>
      <c r="JJ56" s="9" t="n"/>
      <c r="JK56" s="9" t="n"/>
      <c r="JL56" s="9" t="n"/>
      <c r="JM56" s="9" t="n"/>
      <c r="JN56" s="9" t="n"/>
      <c r="JO56" s="9" t="n"/>
      <c r="JP56" s="9" t="n"/>
      <c r="JQ56" s="9" t="n"/>
      <c r="JR56" s="9" t="n"/>
      <c r="JS56" s="9" t="n"/>
      <c r="JT56" s="9" t="n"/>
      <c r="JU56" s="9" t="n"/>
      <c r="JV56" s="9" t="n"/>
      <c r="JW56" s="9" t="n"/>
      <c r="JX56" s="9" t="n"/>
      <c r="JY56" s="9" t="n"/>
      <c r="JZ56" s="9" t="n"/>
      <c r="KA56" s="9" t="n"/>
      <c r="KB56" s="9" t="n"/>
      <c r="KC56" s="9" t="n"/>
      <c r="KD56" s="9" t="n"/>
      <c r="KE56" s="9" t="n"/>
      <c r="KF56" s="9" t="n"/>
      <c r="KG56" s="9" t="n"/>
      <c r="KH56" s="9" t="n"/>
      <c r="KI56" s="9" t="n"/>
      <c r="KJ56" s="9" t="n"/>
      <c r="KK56" s="9" t="n"/>
      <c r="KL56" s="9" t="n"/>
      <c r="KM56" s="9" t="n"/>
      <c r="KN56" s="9" t="n"/>
      <c r="KO56" s="9" t="n"/>
      <c r="KP56" s="9" t="n"/>
      <c r="KQ56" s="9" t="n"/>
      <c r="KR56" s="9" t="n"/>
      <c r="KS56" s="9" t="n"/>
      <c r="KT56" s="9" t="n"/>
      <c r="KU56" s="9" t="n"/>
      <c r="KV56" s="9" t="n"/>
      <c r="KW56" s="9" t="n"/>
      <c r="KX56" s="9" t="n"/>
      <c r="KY56" s="9" t="n"/>
      <c r="KZ56" s="9" t="n"/>
      <c r="LA56" s="9" t="n"/>
      <c r="LB56" s="9" t="n"/>
      <c r="LC56" s="9" t="n"/>
      <c r="LD56" s="9" t="n"/>
      <c r="LE56" s="9" t="n"/>
      <c r="LF56" s="9" t="n"/>
      <c r="LG56" s="9" t="n"/>
      <c r="LH56" s="9" t="n"/>
      <c r="LI56" s="9" t="n"/>
      <c r="LJ56" s="9" t="n"/>
      <c r="LK56" s="9" t="n"/>
      <c r="LL56" s="9" t="n"/>
      <c r="LM56" s="9" t="n"/>
      <c r="LN56" s="9" t="n"/>
      <c r="LO56" s="9" t="n"/>
      <c r="LP56" s="9" t="n"/>
      <c r="LQ56" s="9" t="n"/>
      <c r="LR56" s="9" t="n"/>
      <c r="LS56" s="9" t="n"/>
      <c r="LT56" s="9" t="n"/>
      <c r="LU56" s="9" t="n"/>
      <c r="LV56" s="9" t="n"/>
      <c r="LW56" s="9" t="n"/>
      <c r="LX56" s="9" t="n"/>
      <c r="LY56" s="9" t="n"/>
      <c r="LZ56" s="9" t="n"/>
      <c r="MA56" s="9" t="n"/>
      <c r="MB56" s="9" t="n"/>
      <c r="MC56" s="9" t="n"/>
      <c r="MD56" s="9" t="n"/>
      <c r="ME56" s="9" t="n"/>
      <c r="MF56" s="9" t="n"/>
      <c r="MG56" s="9" t="n"/>
      <c r="MH56" s="9" t="n"/>
      <c r="MI56" s="9" t="n"/>
      <c r="MJ56" s="9" t="n"/>
      <c r="MK56" s="9" t="n"/>
      <c r="ML56" s="9" t="n"/>
      <c r="MM56" s="9" t="n"/>
      <c r="MN56" s="9" t="n"/>
      <c r="MO56" s="9" t="n"/>
      <c r="MP56" s="9" t="n"/>
      <c r="MQ56" s="9" t="n"/>
      <c r="MR56" s="9" t="n"/>
      <c r="MS56" s="9" t="n"/>
      <c r="MT56" s="9" t="n"/>
      <c r="MU56" s="9" t="n"/>
      <c r="MV56" s="9" t="n"/>
      <c r="MW56" s="9" t="n"/>
      <c r="MX56" s="9" t="n"/>
      <c r="MY56" s="9" t="n"/>
      <c r="MZ56" s="9" t="n"/>
      <c r="NA56" s="9" t="n"/>
      <c r="NB56" s="9" t="n"/>
      <c r="NC56" s="9" t="n"/>
      <c r="ND56" s="9" t="n"/>
      <c r="NE56" s="9" t="n"/>
      <c r="NF56" s="9" t="n"/>
      <c r="NG56" s="9" t="n"/>
      <c r="NH56" s="9" t="n"/>
      <c r="NI56" s="9" t="n"/>
      <c r="NJ56" s="9" t="n"/>
      <c r="NK56" s="9" t="n"/>
      <c r="NL56" s="9" t="n"/>
      <c r="NM56" s="9" t="n"/>
      <c r="NN56" s="9" t="n"/>
      <c r="NO56" s="9" t="n"/>
      <c r="NP56" s="9" t="n"/>
      <c r="NQ56" s="9" t="n"/>
      <c r="NR56" s="9" t="n"/>
      <c r="NS56" s="9" t="n"/>
      <c r="NT56" s="9" t="n"/>
      <c r="NU56" s="9" t="n"/>
      <c r="NV56" s="9" t="n"/>
      <c r="NW56" s="9" t="n"/>
      <c r="NX56" s="9" t="n"/>
      <c r="NY56" s="9" t="n"/>
      <c r="NZ56" s="9" t="n"/>
      <c r="OA56" s="9" t="n"/>
      <c r="OB56" s="9" t="n"/>
      <c r="OC56" s="9" t="n"/>
      <c r="OD56" s="9" t="n"/>
      <c r="OE56" s="9" t="n"/>
      <c r="OF56" s="9" t="n"/>
      <c r="OG56" s="9" t="n"/>
      <c r="OH56" s="9" t="n"/>
      <c r="OI56" s="9" t="n"/>
      <c r="OJ56" s="9" t="n"/>
      <c r="OK56" s="9" t="n"/>
      <c r="OL56" s="9" t="n"/>
      <c r="OM56" s="9" t="n"/>
      <c r="ON56" s="9" t="n"/>
      <c r="OO56" s="9" t="n"/>
      <c r="OP56" s="9" t="n"/>
      <c r="OQ56" s="9" t="n"/>
      <c r="OR56" s="9" t="n"/>
      <c r="OS56" s="9" t="n"/>
      <c r="OT56" s="9" t="n"/>
      <c r="OU56" s="9" t="n"/>
      <c r="OV56" s="9" t="n"/>
      <c r="OW56" s="9" t="n"/>
      <c r="OX56" s="9" t="n"/>
      <c r="OY56" s="9" t="n"/>
      <c r="OZ56" s="9" t="n"/>
      <c r="PA56" s="9" t="n"/>
      <c r="PB56" s="9" t="n"/>
      <c r="PC56" s="9" t="n"/>
      <c r="PD56" s="9" t="n"/>
      <c r="PE56" s="9" t="n"/>
      <c r="PF56" s="9" t="n"/>
      <c r="PG56" s="9" t="n"/>
      <c r="PH56" s="9" t="n"/>
      <c r="PI56" s="9" t="n"/>
      <c r="PJ56" s="9" t="n"/>
      <c r="PK56" s="9" t="n"/>
      <c r="PL56" s="9" t="n"/>
      <c r="PM56" s="9" t="n"/>
      <c r="PN56" s="9" t="n"/>
      <c r="PO56" s="9" t="n"/>
      <c r="PP56" s="9" t="n"/>
      <c r="PQ56" s="9" t="n"/>
      <c r="PR56" s="9" t="n"/>
      <c r="PS56" s="9" t="n"/>
      <c r="PT56" s="9" t="n"/>
      <c r="PU56" s="9" t="n"/>
      <c r="PV56" s="9" t="n"/>
      <c r="PW56" s="9" t="n"/>
      <c r="PX56" s="9" t="n"/>
      <c r="PY56" s="9" t="n"/>
      <c r="PZ56" s="9" t="n"/>
      <c r="QA56" s="9" t="n"/>
      <c r="QB56" s="9" t="n"/>
      <c r="QC56" s="9" t="n"/>
      <c r="QD56" s="9" t="n"/>
      <c r="QE56" s="9" t="n"/>
      <c r="QF56" s="9" t="n"/>
      <c r="QG56" s="9" t="n"/>
      <c r="QH56" s="9" t="n"/>
      <c r="QI56" s="9" t="n"/>
      <c r="QJ56" s="9" t="n"/>
      <c r="QK56" s="9" t="n"/>
      <c r="QL56" s="9" t="n"/>
      <c r="QM56" s="9" t="n"/>
      <c r="QN56" s="9" t="n"/>
      <c r="QO56" s="9" t="n"/>
      <c r="QP56" s="9" t="n"/>
      <c r="QQ56" s="9" t="n"/>
      <c r="QR56" s="9" t="n"/>
      <c r="QS56" s="9" t="n"/>
      <c r="QT56" s="9" t="n"/>
      <c r="QU56" s="9" t="n"/>
      <c r="QV56" s="9" t="n"/>
      <c r="QW56" s="9" t="n"/>
      <c r="QX56" s="9" t="n"/>
      <c r="QY56" s="9" t="n"/>
      <c r="QZ56" s="9" t="n"/>
      <c r="RA56" s="9" t="n"/>
      <c r="RB56" s="9" t="n"/>
      <c r="RC56" s="9" t="n"/>
      <c r="RD56" s="9" t="n"/>
      <c r="RE56" s="9" t="n"/>
      <c r="RF56" s="9" t="n"/>
      <c r="RG56" s="9" t="n"/>
      <c r="RH56" s="9" t="n"/>
      <c r="RI56" s="9" t="n"/>
      <c r="RJ56" s="9" t="n"/>
      <c r="RK56" s="9" t="n"/>
      <c r="RL56" s="9" t="n"/>
      <c r="RM56" s="9" t="n"/>
      <c r="RN56" s="9" t="n"/>
      <c r="RO56" s="9" t="n"/>
      <c r="RP56" s="9" t="n"/>
      <c r="RQ56" s="9" t="n"/>
      <c r="RR56" s="9" t="n"/>
      <c r="RS56" s="9" t="n"/>
      <c r="RT56" s="9" t="n"/>
      <c r="RU56" s="9" t="n"/>
      <c r="RV56" s="9" t="n"/>
      <c r="RW56" s="9" t="n"/>
      <c r="RX56" s="9" t="n"/>
      <c r="RY56" s="9" t="n"/>
      <c r="RZ56" s="9" t="n"/>
      <c r="SA56" s="9" t="n"/>
      <c r="SB56" s="9" t="n"/>
      <c r="SC56" s="9" t="n"/>
      <c r="SD56" s="9" t="n"/>
      <c r="SE56" s="9" t="n"/>
      <c r="SF56" s="9" t="n"/>
      <c r="SG56" s="9" t="n"/>
      <c r="SH56" s="9" t="n"/>
      <c r="SI56" s="9" t="n"/>
      <c r="SJ56" s="9" t="n"/>
      <c r="SK56" s="9" t="n"/>
      <c r="SL56" s="9" t="n"/>
      <c r="SM56" s="9" t="n"/>
      <c r="SN56" s="9" t="n"/>
      <c r="SO56" s="9" t="n"/>
      <c r="SP56" s="9" t="n"/>
      <c r="SQ56" s="9" t="n"/>
      <c r="SR56" s="9" t="n"/>
      <c r="SS56" s="9" t="n"/>
      <c r="ST56" s="9" t="n"/>
      <c r="SU56" s="9" t="n"/>
      <c r="SV56" s="9" t="n"/>
      <c r="SW56" s="9" t="n"/>
      <c r="SX56" s="9" t="n"/>
      <c r="SY56" s="9" t="n"/>
      <c r="SZ56" s="9" t="n"/>
      <c r="TA56" s="9" t="n"/>
      <c r="TB56" s="9" t="n"/>
      <c r="TC56" s="9" t="n"/>
      <c r="TD56" s="9" t="n"/>
      <c r="TE56" s="9" t="n"/>
      <c r="TF56" s="9" t="n"/>
      <c r="TG56" s="9" t="n"/>
      <c r="TH56" s="9" t="n"/>
      <c r="TI56" s="9" t="n"/>
      <c r="TJ56" s="9" t="n"/>
      <c r="TK56" s="9" t="n"/>
      <c r="TL56" s="9" t="n"/>
      <c r="TM56" s="9" t="n"/>
      <c r="TN56" s="9" t="n"/>
      <c r="TO56" s="9" t="n"/>
      <c r="TP56" s="9" t="n"/>
      <c r="TQ56" s="9" t="n"/>
      <c r="TR56" s="9" t="n"/>
      <c r="TS56" s="9" t="n"/>
      <c r="TT56" s="9" t="n"/>
      <c r="TU56" s="9" t="n"/>
      <c r="TV56" s="9" t="n"/>
      <c r="TW56" s="9" t="n"/>
      <c r="TX56" s="9" t="n"/>
      <c r="TY56" s="9" t="n"/>
      <c r="TZ56" s="9" t="n"/>
      <c r="UA56" s="9" t="n"/>
      <c r="UB56" s="9" t="n"/>
      <c r="UC56" s="9" t="n"/>
      <c r="UD56" s="9" t="n"/>
      <c r="UE56" s="9" t="n"/>
      <c r="UF56" s="9" t="n"/>
      <c r="UG56" s="9" t="n"/>
      <c r="UH56" s="9" t="n"/>
      <c r="UI56" s="9" t="n"/>
      <c r="UJ56" s="9" t="n"/>
      <c r="UK56" s="9" t="n"/>
      <c r="UL56" s="9" t="n"/>
      <c r="UM56" s="9" t="n"/>
      <c r="UN56" s="9" t="n"/>
      <c r="UO56" s="9" t="n"/>
      <c r="UP56" s="9" t="n"/>
      <c r="UQ56" s="9" t="n"/>
      <c r="UR56" s="9" t="n"/>
      <c r="US56" s="9" t="n"/>
      <c r="UT56" s="9" t="n"/>
      <c r="UU56" s="9" t="n"/>
      <c r="UV56" s="9" t="n"/>
      <c r="UW56" s="9" t="n"/>
      <c r="UX56" s="9" t="n"/>
      <c r="UY56" s="9" t="n"/>
      <c r="UZ56" s="9" t="n"/>
      <c r="VA56" s="9" t="n"/>
      <c r="VB56" s="9" t="n"/>
      <c r="VC56" s="9" t="n"/>
      <c r="VD56" s="9" t="n"/>
      <c r="VE56" s="9" t="n"/>
      <c r="VF56" s="9" t="n"/>
      <c r="VG56" s="9" t="n"/>
      <c r="VH56" s="9" t="n"/>
      <c r="VI56" s="9" t="n"/>
      <c r="VJ56" s="9" t="n"/>
      <c r="VK56" s="9" t="n"/>
      <c r="VL56" s="9" t="n"/>
      <c r="VM56" s="9" t="n"/>
      <c r="VN56" s="9" t="n"/>
      <c r="VO56" s="9" t="n"/>
      <c r="VP56" s="9" t="n"/>
      <c r="VQ56" s="9" t="n"/>
      <c r="VR56" s="9" t="n"/>
      <c r="VS56" s="9" t="n"/>
      <c r="VT56" s="9" t="n"/>
      <c r="VU56" s="9" t="n"/>
      <c r="VV56" s="9" t="n"/>
      <c r="VW56" s="9" t="n"/>
      <c r="VX56" s="9" t="n"/>
      <c r="VY56" s="9" t="n"/>
      <c r="VZ56" s="9" t="n"/>
      <c r="WA56" s="9" t="n"/>
      <c r="WB56" s="9" t="n"/>
      <c r="WC56" s="9" t="n"/>
      <c r="WD56" s="9" t="n"/>
      <c r="WE56" s="9" t="n"/>
      <c r="WF56" s="9" t="n"/>
      <c r="WG56" s="9" t="n"/>
      <c r="WH56" s="9" t="n"/>
      <c r="WI56" s="9" t="n"/>
      <c r="WJ56" s="9" t="n"/>
      <c r="WK56" s="9" t="n"/>
      <c r="WL56" s="9" t="n"/>
      <c r="WM56" s="9" t="n"/>
      <c r="WN56" s="9" t="n"/>
      <c r="WO56" s="9" t="n"/>
      <c r="WP56" s="9" t="n"/>
      <c r="WQ56" s="9" t="n"/>
      <c r="WR56" s="9" t="n"/>
      <c r="WS56" s="9" t="n"/>
      <c r="WT56" s="9" t="n"/>
      <c r="WU56" s="9" t="n"/>
      <c r="WV56" s="9" t="n"/>
      <c r="WW56" s="9" t="n"/>
      <c r="WX56" s="9" t="n"/>
      <c r="WY56" s="9" t="n"/>
      <c r="WZ56" s="9" t="n"/>
      <c r="XA56" s="9" t="n"/>
      <c r="XB56" s="9" t="n"/>
      <c r="XC56" s="9" t="n"/>
      <c r="XD56" s="9" t="n"/>
      <c r="XE56" s="9" t="n"/>
      <c r="XF56" s="9" t="n"/>
      <c r="XG56" s="9" t="n"/>
      <c r="XH56" s="9" t="n"/>
      <c r="XI56" s="9" t="n"/>
      <c r="XJ56" s="9" t="n"/>
      <c r="XK56" s="9" t="n"/>
      <c r="XL56" s="9" t="n"/>
      <c r="XM56" s="9" t="n"/>
      <c r="XN56" s="9" t="n"/>
      <c r="XO56" s="9" t="n"/>
      <c r="XP56" s="9" t="n"/>
      <c r="XQ56" s="9" t="n"/>
      <c r="XR56" s="9" t="n"/>
      <c r="XS56" s="9" t="n"/>
      <c r="XT56" s="9" t="n"/>
      <c r="XU56" s="9" t="n"/>
      <c r="XV56" s="9" t="n"/>
      <c r="XW56" s="9" t="n"/>
      <c r="XX56" s="9" t="n"/>
      <c r="XY56" s="9" t="n"/>
      <c r="XZ56" s="9" t="n"/>
      <c r="YA56" s="9" t="n"/>
      <c r="YB56" s="9" t="n"/>
      <c r="YC56" s="9" t="n"/>
      <c r="YD56" s="9" t="n"/>
      <c r="YE56" s="9" t="n"/>
      <c r="YF56" s="9" t="n"/>
      <c r="YG56" s="9" t="n"/>
      <c r="YH56" s="9" t="n"/>
      <c r="YI56" s="9" t="n"/>
      <c r="YJ56" s="9" t="n"/>
      <c r="YK56" s="9" t="n"/>
      <c r="YL56" s="9" t="n"/>
      <c r="YM56" s="9" t="n"/>
      <c r="YN56" s="9" t="n"/>
      <c r="YO56" s="9" t="n"/>
      <c r="YP56" s="9" t="n"/>
      <c r="YQ56" s="9" t="n"/>
      <c r="YR56" s="9" t="n"/>
      <c r="YS56" s="9" t="n"/>
      <c r="YT56" s="9" t="n"/>
      <c r="YU56" s="9" t="n"/>
      <c r="YV56" s="9" t="n"/>
      <c r="YW56" s="9" t="n"/>
      <c r="YX56" s="9" t="n"/>
      <c r="YY56" s="9" t="n"/>
      <c r="YZ56" s="9" t="n"/>
      <c r="ZA56" s="9" t="n"/>
      <c r="ZB56" s="9" t="n"/>
      <c r="ZC56" s="9" t="n"/>
      <c r="ZD56" s="9" t="n"/>
      <c r="ZE56" s="9" t="n"/>
      <c r="ZF56" s="9" t="n"/>
      <c r="ZG56" s="9" t="n"/>
      <c r="ZH56" s="9" t="n"/>
      <c r="ZI56" s="9" t="n"/>
      <c r="ZJ56" s="9" t="n"/>
      <c r="ZK56" s="9" t="n"/>
      <c r="ZL56" s="9" t="n"/>
      <c r="ZM56" s="9" t="n"/>
      <c r="ZN56" s="9" t="n"/>
      <c r="ZO56" s="9" t="n"/>
      <c r="ZP56" s="9" t="n"/>
      <c r="ZQ56" s="9" t="n"/>
      <c r="ZR56" s="9" t="n"/>
      <c r="ZS56" s="9" t="n"/>
      <c r="ZT56" s="9" t="n"/>
      <c r="ZU56" s="9" t="n"/>
      <c r="ZV56" s="9" t="n"/>
      <c r="ZW56" s="9" t="n"/>
      <c r="ZX56" s="9" t="n"/>
      <c r="ZY56" s="9" t="n"/>
      <c r="ZZ56" s="9" t="n"/>
      <c r="AAA56" s="9" t="n"/>
      <c r="AAB56" s="9" t="n"/>
      <c r="AAC56" s="9" t="n"/>
      <c r="AAD56" s="9" t="n"/>
      <c r="AAE56" s="9" t="n"/>
      <c r="AAF56" s="9" t="n"/>
      <c r="AAG56" s="9" t="n"/>
      <c r="AAH56" s="9" t="n"/>
      <c r="AAI56" s="9" t="n"/>
      <c r="AAJ56" s="9" t="n"/>
      <c r="AAK56" s="9" t="n"/>
      <c r="AAL56" s="9" t="n"/>
      <c r="AAM56" s="9" t="n"/>
      <c r="AAN56" s="9" t="n"/>
      <c r="AAO56" s="9" t="n"/>
      <c r="AAP56" s="9" t="n"/>
      <c r="AAQ56" s="9" t="n"/>
      <c r="AAR56" s="9" t="n"/>
      <c r="AAS56" s="9" t="n"/>
      <c r="AAT56" s="9" t="n"/>
      <c r="AAU56" s="9" t="n"/>
      <c r="AAV56" s="9" t="n"/>
      <c r="AAW56" s="9" t="n"/>
      <c r="AAX56" s="9" t="n"/>
      <c r="AAY56" s="9" t="n"/>
      <c r="AAZ56" s="9" t="n"/>
      <c r="ABA56" s="9" t="n"/>
      <c r="ABB56" s="9" t="n"/>
      <c r="ABC56" s="9" t="n"/>
      <c r="ABD56" s="9" t="n"/>
      <c r="ABE56" s="9" t="n"/>
      <c r="ABF56" s="9" t="n"/>
      <c r="ABG56" s="9" t="n"/>
      <c r="ABH56" s="9" t="n"/>
      <c r="ABI56" s="9" t="n"/>
      <c r="ABJ56" s="9" t="n"/>
      <c r="ABK56" s="9" t="n"/>
      <c r="ABL56" s="9" t="n"/>
      <c r="ABM56" s="9" t="n"/>
      <c r="ABN56" s="9" t="n"/>
      <c r="ABO56" s="9" t="n"/>
      <c r="ABP56" s="9" t="n"/>
      <c r="ABQ56" s="9" t="n"/>
      <c r="ABR56" s="9" t="n"/>
      <c r="ABS56" s="9" t="n"/>
      <c r="ABT56" s="9" t="n"/>
      <c r="ABU56" s="9" t="n"/>
      <c r="ABV56" s="9" t="n"/>
      <c r="ABW56" s="9" t="n"/>
      <c r="ABX56" s="9" t="n"/>
      <c r="ABY56" s="9" t="n"/>
      <c r="ABZ56" s="9" t="n"/>
      <c r="ACA56" s="9" t="n"/>
      <c r="ACB56" s="9" t="n"/>
      <c r="ACC56" s="9" t="n"/>
      <c r="ACD56" s="9" t="n"/>
      <c r="ACE56" s="9" t="n"/>
      <c r="ACF56" s="9" t="n"/>
      <c r="ACG56" s="9" t="n"/>
      <c r="ACH56" s="9" t="n"/>
      <c r="ACI56" s="9" t="n"/>
      <c r="ACJ56" s="9" t="n"/>
      <c r="ACK56" s="9" t="n"/>
      <c r="ACL56" s="9" t="n"/>
      <c r="ACM56" s="9" t="n"/>
      <c r="ACN56" s="9" t="n"/>
      <c r="ACO56" s="9" t="n"/>
      <c r="ACP56" s="9" t="n"/>
      <c r="ACQ56" s="9" t="n"/>
      <c r="ACR56" s="9" t="n"/>
      <c r="ACS56" s="9" t="n"/>
      <c r="ACT56" s="9" t="n"/>
      <c r="ACU56" s="9" t="n"/>
      <c r="ACV56" s="9" t="n"/>
      <c r="ACW56" s="9" t="n"/>
      <c r="ACX56" s="9" t="n"/>
      <c r="ACY56" s="9" t="n"/>
      <c r="ACZ56" s="9" t="n"/>
      <c r="ADA56" s="9" t="n"/>
      <c r="ADB56" s="9" t="n"/>
      <c r="ADC56" s="9" t="n"/>
      <c r="ADD56" s="9" t="n"/>
      <c r="ADE56" s="9" t="n"/>
      <c r="ADF56" s="9" t="n"/>
      <c r="ADG56" s="9" t="n"/>
      <c r="ADH56" s="9" t="n"/>
      <c r="ADI56" s="9" t="n"/>
      <c r="ADJ56" s="9" t="n"/>
      <c r="ADK56" s="9" t="n"/>
      <c r="ADL56" s="9" t="n"/>
      <c r="ADM56" s="9" t="n"/>
      <c r="ADN56" s="9" t="n"/>
      <c r="ADO56" s="9" t="n"/>
      <c r="ADP56" s="9" t="n"/>
      <c r="ADQ56" s="9" t="n"/>
      <c r="ADR56" s="9" t="n"/>
      <c r="ADS56" s="9" t="n"/>
      <c r="ADT56" s="9" t="n"/>
      <c r="ADU56" s="9" t="n"/>
      <c r="ADV56" s="9" t="n"/>
      <c r="ADW56" s="9" t="n"/>
      <c r="ADX56" s="9" t="n"/>
      <c r="ADY56" s="9" t="n"/>
      <c r="ADZ56" s="9" t="n"/>
      <c r="AEA56" s="9" t="n"/>
      <c r="AEB56" s="9" t="n"/>
      <c r="AEC56" s="9" t="n"/>
      <c r="AED56" s="9" t="n"/>
      <c r="AEE56" s="9" t="n"/>
      <c r="AEF56" s="9" t="n"/>
      <c r="AEG56" s="9" t="n"/>
      <c r="AEH56" s="9" t="n"/>
      <c r="AEI56" s="9" t="n"/>
      <c r="AEJ56" s="9" t="n"/>
      <c r="AEK56" s="9" t="n"/>
      <c r="AEL56" s="9" t="n"/>
      <c r="AEM56" s="9" t="n"/>
      <c r="AEN56" s="9" t="n"/>
      <c r="AEO56" s="9" t="n"/>
      <c r="AEP56" s="9" t="n"/>
      <c r="AEQ56" s="9" t="n"/>
      <c r="AER56" s="9" t="n"/>
      <c r="AES56" s="9" t="n"/>
      <c r="AET56" s="9" t="n"/>
      <c r="AEU56" s="9" t="n"/>
      <c r="AEV56" s="9" t="n"/>
      <c r="AEW56" s="9" t="n"/>
      <c r="AEX56" s="9" t="n"/>
      <c r="AEY56" s="9" t="n"/>
      <c r="AEZ56" s="9" t="n"/>
      <c r="AFA56" s="9" t="n"/>
      <c r="AFB56" s="9" t="n"/>
      <c r="AFC56" s="9" t="n"/>
      <c r="AFD56" s="9" t="n"/>
      <c r="AFE56" s="9" t="n"/>
      <c r="AFF56" s="9" t="n"/>
      <c r="AFG56" s="9" t="n"/>
      <c r="AFH56" s="9" t="n"/>
      <c r="AFI56" s="9" t="n"/>
      <c r="AFJ56" s="9" t="n"/>
      <c r="AFK56" s="9" t="n"/>
      <c r="AFL56" s="9" t="n"/>
      <c r="AFM56" s="9" t="n"/>
      <c r="AFN56" s="9" t="n"/>
      <c r="AFO56" s="9" t="n"/>
      <c r="AFP56" s="9" t="n"/>
      <c r="AFQ56" s="9" t="n"/>
      <c r="AFR56" s="9" t="n"/>
      <c r="AFS56" s="9" t="n"/>
      <c r="AFT56" s="9" t="n"/>
      <c r="AFU56" s="9" t="n"/>
      <c r="AFV56" s="9" t="n"/>
      <c r="AFW56" s="9" t="n"/>
      <c r="AFX56" s="9" t="n"/>
      <c r="AFY56" s="9" t="n"/>
      <c r="AFZ56" s="9" t="n"/>
      <c r="AGA56" s="9" t="n"/>
      <c r="AGB56" s="9" t="n"/>
      <c r="AGC56" s="9" t="n"/>
      <c r="AGD56" s="9" t="n"/>
      <c r="AGE56" s="9" t="n"/>
      <c r="AGF56" s="9" t="n"/>
      <c r="AGG56" s="9" t="n"/>
      <c r="AGH56" s="9" t="n"/>
      <c r="AGI56" s="9" t="n"/>
      <c r="AGJ56" s="9" t="n"/>
      <c r="AGK56" s="9" t="n"/>
      <c r="AGL56" s="9" t="n"/>
      <c r="AGM56" s="9" t="n"/>
      <c r="AGN56" s="9" t="n"/>
      <c r="AGO56" s="9" t="n"/>
      <c r="AGP56" s="9" t="n"/>
      <c r="AGQ56" s="9" t="n"/>
      <c r="AGR56" s="9" t="n"/>
      <c r="AGS56" s="9" t="n"/>
      <c r="AGT56" s="9" t="n"/>
      <c r="AGU56" s="9" t="n"/>
      <c r="AGV56" s="9" t="n"/>
      <c r="AGW56" s="9" t="n"/>
      <c r="AGX56" s="9" t="n"/>
      <c r="AGY56" s="9" t="n"/>
      <c r="AGZ56" s="9" t="n"/>
      <c r="AHA56" s="9" t="n"/>
      <c r="AHB56" s="9" t="n"/>
      <c r="AHC56" s="9" t="n"/>
      <c r="AHD56" s="9" t="n"/>
      <c r="AHE56" s="9" t="n"/>
      <c r="AHF56" s="9" t="n"/>
      <c r="AHG56" s="9" t="n"/>
      <c r="AHH56" s="9" t="n"/>
      <c r="AHI56" s="9" t="n"/>
      <c r="AHJ56" s="9" t="n"/>
      <c r="AHK56" s="9" t="n"/>
      <c r="AHL56" s="9" t="n"/>
      <c r="AHM56" s="9" t="n"/>
      <c r="AHN56" s="9" t="n"/>
      <c r="AHO56" s="9" t="n"/>
      <c r="AHP56" s="9" t="n"/>
      <c r="AHQ56" s="9" t="n"/>
      <c r="AHR56" s="9" t="n"/>
      <c r="AHS56" s="9" t="n"/>
      <c r="AHT56" s="9" t="n"/>
      <c r="AHU56" s="9" t="n"/>
      <c r="AHV56" s="9" t="n"/>
      <c r="AHW56" s="9" t="n"/>
      <c r="AHX56" s="9" t="n"/>
      <c r="AHY56" s="9" t="n"/>
      <c r="AHZ56" s="9" t="n"/>
      <c r="AIA56" s="9" t="n"/>
      <c r="AIB56" s="9" t="n"/>
      <c r="AIC56" s="9" t="n"/>
      <c r="AID56" s="9" t="n"/>
      <c r="AIE56" s="9" t="n"/>
      <c r="AIF56" s="9" t="n"/>
      <c r="AIG56" s="9" t="n"/>
      <c r="AIH56" s="9" t="n"/>
      <c r="AII56" s="9" t="n"/>
      <c r="AIJ56" s="9" t="n"/>
      <c r="AIK56" s="9" t="n"/>
      <c r="AIL56" s="9" t="n"/>
      <c r="AIM56" s="9" t="n"/>
      <c r="AIN56" s="9" t="n"/>
      <c r="AIO56" s="9" t="n"/>
      <c r="AIP56" s="9" t="n"/>
      <c r="AIQ56" s="9" t="n"/>
      <c r="AIR56" s="9" t="n"/>
      <c r="AIS56" s="9" t="n"/>
      <c r="AIT56" s="9" t="n"/>
      <c r="AIU56" s="9" t="n"/>
      <c r="AIV56" s="9" t="n"/>
      <c r="AIW56" s="9" t="n"/>
      <c r="AIX56" s="9" t="n"/>
      <c r="AIY56" s="9" t="n"/>
      <c r="AIZ56" s="9" t="n"/>
      <c r="AJA56" s="9" t="n"/>
      <c r="AJB56" s="9" t="n"/>
      <c r="AJC56" s="9" t="n"/>
      <c r="AJD56" s="9" t="n"/>
      <c r="AJE56" s="9" t="n"/>
      <c r="AJF56" s="9" t="n"/>
      <c r="AJG56" s="9" t="n"/>
      <c r="AJH56" s="9" t="n"/>
      <c r="AJI56" s="9" t="n"/>
      <c r="AJJ56" s="9" t="n"/>
      <c r="AJK56" s="9" t="n"/>
      <c r="AJL56" s="9" t="n"/>
      <c r="AJM56" s="9" t="n"/>
      <c r="AJN56" s="9" t="n"/>
      <c r="AJO56" s="9" t="n"/>
      <c r="AJP56" s="9" t="n"/>
      <c r="AJQ56" s="9" t="n"/>
      <c r="AJR56" s="9" t="n"/>
      <c r="AJS56" s="9" t="n"/>
      <c r="AJT56" s="9" t="n"/>
      <c r="AJU56" s="9" t="n"/>
      <c r="AJV56" s="9" t="n"/>
      <c r="AJW56" s="9" t="n"/>
      <c r="AJX56" s="9" t="n"/>
      <c r="AJY56" s="9" t="n"/>
      <c r="AJZ56" s="9" t="n"/>
      <c r="AKA56" s="9" t="n"/>
      <c r="AKB56" s="9" t="n"/>
      <c r="AKC56" s="9" t="n"/>
      <c r="AKD56" s="9" t="n"/>
      <c r="AKE56" s="9" t="n"/>
      <c r="AKF56" s="9" t="n"/>
      <c r="AKG56" s="9" t="n"/>
      <c r="AKH56" s="9" t="n"/>
      <c r="AKI56" s="9" t="n"/>
      <c r="AKJ56" s="9" t="n"/>
      <c r="AKK56" s="9" t="n"/>
      <c r="AKL56" s="9" t="n"/>
      <c r="AKM56" s="9" t="n"/>
      <c r="AKN56" s="9" t="n"/>
      <c r="AKO56" s="9" t="n"/>
      <c r="AKP56" s="9" t="n"/>
      <c r="AKQ56" s="9" t="n"/>
      <c r="AKR56" s="9" t="n"/>
      <c r="AKS56" s="9" t="n"/>
      <c r="AKT56" s="9" t="n"/>
      <c r="AKU56" s="9" t="n"/>
      <c r="AKV56" s="9" t="n"/>
      <c r="AKW56" s="9" t="n"/>
      <c r="AKX56" s="9" t="n"/>
      <c r="AKY56" s="9" t="n"/>
      <c r="AKZ56" s="9" t="n"/>
      <c r="ALA56" s="9" t="n"/>
      <c r="ALB56" s="9" t="n"/>
      <c r="ALC56" s="9" t="n"/>
      <c r="ALD56" s="9" t="n"/>
      <c r="ALE56" s="9" t="n"/>
      <c r="ALF56" s="9" t="n"/>
      <c r="ALG56" s="9" t="n"/>
      <c r="ALH56" s="9" t="n"/>
      <c r="ALI56" s="9" t="n"/>
      <c r="ALJ56" s="9" t="n"/>
      <c r="ALK56" s="9" t="n"/>
      <c r="ALL56" s="9" t="n"/>
      <c r="ALM56" s="9" t="n"/>
      <c r="ALN56" s="9" t="n"/>
      <c r="ALO56" s="9" t="n"/>
      <c r="ALP56" s="9" t="n"/>
      <c r="ALQ56" s="9" t="n"/>
      <c r="ALR56" s="9" t="n"/>
      <c r="ALS56" s="9" t="n"/>
      <c r="ALT56" s="9" t="n"/>
      <c r="ALU56" s="9" t="n"/>
      <c r="ALV56" s="9" t="n"/>
      <c r="ALW56" s="9" t="n"/>
      <c r="ALX56" s="9" t="n"/>
      <c r="ALY56" s="9" t="n"/>
      <c r="ALZ56" s="9" t="n"/>
      <c r="AMA56" s="9" t="n"/>
      <c r="AMB56" s="9" t="n"/>
      <c r="AMC56" s="9" t="n"/>
      <c r="AMD56" s="9" t="n"/>
      <c r="AME56" s="9" t="n"/>
      <c r="AMF56" s="9" t="n"/>
      <c r="AMG56" s="9" t="n"/>
      <c r="AMH56" s="9" t="n"/>
      <c r="AMI56" s="9" t="n"/>
      <c r="AMJ56" s="9" t="n"/>
    </row>
    <row customHeight="1" ht="23.1" r="57" s="187" spans="1:1024">
      <c r="A57" s="67" t="n">
        <v>52</v>
      </c>
      <c r="B57" s="44" t="n">
        <v>24478</v>
      </c>
      <c r="C57" s="92" t="s">
        <v>239</v>
      </c>
      <c r="D57" s="69" t="s">
        <v>240</v>
      </c>
      <c r="E57" s="70" t="n">
        <v>32</v>
      </c>
      <c r="F57" s="71" t="n"/>
      <c r="G57" s="188" t="s">
        <v>98</v>
      </c>
      <c r="H57" s="189" t="s">
        <v>99</v>
      </c>
      <c r="I57" s="72" t="s"/>
      <c r="J57" s="188" t="s">
        <v>117</v>
      </c>
      <c r="K57" s="189" t="s">
        <v>118</v>
      </c>
      <c r="L57" s="72" t="s"/>
      <c r="M57" s="188" t="s">
        <v>146</v>
      </c>
      <c r="N57" s="189" t="s">
        <v>147</v>
      </c>
      <c r="O57" s="72" t="s"/>
      <c r="P57" s="188" t="s">
        <v>83</v>
      </c>
      <c r="Q57" s="189" t="s">
        <v>65</v>
      </c>
      <c r="R57" s="72" t="s">
        <v>80</v>
      </c>
      <c r="S57" s="190" t="s">
        <v>66</v>
      </c>
      <c r="T57" s="191" t="s">
        <v>66</v>
      </c>
      <c r="U57" s="72" t="s"/>
      <c r="V57" s="190" t="s">
        <v>66</v>
      </c>
      <c r="W57" s="191" t="s">
        <v>66</v>
      </c>
      <c r="X57" s="72" t="s"/>
      <c r="Y57" s="188" t="s">
        <v>98</v>
      </c>
      <c r="Z57" s="189" t="s">
        <v>99</v>
      </c>
      <c r="AA57" s="72" t="s"/>
      <c r="AB57" s="188" t="s">
        <v>3</v>
      </c>
      <c r="AC57" s="189" t="s">
        <v>85</v>
      </c>
      <c r="AD57" s="72" t="s"/>
      <c r="AE57" s="188" t="s">
        <v>114</v>
      </c>
      <c r="AF57" s="189" t="s">
        <v>115</v>
      </c>
      <c r="AG57" s="72" t="s"/>
      <c r="AH57" s="190" t="s">
        <v>66</v>
      </c>
      <c r="AI57" s="191" t="s">
        <v>66</v>
      </c>
      <c r="AJ57" s="72" t="s"/>
      <c r="AK57" s="190" t="s">
        <v>66</v>
      </c>
      <c r="AL57" s="191" t="s">
        <v>66</v>
      </c>
      <c r="AM57" s="72" t="s"/>
      <c r="AN57" s="190" t="s">
        <v>66</v>
      </c>
      <c r="AO57" s="191" t="s">
        <v>66</v>
      </c>
      <c r="AP57" s="72" t="s"/>
      <c r="AQ57" s="188" t="s">
        <v>67</v>
      </c>
      <c r="AR57" s="189" t="s">
        <v>64</v>
      </c>
      <c r="AS57" s="72" t="s"/>
      <c r="AT57" s="188" t="s">
        <v>67</v>
      </c>
      <c r="AU57" s="189" t="s">
        <v>64</v>
      </c>
      <c r="AV57" s="72" t="s"/>
      <c r="AW57" s="188" t="s">
        <v>121</v>
      </c>
      <c r="AX57" s="189" t="s">
        <v>74</v>
      </c>
      <c r="AY57" s="72" t="s"/>
      <c r="AZ57" s="188" t="s">
        <v>133</v>
      </c>
      <c r="BA57" s="189" t="s">
        <v>78</v>
      </c>
      <c r="BB57" s="72" t="s">
        <v>80</v>
      </c>
      <c r="BC57" s="188" t="s">
        <v>68</v>
      </c>
      <c r="BD57" s="189" t="s">
        <v>63</v>
      </c>
      <c r="BE57" s="72" t="s"/>
      <c r="BF57" s="190" t="s">
        <v>66</v>
      </c>
      <c r="BG57" s="191" t="s">
        <v>66</v>
      </c>
      <c r="BH57" s="72" t="s"/>
      <c r="BI57" s="190" t="s">
        <v>66</v>
      </c>
      <c r="BJ57" s="191" t="s">
        <v>66</v>
      </c>
      <c r="BK57" s="72" t="s"/>
      <c r="BL57" s="190" t="s">
        <v>66</v>
      </c>
      <c r="BM57" s="191" t="s">
        <v>66</v>
      </c>
      <c r="BN57" s="72" t="s"/>
      <c r="BO57" s="190" t="s">
        <v>66</v>
      </c>
      <c r="BP57" s="191" t="s">
        <v>66</v>
      </c>
      <c r="BQ57" s="72" t="s"/>
      <c r="BR57" s="190" t="s">
        <v>66</v>
      </c>
      <c r="BS57" s="191" t="s">
        <v>66</v>
      </c>
      <c r="BT57" s="72" t="s"/>
      <c r="BU57" s="190" t="s">
        <v>66</v>
      </c>
      <c r="BV57" s="191" t="s">
        <v>66</v>
      </c>
      <c r="BW57" s="72" t="s"/>
      <c r="BX57" s="190" t="s">
        <v>66</v>
      </c>
      <c r="BY57" s="191" t="s">
        <v>66</v>
      </c>
      <c r="BZ57" s="72" t="s"/>
      <c r="CA57" s="190" t="s">
        <v>66</v>
      </c>
      <c r="CB57" s="191" t="s">
        <v>66</v>
      </c>
      <c r="CC57" s="72" t="s"/>
      <c r="CD57" s="190" t="s">
        <v>66</v>
      </c>
      <c r="CE57" s="191" t="s">
        <v>66</v>
      </c>
      <c r="CF57" s="72" t="s"/>
      <c r="CG57" s="190" t="s">
        <v>66</v>
      </c>
      <c r="CH57" s="191" t="s">
        <v>66</v>
      </c>
      <c r="CI57" s="72" t="s"/>
      <c r="CJ57" s="190" t="s">
        <v>66</v>
      </c>
      <c r="CK57" s="191" t="s">
        <v>66</v>
      </c>
      <c r="CL57" s="72" t="s"/>
      <c r="CM57" s="190" t="s">
        <v>66</v>
      </c>
      <c r="CN57" s="191" t="s">
        <v>66</v>
      </c>
      <c r="CO57" s="72" t="s"/>
      <c r="CP57" s="190" t="s">
        <v>66</v>
      </c>
      <c r="CQ57" s="191" t="s">
        <v>66</v>
      </c>
      <c r="CR57" s="72" t="s"/>
      <c r="CS57" s="190" t="s">
        <v>66</v>
      </c>
      <c r="CT57" s="191" t="s">
        <v>66</v>
      </c>
      <c r="CU57" s="72" t="s"/>
      <c r="CV57" s="26" t="s">
        <v>241</v>
      </c>
      <c r="CW57" s="21" t="n"/>
      <c r="CX57" s="73" t="n"/>
      <c r="CY57" s="83" t="n"/>
      <c r="CZ57" s="75">
        <f>COUNTA($G$3:$CX$3)-DB57</f>
        <v/>
      </c>
      <c r="DA57" s="76">
        <f>COUNTIF($G$4:$CX$4,"сб")+COUNTIF($G$4:$CX$4,"вс")+COUNTIF($G$4:$CX$4,"празд")</f>
        <v/>
      </c>
      <c r="DB57" s="77" t="n">
        <v>0</v>
      </c>
      <c r="DC57" s="78">
        <f>COUNTIF(G57:CX57,"ОТ")/2</f>
        <v/>
      </c>
      <c r="DD57" s="79">
        <f>COUNTIFS($G$4:$CX$4,"&lt;я",G57:CX57,"&lt;"&amp;"9:29:01")</f>
        <v/>
      </c>
      <c r="DE57" s="79">
        <f>COUNTIFS($G$4:$CX$4,"&lt;я",G57:CX57,"&lt;"&amp;"13:30:01")-DD57</f>
        <v/>
      </c>
      <c r="DF57" s="79">
        <f>COUNTIFS($G$4:$CX$4,"&lt;я",G57:CX57,"&lt;"&amp;"19:00:01")-DD57-DE57</f>
        <v/>
      </c>
      <c r="DG57" s="80">
        <f>COUNTIFS($G$4:$CX$4,"СБ",G57:CX57,"В")+COUNTIFS($G$4:$CX$4,"ВС",G57:CX57,"В")</f>
        <v/>
      </c>
      <c r="DH57" s="81">
        <f>$DA$3-CZ57</f>
        <v/>
      </c>
      <c r="DI57" s="82">
        <f>$DB$3-CY57</f>
        <v/>
      </c>
      <c r="DJ57" s="9" t="n"/>
      <c r="DK57" s="9" t="n"/>
      <c r="DL57" s="9" t="n"/>
      <c r="DM57" s="9" t="n"/>
      <c r="DN57" s="9" t="n"/>
      <c r="DO57" s="9" t="n"/>
      <c r="DP57" s="9" t="n"/>
      <c r="DQ57" s="9" t="n"/>
      <c r="DR57" s="9" t="n"/>
      <c r="DS57" s="9" t="n"/>
      <c r="DT57" s="9" t="n"/>
      <c r="DU57" s="9" t="n"/>
      <c r="DV57" s="9" t="n"/>
      <c r="DW57" s="9" t="n"/>
      <c r="DX57" s="9" t="n"/>
      <c r="DY57" s="9" t="n"/>
      <c r="DZ57" s="9" t="n"/>
      <c r="EA57" s="9" t="n"/>
      <c r="EB57" s="9" t="n"/>
      <c r="EC57" s="9" t="n"/>
      <c r="ED57" s="9" t="n"/>
      <c r="EE57" s="9" t="n"/>
      <c r="EF57" s="9" t="n"/>
      <c r="EG57" s="9" t="n"/>
      <c r="EH57" s="9" t="n"/>
      <c r="EI57" s="9" t="n"/>
      <c r="EJ57" s="9" t="n"/>
      <c r="EK57" s="9" t="n"/>
      <c r="EL57" s="9" t="n"/>
      <c r="EM57" s="9" t="n"/>
      <c r="EN57" s="9" t="n"/>
      <c r="EO57" s="9" t="n"/>
      <c r="EP57" s="9" t="n"/>
      <c r="EQ57" s="9" t="n"/>
      <c r="ER57" s="9" t="n"/>
      <c r="ES57" s="9" t="n"/>
      <c r="ET57" s="9" t="n"/>
      <c r="EU57" s="9" t="n"/>
      <c r="EV57" s="9" t="n"/>
      <c r="EW57" s="9" t="n"/>
      <c r="EX57" s="9" t="n"/>
      <c r="EY57" s="9" t="n"/>
      <c r="EZ57" s="9" t="n"/>
      <c r="FA57" s="9" t="n"/>
      <c r="FB57" s="9" t="n"/>
      <c r="FC57" s="9" t="n"/>
      <c r="FD57" s="9" t="n"/>
      <c r="FE57" s="9" t="n"/>
      <c r="FF57" s="9" t="n"/>
      <c r="FG57" s="9" t="n"/>
      <c r="FH57" s="9" t="n"/>
      <c r="FI57" s="9" t="n"/>
      <c r="FJ57" s="9" t="n"/>
      <c r="FK57" s="9" t="n"/>
      <c r="FL57" s="9" t="n"/>
      <c r="FM57" s="9" t="n"/>
      <c r="FN57" s="9" t="n"/>
      <c r="FO57" s="9" t="n"/>
      <c r="FP57" s="9" t="n"/>
      <c r="FQ57" s="9" t="n"/>
      <c r="FR57" s="9" t="n"/>
      <c r="FS57" s="9" t="n"/>
      <c r="FT57" s="9" t="n"/>
      <c r="FU57" s="9" t="n"/>
      <c r="FV57" s="9" t="n"/>
      <c r="FW57" s="9" t="n"/>
      <c r="FX57" s="9" t="n"/>
      <c r="FY57" s="9" t="n"/>
      <c r="FZ57" s="9" t="n"/>
      <c r="GA57" s="9" t="n"/>
      <c r="GB57" s="9" t="n"/>
      <c r="GC57" s="9" t="n"/>
      <c r="GD57" s="9" t="n"/>
      <c r="GE57" s="9" t="n"/>
      <c r="GF57" s="9" t="n"/>
      <c r="GG57" s="9" t="n"/>
      <c r="GH57" s="9" t="n"/>
      <c r="GI57" s="9" t="n"/>
      <c r="GJ57" s="9" t="n"/>
      <c r="GK57" s="9" t="n"/>
      <c r="GL57" s="9" t="n"/>
      <c r="GM57" s="9" t="n"/>
      <c r="GN57" s="9" t="n"/>
      <c r="GO57" s="9" t="n"/>
      <c r="GP57" s="9" t="n"/>
      <c r="GQ57" s="9" t="n"/>
      <c r="GR57" s="9" t="n"/>
      <c r="GS57" s="9" t="n"/>
      <c r="GT57" s="9" t="n"/>
      <c r="GU57" s="9" t="n"/>
      <c r="GV57" s="9" t="n"/>
      <c r="GW57" s="9" t="n"/>
      <c r="GX57" s="9" t="n"/>
      <c r="GY57" s="9" t="n"/>
      <c r="GZ57" s="9" t="n"/>
      <c r="HA57" s="9" t="n"/>
      <c r="HB57" s="9" t="n"/>
      <c r="HC57" s="9" t="n"/>
      <c r="HD57" s="9" t="n"/>
      <c r="HE57" s="9" t="n"/>
      <c r="HF57" s="9" t="n"/>
      <c r="HG57" s="9" t="n"/>
      <c r="HH57" s="9" t="n"/>
      <c r="HI57" s="9" t="n"/>
      <c r="HJ57" s="9" t="n"/>
      <c r="HK57" s="9" t="n"/>
      <c r="HL57" s="9" t="n"/>
      <c r="HM57" s="9" t="n"/>
      <c r="HN57" s="9" t="n"/>
      <c r="HO57" s="9" t="n"/>
      <c r="HP57" s="9" t="n"/>
      <c r="HQ57" s="9" t="n"/>
      <c r="HR57" s="9" t="n"/>
      <c r="HS57" s="9" t="n"/>
      <c r="HT57" s="9" t="n"/>
      <c r="HU57" s="9" t="n"/>
      <c r="HV57" s="9" t="n"/>
      <c r="HW57" s="9" t="n"/>
      <c r="HX57" s="9" t="n"/>
      <c r="HY57" s="9" t="n"/>
      <c r="HZ57" s="9" t="n"/>
      <c r="IA57" s="9" t="n"/>
      <c r="IB57" s="9" t="n"/>
      <c r="IC57" s="9" t="n"/>
      <c r="ID57" s="9" t="n"/>
      <c r="IE57" s="9" t="n"/>
      <c r="IF57" s="9" t="n"/>
      <c r="IG57" s="9" t="n"/>
      <c r="IH57" s="9" t="n"/>
      <c r="II57" s="9" t="n"/>
      <c r="IJ57" s="9" t="n"/>
      <c r="IK57" s="9" t="n"/>
      <c r="IL57" s="9" t="n"/>
      <c r="IM57" s="9" t="n"/>
      <c r="IN57" s="9" t="n"/>
      <c r="IO57" s="9" t="n"/>
      <c r="IP57" s="9" t="n"/>
      <c r="IQ57" s="9" t="n"/>
      <c r="IR57" s="9" t="n"/>
      <c r="IS57" s="9" t="n"/>
      <c r="IT57" s="9" t="n"/>
      <c r="IU57" s="9" t="n"/>
      <c r="IV57" s="9" t="n"/>
      <c r="IW57" s="9" t="n"/>
      <c r="IX57" s="9" t="n"/>
      <c r="IY57" s="9" t="n"/>
      <c r="IZ57" s="9" t="n"/>
      <c r="JA57" s="9" t="n"/>
      <c r="JB57" s="9" t="n"/>
      <c r="JC57" s="9" t="n"/>
      <c r="JD57" s="9" t="n"/>
      <c r="JE57" s="9" t="n"/>
      <c r="JF57" s="9" t="n"/>
      <c r="JG57" s="9" t="n"/>
      <c r="JH57" s="9" t="n"/>
      <c r="JI57" s="9" t="n"/>
      <c r="JJ57" s="9" t="n"/>
      <c r="JK57" s="9" t="n"/>
      <c r="JL57" s="9" t="n"/>
      <c r="JM57" s="9" t="n"/>
      <c r="JN57" s="9" t="n"/>
      <c r="JO57" s="9" t="n"/>
      <c r="JP57" s="9" t="n"/>
      <c r="JQ57" s="9" t="n"/>
      <c r="JR57" s="9" t="n"/>
      <c r="JS57" s="9" t="n"/>
      <c r="JT57" s="9" t="n"/>
      <c r="JU57" s="9" t="n"/>
      <c r="JV57" s="9" t="n"/>
      <c r="JW57" s="9" t="n"/>
      <c r="JX57" s="9" t="n"/>
      <c r="JY57" s="9" t="n"/>
      <c r="JZ57" s="9" t="n"/>
      <c r="KA57" s="9" t="n"/>
      <c r="KB57" s="9" t="n"/>
      <c r="KC57" s="9" t="n"/>
      <c r="KD57" s="9" t="n"/>
      <c r="KE57" s="9" t="n"/>
      <c r="KF57" s="9" t="n"/>
      <c r="KG57" s="9" t="n"/>
      <c r="KH57" s="9" t="n"/>
      <c r="KI57" s="9" t="n"/>
      <c r="KJ57" s="9" t="n"/>
      <c r="KK57" s="9" t="n"/>
      <c r="KL57" s="9" t="n"/>
      <c r="KM57" s="9" t="n"/>
      <c r="KN57" s="9" t="n"/>
      <c r="KO57" s="9" t="n"/>
      <c r="KP57" s="9" t="n"/>
      <c r="KQ57" s="9" t="n"/>
      <c r="KR57" s="9" t="n"/>
      <c r="KS57" s="9" t="n"/>
      <c r="KT57" s="9" t="n"/>
      <c r="KU57" s="9" t="n"/>
      <c r="KV57" s="9" t="n"/>
      <c r="KW57" s="9" t="n"/>
      <c r="KX57" s="9" t="n"/>
      <c r="KY57" s="9" t="n"/>
      <c r="KZ57" s="9" t="n"/>
      <c r="LA57" s="9" t="n"/>
      <c r="LB57" s="9" t="n"/>
      <c r="LC57" s="9" t="n"/>
      <c r="LD57" s="9" t="n"/>
      <c r="LE57" s="9" t="n"/>
      <c r="LF57" s="9" t="n"/>
      <c r="LG57" s="9" t="n"/>
      <c r="LH57" s="9" t="n"/>
      <c r="LI57" s="9" t="n"/>
      <c r="LJ57" s="9" t="n"/>
      <c r="LK57" s="9" t="n"/>
      <c r="LL57" s="9" t="n"/>
      <c r="LM57" s="9" t="n"/>
      <c r="LN57" s="9" t="n"/>
      <c r="LO57" s="9" t="n"/>
      <c r="LP57" s="9" t="n"/>
      <c r="LQ57" s="9" t="n"/>
      <c r="LR57" s="9" t="n"/>
      <c r="LS57" s="9" t="n"/>
      <c r="LT57" s="9" t="n"/>
      <c r="LU57" s="9" t="n"/>
      <c r="LV57" s="9" t="n"/>
      <c r="LW57" s="9" t="n"/>
      <c r="LX57" s="9" t="n"/>
      <c r="LY57" s="9" t="n"/>
      <c r="LZ57" s="9" t="n"/>
      <c r="MA57" s="9" t="n"/>
      <c r="MB57" s="9" t="n"/>
      <c r="MC57" s="9" t="n"/>
      <c r="MD57" s="9" t="n"/>
      <c r="ME57" s="9" t="n"/>
      <c r="MF57" s="9" t="n"/>
      <c r="MG57" s="9" t="n"/>
      <c r="MH57" s="9" t="n"/>
      <c r="MI57" s="9" t="n"/>
      <c r="MJ57" s="9" t="n"/>
      <c r="MK57" s="9" t="n"/>
      <c r="ML57" s="9" t="n"/>
      <c r="MM57" s="9" t="n"/>
      <c r="MN57" s="9" t="n"/>
      <c r="MO57" s="9" t="n"/>
      <c r="MP57" s="9" t="n"/>
      <c r="MQ57" s="9" t="n"/>
      <c r="MR57" s="9" t="n"/>
      <c r="MS57" s="9" t="n"/>
      <c r="MT57" s="9" t="n"/>
      <c r="MU57" s="9" t="n"/>
      <c r="MV57" s="9" t="n"/>
      <c r="MW57" s="9" t="n"/>
      <c r="MX57" s="9" t="n"/>
      <c r="MY57" s="9" t="n"/>
      <c r="MZ57" s="9" t="n"/>
      <c r="NA57" s="9" t="n"/>
      <c r="NB57" s="9" t="n"/>
      <c r="NC57" s="9" t="n"/>
      <c r="ND57" s="9" t="n"/>
      <c r="NE57" s="9" t="n"/>
      <c r="NF57" s="9" t="n"/>
      <c r="NG57" s="9" t="n"/>
      <c r="NH57" s="9" t="n"/>
      <c r="NI57" s="9" t="n"/>
      <c r="NJ57" s="9" t="n"/>
      <c r="NK57" s="9" t="n"/>
      <c r="NL57" s="9" t="n"/>
      <c r="NM57" s="9" t="n"/>
      <c r="NN57" s="9" t="n"/>
      <c r="NO57" s="9" t="n"/>
      <c r="NP57" s="9" t="n"/>
      <c r="NQ57" s="9" t="n"/>
      <c r="NR57" s="9" t="n"/>
      <c r="NS57" s="9" t="n"/>
      <c r="NT57" s="9" t="n"/>
      <c r="NU57" s="9" t="n"/>
      <c r="NV57" s="9" t="n"/>
      <c r="NW57" s="9" t="n"/>
      <c r="NX57" s="9" t="n"/>
      <c r="NY57" s="9" t="n"/>
      <c r="NZ57" s="9" t="n"/>
      <c r="OA57" s="9" t="n"/>
      <c r="OB57" s="9" t="n"/>
      <c r="OC57" s="9" t="n"/>
      <c r="OD57" s="9" t="n"/>
      <c r="OE57" s="9" t="n"/>
      <c r="OF57" s="9" t="n"/>
      <c r="OG57" s="9" t="n"/>
      <c r="OH57" s="9" t="n"/>
      <c r="OI57" s="9" t="n"/>
      <c r="OJ57" s="9" t="n"/>
      <c r="OK57" s="9" t="n"/>
      <c r="OL57" s="9" t="n"/>
      <c r="OM57" s="9" t="n"/>
      <c r="ON57" s="9" t="n"/>
      <c r="OO57" s="9" t="n"/>
      <c r="OP57" s="9" t="n"/>
      <c r="OQ57" s="9" t="n"/>
      <c r="OR57" s="9" t="n"/>
      <c r="OS57" s="9" t="n"/>
      <c r="OT57" s="9" t="n"/>
      <c r="OU57" s="9" t="n"/>
      <c r="OV57" s="9" t="n"/>
      <c r="OW57" s="9" t="n"/>
      <c r="OX57" s="9" t="n"/>
      <c r="OY57" s="9" t="n"/>
      <c r="OZ57" s="9" t="n"/>
      <c r="PA57" s="9" t="n"/>
      <c r="PB57" s="9" t="n"/>
      <c r="PC57" s="9" t="n"/>
      <c r="PD57" s="9" t="n"/>
      <c r="PE57" s="9" t="n"/>
      <c r="PF57" s="9" t="n"/>
      <c r="PG57" s="9" t="n"/>
      <c r="PH57" s="9" t="n"/>
      <c r="PI57" s="9" t="n"/>
      <c r="PJ57" s="9" t="n"/>
      <c r="PK57" s="9" t="n"/>
      <c r="PL57" s="9" t="n"/>
      <c r="PM57" s="9" t="n"/>
      <c r="PN57" s="9" t="n"/>
      <c r="PO57" s="9" t="n"/>
      <c r="PP57" s="9" t="n"/>
      <c r="PQ57" s="9" t="n"/>
      <c r="PR57" s="9" t="n"/>
      <c r="PS57" s="9" t="n"/>
      <c r="PT57" s="9" t="n"/>
      <c r="PU57" s="9" t="n"/>
      <c r="PV57" s="9" t="n"/>
      <c r="PW57" s="9" t="n"/>
      <c r="PX57" s="9" t="n"/>
      <c r="PY57" s="9" t="n"/>
      <c r="PZ57" s="9" t="n"/>
      <c r="QA57" s="9" t="n"/>
      <c r="QB57" s="9" t="n"/>
      <c r="QC57" s="9" t="n"/>
      <c r="QD57" s="9" t="n"/>
      <c r="QE57" s="9" t="n"/>
      <c r="QF57" s="9" t="n"/>
      <c r="QG57" s="9" t="n"/>
      <c r="QH57" s="9" t="n"/>
      <c r="QI57" s="9" t="n"/>
      <c r="QJ57" s="9" t="n"/>
      <c r="QK57" s="9" t="n"/>
      <c r="QL57" s="9" t="n"/>
      <c r="QM57" s="9" t="n"/>
      <c r="QN57" s="9" t="n"/>
      <c r="QO57" s="9" t="n"/>
      <c r="QP57" s="9" t="n"/>
      <c r="QQ57" s="9" t="n"/>
      <c r="QR57" s="9" t="n"/>
      <c r="QS57" s="9" t="n"/>
      <c r="QT57" s="9" t="n"/>
      <c r="QU57" s="9" t="n"/>
      <c r="QV57" s="9" t="n"/>
      <c r="QW57" s="9" t="n"/>
      <c r="QX57" s="9" t="n"/>
      <c r="QY57" s="9" t="n"/>
      <c r="QZ57" s="9" t="n"/>
      <c r="RA57" s="9" t="n"/>
      <c r="RB57" s="9" t="n"/>
      <c r="RC57" s="9" t="n"/>
      <c r="RD57" s="9" t="n"/>
      <c r="RE57" s="9" t="n"/>
      <c r="RF57" s="9" t="n"/>
      <c r="RG57" s="9" t="n"/>
      <c r="RH57" s="9" t="n"/>
      <c r="RI57" s="9" t="n"/>
      <c r="RJ57" s="9" t="n"/>
      <c r="RK57" s="9" t="n"/>
      <c r="RL57" s="9" t="n"/>
      <c r="RM57" s="9" t="n"/>
      <c r="RN57" s="9" t="n"/>
      <c r="RO57" s="9" t="n"/>
      <c r="RP57" s="9" t="n"/>
      <c r="RQ57" s="9" t="n"/>
      <c r="RR57" s="9" t="n"/>
      <c r="RS57" s="9" t="n"/>
      <c r="RT57" s="9" t="n"/>
      <c r="RU57" s="9" t="n"/>
      <c r="RV57" s="9" t="n"/>
      <c r="RW57" s="9" t="n"/>
      <c r="RX57" s="9" t="n"/>
      <c r="RY57" s="9" t="n"/>
      <c r="RZ57" s="9" t="n"/>
      <c r="SA57" s="9" t="n"/>
      <c r="SB57" s="9" t="n"/>
      <c r="SC57" s="9" t="n"/>
      <c r="SD57" s="9" t="n"/>
      <c r="SE57" s="9" t="n"/>
      <c r="SF57" s="9" t="n"/>
      <c r="SG57" s="9" t="n"/>
      <c r="SH57" s="9" t="n"/>
      <c r="SI57" s="9" t="n"/>
      <c r="SJ57" s="9" t="n"/>
      <c r="SK57" s="9" t="n"/>
      <c r="SL57" s="9" t="n"/>
      <c r="SM57" s="9" t="n"/>
      <c r="SN57" s="9" t="n"/>
      <c r="SO57" s="9" t="n"/>
      <c r="SP57" s="9" t="n"/>
      <c r="SQ57" s="9" t="n"/>
      <c r="SR57" s="9" t="n"/>
      <c r="SS57" s="9" t="n"/>
      <c r="ST57" s="9" t="n"/>
      <c r="SU57" s="9" t="n"/>
      <c r="SV57" s="9" t="n"/>
      <c r="SW57" s="9" t="n"/>
      <c r="SX57" s="9" t="n"/>
      <c r="SY57" s="9" t="n"/>
      <c r="SZ57" s="9" t="n"/>
      <c r="TA57" s="9" t="n"/>
      <c r="TB57" s="9" t="n"/>
      <c r="TC57" s="9" t="n"/>
      <c r="TD57" s="9" t="n"/>
      <c r="TE57" s="9" t="n"/>
      <c r="TF57" s="9" t="n"/>
      <c r="TG57" s="9" t="n"/>
      <c r="TH57" s="9" t="n"/>
      <c r="TI57" s="9" t="n"/>
      <c r="TJ57" s="9" t="n"/>
      <c r="TK57" s="9" t="n"/>
      <c r="TL57" s="9" t="n"/>
      <c r="TM57" s="9" t="n"/>
      <c r="TN57" s="9" t="n"/>
      <c r="TO57" s="9" t="n"/>
      <c r="TP57" s="9" t="n"/>
      <c r="TQ57" s="9" t="n"/>
      <c r="TR57" s="9" t="n"/>
      <c r="TS57" s="9" t="n"/>
      <c r="TT57" s="9" t="n"/>
      <c r="TU57" s="9" t="n"/>
      <c r="TV57" s="9" t="n"/>
      <c r="TW57" s="9" t="n"/>
      <c r="TX57" s="9" t="n"/>
      <c r="TY57" s="9" t="n"/>
      <c r="TZ57" s="9" t="n"/>
      <c r="UA57" s="9" t="n"/>
      <c r="UB57" s="9" t="n"/>
      <c r="UC57" s="9" t="n"/>
      <c r="UD57" s="9" t="n"/>
      <c r="UE57" s="9" t="n"/>
      <c r="UF57" s="9" t="n"/>
      <c r="UG57" s="9" t="n"/>
      <c r="UH57" s="9" t="n"/>
      <c r="UI57" s="9" t="n"/>
      <c r="UJ57" s="9" t="n"/>
      <c r="UK57" s="9" t="n"/>
      <c r="UL57" s="9" t="n"/>
      <c r="UM57" s="9" t="n"/>
      <c r="UN57" s="9" t="n"/>
      <c r="UO57" s="9" t="n"/>
      <c r="UP57" s="9" t="n"/>
      <c r="UQ57" s="9" t="n"/>
      <c r="UR57" s="9" t="n"/>
      <c r="US57" s="9" t="n"/>
      <c r="UT57" s="9" t="n"/>
      <c r="UU57" s="9" t="n"/>
      <c r="UV57" s="9" t="n"/>
      <c r="UW57" s="9" t="n"/>
      <c r="UX57" s="9" t="n"/>
      <c r="UY57" s="9" t="n"/>
      <c r="UZ57" s="9" t="n"/>
      <c r="VA57" s="9" t="n"/>
      <c r="VB57" s="9" t="n"/>
      <c r="VC57" s="9" t="n"/>
      <c r="VD57" s="9" t="n"/>
      <c r="VE57" s="9" t="n"/>
      <c r="VF57" s="9" t="n"/>
      <c r="VG57" s="9" t="n"/>
      <c r="VH57" s="9" t="n"/>
      <c r="VI57" s="9" t="n"/>
      <c r="VJ57" s="9" t="n"/>
      <c r="VK57" s="9" t="n"/>
      <c r="VL57" s="9" t="n"/>
      <c r="VM57" s="9" t="n"/>
      <c r="VN57" s="9" t="n"/>
      <c r="VO57" s="9" t="n"/>
      <c r="VP57" s="9" t="n"/>
      <c r="VQ57" s="9" t="n"/>
      <c r="VR57" s="9" t="n"/>
      <c r="VS57" s="9" t="n"/>
      <c r="VT57" s="9" t="n"/>
      <c r="VU57" s="9" t="n"/>
      <c r="VV57" s="9" t="n"/>
      <c r="VW57" s="9" t="n"/>
      <c r="VX57" s="9" t="n"/>
      <c r="VY57" s="9" t="n"/>
      <c r="VZ57" s="9" t="n"/>
      <c r="WA57" s="9" t="n"/>
      <c r="WB57" s="9" t="n"/>
      <c r="WC57" s="9" t="n"/>
      <c r="WD57" s="9" t="n"/>
      <c r="WE57" s="9" t="n"/>
      <c r="WF57" s="9" t="n"/>
      <c r="WG57" s="9" t="n"/>
      <c r="WH57" s="9" t="n"/>
      <c r="WI57" s="9" t="n"/>
      <c r="WJ57" s="9" t="n"/>
      <c r="WK57" s="9" t="n"/>
      <c r="WL57" s="9" t="n"/>
      <c r="WM57" s="9" t="n"/>
      <c r="WN57" s="9" t="n"/>
      <c r="WO57" s="9" t="n"/>
      <c r="WP57" s="9" t="n"/>
      <c r="WQ57" s="9" t="n"/>
      <c r="WR57" s="9" t="n"/>
      <c r="WS57" s="9" t="n"/>
      <c r="WT57" s="9" t="n"/>
      <c r="WU57" s="9" t="n"/>
      <c r="WV57" s="9" t="n"/>
      <c r="WW57" s="9" t="n"/>
      <c r="WX57" s="9" t="n"/>
      <c r="WY57" s="9" t="n"/>
      <c r="WZ57" s="9" t="n"/>
      <c r="XA57" s="9" t="n"/>
      <c r="XB57" s="9" t="n"/>
      <c r="XC57" s="9" t="n"/>
      <c r="XD57" s="9" t="n"/>
      <c r="XE57" s="9" t="n"/>
      <c r="XF57" s="9" t="n"/>
      <c r="XG57" s="9" t="n"/>
      <c r="XH57" s="9" t="n"/>
      <c r="XI57" s="9" t="n"/>
      <c r="XJ57" s="9" t="n"/>
      <c r="XK57" s="9" t="n"/>
      <c r="XL57" s="9" t="n"/>
      <c r="XM57" s="9" t="n"/>
      <c r="XN57" s="9" t="n"/>
      <c r="XO57" s="9" t="n"/>
      <c r="XP57" s="9" t="n"/>
      <c r="XQ57" s="9" t="n"/>
      <c r="XR57" s="9" t="n"/>
      <c r="XS57" s="9" t="n"/>
      <c r="XT57" s="9" t="n"/>
      <c r="XU57" s="9" t="n"/>
      <c r="XV57" s="9" t="n"/>
      <c r="XW57" s="9" t="n"/>
      <c r="XX57" s="9" t="n"/>
      <c r="XY57" s="9" t="n"/>
      <c r="XZ57" s="9" t="n"/>
      <c r="YA57" s="9" t="n"/>
      <c r="YB57" s="9" t="n"/>
      <c r="YC57" s="9" t="n"/>
      <c r="YD57" s="9" t="n"/>
      <c r="YE57" s="9" t="n"/>
      <c r="YF57" s="9" t="n"/>
      <c r="YG57" s="9" t="n"/>
      <c r="YH57" s="9" t="n"/>
      <c r="YI57" s="9" t="n"/>
      <c r="YJ57" s="9" t="n"/>
      <c r="YK57" s="9" t="n"/>
      <c r="YL57" s="9" t="n"/>
      <c r="YM57" s="9" t="n"/>
      <c r="YN57" s="9" t="n"/>
      <c r="YO57" s="9" t="n"/>
      <c r="YP57" s="9" t="n"/>
      <c r="YQ57" s="9" t="n"/>
      <c r="YR57" s="9" t="n"/>
      <c r="YS57" s="9" t="n"/>
      <c r="YT57" s="9" t="n"/>
      <c r="YU57" s="9" t="n"/>
      <c r="YV57" s="9" t="n"/>
      <c r="YW57" s="9" t="n"/>
      <c r="YX57" s="9" t="n"/>
      <c r="YY57" s="9" t="n"/>
      <c r="YZ57" s="9" t="n"/>
      <c r="ZA57" s="9" t="n"/>
      <c r="ZB57" s="9" t="n"/>
      <c r="ZC57" s="9" t="n"/>
      <c r="ZD57" s="9" t="n"/>
      <c r="ZE57" s="9" t="n"/>
      <c r="ZF57" s="9" t="n"/>
      <c r="ZG57" s="9" t="n"/>
      <c r="ZH57" s="9" t="n"/>
      <c r="ZI57" s="9" t="n"/>
      <c r="ZJ57" s="9" t="n"/>
      <c r="ZK57" s="9" t="n"/>
      <c r="ZL57" s="9" t="n"/>
      <c r="ZM57" s="9" t="n"/>
      <c r="ZN57" s="9" t="n"/>
      <c r="ZO57" s="9" t="n"/>
      <c r="ZP57" s="9" t="n"/>
      <c r="ZQ57" s="9" t="n"/>
      <c r="ZR57" s="9" t="n"/>
      <c r="ZS57" s="9" t="n"/>
      <c r="ZT57" s="9" t="n"/>
      <c r="ZU57" s="9" t="n"/>
      <c r="ZV57" s="9" t="n"/>
      <c r="ZW57" s="9" t="n"/>
      <c r="ZX57" s="9" t="n"/>
      <c r="ZY57" s="9" t="n"/>
      <c r="ZZ57" s="9" t="n"/>
      <c r="AAA57" s="9" t="n"/>
      <c r="AAB57" s="9" t="n"/>
      <c r="AAC57" s="9" t="n"/>
      <c r="AAD57" s="9" t="n"/>
      <c r="AAE57" s="9" t="n"/>
      <c r="AAF57" s="9" t="n"/>
      <c r="AAG57" s="9" t="n"/>
      <c r="AAH57" s="9" t="n"/>
      <c r="AAI57" s="9" t="n"/>
      <c r="AAJ57" s="9" t="n"/>
      <c r="AAK57" s="9" t="n"/>
      <c r="AAL57" s="9" t="n"/>
      <c r="AAM57" s="9" t="n"/>
      <c r="AAN57" s="9" t="n"/>
      <c r="AAO57" s="9" t="n"/>
      <c r="AAP57" s="9" t="n"/>
      <c r="AAQ57" s="9" t="n"/>
      <c r="AAR57" s="9" t="n"/>
      <c r="AAS57" s="9" t="n"/>
      <c r="AAT57" s="9" t="n"/>
      <c r="AAU57" s="9" t="n"/>
      <c r="AAV57" s="9" t="n"/>
      <c r="AAW57" s="9" t="n"/>
      <c r="AAX57" s="9" t="n"/>
      <c r="AAY57" s="9" t="n"/>
      <c r="AAZ57" s="9" t="n"/>
      <c r="ABA57" s="9" t="n"/>
      <c r="ABB57" s="9" t="n"/>
      <c r="ABC57" s="9" t="n"/>
      <c r="ABD57" s="9" t="n"/>
      <c r="ABE57" s="9" t="n"/>
      <c r="ABF57" s="9" t="n"/>
      <c r="ABG57" s="9" t="n"/>
      <c r="ABH57" s="9" t="n"/>
      <c r="ABI57" s="9" t="n"/>
      <c r="ABJ57" s="9" t="n"/>
      <c r="ABK57" s="9" t="n"/>
      <c r="ABL57" s="9" t="n"/>
      <c r="ABM57" s="9" t="n"/>
      <c r="ABN57" s="9" t="n"/>
      <c r="ABO57" s="9" t="n"/>
      <c r="ABP57" s="9" t="n"/>
      <c r="ABQ57" s="9" t="n"/>
      <c r="ABR57" s="9" t="n"/>
      <c r="ABS57" s="9" t="n"/>
      <c r="ABT57" s="9" t="n"/>
      <c r="ABU57" s="9" t="n"/>
      <c r="ABV57" s="9" t="n"/>
      <c r="ABW57" s="9" t="n"/>
      <c r="ABX57" s="9" t="n"/>
      <c r="ABY57" s="9" t="n"/>
      <c r="ABZ57" s="9" t="n"/>
      <c r="ACA57" s="9" t="n"/>
      <c r="ACB57" s="9" t="n"/>
      <c r="ACC57" s="9" t="n"/>
      <c r="ACD57" s="9" t="n"/>
      <c r="ACE57" s="9" t="n"/>
      <c r="ACF57" s="9" t="n"/>
      <c r="ACG57" s="9" t="n"/>
      <c r="ACH57" s="9" t="n"/>
      <c r="ACI57" s="9" t="n"/>
      <c r="ACJ57" s="9" t="n"/>
      <c r="ACK57" s="9" t="n"/>
      <c r="ACL57" s="9" t="n"/>
      <c r="ACM57" s="9" t="n"/>
      <c r="ACN57" s="9" t="n"/>
      <c r="ACO57" s="9" t="n"/>
      <c r="ACP57" s="9" t="n"/>
      <c r="ACQ57" s="9" t="n"/>
      <c r="ACR57" s="9" t="n"/>
      <c r="ACS57" s="9" t="n"/>
      <c r="ACT57" s="9" t="n"/>
      <c r="ACU57" s="9" t="n"/>
      <c r="ACV57" s="9" t="n"/>
      <c r="ACW57" s="9" t="n"/>
      <c r="ACX57" s="9" t="n"/>
      <c r="ACY57" s="9" t="n"/>
      <c r="ACZ57" s="9" t="n"/>
      <c r="ADA57" s="9" t="n"/>
      <c r="ADB57" s="9" t="n"/>
      <c r="ADC57" s="9" t="n"/>
      <c r="ADD57" s="9" t="n"/>
      <c r="ADE57" s="9" t="n"/>
      <c r="ADF57" s="9" t="n"/>
      <c r="ADG57" s="9" t="n"/>
      <c r="ADH57" s="9" t="n"/>
      <c r="ADI57" s="9" t="n"/>
      <c r="ADJ57" s="9" t="n"/>
      <c r="ADK57" s="9" t="n"/>
      <c r="ADL57" s="9" t="n"/>
      <c r="ADM57" s="9" t="n"/>
      <c r="ADN57" s="9" t="n"/>
      <c r="ADO57" s="9" t="n"/>
      <c r="ADP57" s="9" t="n"/>
      <c r="ADQ57" s="9" t="n"/>
      <c r="ADR57" s="9" t="n"/>
      <c r="ADS57" s="9" t="n"/>
      <c r="ADT57" s="9" t="n"/>
      <c r="ADU57" s="9" t="n"/>
      <c r="ADV57" s="9" t="n"/>
      <c r="ADW57" s="9" t="n"/>
      <c r="ADX57" s="9" t="n"/>
      <c r="ADY57" s="9" t="n"/>
      <c r="ADZ57" s="9" t="n"/>
      <c r="AEA57" s="9" t="n"/>
      <c r="AEB57" s="9" t="n"/>
      <c r="AEC57" s="9" t="n"/>
      <c r="AED57" s="9" t="n"/>
      <c r="AEE57" s="9" t="n"/>
      <c r="AEF57" s="9" t="n"/>
      <c r="AEG57" s="9" t="n"/>
      <c r="AEH57" s="9" t="n"/>
      <c r="AEI57" s="9" t="n"/>
      <c r="AEJ57" s="9" t="n"/>
      <c r="AEK57" s="9" t="n"/>
      <c r="AEL57" s="9" t="n"/>
      <c r="AEM57" s="9" t="n"/>
      <c r="AEN57" s="9" t="n"/>
      <c r="AEO57" s="9" t="n"/>
      <c r="AEP57" s="9" t="n"/>
      <c r="AEQ57" s="9" t="n"/>
      <c r="AER57" s="9" t="n"/>
      <c r="AES57" s="9" t="n"/>
      <c r="AET57" s="9" t="n"/>
      <c r="AEU57" s="9" t="n"/>
      <c r="AEV57" s="9" t="n"/>
      <c r="AEW57" s="9" t="n"/>
      <c r="AEX57" s="9" t="n"/>
      <c r="AEY57" s="9" t="n"/>
      <c r="AEZ57" s="9" t="n"/>
      <c r="AFA57" s="9" t="n"/>
      <c r="AFB57" s="9" t="n"/>
      <c r="AFC57" s="9" t="n"/>
      <c r="AFD57" s="9" t="n"/>
      <c r="AFE57" s="9" t="n"/>
      <c r="AFF57" s="9" t="n"/>
      <c r="AFG57" s="9" t="n"/>
      <c r="AFH57" s="9" t="n"/>
      <c r="AFI57" s="9" t="n"/>
      <c r="AFJ57" s="9" t="n"/>
      <c r="AFK57" s="9" t="n"/>
      <c r="AFL57" s="9" t="n"/>
      <c r="AFM57" s="9" t="n"/>
      <c r="AFN57" s="9" t="n"/>
      <c r="AFO57" s="9" t="n"/>
      <c r="AFP57" s="9" t="n"/>
      <c r="AFQ57" s="9" t="n"/>
      <c r="AFR57" s="9" t="n"/>
      <c r="AFS57" s="9" t="n"/>
      <c r="AFT57" s="9" t="n"/>
      <c r="AFU57" s="9" t="n"/>
      <c r="AFV57" s="9" t="n"/>
      <c r="AFW57" s="9" t="n"/>
      <c r="AFX57" s="9" t="n"/>
      <c r="AFY57" s="9" t="n"/>
      <c r="AFZ57" s="9" t="n"/>
      <c r="AGA57" s="9" t="n"/>
      <c r="AGB57" s="9" t="n"/>
      <c r="AGC57" s="9" t="n"/>
      <c r="AGD57" s="9" t="n"/>
      <c r="AGE57" s="9" t="n"/>
      <c r="AGF57" s="9" t="n"/>
      <c r="AGG57" s="9" t="n"/>
      <c r="AGH57" s="9" t="n"/>
      <c r="AGI57" s="9" t="n"/>
      <c r="AGJ57" s="9" t="n"/>
      <c r="AGK57" s="9" t="n"/>
      <c r="AGL57" s="9" t="n"/>
      <c r="AGM57" s="9" t="n"/>
      <c r="AGN57" s="9" t="n"/>
      <c r="AGO57" s="9" t="n"/>
      <c r="AGP57" s="9" t="n"/>
      <c r="AGQ57" s="9" t="n"/>
      <c r="AGR57" s="9" t="n"/>
      <c r="AGS57" s="9" t="n"/>
      <c r="AGT57" s="9" t="n"/>
      <c r="AGU57" s="9" t="n"/>
      <c r="AGV57" s="9" t="n"/>
      <c r="AGW57" s="9" t="n"/>
      <c r="AGX57" s="9" t="n"/>
      <c r="AGY57" s="9" t="n"/>
      <c r="AGZ57" s="9" t="n"/>
      <c r="AHA57" s="9" t="n"/>
      <c r="AHB57" s="9" t="n"/>
      <c r="AHC57" s="9" t="n"/>
      <c r="AHD57" s="9" t="n"/>
      <c r="AHE57" s="9" t="n"/>
      <c r="AHF57" s="9" t="n"/>
      <c r="AHG57" s="9" t="n"/>
      <c r="AHH57" s="9" t="n"/>
      <c r="AHI57" s="9" t="n"/>
      <c r="AHJ57" s="9" t="n"/>
      <c r="AHK57" s="9" t="n"/>
      <c r="AHL57" s="9" t="n"/>
      <c r="AHM57" s="9" t="n"/>
      <c r="AHN57" s="9" t="n"/>
      <c r="AHO57" s="9" t="n"/>
      <c r="AHP57" s="9" t="n"/>
      <c r="AHQ57" s="9" t="n"/>
      <c r="AHR57" s="9" t="n"/>
      <c r="AHS57" s="9" t="n"/>
      <c r="AHT57" s="9" t="n"/>
      <c r="AHU57" s="9" t="n"/>
      <c r="AHV57" s="9" t="n"/>
      <c r="AHW57" s="9" t="n"/>
      <c r="AHX57" s="9" t="n"/>
      <c r="AHY57" s="9" t="n"/>
      <c r="AHZ57" s="9" t="n"/>
      <c r="AIA57" s="9" t="n"/>
      <c r="AIB57" s="9" t="n"/>
      <c r="AIC57" s="9" t="n"/>
      <c r="AID57" s="9" t="n"/>
      <c r="AIE57" s="9" t="n"/>
      <c r="AIF57" s="9" t="n"/>
      <c r="AIG57" s="9" t="n"/>
      <c r="AIH57" s="9" t="n"/>
      <c r="AII57" s="9" t="n"/>
      <c r="AIJ57" s="9" t="n"/>
      <c r="AIK57" s="9" t="n"/>
      <c r="AIL57" s="9" t="n"/>
      <c r="AIM57" s="9" t="n"/>
      <c r="AIN57" s="9" t="n"/>
      <c r="AIO57" s="9" t="n"/>
      <c r="AIP57" s="9" t="n"/>
      <c r="AIQ57" s="9" t="n"/>
      <c r="AIR57" s="9" t="n"/>
      <c r="AIS57" s="9" t="n"/>
      <c r="AIT57" s="9" t="n"/>
      <c r="AIU57" s="9" t="n"/>
      <c r="AIV57" s="9" t="n"/>
      <c r="AIW57" s="9" t="n"/>
      <c r="AIX57" s="9" t="n"/>
      <c r="AIY57" s="9" t="n"/>
      <c r="AIZ57" s="9" t="n"/>
      <c r="AJA57" s="9" t="n"/>
      <c r="AJB57" s="9" t="n"/>
      <c r="AJC57" s="9" t="n"/>
      <c r="AJD57" s="9" t="n"/>
      <c r="AJE57" s="9" t="n"/>
      <c r="AJF57" s="9" t="n"/>
      <c r="AJG57" s="9" t="n"/>
      <c r="AJH57" s="9" t="n"/>
      <c r="AJI57" s="9" t="n"/>
      <c r="AJJ57" s="9" t="n"/>
      <c r="AJK57" s="9" t="n"/>
      <c r="AJL57" s="9" t="n"/>
      <c r="AJM57" s="9" t="n"/>
      <c r="AJN57" s="9" t="n"/>
      <c r="AJO57" s="9" t="n"/>
      <c r="AJP57" s="9" t="n"/>
      <c r="AJQ57" s="9" t="n"/>
      <c r="AJR57" s="9" t="n"/>
      <c r="AJS57" s="9" t="n"/>
      <c r="AJT57" s="9" t="n"/>
      <c r="AJU57" s="9" t="n"/>
      <c r="AJV57" s="9" t="n"/>
      <c r="AJW57" s="9" t="n"/>
      <c r="AJX57" s="9" t="n"/>
      <c r="AJY57" s="9" t="n"/>
      <c r="AJZ57" s="9" t="n"/>
      <c r="AKA57" s="9" t="n"/>
      <c r="AKB57" s="9" t="n"/>
      <c r="AKC57" s="9" t="n"/>
      <c r="AKD57" s="9" t="n"/>
      <c r="AKE57" s="9" t="n"/>
      <c r="AKF57" s="9" t="n"/>
      <c r="AKG57" s="9" t="n"/>
      <c r="AKH57" s="9" t="n"/>
      <c r="AKI57" s="9" t="n"/>
      <c r="AKJ57" s="9" t="n"/>
      <c r="AKK57" s="9" t="n"/>
      <c r="AKL57" s="9" t="n"/>
      <c r="AKM57" s="9" t="n"/>
      <c r="AKN57" s="9" t="n"/>
      <c r="AKO57" s="9" t="n"/>
      <c r="AKP57" s="9" t="n"/>
      <c r="AKQ57" s="9" t="n"/>
      <c r="AKR57" s="9" t="n"/>
      <c r="AKS57" s="9" t="n"/>
      <c r="AKT57" s="9" t="n"/>
      <c r="AKU57" s="9" t="n"/>
      <c r="AKV57" s="9" t="n"/>
      <c r="AKW57" s="9" t="n"/>
      <c r="AKX57" s="9" t="n"/>
      <c r="AKY57" s="9" t="n"/>
      <c r="AKZ57" s="9" t="n"/>
      <c r="ALA57" s="9" t="n"/>
      <c r="ALB57" s="9" t="n"/>
      <c r="ALC57" s="9" t="n"/>
      <c r="ALD57" s="9" t="n"/>
      <c r="ALE57" s="9" t="n"/>
      <c r="ALF57" s="9" t="n"/>
      <c r="ALG57" s="9" t="n"/>
      <c r="ALH57" s="9" t="n"/>
      <c r="ALI57" s="9" t="n"/>
      <c r="ALJ57" s="9" t="n"/>
      <c r="ALK57" s="9" t="n"/>
      <c r="ALL57" s="9" t="n"/>
      <c r="ALM57" s="9" t="n"/>
      <c r="ALN57" s="9" t="n"/>
      <c r="ALO57" s="9" t="n"/>
      <c r="ALP57" s="9" t="n"/>
      <c r="ALQ57" s="9" t="n"/>
      <c r="ALR57" s="9" t="n"/>
      <c r="ALS57" s="9" t="n"/>
      <c r="ALT57" s="9" t="n"/>
      <c r="ALU57" s="9" t="n"/>
      <c r="ALV57" s="9" t="n"/>
      <c r="ALW57" s="9" t="n"/>
      <c r="ALX57" s="9" t="n"/>
      <c r="ALY57" s="9" t="n"/>
      <c r="ALZ57" s="9" t="n"/>
      <c r="AMA57" s="9" t="n"/>
      <c r="AMB57" s="9" t="n"/>
      <c r="AMC57" s="9" t="n"/>
      <c r="AMD57" s="9" t="n"/>
      <c r="AME57" s="9" t="n"/>
      <c r="AMF57" s="9" t="n"/>
      <c r="AMG57" s="9" t="n"/>
      <c r="AMH57" s="9" t="n"/>
      <c r="AMI57" s="9" t="n"/>
      <c r="AMJ57" s="9" t="n"/>
    </row>
    <row customHeight="1" ht="23.1" r="58" s="187" spans="1:1024">
      <c r="A58" s="67" t="n">
        <v>53</v>
      </c>
      <c r="B58" s="44" t="n">
        <v>21718</v>
      </c>
      <c r="C58" s="88" t="s">
        <v>242</v>
      </c>
      <c r="D58" s="69" t="s">
        <v>226</v>
      </c>
      <c r="E58" s="70" t="n">
        <v>17</v>
      </c>
      <c r="F58" s="71" t="n"/>
      <c r="G58" s="188" t="s">
        <v>81</v>
      </c>
      <c r="H58" s="189" t="s">
        <v>62</v>
      </c>
      <c r="I58" s="72" t="s"/>
      <c r="J58" s="188" t="s">
        <v>67</v>
      </c>
      <c r="K58" s="189" t="s">
        <v>73</v>
      </c>
      <c r="L58" s="72" t="s"/>
      <c r="M58" s="188" t="s">
        <v>77</v>
      </c>
      <c r="N58" s="189" t="s">
        <v>73</v>
      </c>
      <c r="O58" s="72" t="s"/>
      <c r="P58" s="190" t="s">
        <v>66</v>
      </c>
      <c r="Q58" s="191" t="s">
        <v>66</v>
      </c>
      <c r="R58" s="72" t="s"/>
      <c r="S58" s="190" t="s">
        <v>66</v>
      </c>
      <c r="T58" s="191" t="s">
        <v>66</v>
      </c>
      <c r="U58" s="72" t="s"/>
      <c r="V58" s="188" t="s">
        <v>122</v>
      </c>
      <c r="W58" s="189" t="s">
        <v>119</v>
      </c>
      <c r="X58" s="72" t="s">
        <v>80</v>
      </c>
      <c r="Y58" s="188" t="s">
        <v>81</v>
      </c>
      <c r="Z58" s="189" t="s">
        <v>87</v>
      </c>
      <c r="AA58" s="72" t="s"/>
      <c r="AB58" s="188" t="s">
        <v>137</v>
      </c>
      <c r="AC58" s="189" t="s">
        <v>82</v>
      </c>
      <c r="AD58" s="72" t="s"/>
      <c r="AE58" s="188" t="s">
        <v>81</v>
      </c>
      <c r="AF58" s="189" t="s">
        <v>68</v>
      </c>
      <c r="AG58" s="72" t="s">
        <v>80</v>
      </c>
      <c r="AH58" s="188" t="s">
        <v>67</v>
      </c>
      <c r="AI58" s="189" t="s">
        <v>59</v>
      </c>
      <c r="AJ58" s="72" t="s"/>
      <c r="AK58" s="190" t="s">
        <v>66</v>
      </c>
      <c r="AL58" s="191" t="s">
        <v>66</v>
      </c>
      <c r="AM58" s="72" t="s"/>
      <c r="AN58" s="190" t="s">
        <v>66</v>
      </c>
      <c r="AO58" s="191" t="s">
        <v>66</v>
      </c>
      <c r="AP58" s="72" t="s"/>
      <c r="AQ58" s="188" t="s">
        <v>98</v>
      </c>
      <c r="AR58" s="189" t="s">
        <v>85</v>
      </c>
      <c r="AS58" s="72" t="s"/>
      <c r="AT58" s="188" t="s">
        <v>121</v>
      </c>
      <c r="AU58" s="189" t="s">
        <v>62</v>
      </c>
      <c r="AV58" s="72" t="s">
        <v>80</v>
      </c>
      <c r="AW58" s="188" t="s">
        <v>125</v>
      </c>
      <c r="AX58" s="189" t="s">
        <v>74</v>
      </c>
      <c r="AY58" s="72" t="s"/>
      <c r="AZ58" s="188" t="s">
        <v>134</v>
      </c>
      <c r="BA58" s="189" t="s">
        <v>73</v>
      </c>
      <c r="BB58" s="72" t="s">
        <v>80</v>
      </c>
      <c r="BC58" s="188" t="s">
        <v>122</v>
      </c>
      <c r="BD58" s="189" t="s">
        <v>59</v>
      </c>
      <c r="BE58" s="72" t="s"/>
      <c r="BF58" s="190" t="s">
        <v>66</v>
      </c>
      <c r="BG58" s="191" t="s">
        <v>66</v>
      </c>
      <c r="BH58" s="72" t="s"/>
      <c r="BI58" s="190" t="s">
        <v>66</v>
      </c>
      <c r="BJ58" s="191" t="s">
        <v>66</v>
      </c>
      <c r="BK58" s="72" t="s"/>
      <c r="BL58" s="188" t="s">
        <v>3</v>
      </c>
      <c r="BM58" s="189" t="s">
        <v>82</v>
      </c>
      <c r="BN58" s="72" t="s"/>
      <c r="BO58" s="188" t="s">
        <v>67</v>
      </c>
      <c r="BP58" s="189" t="s">
        <v>87</v>
      </c>
      <c r="BQ58" s="72" t="s"/>
      <c r="BR58" s="188" t="s">
        <v>122</v>
      </c>
      <c r="BS58" s="189" t="s">
        <v>99</v>
      </c>
      <c r="BT58" s="72" t="s"/>
      <c r="BU58" s="188" t="s">
        <v>117</v>
      </c>
      <c r="BV58" s="189" t="s">
        <v>111</v>
      </c>
      <c r="BW58" s="72" t="s"/>
      <c r="BX58" s="188" t="s">
        <v>156</v>
      </c>
      <c r="BY58" s="189" t="s">
        <v>62</v>
      </c>
      <c r="BZ58" s="72" t="s"/>
      <c r="CA58" s="190" t="s">
        <v>66</v>
      </c>
      <c r="CB58" s="191" t="s">
        <v>66</v>
      </c>
      <c r="CC58" s="72" t="s"/>
      <c r="CD58" s="190" t="s">
        <v>66</v>
      </c>
      <c r="CE58" s="191" t="s">
        <v>66</v>
      </c>
      <c r="CF58" s="72" t="s"/>
      <c r="CG58" s="188" t="s">
        <v>122</v>
      </c>
      <c r="CH58" s="189" t="s">
        <v>73</v>
      </c>
      <c r="CI58" s="72" t="s"/>
      <c r="CJ58" s="188" t="s">
        <v>95</v>
      </c>
      <c r="CK58" s="189" t="s">
        <v>62</v>
      </c>
      <c r="CL58" s="72" t="s"/>
      <c r="CM58" s="188" t="s">
        <v>134</v>
      </c>
      <c r="CN58" s="189" t="s">
        <v>126</v>
      </c>
      <c r="CO58" s="72" t="s"/>
      <c r="CP58" s="188" t="s">
        <v>117</v>
      </c>
      <c r="CQ58" s="189" t="s">
        <v>111</v>
      </c>
      <c r="CR58" s="72" t="s"/>
      <c r="CS58" s="188" t="s">
        <v>110</v>
      </c>
      <c r="CT58" s="189" t="s">
        <v>74</v>
      </c>
      <c r="CU58" s="72" t="s"/>
      <c r="CV58" s="26" t="s">
        <v>172</v>
      </c>
      <c r="CW58" s="21" t="n"/>
      <c r="CX58" s="73" t="n"/>
      <c r="CY58" s="83" t="n"/>
      <c r="CZ58" s="75">
        <f>COUNTA($G$3:$CX$3)-DB58</f>
        <v/>
      </c>
      <c r="DA58" s="76">
        <f>COUNTIF($G$4:$CX$4,"сб")+COUNTIF($G$4:$CX$4,"вс")+COUNTIF($G$4:$CX$4,"празд")</f>
        <v/>
      </c>
      <c r="DB58" s="77" t="n">
        <v>0</v>
      </c>
      <c r="DC58" s="78">
        <f>COUNTIF(G58:CX58,"ОТ")/2</f>
        <v/>
      </c>
      <c r="DD58" s="79">
        <f>COUNTIFS($G$4:$CX$4,"&lt;я",G58:CX58,"&lt;"&amp;"9:29:01")</f>
        <v/>
      </c>
      <c r="DE58" s="79">
        <f>COUNTIFS($G$4:$CX$4,"&lt;я",G58:CX58,"&lt;"&amp;"13:30:01")-DD58</f>
        <v/>
      </c>
      <c r="DF58" s="79">
        <f>COUNTIFS($G$4:$CX$4,"&lt;я",G58:CX58,"&lt;"&amp;"19:00:01")-DD58-DE58</f>
        <v/>
      </c>
      <c r="DG58" s="80">
        <f>COUNTIFS($G$4:$CX$4,"СБ",G58:CX58,"В")+COUNTIFS($G$4:$CX$4,"ВС",G58:CX58,"В")</f>
        <v/>
      </c>
      <c r="DH58" s="81">
        <f>$DA$3-CZ58</f>
        <v/>
      </c>
      <c r="DI58" s="82">
        <f>$DB$3-CY58</f>
        <v/>
      </c>
      <c r="DJ58" s="9" t="n"/>
      <c r="DK58" s="9" t="n"/>
      <c r="DL58" s="9" t="n"/>
      <c r="DM58" s="9" t="n"/>
      <c r="DN58" s="9" t="n"/>
      <c r="DO58" s="9" t="n"/>
      <c r="DP58" s="9" t="n"/>
      <c r="DQ58" s="9" t="n"/>
      <c r="DR58" s="9" t="n"/>
      <c r="DS58" s="9" t="n"/>
      <c r="DT58" s="9" t="n"/>
      <c r="DU58" s="9" t="n"/>
      <c r="DV58" s="9" t="n"/>
      <c r="DW58" s="9" t="n"/>
      <c r="DX58" s="9" t="n"/>
      <c r="DY58" s="9" t="n"/>
      <c r="DZ58" s="9" t="n"/>
      <c r="EA58" s="9" t="n"/>
      <c r="EB58" s="9" t="n"/>
      <c r="EC58" s="9" t="n"/>
      <c r="ED58" s="9" t="n"/>
      <c r="EE58" s="9" t="n"/>
      <c r="EF58" s="9" t="n"/>
      <c r="EG58" s="9" t="n"/>
      <c r="EH58" s="9" t="n"/>
      <c r="EI58" s="9" t="n"/>
      <c r="EJ58" s="9" t="n"/>
      <c r="EK58" s="9" t="n"/>
      <c r="EL58" s="9" t="n"/>
      <c r="EM58" s="9" t="n"/>
      <c r="EN58" s="9" t="n"/>
      <c r="EO58" s="9" t="n"/>
      <c r="EP58" s="9" t="n"/>
      <c r="EQ58" s="9" t="n"/>
      <c r="ER58" s="9" t="n"/>
      <c r="ES58" s="9" t="n"/>
      <c r="ET58" s="9" t="n"/>
      <c r="EU58" s="9" t="n"/>
      <c r="EV58" s="9" t="n"/>
      <c r="EW58" s="9" t="n"/>
      <c r="EX58" s="9" t="n"/>
      <c r="EY58" s="9" t="n"/>
      <c r="EZ58" s="9" t="n"/>
      <c r="FA58" s="9" t="n"/>
      <c r="FB58" s="9" t="n"/>
      <c r="FC58" s="9" t="n"/>
      <c r="FD58" s="9" t="n"/>
      <c r="FE58" s="9" t="n"/>
      <c r="FF58" s="9" t="n"/>
      <c r="FG58" s="9" t="n"/>
      <c r="FH58" s="9" t="n"/>
      <c r="FI58" s="9" t="n"/>
      <c r="FJ58" s="9" t="n"/>
      <c r="FK58" s="9" t="n"/>
      <c r="FL58" s="9" t="n"/>
      <c r="FM58" s="9" t="n"/>
      <c r="FN58" s="9" t="n"/>
      <c r="FO58" s="9" t="n"/>
      <c r="FP58" s="9" t="n"/>
      <c r="FQ58" s="9" t="n"/>
      <c r="FR58" s="9" t="n"/>
      <c r="FS58" s="9" t="n"/>
      <c r="FT58" s="9" t="n"/>
      <c r="FU58" s="9" t="n"/>
      <c r="FV58" s="9" t="n"/>
      <c r="FW58" s="9" t="n"/>
      <c r="FX58" s="9" t="n"/>
      <c r="FY58" s="9" t="n"/>
      <c r="FZ58" s="9" t="n"/>
      <c r="GA58" s="9" t="n"/>
      <c r="GB58" s="9" t="n"/>
      <c r="GC58" s="9" t="n"/>
      <c r="GD58" s="9" t="n"/>
      <c r="GE58" s="9" t="n"/>
      <c r="GF58" s="9" t="n"/>
      <c r="GG58" s="9" t="n"/>
      <c r="GH58" s="9" t="n"/>
      <c r="GI58" s="9" t="n"/>
      <c r="GJ58" s="9" t="n"/>
      <c r="GK58" s="9" t="n"/>
      <c r="GL58" s="9" t="n"/>
      <c r="GM58" s="9" t="n"/>
      <c r="GN58" s="9" t="n"/>
      <c r="GO58" s="9" t="n"/>
      <c r="GP58" s="9" t="n"/>
      <c r="GQ58" s="9" t="n"/>
      <c r="GR58" s="9" t="n"/>
      <c r="GS58" s="9" t="n"/>
      <c r="GT58" s="9" t="n"/>
      <c r="GU58" s="9" t="n"/>
      <c r="GV58" s="9" t="n"/>
      <c r="GW58" s="9" t="n"/>
      <c r="GX58" s="9" t="n"/>
      <c r="GY58" s="9" t="n"/>
      <c r="GZ58" s="9" t="n"/>
      <c r="HA58" s="9" t="n"/>
      <c r="HB58" s="9" t="n"/>
      <c r="HC58" s="9" t="n"/>
      <c r="HD58" s="9" t="n"/>
      <c r="HE58" s="9" t="n"/>
      <c r="HF58" s="9" t="n"/>
      <c r="HG58" s="9" t="n"/>
      <c r="HH58" s="9" t="n"/>
      <c r="HI58" s="9" t="n"/>
      <c r="HJ58" s="9" t="n"/>
      <c r="HK58" s="9" t="n"/>
      <c r="HL58" s="9" t="n"/>
      <c r="HM58" s="9" t="n"/>
      <c r="HN58" s="9" t="n"/>
      <c r="HO58" s="9" t="n"/>
      <c r="HP58" s="9" t="n"/>
      <c r="HQ58" s="9" t="n"/>
      <c r="HR58" s="9" t="n"/>
      <c r="HS58" s="9" t="n"/>
      <c r="HT58" s="9" t="n"/>
      <c r="HU58" s="9" t="n"/>
      <c r="HV58" s="9" t="n"/>
      <c r="HW58" s="9" t="n"/>
      <c r="HX58" s="9" t="n"/>
      <c r="HY58" s="9" t="n"/>
      <c r="HZ58" s="9" t="n"/>
      <c r="IA58" s="9" t="n"/>
      <c r="IB58" s="9" t="n"/>
      <c r="IC58" s="9" t="n"/>
      <c r="ID58" s="9" t="n"/>
      <c r="IE58" s="9" t="n"/>
      <c r="IF58" s="9" t="n"/>
      <c r="IG58" s="9" t="n"/>
      <c r="IH58" s="9" t="n"/>
      <c r="II58" s="9" t="n"/>
      <c r="IJ58" s="9" t="n"/>
      <c r="IK58" s="9" t="n"/>
      <c r="IL58" s="9" t="n"/>
      <c r="IM58" s="9" t="n"/>
      <c r="IN58" s="9" t="n"/>
      <c r="IO58" s="9" t="n"/>
      <c r="IP58" s="9" t="n"/>
      <c r="IQ58" s="9" t="n"/>
      <c r="IR58" s="9" t="n"/>
      <c r="IS58" s="9" t="n"/>
      <c r="IT58" s="9" t="n"/>
      <c r="IU58" s="9" t="n"/>
      <c r="IV58" s="9" t="n"/>
      <c r="IW58" s="9" t="n"/>
      <c r="IX58" s="9" t="n"/>
      <c r="IY58" s="9" t="n"/>
      <c r="IZ58" s="9" t="n"/>
      <c r="JA58" s="9" t="n"/>
      <c r="JB58" s="9" t="n"/>
      <c r="JC58" s="9" t="n"/>
      <c r="JD58" s="9" t="n"/>
      <c r="JE58" s="9" t="n"/>
      <c r="JF58" s="9" t="n"/>
      <c r="JG58" s="9" t="n"/>
      <c r="JH58" s="9" t="n"/>
      <c r="JI58" s="9" t="n"/>
      <c r="JJ58" s="9" t="n"/>
      <c r="JK58" s="9" t="n"/>
      <c r="JL58" s="9" t="n"/>
      <c r="JM58" s="9" t="n"/>
      <c r="JN58" s="9" t="n"/>
      <c r="JO58" s="9" t="n"/>
      <c r="JP58" s="9" t="n"/>
      <c r="JQ58" s="9" t="n"/>
      <c r="JR58" s="9" t="n"/>
      <c r="JS58" s="9" t="n"/>
      <c r="JT58" s="9" t="n"/>
      <c r="JU58" s="9" t="n"/>
      <c r="JV58" s="9" t="n"/>
      <c r="JW58" s="9" t="n"/>
      <c r="JX58" s="9" t="n"/>
      <c r="JY58" s="9" t="n"/>
      <c r="JZ58" s="9" t="n"/>
      <c r="KA58" s="9" t="n"/>
      <c r="KB58" s="9" t="n"/>
      <c r="KC58" s="9" t="n"/>
      <c r="KD58" s="9" t="n"/>
      <c r="KE58" s="9" t="n"/>
      <c r="KF58" s="9" t="n"/>
      <c r="KG58" s="9" t="n"/>
      <c r="KH58" s="9" t="n"/>
      <c r="KI58" s="9" t="n"/>
      <c r="KJ58" s="9" t="n"/>
      <c r="KK58" s="9" t="n"/>
      <c r="KL58" s="9" t="n"/>
      <c r="KM58" s="9" t="n"/>
      <c r="KN58" s="9" t="n"/>
      <c r="KO58" s="9" t="n"/>
      <c r="KP58" s="9" t="n"/>
      <c r="KQ58" s="9" t="n"/>
      <c r="KR58" s="9" t="n"/>
      <c r="KS58" s="9" t="n"/>
      <c r="KT58" s="9" t="n"/>
      <c r="KU58" s="9" t="n"/>
      <c r="KV58" s="9" t="n"/>
      <c r="KW58" s="9" t="n"/>
      <c r="KX58" s="9" t="n"/>
      <c r="KY58" s="9" t="n"/>
      <c r="KZ58" s="9" t="n"/>
      <c r="LA58" s="9" t="n"/>
      <c r="LB58" s="9" t="n"/>
      <c r="LC58" s="9" t="n"/>
      <c r="LD58" s="9" t="n"/>
      <c r="LE58" s="9" t="n"/>
      <c r="LF58" s="9" t="n"/>
      <c r="LG58" s="9" t="n"/>
      <c r="LH58" s="9" t="n"/>
      <c r="LI58" s="9" t="n"/>
      <c r="LJ58" s="9" t="n"/>
      <c r="LK58" s="9" t="n"/>
      <c r="LL58" s="9" t="n"/>
      <c r="LM58" s="9" t="n"/>
      <c r="LN58" s="9" t="n"/>
      <c r="LO58" s="9" t="n"/>
      <c r="LP58" s="9" t="n"/>
      <c r="LQ58" s="9" t="n"/>
      <c r="LR58" s="9" t="n"/>
      <c r="LS58" s="9" t="n"/>
      <c r="LT58" s="9" t="n"/>
      <c r="LU58" s="9" t="n"/>
      <c r="LV58" s="9" t="n"/>
      <c r="LW58" s="9" t="n"/>
      <c r="LX58" s="9" t="n"/>
      <c r="LY58" s="9" t="n"/>
      <c r="LZ58" s="9" t="n"/>
      <c r="MA58" s="9" t="n"/>
      <c r="MB58" s="9" t="n"/>
      <c r="MC58" s="9" t="n"/>
      <c r="MD58" s="9" t="n"/>
      <c r="ME58" s="9" t="n"/>
      <c r="MF58" s="9" t="n"/>
      <c r="MG58" s="9" t="n"/>
      <c r="MH58" s="9" t="n"/>
      <c r="MI58" s="9" t="n"/>
      <c r="MJ58" s="9" t="n"/>
      <c r="MK58" s="9" t="n"/>
      <c r="ML58" s="9" t="n"/>
      <c r="MM58" s="9" t="n"/>
      <c r="MN58" s="9" t="n"/>
      <c r="MO58" s="9" t="n"/>
      <c r="MP58" s="9" t="n"/>
      <c r="MQ58" s="9" t="n"/>
      <c r="MR58" s="9" t="n"/>
      <c r="MS58" s="9" t="n"/>
      <c r="MT58" s="9" t="n"/>
      <c r="MU58" s="9" t="n"/>
      <c r="MV58" s="9" t="n"/>
      <c r="MW58" s="9" t="n"/>
      <c r="MX58" s="9" t="n"/>
      <c r="MY58" s="9" t="n"/>
      <c r="MZ58" s="9" t="n"/>
      <c r="NA58" s="9" t="n"/>
      <c r="NB58" s="9" t="n"/>
      <c r="NC58" s="9" t="n"/>
      <c r="ND58" s="9" t="n"/>
      <c r="NE58" s="9" t="n"/>
      <c r="NF58" s="9" t="n"/>
      <c r="NG58" s="9" t="n"/>
      <c r="NH58" s="9" t="n"/>
      <c r="NI58" s="9" t="n"/>
      <c r="NJ58" s="9" t="n"/>
      <c r="NK58" s="9" t="n"/>
      <c r="NL58" s="9" t="n"/>
      <c r="NM58" s="9" t="n"/>
      <c r="NN58" s="9" t="n"/>
      <c r="NO58" s="9" t="n"/>
      <c r="NP58" s="9" t="n"/>
      <c r="NQ58" s="9" t="n"/>
      <c r="NR58" s="9" t="n"/>
      <c r="NS58" s="9" t="n"/>
      <c r="NT58" s="9" t="n"/>
      <c r="NU58" s="9" t="n"/>
      <c r="NV58" s="9" t="n"/>
      <c r="NW58" s="9" t="n"/>
      <c r="NX58" s="9" t="n"/>
      <c r="NY58" s="9" t="n"/>
      <c r="NZ58" s="9" t="n"/>
      <c r="OA58" s="9" t="n"/>
      <c r="OB58" s="9" t="n"/>
      <c r="OC58" s="9" t="n"/>
      <c r="OD58" s="9" t="n"/>
      <c r="OE58" s="9" t="n"/>
      <c r="OF58" s="9" t="n"/>
      <c r="OG58" s="9" t="n"/>
      <c r="OH58" s="9" t="n"/>
      <c r="OI58" s="9" t="n"/>
      <c r="OJ58" s="9" t="n"/>
      <c r="OK58" s="9" t="n"/>
      <c r="OL58" s="9" t="n"/>
      <c r="OM58" s="9" t="n"/>
      <c r="ON58" s="9" t="n"/>
      <c r="OO58" s="9" t="n"/>
      <c r="OP58" s="9" t="n"/>
      <c r="OQ58" s="9" t="n"/>
      <c r="OR58" s="9" t="n"/>
      <c r="OS58" s="9" t="n"/>
      <c r="OT58" s="9" t="n"/>
      <c r="OU58" s="9" t="n"/>
      <c r="OV58" s="9" t="n"/>
      <c r="OW58" s="9" t="n"/>
      <c r="OX58" s="9" t="n"/>
      <c r="OY58" s="9" t="n"/>
      <c r="OZ58" s="9" t="n"/>
      <c r="PA58" s="9" t="n"/>
      <c r="PB58" s="9" t="n"/>
      <c r="PC58" s="9" t="n"/>
      <c r="PD58" s="9" t="n"/>
      <c r="PE58" s="9" t="n"/>
      <c r="PF58" s="9" t="n"/>
      <c r="PG58" s="9" t="n"/>
      <c r="PH58" s="9" t="n"/>
      <c r="PI58" s="9" t="n"/>
      <c r="PJ58" s="9" t="n"/>
      <c r="PK58" s="9" t="n"/>
      <c r="PL58" s="9" t="n"/>
      <c r="PM58" s="9" t="n"/>
      <c r="PN58" s="9" t="n"/>
      <c r="PO58" s="9" t="n"/>
      <c r="PP58" s="9" t="n"/>
      <c r="PQ58" s="9" t="n"/>
      <c r="PR58" s="9" t="n"/>
      <c r="PS58" s="9" t="n"/>
      <c r="PT58" s="9" t="n"/>
      <c r="PU58" s="9" t="n"/>
      <c r="PV58" s="9" t="n"/>
      <c r="PW58" s="9" t="n"/>
      <c r="PX58" s="9" t="n"/>
      <c r="PY58" s="9" t="n"/>
      <c r="PZ58" s="9" t="n"/>
      <c r="QA58" s="9" t="n"/>
      <c r="QB58" s="9" t="n"/>
      <c r="QC58" s="9" t="n"/>
      <c r="QD58" s="9" t="n"/>
      <c r="QE58" s="9" t="n"/>
      <c r="QF58" s="9" t="n"/>
      <c r="QG58" s="9" t="n"/>
      <c r="QH58" s="9" t="n"/>
      <c r="QI58" s="9" t="n"/>
      <c r="QJ58" s="9" t="n"/>
      <c r="QK58" s="9" t="n"/>
      <c r="QL58" s="9" t="n"/>
      <c r="QM58" s="9" t="n"/>
      <c r="QN58" s="9" t="n"/>
      <c r="QO58" s="9" t="n"/>
      <c r="QP58" s="9" t="n"/>
      <c r="QQ58" s="9" t="n"/>
      <c r="QR58" s="9" t="n"/>
      <c r="QS58" s="9" t="n"/>
      <c r="QT58" s="9" t="n"/>
      <c r="QU58" s="9" t="n"/>
      <c r="QV58" s="9" t="n"/>
      <c r="QW58" s="9" t="n"/>
      <c r="QX58" s="9" t="n"/>
      <c r="QY58" s="9" t="n"/>
      <c r="QZ58" s="9" t="n"/>
      <c r="RA58" s="9" t="n"/>
      <c r="RB58" s="9" t="n"/>
      <c r="RC58" s="9" t="n"/>
      <c r="RD58" s="9" t="n"/>
      <c r="RE58" s="9" t="n"/>
      <c r="RF58" s="9" t="n"/>
      <c r="RG58" s="9" t="n"/>
      <c r="RH58" s="9" t="n"/>
      <c r="RI58" s="9" t="n"/>
      <c r="RJ58" s="9" t="n"/>
      <c r="RK58" s="9" t="n"/>
      <c r="RL58" s="9" t="n"/>
      <c r="RM58" s="9" t="n"/>
      <c r="RN58" s="9" t="n"/>
      <c r="RO58" s="9" t="n"/>
      <c r="RP58" s="9" t="n"/>
      <c r="RQ58" s="9" t="n"/>
      <c r="RR58" s="9" t="n"/>
      <c r="RS58" s="9" t="n"/>
      <c r="RT58" s="9" t="n"/>
      <c r="RU58" s="9" t="n"/>
      <c r="RV58" s="9" t="n"/>
      <c r="RW58" s="9" t="n"/>
      <c r="RX58" s="9" t="n"/>
      <c r="RY58" s="9" t="n"/>
      <c r="RZ58" s="9" t="n"/>
      <c r="SA58" s="9" t="n"/>
      <c r="SB58" s="9" t="n"/>
      <c r="SC58" s="9" t="n"/>
      <c r="SD58" s="9" t="n"/>
      <c r="SE58" s="9" t="n"/>
      <c r="SF58" s="9" t="n"/>
      <c r="SG58" s="9" t="n"/>
      <c r="SH58" s="9" t="n"/>
      <c r="SI58" s="9" t="n"/>
      <c r="SJ58" s="9" t="n"/>
      <c r="SK58" s="9" t="n"/>
      <c r="SL58" s="9" t="n"/>
      <c r="SM58" s="9" t="n"/>
      <c r="SN58" s="9" t="n"/>
      <c r="SO58" s="9" t="n"/>
      <c r="SP58" s="9" t="n"/>
      <c r="SQ58" s="9" t="n"/>
      <c r="SR58" s="9" t="n"/>
      <c r="SS58" s="9" t="n"/>
      <c r="ST58" s="9" t="n"/>
      <c r="SU58" s="9" t="n"/>
      <c r="SV58" s="9" t="n"/>
      <c r="SW58" s="9" t="n"/>
      <c r="SX58" s="9" t="n"/>
      <c r="SY58" s="9" t="n"/>
      <c r="SZ58" s="9" t="n"/>
      <c r="TA58" s="9" t="n"/>
      <c r="TB58" s="9" t="n"/>
      <c r="TC58" s="9" t="n"/>
      <c r="TD58" s="9" t="n"/>
      <c r="TE58" s="9" t="n"/>
      <c r="TF58" s="9" t="n"/>
      <c r="TG58" s="9" t="n"/>
      <c r="TH58" s="9" t="n"/>
      <c r="TI58" s="9" t="n"/>
      <c r="TJ58" s="9" t="n"/>
      <c r="TK58" s="9" t="n"/>
      <c r="TL58" s="9" t="n"/>
      <c r="TM58" s="9" t="n"/>
      <c r="TN58" s="9" t="n"/>
      <c r="TO58" s="9" t="n"/>
      <c r="TP58" s="9" t="n"/>
      <c r="TQ58" s="9" t="n"/>
      <c r="TR58" s="9" t="n"/>
      <c r="TS58" s="9" t="n"/>
      <c r="TT58" s="9" t="n"/>
      <c r="TU58" s="9" t="n"/>
      <c r="TV58" s="9" t="n"/>
      <c r="TW58" s="9" t="n"/>
      <c r="TX58" s="9" t="n"/>
      <c r="TY58" s="9" t="n"/>
      <c r="TZ58" s="9" t="n"/>
      <c r="UA58" s="9" t="n"/>
      <c r="UB58" s="9" t="n"/>
      <c r="UC58" s="9" t="n"/>
      <c r="UD58" s="9" t="n"/>
      <c r="UE58" s="9" t="n"/>
      <c r="UF58" s="9" t="n"/>
      <c r="UG58" s="9" t="n"/>
      <c r="UH58" s="9" t="n"/>
      <c r="UI58" s="9" t="n"/>
      <c r="UJ58" s="9" t="n"/>
      <c r="UK58" s="9" t="n"/>
      <c r="UL58" s="9" t="n"/>
      <c r="UM58" s="9" t="n"/>
      <c r="UN58" s="9" t="n"/>
      <c r="UO58" s="9" t="n"/>
      <c r="UP58" s="9" t="n"/>
      <c r="UQ58" s="9" t="n"/>
      <c r="UR58" s="9" t="n"/>
      <c r="US58" s="9" t="n"/>
      <c r="UT58" s="9" t="n"/>
      <c r="UU58" s="9" t="n"/>
      <c r="UV58" s="9" t="n"/>
      <c r="UW58" s="9" t="n"/>
      <c r="UX58" s="9" t="n"/>
      <c r="UY58" s="9" t="n"/>
      <c r="UZ58" s="9" t="n"/>
      <c r="VA58" s="9" t="n"/>
      <c r="VB58" s="9" t="n"/>
      <c r="VC58" s="9" t="n"/>
      <c r="VD58" s="9" t="n"/>
      <c r="VE58" s="9" t="n"/>
      <c r="VF58" s="9" t="n"/>
      <c r="VG58" s="9" t="n"/>
      <c r="VH58" s="9" t="n"/>
      <c r="VI58" s="9" t="n"/>
      <c r="VJ58" s="9" t="n"/>
      <c r="VK58" s="9" t="n"/>
      <c r="VL58" s="9" t="n"/>
      <c r="VM58" s="9" t="n"/>
      <c r="VN58" s="9" t="n"/>
      <c r="VO58" s="9" t="n"/>
      <c r="VP58" s="9" t="n"/>
      <c r="VQ58" s="9" t="n"/>
      <c r="VR58" s="9" t="n"/>
      <c r="VS58" s="9" t="n"/>
      <c r="VT58" s="9" t="n"/>
      <c r="VU58" s="9" t="n"/>
      <c r="VV58" s="9" t="n"/>
      <c r="VW58" s="9" t="n"/>
      <c r="VX58" s="9" t="n"/>
      <c r="VY58" s="9" t="n"/>
      <c r="VZ58" s="9" t="n"/>
      <c r="WA58" s="9" t="n"/>
      <c r="WB58" s="9" t="n"/>
      <c r="WC58" s="9" t="n"/>
      <c r="WD58" s="9" t="n"/>
      <c r="WE58" s="9" t="n"/>
      <c r="WF58" s="9" t="n"/>
      <c r="WG58" s="9" t="n"/>
      <c r="WH58" s="9" t="n"/>
      <c r="WI58" s="9" t="n"/>
      <c r="WJ58" s="9" t="n"/>
      <c r="WK58" s="9" t="n"/>
      <c r="WL58" s="9" t="n"/>
      <c r="WM58" s="9" t="n"/>
      <c r="WN58" s="9" t="n"/>
      <c r="WO58" s="9" t="n"/>
      <c r="WP58" s="9" t="n"/>
      <c r="WQ58" s="9" t="n"/>
      <c r="WR58" s="9" t="n"/>
      <c r="WS58" s="9" t="n"/>
      <c r="WT58" s="9" t="n"/>
      <c r="WU58" s="9" t="n"/>
      <c r="WV58" s="9" t="n"/>
      <c r="WW58" s="9" t="n"/>
      <c r="WX58" s="9" t="n"/>
      <c r="WY58" s="9" t="n"/>
      <c r="WZ58" s="9" t="n"/>
      <c r="XA58" s="9" t="n"/>
      <c r="XB58" s="9" t="n"/>
      <c r="XC58" s="9" t="n"/>
      <c r="XD58" s="9" t="n"/>
      <c r="XE58" s="9" t="n"/>
      <c r="XF58" s="9" t="n"/>
      <c r="XG58" s="9" t="n"/>
      <c r="XH58" s="9" t="n"/>
      <c r="XI58" s="9" t="n"/>
      <c r="XJ58" s="9" t="n"/>
      <c r="XK58" s="9" t="n"/>
      <c r="XL58" s="9" t="n"/>
      <c r="XM58" s="9" t="n"/>
      <c r="XN58" s="9" t="n"/>
      <c r="XO58" s="9" t="n"/>
      <c r="XP58" s="9" t="n"/>
      <c r="XQ58" s="9" t="n"/>
      <c r="XR58" s="9" t="n"/>
      <c r="XS58" s="9" t="n"/>
      <c r="XT58" s="9" t="n"/>
      <c r="XU58" s="9" t="n"/>
      <c r="XV58" s="9" t="n"/>
      <c r="XW58" s="9" t="n"/>
      <c r="XX58" s="9" t="n"/>
      <c r="XY58" s="9" t="n"/>
      <c r="XZ58" s="9" t="n"/>
      <c r="YA58" s="9" t="n"/>
      <c r="YB58" s="9" t="n"/>
      <c r="YC58" s="9" t="n"/>
      <c r="YD58" s="9" t="n"/>
      <c r="YE58" s="9" t="n"/>
      <c r="YF58" s="9" t="n"/>
      <c r="YG58" s="9" t="n"/>
      <c r="YH58" s="9" t="n"/>
      <c r="YI58" s="9" t="n"/>
      <c r="YJ58" s="9" t="n"/>
      <c r="YK58" s="9" t="n"/>
      <c r="YL58" s="9" t="n"/>
      <c r="YM58" s="9" t="n"/>
      <c r="YN58" s="9" t="n"/>
      <c r="YO58" s="9" t="n"/>
      <c r="YP58" s="9" t="n"/>
      <c r="YQ58" s="9" t="n"/>
      <c r="YR58" s="9" t="n"/>
      <c r="YS58" s="9" t="n"/>
      <c r="YT58" s="9" t="n"/>
      <c r="YU58" s="9" t="n"/>
      <c r="YV58" s="9" t="n"/>
      <c r="YW58" s="9" t="n"/>
      <c r="YX58" s="9" t="n"/>
      <c r="YY58" s="9" t="n"/>
      <c r="YZ58" s="9" t="n"/>
      <c r="ZA58" s="9" t="n"/>
      <c r="ZB58" s="9" t="n"/>
      <c r="ZC58" s="9" t="n"/>
      <c r="ZD58" s="9" t="n"/>
      <c r="ZE58" s="9" t="n"/>
      <c r="ZF58" s="9" t="n"/>
      <c r="ZG58" s="9" t="n"/>
      <c r="ZH58" s="9" t="n"/>
      <c r="ZI58" s="9" t="n"/>
      <c r="ZJ58" s="9" t="n"/>
      <c r="ZK58" s="9" t="n"/>
      <c r="ZL58" s="9" t="n"/>
      <c r="ZM58" s="9" t="n"/>
      <c r="ZN58" s="9" t="n"/>
      <c r="ZO58" s="9" t="n"/>
      <c r="ZP58" s="9" t="n"/>
      <c r="ZQ58" s="9" t="n"/>
      <c r="ZR58" s="9" t="n"/>
      <c r="ZS58" s="9" t="n"/>
      <c r="ZT58" s="9" t="n"/>
      <c r="ZU58" s="9" t="n"/>
      <c r="ZV58" s="9" t="n"/>
      <c r="ZW58" s="9" t="n"/>
      <c r="ZX58" s="9" t="n"/>
      <c r="ZY58" s="9" t="n"/>
      <c r="ZZ58" s="9" t="n"/>
      <c r="AAA58" s="9" t="n"/>
      <c r="AAB58" s="9" t="n"/>
      <c r="AAC58" s="9" t="n"/>
      <c r="AAD58" s="9" t="n"/>
      <c r="AAE58" s="9" t="n"/>
      <c r="AAF58" s="9" t="n"/>
      <c r="AAG58" s="9" t="n"/>
      <c r="AAH58" s="9" t="n"/>
      <c r="AAI58" s="9" t="n"/>
      <c r="AAJ58" s="9" t="n"/>
      <c r="AAK58" s="9" t="n"/>
      <c r="AAL58" s="9" t="n"/>
      <c r="AAM58" s="9" t="n"/>
      <c r="AAN58" s="9" t="n"/>
      <c r="AAO58" s="9" t="n"/>
      <c r="AAP58" s="9" t="n"/>
      <c r="AAQ58" s="9" t="n"/>
      <c r="AAR58" s="9" t="n"/>
      <c r="AAS58" s="9" t="n"/>
      <c r="AAT58" s="9" t="n"/>
      <c r="AAU58" s="9" t="n"/>
      <c r="AAV58" s="9" t="n"/>
      <c r="AAW58" s="9" t="n"/>
      <c r="AAX58" s="9" t="n"/>
      <c r="AAY58" s="9" t="n"/>
      <c r="AAZ58" s="9" t="n"/>
      <c r="ABA58" s="9" t="n"/>
      <c r="ABB58" s="9" t="n"/>
      <c r="ABC58" s="9" t="n"/>
      <c r="ABD58" s="9" t="n"/>
      <c r="ABE58" s="9" t="n"/>
      <c r="ABF58" s="9" t="n"/>
      <c r="ABG58" s="9" t="n"/>
      <c r="ABH58" s="9" t="n"/>
      <c r="ABI58" s="9" t="n"/>
      <c r="ABJ58" s="9" t="n"/>
      <c r="ABK58" s="9" t="n"/>
      <c r="ABL58" s="9" t="n"/>
      <c r="ABM58" s="9" t="n"/>
      <c r="ABN58" s="9" t="n"/>
      <c r="ABO58" s="9" t="n"/>
      <c r="ABP58" s="9" t="n"/>
      <c r="ABQ58" s="9" t="n"/>
      <c r="ABR58" s="9" t="n"/>
      <c r="ABS58" s="9" t="n"/>
      <c r="ABT58" s="9" t="n"/>
      <c r="ABU58" s="9" t="n"/>
      <c r="ABV58" s="9" t="n"/>
      <c r="ABW58" s="9" t="n"/>
      <c r="ABX58" s="9" t="n"/>
      <c r="ABY58" s="9" t="n"/>
      <c r="ABZ58" s="9" t="n"/>
      <c r="ACA58" s="9" t="n"/>
      <c r="ACB58" s="9" t="n"/>
      <c r="ACC58" s="9" t="n"/>
      <c r="ACD58" s="9" t="n"/>
      <c r="ACE58" s="9" t="n"/>
      <c r="ACF58" s="9" t="n"/>
      <c r="ACG58" s="9" t="n"/>
      <c r="ACH58" s="9" t="n"/>
      <c r="ACI58" s="9" t="n"/>
      <c r="ACJ58" s="9" t="n"/>
      <c r="ACK58" s="9" t="n"/>
      <c r="ACL58" s="9" t="n"/>
      <c r="ACM58" s="9" t="n"/>
      <c r="ACN58" s="9" t="n"/>
      <c r="ACO58" s="9" t="n"/>
      <c r="ACP58" s="9" t="n"/>
      <c r="ACQ58" s="9" t="n"/>
      <c r="ACR58" s="9" t="n"/>
      <c r="ACS58" s="9" t="n"/>
      <c r="ACT58" s="9" t="n"/>
      <c r="ACU58" s="9" t="n"/>
      <c r="ACV58" s="9" t="n"/>
      <c r="ACW58" s="9" t="n"/>
      <c r="ACX58" s="9" t="n"/>
      <c r="ACY58" s="9" t="n"/>
      <c r="ACZ58" s="9" t="n"/>
      <c r="ADA58" s="9" t="n"/>
      <c r="ADB58" s="9" t="n"/>
      <c r="ADC58" s="9" t="n"/>
      <c r="ADD58" s="9" t="n"/>
      <c r="ADE58" s="9" t="n"/>
      <c r="ADF58" s="9" t="n"/>
      <c r="ADG58" s="9" t="n"/>
      <c r="ADH58" s="9" t="n"/>
      <c r="ADI58" s="9" t="n"/>
      <c r="ADJ58" s="9" t="n"/>
      <c r="ADK58" s="9" t="n"/>
      <c r="ADL58" s="9" t="n"/>
      <c r="ADM58" s="9" t="n"/>
      <c r="ADN58" s="9" t="n"/>
      <c r="ADO58" s="9" t="n"/>
      <c r="ADP58" s="9" t="n"/>
      <c r="ADQ58" s="9" t="n"/>
      <c r="ADR58" s="9" t="n"/>
      <c r="ADS58" s="9" t="n"/>
      <c r="ADT58" s="9" t="n"/>
      <c r="ADU58" s="9" t="n"/>
      <c r="ADV58" s="9" t="n"/>
      <c r="ADW58" s="9" t="n"/>
      <c r="ADX58" s="9" t="n"/>
      <c r="ADY58" s="9" t="n"/>
      <c r="ADZ58" s="9" t="n"/>
      <c r="AEA58" s="9" t="n"/>
      <c r="AEB58" s="9" t="n"/>
      <c r="AEC58" s="9" t="n"/>
      <c r="AED58" s="9" t="n"/>
      <c r="AEE58" s="9" t="n"/>
      <c r="AEF58" s="9" t="n"/>
      <c r="AEG58" s="9" t="n"/>
      <c r="AEH58" s="9" t="n"/>
      <c r="AEI58" s="9" t="n"/>
      <c r="AEJ58" s="9" t="n"/>
      <c r="AEK58" s="9" t="n"/>
      <c r="AEL58" s="9" t="n"/>
      <c r="AEM58" s="9" t="n"/>
      <c r="AEN58" s="9" t="n"/>
      <c r="AEO58" s="9" t="n"/>
      <c r="AEP58" s="9" t="n"/>
      <c r="AEQ58" s="9" t="n"/>
      <c r="AER58" s="9" t="n"/>
      <c r="AES58" s="9" t="n"/>
      <c r="AET58" s="9" t="n"/>
      <c r="AEU58" s="9" t="n"/>
      <c r="AEV58" s="9" t="n"/>
      <c r="AEW58" s="9" t="n"/>
      <c r="AEX58" s="9" t="n"/>
      <c r="AEY58" s="9" t="n"/>
      <c r="AEZ58" s="9" t="n"/>
      <c r="AFA58" s="9" t="n"/>
      <c r="AFB58" s="9" t="n"/>
      <c r="AFC58" s="9" t="n"/>
      <c r="AFD58" s="9" t="n"/>
      <c r="AFE58" s="9" t="n"/>
      <c r="AFF58" s="9" t="n"/>
      <c r="AFG58" s="9" t="n"/>
      <c r="AFH58" s="9" t="n"/>
      <c r="AFI58" s="9" t="n"/>
      <c r="AFJ58" s="9" t="n"/>
      <c r="AFK58" s="9" t="n"/>
      <c r="AFL58" s="9" t="n"/>
      <c r="AFM58" s="9" t="n"/>
      <c r="AFN58" s="9" t="n"/>
      <c r="AFO58" s="9" t="n"/>
      <c r="AFP58" s="9" t="n"/>
      <c r="AFQ58" s="9" t="n"/>
      <c r="AFR58" s="9" t="n"/>
      <c r="AFS58" s="9" t="n"/>
      <c r="AFT58" s="9" t="n"/>
      <c r="AFU58" s="9" t="n"/>
      <c r="AFV58" s="9" t="n"/>
      <c r="AFW58" s="9" t="n"/>
      <c r="AFX58" s="9" t="n"/>
      <c r="AFY58" s="9" t="n"/>
      <c r="AFZ58" s="9" t="n"/>
      <c r="AGA58" s="9" t="n"/>
      <c r="AGB58" s="9" t="n"/>
      <c r="AGC58" s="9" t="n"/>
      <c r="AGD58" s="9" t="n"/>
      <c r="AGE58" s="9" t="n"/>
      <c r="AGF58" s="9" t="n"/>
      <c r="AGG58" s="9" t="n"/>
      <c r="AGH58" s="9" t="n"/>
      <c r="AGI58" s="9" t="n"/>
      <c r="AGJ58" s="9" t="n"/>
      <c r="AGK58" s="9" t="n"/>
      <c r="AGL58" s="9" t="n"/>
      <c r="AGM58" s="9" t="n"/>
      <c r="AGN58" s="9" t="n"/>
      <c r="AGO58" s="9" t="n"/>
      <c r="AGP58" s="9" t="n"/>
      <c r="AGQ58" s="9" t="n"/>
      <c r="AGR58" s="9" t="n"/>
      <c r="AGS58" s="9" t="n"/>
      <c r="AGT58" s="9" t="n"/>
      <c r="AGU58" s="9" t="n"/>
      <c r="AGV58" s="9" t="n"/>
      <c r="AGW58" s="9" t="n"/>
      <c r="AGX58" s="9" t="n"/>
      <c r="AGY58" s="9" t="n"/>
      <c r="AGZ58" s="9" t="n"/>
      <c r="AHA58" s="9" t="n"/>
      <c r="AHB58" s="9" t="n"/>
      <c r="AHC58" s="9" t="n"/>
      <c r="AHD58" s="9" t="n"/>
      <c r="AHE58" s="9" t="n"/>
      <c r="AHF58" s="9" t="n"/>
      <c r="AHG58" s="9" t="n"/>
      <c r="AHH58" s="9" t="n"/>
      <c r="AHI58" s="9" t="n"/>
      <c r="AHJ58" s="9" t="n"/>
      <c r="AHK58" s="9" t="n"/>
      <c r="AHL58" s="9" t="n"/>
      <c r="AHM58" s="9" t="n"/>
      <c r="AHN58" s="9" t="n"/>
      <c r="AHO58" s="9" t="n"/>
      <c r="AHP58" s="9" t="n"/>
      <c r="AHQ58" s="9" t="n"/>
      <c r="AHR58" s="9" t="n"/>
      <c r="AHS58" s="9" t="n"/>
      <c r="AHT58" s="9" t="n"/>
      <c r="AHU58" s="9" t="n"/>
      <c r="AHV58" s="9" t="n"/>
      <c r="AHW58" s="9" t="n"/>
      <c r="AHX58" s="9" t="n"/>
      <c r="AHY58" s="9" t="n"/>
      <c r="AHZ58" s="9" t="n"/>
      <c r="AIA58" s="9" t="n"/>
      <c r="AIB58" s="9" t="n"/>
      <c r="AIC58" s="9" t="n"/>
      <c r="AID58" s="9" t="n"/>
      <c r="AIE58" s="9" t="n"/>
      <c r="AIF58" s="9" t="n"/>
      <c r="AIG58" s="9" t="n"/>
      <c r="AIH58" s="9" t="n"/>
      <c r="AII58" s="9" t="n"/>
      <c r="AIJ58" s="9" t="n"/>
      <c r="AIK58" s="9" t="n"/>
      <c r="AIL58" s="9" t="n"/>
      <c r="AIM58" s="9" t="n"/>
      <c r="AIN58" s="9" t="n"/>
      <c r="AIO58" s="9" t="n"/>
      <c r="AIP58" s="9" t="n"/>
      <c r="AIQ58" s="9" t="n"/>
      <c r="AIR58" s="9" t="n"/>
      <c r="AIS58" s="9" t="n"/>
      <c r="AIT58" s="9" t="n"/>
      <c r="AIU58" s="9" t="n"/>
      <c r="AIV58" s="9" t="n"/>
      <c r="AIW58" s="9" t="n"/>
      <c r="AIX58" s="9" t="n"/>
      <c r="AIY58" s="9" t="n"/>
      <c r="AIZ58" s="9" t="n"/>
      <c r="AJA58" s="9" t="n"/>
      <c r="AJB58" s="9" t="n"/>
      <c r="AJC58" s="9" t="n"/>
      <c r="AJD58" s="9" t="n"/>
      <c r="AJE58" s="9" t="n"/>
      <c r="AJF58" s="9" t="n"/>
      <c r="AJG58" s="9" t="n"/>
      <c r="AJH58" s="9" t="n"/>
      <c r="AJI58" s="9" t="n"/>
      <c r="AJJ58" s="9" t="n"/>
      <c r="AJK58" s="9" t="n"/>
      <c r="AJL58" s="9" t="n"/>
      <c r="AJM58" s="9" t="n"/>
      <c r="AJN58" s="9" t="n"/>
      <c r="AJO58" s="9" t="n"/>
      <c r="AJP58" s="9" t="n"/>
      <c r="AJQ58" s="9" t="n"/>
      <c r="AJR58" s="9" t="n"/>
      <c r="AJS58" s="9" t="n"/>
      <c r="AJT58" s="9" t="n"/>
      <c r="AJU58" s="9" t="n"/>
      <c r="AJV58" s="9" t="n"/>
      <c r="AJW58" s="9" t="n"/>
      <c r="AJX58" s="9" t="n"/>
      <c r="AJY58" s="9" t="n"/>
      <c r="AJZ58" s="9" t="n"/>
      <c r="AKA58" s="9" t="n"/>
      <c r="AKB58" s="9" t="n"/>
      <c r="AKC58" s="9" t="n"/>
      <c r="AKD58" s="9" t="n"/>
      <c r="AKE58" s="9" t="n"/>
      <c r="AKF58" s="9" t="n"/>
      <c r="AKG58" s="9" t="n"/>
      <c r="AKH58" s="9" t="n"/>
      <c r="AKI58" s="9" t="n"/>
      <c r="AKJ58" s="9" t="n"/>
      <c r="AKK58" s="9" t="n"/>
      <c r="AKL58" s="9" t="n"/>
      <c r="AKM58" s="9" t="n"/>
      <c r="AKN58" s="9" t="n"/>
      <c r="AKO58" s="9" t="n"/>
      <c r="AKP58" s="9" t="n"/>
      <c r="AKQ58" s="9" t="n"/>
      <c r="AKR58" s="9" t="n"/>
      <c r="AKS58" s="9" t="n"/>
      <c r="AKT58" s="9" t="n"/>
      <c r="AKU58" s="9" t="n"/>
      <c r="AKV58" s="9" t="n"/>
      <c r="AKW58" s="9" t="n"/>
      <c r="AKX58" s="9" t="n"/>
      <c r="AKY58" s="9" t="n"/>
      <c r="AKZ58" s="9" t="n"/>
      <c r="ALA58" s="9" t="n"/>
      <c r="ALB58" s="9" t="n"/>
      <c r="ALC58" s="9" t="n"/>
      <c r="ALD58" s="9" t="n"/>
      <c r="ALE58" s="9" t="n"/>
      <c r="ALF58" s="9" t="n"/>
      <c r="ALG58" s="9" t="n"/>
      <c r="ALH58" s="9" t="n"/>
      <c r="ALI58" s="9" t="n"/>
      <c r="ALJ58" s="9" t="n"/>
      <c r="ALK58" s="9" t="n"/>
      <c r="ALL58" s="9" t="n"/>
      <c r="ALM58" s="9" t="n"/>
      <c r="ALN58" s="9" t="n"/>
      <c r="ALO58" s="9" t="n"/>
      <c r="ALP58" s="9" t="n"/>
      <c r="ALQ58" s="9" t="n"/>
      <c r="ALR58" s="9" t="n"/>
      <c r="ALS58" s="9" t="n"/>
      <c r="ALT58" s="9" t="n"/>
      <c r="ALU58" s="9" t="n"/>
      <c r="ALV58" s="9" t="n"/>
      <c r="ALW58" s="9" t="n"/>
      <c r="ALX58" s="9" t="n"/>
      <c r="ALY58" s="9" t="n"/>
      <c r="ALZ58" s="9" t="n"/>
      <c r="AMA58" s="9" t="n"/>
      <c r="AMB58" s="9" t="n"/>
      <c r="AMC58" s="9" t="n"/>
      <c r="AMD58" s="9" t="n"/>
      <c r="AME58" s="9" t="n"/>
      <c r="AMF58" s="9" t="n"/>
      <c r="AMG58" s="9" t="n"/>
      <c r="AMH58" s="9" t="n"/>
      <c r="AMI58" s="9" t="n"/>
      <c r="AMJ58" s="9" t="n"/>
    </row>
    <row customHeight="1" ht="23.1" r="59" s="187" spans="1:1024">
      <c r="A59" s="67" t="n">
        <v>54</v>
      </c>
      <c r="B59" s="44" t="n">
        <v>1163</v>
      </c>
      <c r="C59" s="92" t="s">
        <v>243</v>
      </c>
      <c r="D59" s="69" t="s">
        <v>93</v>
      </c>
      <c r="E59" s="70" t="n">
        <v>26</v>
      </c>
      <c r="F59" s="71" t="n"/>
      <c r="G59" s="190" t="s">
        <v>66</v>
      </c>
      <c r="H59" s="191" t="s">
        <v>66</v>
      </c>
      <c r="I59" s="72" t="s"/>
      <c r="J59" s="190" t="s">
        <v>66</v>
      </c>
      <c r="K59" s="191" t="s">
        <v>66</v>
      </c>
      <c r="L59" s="72" t="s"/>
      <c r="M59" s="188" t="s">
        <v>125</v>
      </c>
      <c r="N59" s="189" t="s">
        <v>124</v>
      </c>
      <c r="O59" s="72" t="s"/>
      <c r="P59" s="188" t="s">
        <v>148</v>
      </c>
      <c r="Q59" s="189" t="s">
        <v>71</v>
      </c>
      <c r="R59" s="72" t="s"/>
      <c r="S59" s="188" t="s">
        <v>148</v>
      </c>
      <c r="T59" s="189" t="s">
        <v>160</v>
      </c>
      <c r="U59" s="72" t="s"/>
      <c r="V59" s="188" t="s">
        <v>100</v>
      </c>
      <c r="W59" s="189" t="s">
        <v>101</v>
      </c>
      <c r="X59" s="72" t="s"/>
      <c r="Y59" s="190" t="s">
        <v>66</v>
      </c>
      <c r="Z59" s="191" t="s">
        <v>66</v>
      </c>
      <c r="AA59" s="72" t="s"/>
      <c r="AB59" s="190" t="s">
        <v>66</v>
      </c>
      <c r="AC59" s="191" t="s">
        <v>66</v>
      </c>
      <c r="AD59" s="72" t="s"/>
      <c r="AE59" s="190" t="s">
        <v>66</v>
      </c>
      <c r="AF59" s="191" t="s">
        <v>66</v>
      </c>
      <c r="AG59" s="72" t="s"/>
      <c r="AH59" s="188" t="s">
        <v>81</v>
      </c>
      <c r="AI59" s="189" t="s">
        <v>64</v>
      </c>
      <c r="AJ59" s="72" t="s">
        <v>80</v>
      </c>
      <c r="AK59" s="188" t="s">
        <v>3</v>
      </c>
      <c r="AL59" s="189" t="s">
        <v>59</v>
      </c>
      <c r="AM59" s="72" t="s">
        <v>80</v>
      </c>
      <c r="AN59" s="188" t="s">
        <v>77</v>
      </c>
      <c r="AO59" s="189" t="s">
        <v>124</v>
      </c>
      <c r="AP59" s="72" t="s"/>
      <c r="AQ59" s="188" t="s">
        <v>123</v>
      </c>
      <c r="AR59" s="189" t="s">
        <v>101</v>
      </c>
      <c r="AS59" s="72" t="s"/>
      <c r="AT59" s="190" t="s">
        <v>66</v>
      </c>
      <c r="AU59" s="191" t="s">
        <v>66</v>
      </c>
      <c r="AV59" s="72" t="s"/>
      <c r="AW59" s="190" t="s">
        <v>66</v>
      </c>
      <c r="AX59" s="191" t="s">
        <v>66</v>
      </c>
      <c r="AY59" s="72" t="s"/>
      <c r="AZ59" s="190" t="s">
        <v>66</v>
      </c>
      <c r="BA59" s="191" t="s">
        <v>66</v>
      </c>
      <c r="BB59" s="72" t="s"/>
      <c r="BC59" s="188" t="s">
        <v>121</v>
      </c>
      <c r="BD59" s="189" t="s">
        <v>59</v>
      </c>
      <c r="BE59" s="72" t="s">
        <v>80</v>
      </c>
      <c r="BF59" s="188" t="s">
        <v>137</v>
      </c>
      <c r="BG59" s="189" t="s">
        <v>143</v>
      </c>
      <c r="BH59" s="72" t="s"/>
      <c r="BI59" s="188" t="s">
        <v>137</v>
      </c>
      <c r="BJ59" s="189" t="s">
        <v>115</v>
      </c>
      <c r="BK59" s="72" t="s"/>
      <c r="BL59" s="188" t="s">
        <v>89</v>
      </c>
      <c r="BM59" s="189" t="s">
        <v>138</v>
      </c>
      <c r="BN59" s="72" t="s"/>
      <c r="BO59" s="190" t="s">
        <v>66</v>
      </c>
      <c r="BP59" s="191" t="s">
        <v>66</v>
      </c>
      <c r="BQ59" s="72" t="s"/>
      <c r="BR59" s="190" t="s">
        <v>66</v>
      </c>
      <c r="BS59" s="191" t="s">
        <v>66</v>
      </c>
      <c r="BT59" s="72" t="s"/>
      <c r="BU59" s="190" t="s">
        <v>66</v>
      </c>
      <c r="BV59" s="191" t="s">
        <v>66</v>
      </c>
      <c r="BW59" s="72" t="s"/>
      <c r="BX59" s="188" t="s">
        <v>72</v>
      </c>
      <c r="BY59" s="189" t="s">
        <v>129</v>
      </c>
      <c r="BZ59" s="72" t="s"/>
      <c r="CA59" s="188" t="s">
        <v>129</v>
      </c>
      <c r="CB59" s="189" t="s">
        <v>111</v>
      </c>
      <c r="CC59" s="72" t="s"/>
      <c r="CD59" s="188" t="s">
        <v>134</v>
      </c>
      <c r="CE59" s="189" t="s">
        <v>115</v>
      </c>
      <c r="CF59" s="72" t="s"/>
      <c r="CG59" s="188" t="s">
        <v>77</v>
      </c>
      <c r="CH59" s="189" t="s">
        <v>116</v>
      </c>
      <c r="CI59" s="72" t="s"/>
      <c r="CJ59" s="190" t="s">
        <v>66</v>
      </c>
      <c r="CK59" s="191" t="s">
        <v>66</v>
      </c>
      <c r="CL59" s="72" t="s"/>
      <c r="CM59" s="190" t="s">
        <v>66</v>
      </c>
      <c r="CN59" s="191" t="s">
        <v>66</v>
      </c>
      <c r="CO59" s="72" t="s"/>
      <c r="CP59" s="190" t="s">
        <v>66</v>
      </c>
      <c r="CQ59" s="191" t="s">
        <v>66</v>
      </c>
      <c r="CR59" s="72" t="s"/>
      <c r="CS59" s="188" t="s">
        <v>72</v>
      </c>
      <c r="CT59" s="189" t="s">
        <v>129</v>
      </c>
      <c r="CU59" s="72" t="s">
        <v>80</v>
      </c>
      <c r="CV59" s="26" t="s">
        <v>244</v>
      </c>
      <c r="CW59" s="21" t="n"/>
      <c r="CX59" s="73" t="n"/>
      <c r="CY59" s="83" t="n"/>
      <c r="CZ59" s="75">
        <f>COUNTA($G$3:$CX$3)-DB59</f>
        <v/>
      </c>
      <c r="DA59" s="76">
        <f>COUNTIF($G$4:$CX$4,"сб")+COUNTIF($G$4:$CX$4,"вс")+COUNTIF($G$4:$CX$4,"празд")</f>
        <v/>
      </c>
      <c r="DB59" s="77" t="n">
        <v>0</v>
      </c>
      <c r="DC59" s="78">
        <f>COUNTIF(G59:CX59,"ОТ")/2</f>
        <v/>
      </c>
      <c r="DD59" s="79">
        <f>COUNTIFS($G$4:$CX$4,"&lt;я",G59:CX59,"&lt;"&amp;"9:29:01")</f>
        <v/>
      </c>
      <c r="DE59" s="79">
        <f>COUNTIFS($G$4:$CX$4,"&lt;я",G59:CX59,"&lt;"&amp;"13:30:01")-DD59</f>
        <v/>
      </c>
      <c r="DF59" s="79">
        <f>COUNTIFS($G$4:$CX$4,"&lt;я",G59:CX59,"&lt;"&amp;"19:00:01")-DD59-DE59</f>
        <v/>
      </c>
      <c r="DG59" s="80">
        <f>COUNTIFS($G$4:$CX$4,"СБ",G59:CX59,"В")+COUNTIFS($G$4:$CX$4,"ВС",G59:CX59,"В")</f>
        <v/>
      </c>
      <c r="DH59" s="81">
        <f>$DA$3-CZ59</f>
        <v/>
      </c>
      <c r="DI59" s="82">
        <f>$DB$3-CY59</f>
        <v/>
      </c>
      <c r="DJ59" s="9" t="n"/>
      <c r="DK59" s="9" t="n"/>
      <c r="DL59" s="9" t="n"/>
      <c r="DM59" s="9" t="n"/>
      <c r="DN59" s="9" t="n"/>
      <c r="DO59" s="9" t="n"/>
      <c r="DP59" s="9" t="n"/>
      <c r="DQ59" s="9" t="n"/>
      <c r="DR59" s="9" t="n"/>
      <c r="DS59" s="9" t="n"/>
      <c r="DT59" s="9" t="n"/>
      <c r="DU59" s="9" t="n"/>
      <c r="DV59" s="9" t="n"/>
      <c r="DW59" s="9" t="n"/>
      <c r="DX59" s="9" t="n"/>
      <c r="DY59" s="9" t="n"/>
      <c r="DZ59" s="9" t="n"/>
      <c r="EA59" s="9" t="n"/>
      <c r="EB59" s="9" t="n"/>
      <c r="EC59" s="9" t="n"/>
      <c r="ED59" s="9" t="n"/>
      <c r="EE59" s="9" t="n"/>
      <c r="EF59" s="9" t="n"/>
      <c r="EG59" s="9" t="n"/>
      <c r="EH59" s="9" t="n"/>
      <c r="EI59" s="9" t="n"/>
      <c r="EJ59" s="9" t="n"/>
      <c r="EK59" s="9" t="n"/>
      <c r="EL59" s="9" t="n"/>
      <c r="EM59" s="9" t="n"/>
      <c r="EN59" s="9" t="n"/>
      <c r="EO59" s="9" t="n"/>
      <c r="EP59" s="9" t="n"/>
      <c r="EQ59" s="9" t="n"/>
      <c r="ER59" s="9" t="n"/>
      <c r="ES59" s="9" t="n"/>
      <c r="ET59" s="9" t="n"/>
      <c r="EU59" s="9" t="n"/>
      <c r="EV59" s="9" t="n"/>
      <c r="EW59" s="9" t="n"/>
      <c r="EX59" s="9" t="n"/>
      <c r="EY59" s="9" t="n"/>
      <c r="EZ59" s="9" t="n"/>
      <c r="FA59" s="9" t="n"/>
      <c r="FB59" s="9" t="n"/>
      <c r="FC59" s="9" t="n"/>
      <c r="FD59" s="9" t="n"/>
      <c r="FE59" s="9" t="n"/>
      <c r="FF59" s="9" t="n"/>
      <c r="FG59" s="9" t="n"/>
      <c r="FH59" s="9" t="n"/>
      <c r="FI59" s="9" t="n"/>
      <c r="FJ59" s="9" t="n"/>
      <c r="FK59" s="9" t="n"/>
      <c r="FL59" s="9" t="n"/>
      <c r="FM59" s="9" t="n"/>
      <c r="FN59" s="9" t="n"/>
      <c r="FO59" s="9" t="n"/>
      <c r="FP59" s="9" t="n"/>
      <c r="FQ59" s="9" t="n"/>
      <c r="FR59" s="9" t="n"/>
      <c r="FS59" s="9" t="n"/>
      <c r="FT59" s="9" t="n"/>
      <c r="FU59" s="9" t="n"/>
      <c r="FV59" s="9" t="n"/>
      <c r="FW59" s="9" t="n"/>
      <c r="FX59" s="9" t="n"/>
      <c r="FY59" s="9" t="n"/>
      <c r="FZ59" s="9" t="n"/>
      <c r="GA59" s="9" t="n"/>
      <c r="GB59" s="9" t="n"/>
      <c r="GC59" s="9" t="n"/>
      <c r="GD59" s="9" t="n"/>
      <c r="GE59" s="9" t="n"/>
      <c r="GF59" s="9" t="n"/>
      <c r="GG59" s="9" t="n"/>
      <c r="GH59" s="9" t="n"/>
      <c r="GI59" s="9" t="n"/>
      <c r="GJ59" s="9" t="n"/>
      <c r="GK59" s="9" t="n"/>
      <c r="GL59" s="9" t="n"/>
      <c r="GM59" s="9" t="n"/>
      <c r="GN59" s="9" t="n"/>
      <c r="GO59" s="9" t="n"/>
      <c r="GP59" s="9" t="n"/>
      <c r="GQ59" s="9" t="n"/>
      <c r="GR59" s="9" t="n"/>
      <c r="GS59" s="9" t="n"/>
      <c r="GT59" s="9" t="n"/>
      <c r="GU59" s="9" t="n"/>
      <c r="GV59" s="9" t="n"/>
      <c r="GW59" s="9" t="n"/>
      <c r="GX59" s="9" t="n"/>
      <c r="GY59" s="9" t="n"/>
      <c r="GZ59" s="9" t="n"/>
      <c r="HA59" s="9" t="n"/>
      <c r="HB59" s="9" t="n"/>
      <c r="HC59" s="9" t="n"/>
      <c r="HD59" s="9" t="n"/>
      <c r="HE59" s="9" t="n"/>
      <c r="HF59" s="9" t="n"/>
      <c r="HG59" s="9" t="n"/>
      <c r="HH59" s="9" t="n"/>
      <c r="HI59" s="9" t="n"/>
      <c r="HJ59" s="9" t="n"/>
      <c r="HK59" s="9" t="n"/>
      <c r="HL59" s="9" t="n"/>
      <c r="HM59" s="9" t="n"/>
      <c r="HN59" s="9" t="n"/>
      <c r="HO59" s="9" t="n"/>
      <c r="HP59" s="9" t="n"/>
      <c r="HQ59" s="9" t="n"/>
      <c r="HR59" s="9" t="n"/>
      <c r="HS59" s="9" t="n"/>
      <c r="HT59" s="9" t="n"/>
      <c r="HU59" s="9" t="n"/>
      <c r="HV59" s="9" t="n"/>
      <c r="HW59" s="9" t="n"/>
      <c r="HX59" s="9" t="n"/>
      <c r="HY59" s="9" t="n"/>
      <c r="HZ59" s="9" t="n"/>
      <c r="IA59" s="9" t="n"/>
      <c r="IB59" s="9" t="n"/>
      <c r="IC59" s="9" t="n"/>
      <c r="ID59" s="9" t="n"/>
      <c r="IE59" s="9" t="n"/>
      <c r="IF59" s="9" t="n"/>
      <c r="IG59" s="9" t="n"/>
      <c r="IH59" s="9" t="n"/>
      <c r="II59" s="9" t="n"/>
      <c r="IJ59" s="9" t="n"/>
      <c r="IK59" s="9" t="n"/>
      <c r="IL59" s="9" t="n"/>
      <c r="IM59" s="9" t="n"/>
      <c r="IN59" s="9" t="n"/>
      <c r="IO59" s="9" t="n"/>
      <c r="IP59" s="9" t="n"/>
      <c r="IQ59" s="9" t="n"/>
      <c r="IR59" s="9" t="n"/>
      <c r="IS59" s="9" t="n"/>
      <c r="IT59" s="9" t="n"/>
      <c r="IU59" s="9" t="n"/>
      <c r="IV59" s="9" t="n"/>
      <c r="IW59" s="9" t="n"/>
      <c r="IX59" s="9" t="n"/>
      <c r="IY59" s="9" t="n"/>
      <c r="IZ59" s="9" t="n"/>
      <c r="JA59" s="9" t="n"/>
      <c r="JB59" s="9" t="n"/>
      <c r="JC59" s="9" t="n"/>
      <c r="JD59" s="9" t="n"/>
      <c r="JE59" s="9" t="n"/>
      <c r="JF59" s="9" t="n"/>
      <c r="JG59" s="9" t="n"/>
      <c r="JH59" s="9" t="n"/>
      <c r="JI59" s="9" t="n"/>
      <c r="JJ59" s="9" t="n"/>
      <c r="JK59" s="9" t="n"/>
      <c r="JL59" s="9" t="n"/>
      <c r="JM59" s="9" t="n"/>
      <c r="JN59" s="9" t="n"/>
      <c r="JO59" s="9" t="n"/>
      <c r="JP59" s="9" t="n"/>
      <c r="JQ59" s="9" t="n"/>
      <c r="JR59" s="9" t="n"/>
      <c r="JS59" s="9" t="n"/>
      <c r="JT59" s="9" t="n"/>
      <c r="JU59" s="9" t="n"/>
      <c r="JV59" s="9" t="n"/>
      <c r="JW59" s="9" t="n"/>
      <c r="JX59" s="9" t="n"/>
      <c r="JY59" s="9" t="n"/>
      <c r="JZ59" s="9" t="n"/>
      <c r="KA59" s="9" t="n"/>
      <c r="KB59" s="9" t="n"/>
      <c r="KC59" s="9" t="n"/>
      <c r="KD59" s="9" t="n"/>
      <c r="KE59" s="9" t="n"/>
      <c r="KF59" s="9" t="n"/>
      <c r="KG59" s="9" t="n"/>
      <c r="KH59" s="9" t="n"/>
      <c r="KI59" s="9" t="n"/>
      <c r="KJ59" s="9" t="n"/>
      <c r="KK59" s="9" t="n"/>
      <c r="KL59" s="9" t="n"/>
      <c r="KM59" s="9" t="n"/>
      <c r="KN59" s="9" t="n"/>
      <c r="KO59" s="9" t="n"/>
      <c r="KP59" s="9" t="n"/>
      <c r="KQ59" s="9" t="n"/>
      <c r="KR59" s="9" t="n"/>
      <c r="KS59" s="9" t="n"/>
      <c r="KT59" s="9" t="n"/>
      <c r="KU59" s="9" t="n"/>
      <c r="KV59" s="9" t="n"/>
      <c r="KW59" s="9" t="n"/>
      <c r="KX59" s="9" t="n"/>
      <c r="KY59" s="9" t="n"/>
      <c r="KZ59" s="9" t="n"/>
      <c r="LA59" s="9" t="n"/>
      <c r="LB59" s="9" t="n"/>
      <c r="LC59" s="9" t="n"/>
      <c r="LD59" s="9" t="n"/>
      <c r="LE59" s="9" t="n"/>
      <c r="LF59" s="9" t="n"/>
      <c r="LG59" s="9" t="n"/>
      <c r="LH59" s="9" t="n"/>
      <c r="LI59" s="9" t="n"/>
      <c r="LJ59" s="9" t="n"/>
      <c r="LK59" s="9" t="n"/>
      <c r="LL59" s="9" t="n"/>
      <c r="LM59" s="9" t="n"/>
      <c r="LN59" s="9" t="n"/>
      <c r="LO59" s="9" t="n"/>
      <c r="LP59" s="9" t="n"/>
      <c r="LQ59" s="9" t="n"/>
      <c r="LR59" s="9" t="n"/>
      <c r="LS59" s="9" t="n"/>
      <c r="LT59" s="9" t="n"/>
      <c r="LU59" s="9" t="n"/>
      <c r="LV59" s="9" t="n"/>
      <c r="LW59" s="9" t="n"/>
      <c r="LX59" s="9" t="n"/>
      <c r="LY59" s="9" t="n"/>
      <c r="LZ59" s="9" t="n"/>
      <c r="MA59" s="9" t="n"/>
      <c r="MB59" s="9" t="n"/>
      <c r="MC59" s="9" t="n"/>
      <c r="MD59" s="9" t="n"/>
      <c r="ME59" s="9" t="n"/>
      <c r="MF59" s="9" t="n"/>
      <c r="MG59" s="9" t="n"/>
      <c r="MH59" s="9" t="n"/>
      <c r="MI59" s="9" t="n"/>
      <c r="MJ59" s="9" t="n"/>
      <c r="MK59" s="9" t="n"/>
      <c r="ML59" s="9" t="n"/>
      <c r="MM59" s="9" t="n"/>
      <c r="MN59" s="9" t="n"/>
      <c r="MO59" s="9" t="n"/>
      <c r="MP59" s="9" t="n"/>
      <c r="MQ59" s="9" t="n"/>
      <c r="MR59" s="9" t="n"/>
      <c r="MS59" s="9" t="n"/>
      <c r="MT59" s="9" t="n"/>
      <c r="MU59" s="9" t="n"/>
      <c r="MV59" s="9" t="n"/>
      <c r="MW59" s="9" t="n"/>
      <c r="MX59" s="9" t="n"/>
      <c r="MY59" s="9" t="n"/>
      <c r="MZ59" s="9" t="n"/>
      <c r="NA59" s="9" t="n"/>
      <c r="NB59" s="9" t="n"/>
      <c r="NC59" s="9" t="n"/>
      <c r="ND59" s="9" t="n"/>
      <c r="NE59" s="9" t="n"/>
      <c r="NF59" s="9" t="n"/>
      <c r="NG59" s="9" t="n"/>
      <c r="NH59" s="9" t="n"/>
      <c r="NI59" s="9" t="n"/>
      <c r="NJ59" s="9" t="n"/>
      <c r="NK59" s="9" t="n"/>
      <c r="NL59" s="9" t="n"/>
      <c r="NM59" s="9" t="n"/>
      <c r="NN59" s="9" t="n"/>
      <c r="NO59" s="9" t="n"/>
      <c r="NP59" s="9" t="n"/>
      <c r="NQ59" s="9" t="n"/>
      <c r="NR59" s="9" t="n"/>
      <c r="NS59" s="9" t="n"/>
      <c r="NT59" s="9" t="n"/>
      <c r="NU59" s="9" t="n"/>
      <c r="NV59" s="9" t="n"/>
      <c r="NW59" s="9" t="n"/>
      <c r="NX59" s="9" t="n"/>
      <c r="NY59" s="9" t="n"/>
      <c r="NZ59" s="9" t="n"/>
      <c r="OA59" s="9" t="n"/>
      <c r="OB59" s="9" t="n"/>
      <c r="OC59" s="9" t="n"/>
      <c r="OD59" s="9" t="n"/>
      <c r="OE59" s="9" t="n"/>
      <c r="OF59" s="9" t="n"/>
      <c r="OG59" s="9" t="n"/>
      <c r="OH59" s="9" t="n"/>
      <c r="OI59" s="9" t="n"/>
      <c r="OJ59" s="9" t="n"/>
      <c r="OK59" s="9" t="n"/>
      <c r="OL59" s="9" t="n"/>
      <c r="OM59" s="9" t="n"/>
      <c r="ON59" s="9" t="n"/>
      <c r="OO59" s="9" t="n"/>
      <c r="OP59" s="9" t="n"/>
      <c r="OQ59" s="9" t="n"/>
      <c r="OR59" s="9" t="n"/>
      <c r="OS59" s="9" t="n"/>
      <c r="OT59" s="9" t="n"/>
      <c r="OU59" s="9" t="n"/>
      <c r="OV59" s="9" t="n"/>
      <c r="OW59" s="9" t="n"/>
      <c r="OX59" s="9" t="n"/>
      <c r="OY59" s="9" t="n"/>
      <c r="OZ59" s="9" t="n"/>
      <c r="PA59" s="9" t="n"/>
      <c r="PB59" s="9" t="n"/>
      <c r="PC59" s="9" t="n"/>
      <c r="PD59" s="9" t="n"/>
      <c r="PE59" s="9" t="n"/>
      <c r="PF59" s="9" t="n"/>
      <c r="PG59" s="9" t="n"/>
      <c r="PH59" s="9" t="n"/>
      <c r="PI59" s="9" t="n"/>
      <c r="PJ59" s="9" t="n"/>
      <c r="PK59" s="9" t="n"/>
      <c r="PL59" s="9" t="n"/>
      <c r="PM59" s="9" t="n"/>
      <c r="PN59" s="9" t="n"/>
      <c r="PO59" s="9" t="n"/>
      <c r="PP59" s="9" t="n"/>
      <c r="PQ59" s="9" t="n"/>
      <c r="PR59" s="9" t="n"/>
      <c r="PS59" s="9" t="n"/>
      <c r="PT59" s="9" t="n"/>
      <c r="PU59" s="9" t="n"/>
      <c r="PV59" s="9" t="n"/>
      <c r="PW59" s="9" t="n"/>
      <c r="PX59" s="9" t="n"/>
      <c r="PY59" s="9" t="n"/>
      <c r="PZ59" s="9" t="n"/>
      <c r="QA59" s="9" t="n"/>
      <c r="QB59" s="9" t="n"/>
      <c r="QC59" s="9" t="n"/>
      <c r="QD59" s="9" t="n"/>
      <c r="QE59" s="9" t="n"/>
      <c r="QF59" s="9" t="n"/>
      <c r="QG59" s="9" t="n"/>
      <c r="QH59" s="9" t="n"/>
      <c r="QI59" s="9" t="n"/>
      <c r="QJ59" s="9" t="n"/>
      <c r="QK59" s="9" t="n"/>
      <c r="QL59" s="9" t="n"/>
      <c r="QM59" s="9" t="n"/>
      <c r="QN59" s="9" t="n"/>
      <c r="QO59" s="9" t="n"/>
      <c r="QP59" s="9" t="n"/>
      <c r="QQ59" s="9" t="n"/>
      <c r="QR59" s="9" t="n"/>
      <c r="QS59" s="9" t="n"/>
      <c r="QT59" s="9" t="n"/>
      <c r="QU59" s="9" t="n"/>
      <c r="QV59" s="9" t="n"/>
      <c r="QW59" s="9" t="n"/>
      <c r="QX59" s="9" t="n"/>
      <c r="QY59" s="9" t="n"/>
      <c r="QZ59" s="9" t="n"/>
      <c r="RA59" s="9" t="n"/>
      <c r="RB59" s="9" t="n"/>
      <c r="RC59" s="9" t="n"/>
      <c r="RD59" s="9" t="n"/>
      <c r="RE59" s="9" t="n"/>
      <c r="RF59" s="9" t="n"/>
      <c r="RG59" s="9" t="n"/>
      <c r="RH59" s="9" t="n"/>
      <c r="RI59" s="9" t="n"/>
      <c r="RJ59" s="9" t="n"/>
      <c r="RK59" s="9" t="n"/>
      <c r="RL59" s="9" t="n"/>
      <c r="RM59" s="9" t="n"/>
      <c r="RN59" s="9" t="n"/>
      <c r="RO59" s="9" t="n"/>
      <c r="RP59" s="9" t="n"/>
      <c r="RQ59" s="9" t="n"/>
      <c r="RR59" s="9" t="n"/>
      <c r="RS59" s="9" t="n"/>
      <c r="RT59" s="9" t="n"/>
      <c r="RU59" s="9" t="n"/>
      <c r="RV59" s="9" t="n"/>
      <c r="RW59" s="9" t="n"/>
      <c r="RX59" s="9" t="n"/>
      <c r="RY59" s="9" t="n"/>
      <c r="RZ59" s="9" t="n"/>
      <c r="SA59" s="9" t="n"/>
      <c r="SB59" s="9" t="n"/>
      <c r="SC59" s="9" t="n"/>
      <c r="SD59" s="9" t="n"/>
      <c r="SE59" s="9" t="n"/>
      <c r="SF59" s="9" t="n"/>
      <c r="SG59" s="9" t="n"/>
      <c r="SH59" s="9" t="n"/>
      <c r="SI59" s="9" t="n"/>
      <c r="SJ59" s="9" t="n"/>
      <c r="SK59" s="9" t="n"/>
      <c r="SL59" s="9" t="n"/>
      <c r="SM59" s="9" t="n"/>
      <c r="SN59" s="9" t="n"/>
      <c r="SO59" s="9" t="n"/>
      <c r="SP59" s="9" t="n"/>
      <c r="SQ59" s="9" t="n"/>
      <c r="SR59" s="9" t="n"/>
      <c r="SS59" s="9" t="n"/>
      <c r="ST59" s="9" t="n"/>
      <c r="SU59" s="9" t="n"/>
      <c r="SV59" s="9" t="n"/>
      <c r="SW59" s="9" t="n"/>
      <c r="SX59" s="9" t="n"/>
      <c r="SY59" s="9" t="n"/>
      <c r="SZ59" s="9" t="n"/>
      <c r="TA59" s="9" t="n"/>
      <c r="TB59" s="9" t="n"/>
      <c r="TC59" s="9" t="n"/>
      <c r="TD59" s="9" t="n"/>
      <c r="TE59" s="9" t="n"/>
      <c r="TF59" s="9" t="n"/>
      <c r="TG59" s="9" t="n"/>
      <c r="TH59" s="9" t="n"/>
      <c r="TI59" s="9" t="n"/>
      <c r="TJ59" s="9" t="n"/>
      <c r="TK59" s="9" t="n"/>
      <c r="TL59" s="9" t="n"/>
      <c r="TM59" s="9" t="n"/>
      <c r="TN59" s="9" t="n"/>
      <c r="TO59" s="9" t="n"/>
      <c r="TP59" s="9" t="n"/>
      <c r="TQ59" s="9" t="n"/>
      <c r="TR59" s="9" t="n"/>
      <c r="TS59" s="9" t="n"/>
      <c r="TT59" s="9" t="n"/>
      <c r="TU59" s="9" t="n"/>
      <c r="TV59" s="9" t="n"/>
      <c r="TW59" s="9" t="n"/>
      <c r="TX59" s="9" t="n"/>
      <c r="TY59" s="9" t="n"/>
      <c r="TZ59" s="9" t="n"/>
      <c r="UA59" s="9" t="n"/>
      <c r="UB59" s="9" t="n"/>
      <c r="UC59" s="9" t="n"/>
      <c r="UD59" s="9" t="n"/>
      <c r="UE59" s="9" t="n"/>
      <c r="UF59" s="9" t="n"/>
      <c r="UG59" s="9" t="n"/>
      <c r="UH59" s="9" t="n"/>
      <c r="UI59" s="9" t="n"/>
      <c r="UJ59" s="9" t="n"/>
      <c r="UK59" s="9" t="n"/>
      <c r="UL59" s="9" t="n"/>
      <c r="UM59" s="9" t="n"/>
      <c r="UN59" s="9" t="n"/>
      <c r="UO59" s="9" t="n"/>
      <c r="UP59" s="9" t="n"/>
      <c r="UQ59" s="9" t="n"/>
      <c r="UR59" s="9" t="n"/>
      <c r="US59" s="9" t="n"/>
      <c r="UT59" s="9" t="n"/>
      <c r="UU59" s="9" t="n"/>
      <c r="UV59" s="9" t="n"/>
      <c r="UW59" s="9" t="n"/>
      <c r="UX59" s="9" t="n"/>
      <c r="UY59" s="9" t="n"/>
      <c r="UZ59" s="9" t="n"/>
      <c r="VA59" s="9" t="n"/>
      <c r="VB59" s="9" t="n"/>
      <c r="VC59" s="9" t="n"/>
      <c r="VD59" s="9" t="n"/>
      <c r="VE59" s="9" t="n"/>
      <c r="VF59" s="9" t="n"/>
      <c r="VG59" s="9" t="n"/>
      <c r="VH59" s="9" t="n"/>
      <c r="VI59" s="9" t="n"/>
      <c r="VJ59" s="9" t="n"/>
      <c r="VK59" s="9" t="n"/>
      <c r="VL59" s="9" t="n"/>
      <c r="VM59" s="9" t="n"/>
      <c r="VN59" s="9" t="n"/>
      <c r="VO59" s="9" t="n"/>
      <c r="VP59" s="9" t="n"/>
      <c r="VQ59" s="9" t="n"/>
      <c r="VR59" s="9" t="n"/>
      <c r="VS59" s="9" t="n"/>
      <c r="VT59" s="9" t="n"/>
      <c r="VU59" s="9" t="n"/>
      <c r="VV59" s="9" t="n"/>
      <c r="VW59" s="9" t="n"/>
      <c r="VX59" s="9" t="n"/>
      <c r="VY59" s="9" t="n"/>
      <c r="VZ59" s="9" t="n"/>
      <c r="WA59" s="9" t="n"/>
      <c r="WB59" s="9" t="n"/>
      <c r="WC59" s="9" t="n"/>
      <c r="WD59" s="9" t="n"/>
      <c r="WE59" s="9" t="n"/>
      <c r="WF59" s="9" t="n"/>
      <c r="WG59" s="9" t="n"/>
      <c r="WH59" s="9" t="n"/>
      <c r="WI59" s="9" t="n"/>
      <c r="WJ59" s="9" t="n"/>
      <c r="WK59" s="9" t="n"/>
      <c r="WL59" s="9" t="n"/>
      <c r="WM59" s="9" t="n"/>
      <c r="WN59" s="9" t="n"/>
      <c r="WO59" s="9" t="n"/>
      <c r="WP59" s="9" t="n"/>
      <c r="WQ59" s="9" t="n"/>
      <c r="WR59" s="9" t="n"/>
      <c r="WS59" s="9" t="n"/>
      <c r="WT59" s="9" t="n"/>
      <c r="WU59" s="9" t="n"/>
      <c r="WV59" s="9" t="n"/>
      <c r="WW59" s="9" t="n"/>
      <c r="WX59" s="9" t="n"/>
      <c r="WY59" s="9" t="n"/>
      <c r="WZ59" s="9" t="n"/>
      <c r="XA59" s="9" t="n"/>
      <c r="XB59" s="9" t="n"/>
      <c r="XC59" s="9" t="n"/>
      <c r="XD59" s="9" t="n"/>
      <c r="XE59" s="9" t="n"/>
      <c r="XF59" s="9" t="n"/>
      <c r="XG59" s="9" t="n"/>
      <c r="XH59" s="9" t="n"/>
      <c r="XI59" s="9" t="n"/>
      <c r="XJ59" s="9" t="n"/>
      <c r="XK59" s="9" t="n"/>
      <c r="XL59" s="9" t="n"/>
      <c r="XM59" s="9" t="n"/>
      <c r="XN59" s="9" t="n"/>
      <c r="XO59" s="9" t="n"/>
      <c r="XP59" s="9" t="n"/>
      <c r="XQ59" s="9" t="n"/>
      <c r="XR59" s="9" t="n"/>
      <c r="XS59" s="9" t="n"/>
      <c r="XT59" s="9" t="n"/>
      <c r="XU59" s="9" t="n"/>
      <c r="XV59" s="9" t="n"/>
      <c r="XW59" s="9" t="n"/>
      <c r="XX59" s="9" t="n"/>
      <c r="XY59" s="9" t="n"/>
      <c r="XZ59" s="9" t="n"/>
      <c r="YA59" s="9" t="n"/>
      <c r="YB59" s="9" t="n"/>
      <c r="YC59" s="9" t="n"/>
      <c r="YD59" s="9" t="n"/>
      <c r="YE59" s="9" t="n"/>
      <c r="YF59" s="9" t="n"/>
      <c r="YG59" s="9" t="n"/>
      <c r="YH59" s="9" t="n"/>
      <c r="YI59" s="9" t="n"/>
      <c r="YJ59" s="9" t="n"/>
      <c r="YK59" s="9" t="n"/>
      <c r="YL59" s="9" t="n"/>
      <c r="YM59" s="9" t="n"/>
      <c r="YN59" s="9" t="n"/>
      <c r="YO59" s="9" t="n"/>
      <c r="YP59" s="9" t="n"/>
      <c r="YQ59" s="9" t="n"/>
      <c r="YR59" s="9" t="n"/>
      <c r="YS59" s="9" t="n"/>
      <c r="YT59" s="9" t="n"/>
      <c r="YU59" s="9" t="n"/>
      <c r="YV59" s="9" t="n"/>
      <c r="YW59" s="9" t="n"/>
      <c r="YX59" s="9" t="n"/>
      <c r="YY59" s="9" t="n"/>
      <c r="YZ59" s="9" t="n"/>
      <c r="ZA59" s="9" t="n"/>
      <c r="ZB59" s="9" t="n"/>
      <c r="ZC59" s="9" t="n"/>
      <c r="ZD59" s="9" t="n"/>
      <c r="ZE59" s="9" t="n"/>
      <c r="ZF59" s="9" t="n"/>
      <c r="ZG59" s="9" t="n"/>
      <c r="ZH59" s="9" t="n"/>
      <c r="ZI59" s="9" t="n"/>
      <c r="ZJ59" s="9" t="n"/>
      <c r="ZK59" s="9" t="n"/>
      <c r="ZL59" s="9" t="n"/>
      <c r="ZM59" s="9" t="n"/>
      <c r="ZN59" s="9" t="n"/>
      <c r="ZO59" s="9" t="n"/>
      <c r="ZP59" s="9" t="n"/>
      <c r="ZQ59" s="9" t="n"/>
      <c r="ZR59" s="9" t="n"/>
      <c r="ZS59" s="9" t="n"/>
      <c r="ZT59" s="9" t="n"/>
      <c r="ZU59" s="9" t="n"/>
      <c r="ZV59" s="9" t="n"/>
      <c r="ZW59" s="9" t="n"/>
      <c r="ZX59" s="9" t="n"/>
      <c r="ZY59" s="9" t="n"/>
      <c r="ZZ59" s="9" t="n"/>
      <c r="AAA59" s="9" t="n"/>
      <c r="AAB59" s="9" t="n"/>
      <c r="AAC59" s="9" t="n"/>
      <c r="AAD59" s="9" t="n"/>
      <c r="AAE59" s="9" t="n"/>
      <c r="AAF59" s="9" t="n"/>
      <c r="AAG59" s="9" t="n"/>
      <c r="AAH59" s="9" t="n"/>
      <c r="AAI59" s="9" t="n"/>
      <c r="AAJ59" s="9" t="n"/>
      <c r="AAK59" s="9" t="n"/>
      <c r="AAL59" s="9" t="n"/>
      <c r="AAM59" s="9" t="n"/>
      <c r="AAN59" s="9" t="n"/>
      <c r="AAO59" s="9" t="n"/>
      <c r="AAP59" s="9" t="n"/>
      <c r="AAQ59" s="9" t="n"/>
      <c r="AAR59" s="9" t="n"/>
      <c r="AAS59" s="9" t="n"/>
      <c r="AAT59" s="9" t="n"/>
      <c r="AAU59" s="9" t="n"/>
      <c r="AAV59" s="9" t="n"/>
      <c r="AAW59" s="9" t="n"/>
      <c r="AAX59" s="9" t="n"/>
      <c r="AAY59" s="9" t="n"/>
      <c r="AAZ59" s="9" t="n"/>
      <c r="ABA59" s="9" t="n"/>
      <c r="ABB59" s="9" t="n"/>
      <c r="ABC59" s="9" t="n"/>
      <c r="ABD59" s="9" t="n"/>
      <c r="ABE59" s="9" t="n"/>
      <c r="ABF59" s="9" t="n"/>
      <c r="ABG59" s="9" t="n"/>
      <c r="ABH59" s="9" t="n"/>
      <c r="ABI59" s="9" t="n"/>
      <c r="ABJ59" s="9" t="n"/>
      <c r="ABK59" s="9" t="n"/>
      <c r="ABL59" s="9" t="n"/>
      <c r="ABM59" s="9" t="n"/>
      <c r="ABN59" s="9" t="n"/>
      <c r="ABO59" s="9" t="n"/>
      <c r="ABP59" s="9" t="n"/>
      <c r="ABQ59" s="9" t="n"/>
      <c r="ABR59" s="9" t="n"/>
      <c r="ABS59" s="9" t="n"/>
      <c r="ABT59" s="9" t="n"/>
      <c r="ABU59" s="9" t="n"/>
      <c r="ABV59" s="9" t="n"/>
      <c r="ABW59" s="9" t="n"/>
      <c r="ABX59" s="9" t="n"/>
      <c r="ABY59" s="9" t="n"/>
      <c r="ABZ59" s="9" t="n"/>
      <c r="ACA59" s="9" t="n"/>
      <c r="ACB59" s="9" t="n"/>
      <c r="ACC59" s="9" t="n"/>
      <c r="ACD59" s="9" t="n"/>
      <c r="ACE59" s="9" t="n"/>
      <c r="ACF59" s="9" t="n"/>
      <c r="ACG59" s="9" t="n"/>
      <c r="ACH59" s="9" t="n"/>
      <c r="ACI59" s="9" t="n"/>
      <c r="ACJ59" s="9" t="n"/>
      <c r="ACK59" s="9" t="n"/>
      <c r="ACL59" s="9" t="n"/>
      <c r="ACM59" s="9" t="n"/>
      <c r="ACN59" s="9" t="n"/>
      <c r="ACO59" s="9" t="n"/>
      <c r="ACP59" s="9" t="n"/>
      <c r="ACQ59" s="9" t="n"/>
      <c r="ACR59" s="9" t="n"/>
      <c r="ACS59" s="9" t="n"/>
      <c r="ACT59" s="9" t="n"/>
      <c r="ACU59" s="9" t="n"/>
      <c r="ACV59" s="9" t="n"/>
      <c r="ACW59" s="9" t="n"/>
      <c r="ACX59" s="9" t="n"/>
      <c r="ACY59" s="9" t="n"/>
      <c r="ACZ59" s="9" t="n"/>
      <c r="ADA59" s="9" t="n"/>
      <c r="ADB59" s="9" t="n"/>
      <c r="ADC59" s="9" t="n"/>
      <c r="ADD59" s="9" t="n"/>
      <c r="ADE59" s="9" t="n"/>
      <c r="ADF59" s="9" t="n"/>
      <c r="ADG59" s="9" t="n"/>
      <c r="ADH59" s="9" t="n"/>
      <c r="ADI59" s="9" t="n"/>
      <c r="ADJ59" s="9" t="n"/>
      <c r="ADK59" s="9" t="n"/>
      <c r="ADL59" s="9" t="n"/>
      <c r="ADM59" s="9" t="n"/>
      <c r="ADN59" s="9" t="n"/>
      <c r="ADO59" s="9" t="n"/>
      <c r="ADP59" s="9" t="n"/>
      <c r="ADQ59" s="9" t="n"/>
      <c r="ADR59" s="9" t="n"/>
      <c r="ADS59" s="9" t="n"/>
      <c r="ADT59" s="9" t="n"/>
      <c r="ADU59" s="9" t="n"/>
      <c r="ADV59" s="9" t="n"/>
      <c r="ADW59" s="9" t="n"/>
      <c r="ADX59" s="9" t="n"/>
      <c r="ADY59" s="9" t="n"/>
      <c r="ADZ59" s="9" t="n"/>
      <c r="AEA59" s="9" t="n"/>
      <c r="AEB59" s="9" t="n"/>
      <c r="AEC59" s="9" t="n"/>
      <c r="AED59" s="9" t="n"/>
      <c r="AEE59" s="9" t="n"/>
      <c r="AEF59" s="9" t="n"/>
      <c r="AEG59" s="9" t="n"/>
      <c r="AEH59" s="9" t="n"/>
      <c r="AEI59" s="9" t="n"/>
      <c r="AEJ59" s="9" t="n"/>
      <c r="AEK59" s="9" t="n"/>
      <c r="AEL59" s="9" t="n"/>
      <c r="AEM59" s="9" t="n"/>
      <c r="AEN59" s="9" t="n"/>
      <c r="AEO59" s="9" t="n"/>
      <c r="AEP59" s="9" t="n"/>
      <c r="AEQ59" s="9" t="n"/>
      <c r="AER59" s="9" t="n"/>
      <c r="AES59" s="9" t="n"/>
      <c r="AET59" s="9" t="n"/>
      <c r="AEU59" s="9" t="n"/>
      <c r="AEV59" s="9" t="n"/>
      <c r="AEW59" s="9" t="n"/>
      <c r="AEX59" s="9" t="n"/>
      <c r="AEY59" s="9" t="n"/>
      <c r="AEZ59" s="9" t="n"/>
      <c r="AFA59" s="9" t="n"/>
      <c r="AFB59" s="9" t="n"/>
      <c r="AFC59" s="9" t="n"/>
      <c r="AFD59" s="9" t="n"/>
      <c r="AFE59" s="9" t="n"/>
      <c r="AFF59" s="9" t="n"/>
      <c r="AFG59" s="9" t="n"/>
      <c r="AFH59" s="9" t="n"/>
      <c r="AFI59" s="9" t="n"/>
      <c r="AFJ59" s="9" t="n"/>
      <c r="AFK59" s="9" t="n"/>
      <c r="AFL59" s="9" t="n"/>
      <c r="AFM59" s="9" t="n"/>
      <c r="AFN59" s="9" t="n"/>
      <c r="AFO59" s="9" t="n"/>
      <c r="AFP59" s="9" t="n"/>
      <c r="AFQ59" s="9" t="n"/>
      <c r="AFR59" s="9" t="n"/>
      <c r="AFS59" s="9" t="n"/>
      <c r="AFT59" s="9" t="n"/>
      <c r="AFU59" s="9" t="n"/>
      <c r="AFV59" s="9" t="n"/>
      <c r="AFW59" s="9" t="n"/>
      <c r="AFX59" s="9" t="n"/>
      <c r="AFY59" s="9" t="n"/>
      <c r="AFZ59" s="9" t="n"/>
      <c r="AGA59" s="9" t="n"/>
      <c r="AGB59" s="9" t="n"/>
      <c r="AGC59" s="9" t="n"/>
      <c r="AGD59" s="9" t="n"/>
      <c r="AGE59" s="9" t="n"/>
      <c r="AGF59" s="9" t="n"/>
      <c r="AGG59" s="9" t="n"/>
      <c r="AGH59" s="9" t="n"/>
      <c r="AGI59" s="9" t="n"/>
      <c r="AGJ59" s="9" t="n"/>
      <c r="AGK59" s="9" t="n"/>
      <c r="AGL59" s="9" t="n"/>
      <c r="AGM59" s="9" t="n"/>
      <c r="AGN59" s="9" t="n"/>
      <c r="AGO59" s="9" t="n"/>
      <c r="AGP59" s="9" t="n"/>
      <c r="AGQ59" s="9" t="n"/>
      <c r="AGR59" s="9" t="n"/>
      <c r="AGS59" s="9" t="n"/>
      <c r="AGT59" s="9" t="n"/>
      <c r="AGU59" s="9" t="n"/>
      <c r="AGV59" s="9" t="n"/>
      <c r="AGW59" s="9" t="n"/>
      <c r="AGX59" s="9" t="n"/>
      <c r="AGY59" s="9" t="n"/>
      <c r="AGZ59" s="9" t="n"/>
      <c r="AHA59" s="9" t="n"/>
      <c r="AHB59" s="9" t="n"/>
      <c r="AHC59" s="9" t="n"/>
      <c r="AHD59" s="9" t="n"/>
      <c r="AHE59" s="9" t="n"/>
      <c r="AHF59" s="9" t="n"/>
      <c r="AHG59" s="9" t="n"/>
      <c r="AHH59" s="9" t="n"/>
      <c r="AHI59" s="9" t="n"/>
      <c r="AHJ59" s="9" t="n"/>
      <c r="AHK59" s="9" t="n"/>
      <c r="AHL59" s="9" t="n"/>
      <c r="AHM59" s="9" t="n"/>
      <c r="AHN59" s="9" t="n"/>
      <c r="AHO59" s="9" t="n"/>
      <c r="AHP59" s="9" t="n"/>
      <c r="AHQ59" s="9" t="n"/>
      <c r="AHR59" s="9" t="n"/>
      <c r="AHS59" s="9" t="n"/>
      <c r="AHT59" s="9" t="n"/>
      <c r="AHU59" s="9" t="n"/>
      <c r="AHV59" s="9" t="n"/>
      <c r="AHW59" s="9" t="n"/>
      <c r="AHX59" s="9" t="n"/>
      <c r="AHY59" s="9" t="n"/>
      <c r="AHZ59" s="9" t="n"/>
      <c r="AIA59" s="9" t="n"/>
      <c r="AIB59" s="9" t="n"/>
      <c r="AIC59" s="9" t="n"/>
      <c r="AID59" s="9" t="n"/>
      <c r="AIE59" s="9" t="n"/>
      <c r="AIF59" s="9" t="n"/>
      <c r="AIG59" s="9" t="n"/>
      <c r="AIH59" s="9" t="n"/>
      <c r="AII59" s="9" t="n"/>
      <c r="AIJ59" s="9" t="n"/>
      <c r="AIK59" s="9" t="n"/>
      <c r="AIL59" s="9" t="n"/>
      <c r="AIM59" s="9" t="n"/>
      <c r="AIN59" s="9" t="n"/>
      <c r="AIO59" s="9" t="n"/>
      <c r="AIP59" s="9" t="n"/>
      <c r="AIQ59" s="9" t="n"/>
      <c r="AIR59" s="9" t="n"/>
      <c r="AIS59" s="9" t="n"/>
      <c r="AIT59" s="9" t="n"/>
      <c r="AIU59" s="9" t="n"/>
      <c r="AIV59" s="9" t="n"/>
      <c r="AIW59" s="9" t="n"/>
      <c r="AIX59" s="9" t="n"/>
      <c r="AIY59" s="9" t="n"/>
      <c r="AIZ59" s="9" t="n"/>
      <c r="AJA59" s="9" t="n"/>
      <c r="AJB59" s="9" t="n"/>
      <c r="AJC59" s="9" t="n"/>
      <c r="AJD59" s="9" t="n"/>
      <c r="AJE59" s="9" t="n"/>
      <c r="AJF59" s="9" t="n"/>
      <c r="AJG59" s="9" t="n"/>
      <c r="AJH59" s="9" t="n"/>
      <c r="AJI59" s="9" t="n"/>
      <c r="AJJ59" s="9" t="n"/>
      <c r="AJK59" s="9" t="n"/>
      <c r="AJL59" s="9" t="n"/>
      <c r="AJM59" s="9" t="n"/>
      <c r="AJN59" s="9" t="n"/>
      <c r="AJO59" s="9" t="n"/>
      <c r="AJP59" s="9" t="n"/>
      <c r="AJQ59" s="9" t="n"/>
      <c r="AJR59" s="9" t="n"/>
      <c r="AJS59" s="9" t="n"/>
      <c r="AJT59" s="9" t="n"/>
      <c r="AJU59" s="9" t="n"/>
      <c r="AJV59" s="9" t="n"/>
      <c r="AJW59" s="9" t="n"/>
      <c r="AJX59" s="9" t="n"/>
      <c r="AJY59" s="9" t="n"/>
      <c r="AJZ59" s="9" t="n"/>
      <c r="AKA59" s="9" t="n"/>
      <c r="AKB59" s="9" t="n"/>
      <c r="AKC59" s="9" t="n"/>
      <c r="AKD59" s="9" t="n"/>
      <c r="AKE59" s="9" t="n"/>
      <c r="AKF59" s="9" t="n"/>
      <c r="AKG59" s="9" t="n"/>
      <c r="AKH59" s="9" t="n"/>
      <c r="AKI59" s="9" t="n"/>
      <c r="AKJ59" s="9" t="n"/>
      <c r="AKK59" s="9" t="n"/>
      <c r="AKL59" s="9" t="n"/>
      <c r="AKM59" s="9" t="n"/>
      <c r="AKN59" s="9" t="n"/>
      <c r="AKO59" s="9" t="n"/>
      <c r="AKP59" s="9" t="n"/>
      <c r="AKQ59" s="9" t="n"/>
      <c r="AKR59" s="9" t="n"/>
      <c r="AKS59" s="9" t="n"/>
      <c r="AKT59" s="9" t="n"/>
      <c r="AKU59" s="9" t="n"/>
      <c r="AKV59" s="9" t="n"/>
      <c r="AKW59" s="9" t="n"/>
      <c r="AKX59" s="9" t="n"/>
      <c r="AKY59" s="9" t="n"/>
      <c r="AKZ59" s="9" t="n"/>
      <c r="ALA59" s="9" t="n"/>
      <c r="ALB59" s="9" t="n"/>
      <c r="ALC59" s="9" t="n"/>
      <c r="ALD59" s="9" t="n"/>
      <c r="ALE59" s="9" t="n"/>
      <c r="ALF59" s="9" t="n"/>
      <c r="ALG59" s="9" t="n"/>
      <c r="ALH59" s="9" t="n"/>
      <c r="ALI59" s="9" t="n"/>
      <c r="ALJ59" s="9" t="n"/>
      <c r="ALK59" s="9" t="n"/>
      <c r="ALL59" s="9" t="n"/>
      <c r="ALM59" s="9" t="n"/>
      <c r="ALN59" s="9" t="n"/>
      <c r="ALO59" s="9" t="n"/>
      <c r="ALP59" s="9" t="n"/>
      <c r="ALQ59" s="9" t="n"/>
      <c r="ALR59" s="9" t="n"/>
      <c r="ALS59" s="9" t="n"/>
      <c r="ALT59" s="9" t="n"/>
      <c r="ALU59" s="9" t="n"/>
      <c r="ALV59" s="9" t="n"/>
      <c r="ALW59" s="9" t="n"/>
      <c r="ALX59" s="9" t="n"/>
      <c r="ALY59" s="9" t="n"/>
      <c r="ALZ59" s="9" t="n"/>
      <c r="AMA59" s="9" t="n"/>
      <c r="AMB59" s="9" t="n"/>
      <c r="AMC59" s="9" t="n"/>
      <c r="AMD59" s="9" t="n"/>
      <c r="AME59" s="9" t="n"/>
      <c r="AMF59" s="9" t="n"/>
      <c r="AMG59" s="9" t="n"/>
      <c r="AMH59" s="9" t="n"/>
      <c r="AMI59" s="9" t="n"/>
      <c r="AMJ59" s="9" t="n"/>
    </row>
    <row customHeight="1" ht="23.1" r="60" s="187" spans="1:1024">
      <c r="A60" s="67" t="n">
        <v>55</v>
      </c>
      <c r="B60" s="44" t="n">
        <v>45110</v>
      </c>
      <c r="C60" s="92" t="s">
        <v>245</v>
      </c>
      <c r="D60" s="69" t="s">
        <v>167</v>
      </c>
      <c r="E60" s="70" t="n">
        <v>5</v>
      </c>
      <c r="F60" s="71" t="n"/>
      <c r="G60" s="188" t="s">
        <v>81</v>
      </c>
      <c r="H60" s="189" t="s">
        <v>123</v>
      </c>
      <c r="I60" s="72" t="s">
        <v>80</v>
      </c>
      <c r="J60" s="188" t="s">
        <v>98</v>
      </c>
      <c r="K60" s="189" t="s">
        <v>68</v>
      </c>
      <c r="L60" s="72" t="s"/>
      <c r="M60" s="188" t="s">
        <v>104</v>
      </c>
      <c r="N60" s="189" t="s">
        <v>126</v>
      </c>
      <c r="O60" s="72" t="s"/>
      <c r="P60" s="188" t="s">
        <v>117</v>
      </c>
      <c r="Q60" s="189" t="s">
        <v>71</v>
      </c>
      <c r="R60" s="72" t="s"/>
      <c r="S60" s="188" t="s">
        <v>77</v>
      </c>
      <c r="T60" s="189" t="s">
        <v>124</v>
      </c>
      <c r="U60" s="72" t="s"/>
      <c r="V60" s="190" t="s">
        <v>66</v>
      </c>
      <c r="W60" s="191" t="s">
        <v>66</v>
      </c>
      <c r="X60" s="72" t="s"/>
      <c r="Y60" s="190" t="s">
        <v>66</v>
      </c>
      <c r="Z60" s="191" t="s">
        <v>66</v>
      </c>
      <c r="AA60" s="72" t="s"/>
      <c r="AB60" s="188" t="s">
        <v>67</v>
      </c>
      <c r="AC60" s="189" t="s">
        <v>104</v>
      </c>
      <c r="AD60" s="72" t="s">
        <v>80</v>
      </c>
      <c r="AE60" s="188" t="s">
        <v>62</v>
      </c>
      <c r="AF60" s="189" t="s">
        <v>174</v>
      </c>
      <c r="AG60" s="72" t="s"/>
      <c r="AH60" s="188" t="s">
        <v>97</v>
      </c>
      <c r="AI60" s="189" t="s">
        <v>138</v>
      </c>
      <c r="AJ60" s="72" t="s"/>
      <c r="AK60" s="188" t="s">
        <v>119</v>
      </c>
      <c r="AL60" s="189" t="s">
        <v>147</v>
      </c>
      <c r="AM60" s="72" t="s">
        <v>80</v>
      </c>
      <c r="AN60" s="188" t="s">
        <v>143</v>
      </c>
      <c r="AO60" s="189" t="s">
        <v>84</v>
      </c>
      <c r="AP60" s="72" t="s">
        <v>80</v>
      </c>
      <c r="AQ60" s="190" t="s">
        <v>66</v>
      </c>
      <c r="AR60" s="191" t="s">
        <v>66</v>
      </c>
      <c r="AS60" s="72" t="s"/>
      <c r="AT60" s="190" t="s">
        <v>66</v>
      </c>
      <c r="AU60" s="191" t="s">
        <v>66</v>
      </c>
      <c r="AV60" s="72" t="s"/>
      <c r="AW60" s="188" t="s">
        <v>72</v>
      </c>
      <c r="AX60" s="189" t="s">
        <v>87</v>
      </c>
      <c r="AY60" s="72" t="s">
        <v>80</v>
      </c>
      <c r="AZ60" s="188" t="s">
        <v>3</v>
      </c>
      <c r="BA60" s="189" t="s">
        <v>59</v>
      </c>
      <c r="BB60" s="72" t="s"/>
      <c r="BC60" s="188" t="s">
        <v>134</v>
      </c>
      <c r="BD60" s="189" t="s">
        <v>71</v>
      </c>
      <c r="BE60" s="72" t="s"/>
      <c r="BF60" s="188" t="s">
        <v>75</v>
      </c>
      <c r="BG60" s="189" t="s">
        <v>86</v>
      </c>
      <c r="BH60" s="72" t="s"/>
      <c r="BI60" s="188" t="s">
        <v>90</v>
      </c>
      <c r="BJ60" s="189" t="s">
        <v>94</v>
      </c>
      <c r="BK60" s="72" t="s"/>
      <c r="BL60" s="190" t="s">
        <v>66</v>
      </c>
      <c r="BM60" s="191" t="s">
        <v>66</v>
      </c>
      <c r="BN60" s="72" t="s"/>
      <c r="BO60" s="190" t="s">
        <v>66</v>
      </c>
      <c r="BP60" s="191" t="s">
        <v>66</v>
      </c>
      <c r="BQ60" s="72" t="s"/>
      <c r="BR60" s="188" t="s">
        <v>114</v>
      </c>
      <c r="BS60" s="189" t="s">
        <v>62</v>
      </c>
      <c r="BT60" s="72" t="s"/>
      <c r="BU60" s="188" t="s">
        <v>115</v>
      </c>
      <c r="BV60" s="189" t="s">
        <v>63</v>
      </c>
      <c r="BW60" s="72" t="s"/>
      <c r="BX60" s="188" t="s">
        <v>64</v>
      </c>
      <c r="BY60" s="189" t="s">
        <v>174</v>
      </c>
      <c r="BZ60" s="72" t="s"/>
      <c r="CA60" s="188" t="s">
        <v>89</v>
      </c>
      <c r="CB60" s="189" t="s">
        <v>94</v>
      </c>
      <c r="CC60" s="72" t="s"/>
      <c r="CD60" s="190" t="s">
        <v>66</v>
      </c>
      <c r="CE60" s="191" t="s">
        <v>66</v>
      </c>
      <c r="CF60" s="72" t="s"/>
      <c r="CG60" s="190" t="s">
        <v>66</v>
      </c>
      <c r="CH60" s="191" t="s">
        <v>66</v>
      </c>
      <c r="CI60" s="72" t="s"/>
      <c r="CJ60" s="188" t="s">
        <v>134</v>
      </c>
      <c r="CK60" s="189" t="s">
        <v>73</v>
      </c>
      <c r="CL60" s="72" t="s"/>
      <c r="CM60" s="188" t="s">
        <v>125</v>
      </c>
      <c r="CN60" s="189" t="s">
        <v>76</v>
      </c>
      <c r="CO60" s="72" t="s"/>
      <c r="CP60" s="188" t="s">
        <v>104</v>
      </c>
      <c r="CQ60" s="189" t="s">
        <v>174</v>
      </c>
      <c r="CR60" s="72" t="s"/>
      <c r="CS60" s="190" t="s">
        <v>66</v>
      </c>
      <c r="CT60" s="191" t="s">
        <v>66</v>
      </c>
      <c r="CU60" s="72" t="s"/>
      <c r="CV60" s="26" t="s">
        <v>175</v>
      </c>
      <c r="CW60" s="21" t="n"/>
      <c r="CX60" s="73" t="n"/>
      <c r="CY60" s="83" t="n"/>
      <c r="CZ60" s="75">
        <f>COUNTA($G$3:$CX$3)-DB60</f>
        <v/>
      </c>
      <c r="DA60" s="76">
        <f>COUNTIF($G$4:$CX$4,"сб")+COUNTIF($G$4:$CX$4,"вс")+COUNTIF($G$4:$CX$4,"празд")</f>
        <v/>
      </c>
      <c r="DB60" s="77" t="n">
        <v>0</v>
      </c>
      <c r="DC60" s="78">
        <f>COUNTIF(G60:CX60,"ОТ")/2</f>
        <v/>
      </c>
      <c r="DD60" s="79">
        <f>COUNTIFS($G$4:$CX$4,"&lt;я",G60:CX60,"&lt;"&amp;"9:29:01")</f>
        <v/>
      </c>
      <c r="DE60" s="79">
        <f>COUNTIFS($G$4:$CX$4,"&lt;я",G60:CX60,"&lt;"&amp;"13:30:01")-DD60</f>
        <v/>
      </c>
      <c r="DF60" s="79">
        <f>COUNTIFS($G$4:$CX$4,"&lt;я",G60:CX60,"&lt;"&amp;"19:00:01")-DD60-DE60</f>
        <v/>
      </c>
      <c r="DG60" s="80">
        <f>COUNTIFS($G$4:$CX$4,"СБ",G60:CX60,"В")+COUNTIFS($G$4:$CX$4,"ВС",G60:CX60,"В")</f>
        <v/>
      </c>
      <c r="DH60" s="81">
        <f>$DA$3-CZ60</f>
        <v/>
      </c>
      <c r="DI60" s="82">
        <f>$DB$3-CY60</f>
        <v/>
      </c>
      <c r="DJ60" s="9" t="n"/>
      <c r="DK60" s="9" t="n"/>
      <c r="DL60" s="9" t="n"/>
      <c r="DM60" s="9" t="n"/>
      <c r="DN60" s="9" t="n"/>
      <c r="DO60" s="9" t="n"/>
      <c r="DP60" s="9" t="n"/>
      <c r="DQ60" s="9" t="n"/>
      <c r="DR60" s="9" t="n"/>
      <c r="DS60" s="9" t="n"/>
      <c r="DT60" s="9" t="n"/>
      <c r="DU60" s="9" t="n"/>
      <c r="DV60" s="9" t="n"/>
      <c r="DW60" s="9" t="n"/>
      <c r="DX60" s="9" t="n"/>
      <c r="DY60" s="9" t="n"/>
      <c r="DZ60" s="9" t="n"/>
      <c r="EA60" s="9" t="n"/>
      <c r="EB60" s="9" t="n"/>
      <c r="EC60" s="9" t="n"/>
      <c r="ED60" s="9" t="n"/>
      <c r="EE60" s="9" t="n"/>
      <c r="EF60" s="9" t="n"/>
      <c r="EG60" s="9" t="n"/>
      <c r="EH60" s="9" t="n"/>
      <c r="EI60" s="9" t="n"/>
      <c r="EJ60" s="9" t="n"/>
      <c r="EK60" s="9" t="n"/>
      <c r="EL60" s="9" t="n"/>
      <c r="EM60" s="9" t="n"/>
      <c r="EN60" s="9" t="n"/>
      <c r="EO60" s="9" t="n"/>
      <c r="EP60" s="9" t="n"/>
      <c r="EQ60" s="9" t="n"/>
      <c r="ER60" s="9" t="n"/>
      <c r="ES60" s="9" t="n"/>
      <c r="ET60" s="9" t="n"/>
      <c r="EU60" s="9" t="n"/>
      <c r="EV60" s="9" t="n"/>
      <c r="EW60" s="9" t="n"/>
      <c r="EX60" s="9" t="n"/>
      <c r="EY60" s="9" t="n"/>
      <c r="EZ60" s="9" t="n"/>
      <c r="FA60" s="9" t="n"/>
      <c r="FB60" s="9" t="n"/>
      <c r="FC60" s="9" t="n"/>
      <c r="FD60" s="9" t="n"/>
      <c r="FE60" s="9" t="n"/>
      <c r="FF60" s="9" t="n"/>
      <c r="FG60" s="9" t="n"/>
      <c r="FH60" s="9" t="n"/>
      <c r="FI60" s="9" t="n"/>
      <c r="FJ60" s="9" t="n"/>
      <c r="FK60" s="9" t="n"/>
      <c r="FL60" s="9" t="n"/>
      <c r="FM60" s="9" t="n"/>
      <c r="FN60" s="9" t="n"/>
      <c r="FO60" s="9" t="n"/>
      <c r="FP60" s="9" t="n"/>
      <c r="FQ60" s="9" t="n"/>
      <c r="FR60" s="9" t="n"/>
      <c r="FS60" s="9" t="n"/>
      <c r="FT60" s="9" t="n"/>
      <c r="FU60" s="9" t="n"/>
      <c r="FV60" s="9" t="n"/>
      <c r="FW60" s="9" t="n"/>
      <c r="FX60" s="9" t="n"/>
      <c r="FY60" s="9" t="n"/>
      <c r="FZ60" s="9" t="n"/>
      <c r="GA60" s="9" t="n"/>
      <c r="GB60" s="9" t="n"/>
      <c r="GC60" s="9" t="n"/>
      <c r="GD60" s="9" t="n"/>
      <c r="GE60" s="9" t="n"/>
      <c r="GF60" s="9" t="n"/>
      <c r="GG60" s="9" t="n"/>
      <c r="GH60" s="9" t="n"/>
      <c r="GI60" s="9" t="n"/>
      <c r="GJ60" s="9" t="n"/>
      <c r="GK60" s="9" t="n"/>
      <c r="GL60" s="9" t="n"/>
      <c r="GM60" s="9" t="n"/>
      <c r="GN60" s="9" t="n"/>
      <c r="GO60" s="9" t="n"/>
      <c r="GP60" s="9" t="n"/>
      <c r="GQ60" s="9" t="n"/>
      <c r="GR60" s="9" t="n"/>
      <c r="GS60" s="9" t="n"/>
      <c r="GT60" s="9" t="n"/>
      <c r="GU60" s="9" t="n"/>
      <c r="GV60" s="9" t="n"/>
      <c r="GW60" s="9" t="n"/>
      <c r="GX60" s="9" t="n"/>
      <c r="GY60" s="9" t="n"/>
      <c r="GZ60" s="9" t="n"/>
      <c r="HA60" s="9" t="n"/>
      <c r="HB60" s="9" t="n"/>
      <c r="HC60" s="9" t="n"/>
      <c r="HD60" s="9" t="n"/>
      <c r="HE60" s="9" t="n"/>
      <c r="HF60" s="9" t="n"/>
      <c r="HG60" s="9" t="n"/>
      <c r="HH60" s="9" t="n"/>
      <c r="HI60" s="9" t="n"/>
      <c r="HJ60" s="9" t="n"/>
      <c r="HK60" s="9" t="n"/>
      <c r="HL60" s="9" t="n"/>
      <c r="HM60" s="9" t="n"/>
      <c r="HN60" s="9" t="n"/>
      <c r="HO60" s="9" t="n"/>
      <c r="HP60" s="9" t="n"/>
      <c r="HQ60" s="9" t="n"/>
      <c r="HR60" s="9" t="n"/>
      <c r="HS60" s="9" t="n"/>
      <c r="HT60" s="9" t="n"/>
      <c r="HU60" s="9" t="n"/>
      <c r="HV60" s="9" t="n"/>
      <c r="HW60" s="9" t="n"/>
      <c r="HX60" s="9" t="n"/>
      <c r="HY60" s="9" t="n"/>
      <c r="HZ60" s="9" t="n"/>
      <c r="IA60" s="9" t="n"/>
      <c r="IB60" s="9" t="n"/>
      <c r="IC60" s="9" t="n"/>
      <c r="ID60" s="9" t="n"/>
      <c r="IE60" s="9" t="n"/>
      <c r="IF60" s="9" t="n"/>
      <c r="IG60" s="9" t="n"/>
      <c r="IH60" s="9" t="n"/>
      <c r="II60" s="9" t="n"/>
      <c r="IJ60" s="9" t="n"/>
      <c r="IK60" s="9" t="n"/>
      <c r="IL60" s="9" t="n"/>
      <c r="IM60" s="9" t="n"/>
      <c r="IN60" s="9" t="n"/>
      <c r="IO60" s="9" t="n"/>
      <c r="IP60" s="9" t="n"/>
      <c r="IQ60" s="9" t="n"/>
      <c r="IR60" s="9" t="n"/>
      <c r="IS60" s="9" t="n"/>
      <c r="IT60" s="9" t="n"/>
      <c r="IU60" s="9" t="n"/>
      <c r="IV60" s="9" t="n"/>
      <c r="IW60" s="9" t="n"/>
      <c r="IX60" s="9" t="n"/>
      <c r="IY60" s="9" t="n"/>
      <c r="IZ60" s="9" t="n"/>
      <c r="JA60" s="9" t="n"/>
      <c r="JB60" s="9" t="n"/>
      <c r="JC60" s="9" t="n"/>
      <c r="JD60" s="9" t="n"/>
      <c r="JE60" s="9" t="n"/>
      <c r="JF60" s="9" t="n"/>
      <c r="JG60" s="9" t="n"/>
      <c r="JH60" s="9" t="n"/>
      <c r="JI60" s="9" t="n"/>
      <c r="JJ60" s="9" t="n"/>
      <c r="JK60" s="9" t="n"/>
      <c r="JL60" s="9" t="n"/>
      <c r="JM60" s="9" t="n"/>
      <c r="JN60" s="9" t="n"/>
      <c r="JO60" s="9" t="n"/>
      <c r="JP60" s="9" t="n"/>
      <c r="JQ60" s="9" t="n"/>
      <c r="JR60" s="9" t="n"/>
      <c r="JS60" s="9" t="n"/>
      <c r="JT60" s="9" t="n"/>
      <c r="JU60" s="9" t="n"/>
      <c r="JV60" s="9" t="n"/>
      <c r="JW60" s="9" t="n"/>
      <c r="JX60" s="9" t="n"/>
      <c r="JY60" s="9" t="n"/>
      <c r="JZ60" s="9" t="n"/>
      <c r="KA60" s="9" t="n"/>
      <c r="KB60" s="9" t="n"/>
      <c r="KC60" s="9" t="n"/>
      <c r="KD60" s="9" t="n"/>
      <c r="KE60" s="9" t="n"/>
      <c r="KF60" s="9" t="n"/>
      <c r="KG60" s="9" t="n"/>
      <c r="KH60" s="9" t="n"/>
      <c r="KI60" s="9" t="n"/>
      <c r="KJ60" s="9" t="n"/>
      <c r="KK60" s="9" t="n"/>
      <c r="KL60" s="9" t="n"/>
      <c r="KM60" s="9" t="n"/>
      <c r="KN60" s="9" t="n"/>
      <c r="KO60" s="9" t="n"/>
      <c r="KP60" s="9" t="n"/>
      <c r="KQ60" s="9" t="n"/>
      <c r="KR60" s="9" t="n"/>
      <c r="KS60" s="9" t="n"/>
      <c r="KT60" s="9" t="n"/>
      <c r="KU60" s="9" t="n"/>
      <c r="KV60" s="9" t="n"/>
      <c r="KW60" s="9" t="n"/>
      <c r="KX60" s="9" t="n"/>
      <c r="KY60" s="9" t="n"/>
      <c r="KZ60" s="9" t="n"/>
      <c r="LA60" s="9" t="n"/>
      <c r="LB60" s="9" t="n"/>
      <c r="LC60" s="9" t="n"/>
      <c r="LD60" s="9" t="n"/>
      <c r="LE60" s="9" t="n"/>
      <c r="LF60" s="9" t="n"/>
      <c r="LG60" s="9" t="n"/>
      <c r="LH60" s="9" t="n"/>
      <c r="LI60" s="9" t="n"/>
      <c r="LJ60" s="9" t="n"/>
      <c r="LK60" s="9" t="n"/>
      <c r="LL60" s="9" t="n"/>
      <c r="LM60" s="9" t="n"/>
      <c r="LN60" s="9" t="n"/>
      <c r="LO60" s="9" t="n"/>
      <c r="LP60" s="9" t="n"/>
      <c r="LQ60" s="9" t="n"/>
      <c r="LR60" s="9" t="n"/>
      <c r="LS60" s="9" t="n"/>
      <c r="LT60" s="9" t="n"/>
      <c r="LU60" s="9" t="n"/>
      <c r="LV60" s="9" t="n"/>
      <c r="LW60" s="9" t="n"/>
      <c r="LX60" s="9" t="n"/>
      <c r="LY60" s="9" t="n"/>
      <c r="LZ60" s="9" t="n"/>
      <c r="MA60" s="9" t="n"/>
      <c r="MB60" s="9" t="n"/>
      <c r="MC60" s="9" t="n"/>
      <c r="MD60" s="9" t="n"/>
      <c r="ME60" s="9" t="n"/>
      <c r="MF60" s="9" t="n"/>
      <c r="MG60" s="9" t="n"/>
      <c r="MH60" s="9" t="n"/>
      <c r="MI60" s="9" t="n"/>
      <c r="MJ60" s="9" t="n"/>
      <c r="MK60" s="9" t="n"/>
      <c r="ML60" s="9" t="n"/>
      <c r="MM60" s="9" t="n"/>
      <c r="MN60" s="9" t="n"/>
      <c r="MO60" s="9" t="n"/>
      <c r="MP60" s="9" t="n"/>
      <c r="MQ60" s="9" t="n"/>
      <c r="MR60" s="9" t="n"/>
      <c r="MS60" s="9" t="n"/>
      <c r="MT60" s="9" t="n"/>
      <c r="MU60" s="9" t="n"/>
      <c r="MV60" s="9" t="n"/>
      <c r="MW60" s="9" t="n"/>
      <c r="MX60" s="9" t="n"/>
      <c r="MY60" s="9" t="n"/>
      <c r="MZ60" s="9" t="n"/>
      <c r="NA60" s="9" t="n"/>
      <c r="NB60" s="9" t="n"/>
      <c r="NC60" s="9" t="n"/>
      <c r="ND60" s="9" t="n"/>
      <c r="NE60" s="9" t="n"/>
      <c r="NF60" s="9" t="n"/>
      <c r="NG60" s="9" t="n"/>
      <c r="NH60" s="9" t="n"/>
      <c r="NI60" s="9" t="n"/>
      <c r="NJ60" s="9" t="n"/>
      <c r="NK60" s="9" t="n"/>
      <c r="NL60" s="9" t="n"/>
      <c r="NM60" s="9" t="n"/>
      <c r="NN60" s="9" t="n"/>
      <c r="NO60" s="9" t="n"/>
      <c r="NP60" s="9" t="n"/>
      <c r="NQ60" s="9" t="n"/>
      <c r="NR60" s="9" t="n"/>
      <c r="NS60" s="9" t="n"/>
      <c r="NT60" s="9" t="n"/>
      <c r="NU60" s="9" t="n"/>
      <c r="NV60" s="9" t="n"/>
      <c r="NW60" s="9" t="n"/>
      <c r="NX60" s="9" t="n"/>
      <c r="NY60" s="9" t="n"/>
      <c r="NZ60" s="9" t="n"/>
      <c r="OA60" s="9" t="n"/>
      <c r="OB60" s="9" t="n"/>
      <c r="OC60" s="9" t="n"/>
      <c r="OD60" s="9" t="n"/>
      <c r="OE60" s="9" t="n"/>
      <c r="OF60" s="9" t="n"/>
      <c r="OG60" s="9" t="n"/>
      <c r="OH60" s="9" t="n"/>
      <c r="OI60" s="9" t="n"/>
      <c r="OJ60" s="9" t="n"/>
      <c r="OK60" s="9" t="n"/>
      <c r="OL60" s="9" t="n"/>
      <c r="OM60" s="9" t="n"/>
      <c r="ON60" s="9" t="n"/>
      <c r="OO60" s="9" t="n"/>
      <c r="OP60" s="9" t="n"/>
      <c r="OQ60" s="9" t="n"/>
      <c r="OR60" s="9" t="n"/>
      <c r="OS60" s="9" t="n"/>
      <c r="OT60" s="9" t="n"/>
      <c r="OU60" s="9" t="n"/>
      <c r="OV60" s="9" t="n"/>
      <c r="OW60" s="9" t="n"/>
      <c r="OX60" s="9" t="n"/>
      <c r="OY60" s="9" t="n"/>
      <c r="OZ60" s="9" t="n"/>
      <c r="PA60" s="9" t="n"/>
      <c r="PB60" s="9" t="n"/>
      <c r="PC60" s="9" t="n"/>
      <c r="PD60" s="9" t="n"/>
      <c r="PE60" s="9" t="n"/>
      <c r="PF60" s="9" t="n"/>
      <c r="PG60" s="9" t="n"/>
      <c r="PH60" s="9" t="n"/>
      <c r="PI60" s="9" t="n"/>
      <c r="PJ60" s="9" t="n"/>
      <c r="PK60" s="9" t="n"/>
      <c r="PL60" s="9" t="n"/>
      <c r="PM60" s="9" t="n"/>
      <c r="PN60" s="9" t="n"/>
      <c r="PO60" s="9" t="n"/>
      <c r="PP60" s="9" t="n"/>
      <c r="PQ60" s="9" t="n"/>
      <c r="PR60" s="9" t="n"/>
      <c r="PS60" s="9" t="n"/>
      <c r="PT60" s="9" t="n"/>
      <c r="PU60" s="9" t="n"/>
      <c r="PV60" s="9" t="n"/>
      <c r="PW60" s="9" t="n"/>
      <c r="PX60" s="9" t="n"/>
      <c r="PY60" s="9" t="n"/>
      <c r="PZ60" s="9" t="n"/>
      <c r="QA60" s="9" t="n"/>
      <c r="QB60" s="9" t="n"/>
      <c r="QC60" s="9" t="n"/>
      <c r="QD60" s="9" t="n"/>
      <c r="QE60" s="9" t="n"/>
      <c r="QF60" s="9" t="n"/>
      <c r="QG60" s="9" t="n"/>
      <c r="QH60" s="9" t="n"/>
      <c r="QI60" s="9" t="n"/>
      <c r="QJ60" s="9" t="n"/>
      <c r="QK60" s="9" t="n"/>
      <c r="QL60" s="9" t="n"/>
      <c r="QM60" s="9" t="n"/>
      <c r="QN60" s="9" t="n"/>
      <c r="QO60" s="9" t="n"/>
      <c r="QP60" s="9" t="n"/>
      <c r="QQ60" s="9" t="n"/>
      <c r="QR60" s="9" t="n"/>
      <c r="QS60" s="9" t="n"/>
      <c r="QT60" s="9" t="n"/>
      <c r="QU60" s="9" t="n"/>
      <c r="QV60" s="9" t="n"/>
      <c r="QW60" s="9" t="n"/>
      <c r="QX60" s="9" t="n"/>
      <c r="QY60" s="9" t="n"/>
      <c r="QZ60" s="9" t="n"/>
      <c r="RA60" s="9" t="n"/>
      <c r="RB60" s="9" t="n"/>
      <c r="RC60" s="9" t="n"/>
      <c r="RD60" s="9" t="n"/>
      <c r="RE60" s="9" t="n"/>
      <c r="RF60" s="9" t="n"/>
      <c r="RG60" s="9" t="n"/>
      <c r="RH60" s="9" t="n"/>
      <c r="RI60" s="9" t="n"/>
      <c r="RJ60" s="9" t="n"/>
      <c r="RK60" s="9" t="n"/>
      <c r="RL60" s="9" t="n"/>
      <c r="RM60" s="9" t="n"/>
      <c r="RN60" s="9" t="n"/>
      <c r="RO60" s="9" t="n"/>
      <c r="RP60" s="9" t="n"/>
      <c r="RQ60" s="9" t="n"/>
      <c r="RR60" s="9" t="n"/>
      <c r="RS60" s="9" t="n"/>
      <c r="RT60" s="9" t="n"/>
      <c r="RU60" s="9" t="n"/>
      <c r="RV60" s="9" t="n"/>
      <c r="RW60" s="9" t="n"/>
      <c r="RX60" s="9" t="n"/>
      <c r="RY60" s="9" t="n"/>
      <c r="RZ60" s="9" t="n"/>
      <c r="SA60" s="9" t="n"/>
      <c r="SB60" s="9" t="n"/>
      <c r="SC60" s="9" t="n"/>
      <c r="SD60" s="9" t="n"/>
      <c r="SE60" s="9" t="n"/>
      <c r="SF60" s="9" t="n"/>
      <c r="SG60" s="9" t="n"/>
      <c r="SH60" s="9" t="n"/>
      <c r="SI60" s="9" t="n"/>
      <c r="SJ60" s="9" t="n"/>
      <c r="SK60" s="9" t="n"/>
      <c r="SL60" s="9" t="n"/>
      <c r="SM60" s="9" t="n"/>
      <c r="SN60" s="9" t="n"/>
      <c r="SO60" s="9" t="n"/>
      <c r="SP60" s="9" t="n"/>
      <c r="SQ60" s="9" t="n"/>
      <c r="SR60" s="9" t="n"/>
      <c r="SS60" s="9" t="n"/>
      <c r="ST60" s="9" t="n"/>
      <c r="SU60" s="9" t="n"/>
      <c r="SV60" s="9" t="n"/>
      <c r="SW60" s="9" t="n"/>
      <c r="SX60" s="9" t="n"/>
      <c r="SY60" s="9" t="n"/>
      <c r="SZ60" s="9" t="n"/>
      <c r="TA60" s="9" t="n"/>
      <c r="TB60" s="9" t="n"/>
      <c r="TC60" s="9" t="n"/>
      <c r="TD60" s="9" t="n"/>
      <c r="TE60" s="9" t="n"/>
      <c r="TF60" s="9" t="n"/>
      <c r="TG60" s="9" t="n"/>
      <c r="TH60" s="9" t="n"/>
      <c r="TI60" s="9" t="n"/>
      <c r="TJ60" s="9" t="n"/>
      <c r="TK60" s="9" t="n"/>
      <c r="TL60" s="9" t="n"/>
      <c r="TM60" s="9" t="n"/>
      <c r="TN60" s="9" t="n"/>
      <c r="TO60" s="9" t="n"/>
      <c r="TP60" s="9" t="n"/>
      <c r="TQ60" s="9" t="n"/>
      <c r="TR60" s="9" t="n"/>
      <c r="TS60" s="9" t="n"/>
      <c r="TT60" s="9" t="n"/>
      <c r="TU60" s="9" t="n"/>
      <c r="TV60" s="9" t="n"/>
      <c r="TW60" s="9" t="n"/>
      <c r="TX60" s="9" t="n"/>
      <c r="TY60" s="9" t="n"/>
      <c r="TZ60" s="9" t="n"/>
      <c r="UA60" s="9" t="n"/>
      <c r="UB60" s="9" t="n"/>
      <c r="UC60" s="9" t="n"/>
      <c r="UD60" s="9" t="n"/>
      <c r="UE60" s="9" t="n"/>
      <c r="UF60" s="9" t="n"/>
      <c r="UG60" s="9" t="n"/>
      <c r="UH60" s="9" t="n"/>
      <c r="UI60" s="9" t="n"/>
      <c r="UJ60" s="9" t="n"/>
      <c r="UK60" s="9" t="n"/>
      <c r="UL60" s="9" t="n"/>
      <c r="UM60" s="9" t="n"/>
      <c r="UN60" s="9" t="n"/>
      <c r="UO60" s="9" t="n"/>
      <c r="UP60" s="9" t="n"/>
      <c r="UQ60" s="9" t="n"/>
      <c r="UR60" s="9" t="n"/>
      <c r="US60" s="9" t="n"/>
      <c r="UT60" s="9" t="n"/>
      <c r="UU60" s="9" t="n"/>
      <c r="UV60" s="9" t="n"/>
      <c r="UW60" s="9" t="n"/>
      <c r="UX60" s="9" t="n"/>
      <c r="UY60" s="9" t="n"/>
      <c r="UZ60" s="9" t="n"/>
      <c r="VA60" s="9" t="n"/>
      <c r="VB60" s="9" t="n"/>
      <c r="VC60" s="9" t="n"/>
      <c r="VD60" s="9" t="n"/>
      <c r="VE60" s="9" t="n"/>
      <c r="VF60" s="9" t="n"/>
      <c r="VG60" s="9" t="n"/>
      <c r="VH60" s="9" t="n"/>
      <c r="VI60" s="9" t="n"/>
      <c r="VJ60" s="9" t="n"/>
      <c r="VK60" s="9" t="n"/>
      <c r="VL60" s="9" t="n"/>
      <c r="VM60" s="9" t="n"/>
      <c r="VN60" s="9" t="n"/>
      <c r="VO60" s="9" t="n"/>
      <c r="VP60" s="9" t="n"/>
      <c r="VQ60" s="9" t="n"/>
      <c r="VR60" s="9" t="n"/>
      <c r="VS60" s="9" t="n"/>
      <c r="VT60" s="9" t="n"/>
      <c r="VU60" s="9" t="n"/>
      <c r="VV60" s="9" t="n"/>
      <c r="VW60" s="9" t="n"/>
      <c r="VX60" s="9" t="n"/>
      <c r="VY60" s="9" t="n"/>
      <c r="VZ60" s="9" t="n"/>
      <c r="WA60" s="9" t="n"/>
      <c r="WB60" s="9" t="n"/>
      <c r="WC60" s="9" t="n"/>
      <c r="WD60" s="9" t="n"/>
      <c r="WE60" s="9" t="n"/>
      <c r="WF60" s="9" t="n"/>
      <c r="WG60" s="9" t="n"/>
      <c r="WH60" s="9" t="n"/>
      <c r="WI60" s="9" t="n"/>
      <c r="WJ60" s="9" t="n"/>
      <c r="WK60" s="9" t="n"/>
      <c r="WL60" s="9" t="n"/>
      <c r="WM60" s="9" t="n"/>
      <c r="WN60" s="9" t="n"/>
      <c r="WO60" s="9" t="n"/>
      <c r="WP60" s="9" t="n"/>
      <c r="WQ60" s="9" t="n"/>
      <c r="WR60" s="9" t="n"/>
      <c r="WS60" s="9" t="n"/>
      <c r="WT60" s="9" t="n"/>
      <c r="WU60" s="9" t="n"/>
      <c r="WV60" s="9" t="n"/>
      <c r="WW60" s="9" t="n"/>
      <c r="WX60" s="9" t="n"/>
      <c r="WY60" s="9" t="n"/>
      <c r="WZ60" s="9" t="n"/>
      <c r="XA60" s="9" t="n"/>
      <c r="XB60" s="9" t="n"/>
      <c r="XC60" s="9" t="n"/>
      <c r="XD60" s="9" t="n"/>
      <c r="XE60" s="9" t="n"/>
      <c r="XF60" s="9" t="n"/>
      <c r="XG60" s="9" t="n"/>
      <c r="XH60" s="9" t="n"/>
      <c r="XI60" s="9" t="n"/>
      <c r="XJ60" s="9" t="n"/>
      <c r="XK60" s="9" t="n"/>
      <c r="XL60" s="9" t="n"/>
      <c r="XM60" s="9" t="n"/>
      <c r="XN60" s="9" t="n"/>
      <c r="XO60" s="9" t="n"/>
      <c r="XP60" s="9" t="n"/>
      <c r="XQ60" s="9" t="n"/>
      <c r="XR60" s="9" t="n"/>
      <c r="XS60" s="9" t="n"/>
      <c r="XT60" s="9" t="n"/>
      <c r="XU60" s="9" t="n"/>
      <c r="XV60" s="9" t="n"/>
      <c r="XW60" s="9" t="n"/>
      <c r="XX60" s="9" t="n"/>
      <c r="XY60" s="9" t="n"/>
      <c r="XZ60" s="9" t="n"/>
      <c r="YA60" s="9" t="n"/>
      <c r="YB60" s="9" t="n"/>
      <c r="YC60" s="9" t="n"/>
      <c r="YD60" s="9" t="n"/>
      <c r="YE60" s="9" t="n"/>
      <c r="YF60" s="9" t="n"/>
      <c r="YG60" s="9" t="n"/>
      <c r="YH60" s="9" t="n"/>
      <c r="YI60" s="9" t="n"/>
      <c r="YJ60" s="9" t="n"/>
      <c r="YK60" s="9" t="n"/>
      <c r="YL60" s="9" t="n"/>
      <c r="YM60" s="9" t="n"/>
      <c r="YN60" s="9" t="n"/>
      <c r="YO60" s="9" t="n"/>
      <c r="YP60" s="9" t="n"/>
      <c r="YQ60" s="9" t="n"/>
      <c r="YR60" s="9" t="n"/>
      <c r="YS60" s="9" t="n"/>
      <c r="YT60" s="9" t="n"/>
      <c r="YU60" s="9" t="n"/>
      <c r="YV60" s="9" t="n"/>
      <c r="YW60" s="9" t="n"/>
      <c r="YX60" s="9" t="n"/>
      <c r="YY60" s="9" t="n"/>
      <c r="YZ60" s="9" t="n"/>
      <c r="ZA60" s="9" t="n"/>
      <c r="ZB60" s="9" t="n"/>
      <c r="ZC60" s="9" t="n"/>
      <c r="ZD60" s="9" t="n"/>
      <c r="ZE60" s="9" t="n"/>
      <c r="ZF60" s="9" t="n"/>
      <c r="ZG60" s="9" t="n"/>
      <c r="ZH60" s="9" t="n"/>
      <c r="ZI60" s="9" t="n"/>
      <c r="ZJ60" s="9" t="n"/>
      <c r="ZK60" s="9" t="n"/>
      <c r="ZL60" s="9" t="n"/>
      <c r="ZM60" s="9" t="n"/>
      <c r="ZN60" s="9" t="n"/>
      <c r="ZO60" s="9" t="n"/>
      <c r="ZP60" s="9" t="n"/>
      <c r="ZQ60" s="9" t="n"/>
      <c r="ZR60" s="9" t="n"/>
      <c r="ZS60" s="9" t="n"/>
      <c r="ZT60" s="9" t="n"/>
      <c r="ZU60" s="9" t="n"/>
      <c r="ZV60" s="9" t="n"/>
      <c r="ZW60" s="9" t="n"/>
      <c r="ZX60" s="9" t="n"/>
      <c r="ZY60" s="9" t="n"/>
      <c r="ZZ60" s="9" t="n"/>
      <c r="AAA60" s="9" t="n"/>
      <c r="AAB60" s="9" t="n"/>
      <c r="AAC60" s="9" t="n"/>
      <c r="AAD60" s="9" t="n"/>
      <c r="AAE60" s="9" t="n"/>
      <c r="AAF60" s="9" t="n"/>
      <c r="AAG60" s="9" t="n"/>
      <c r="AAH60" s="9" t="n"/>
      <c r="AAI60" s="9" t="n"/>
      <c r="AAJ60" s="9" t="n"/>
      <c r="AAK60" s="9" t="n"/>
      <c r="AAL60" s="9" t="n"/>
      <c r="AAM60" s="9" t="n"/>
      <c r="AAN60" s="9" t="n"/>
      <c r="AAO60" s="9" t="n"/>
      <c r="AAP60" s="9" t="n"/>
      <c r="AAQ60" s="9" t="n"/>
      <c r="AAR60" s="9" t="n"/>
      <c r="AAS60" s="9" t="n"/>
      <c r="AAT60" s="9" t="n"/>
      <c r="AAU60" s="9" t="n"/>
      <c r="AAV60" s="9" t="n"/>
      <c r="AAW60" s="9" t="n"/>
      <c r="AAX60" s="9" t="n"/>
      <c r="AAY60" s="9" t="n"/>
      <c r="AAZ60" s="9" t="n"/>
      <c r="ABA60" s="9" t="n"/>
      <c r="ABB60" s="9" t="n"/>
      <c r="ABC60" s="9" t="n"/>
      <c r="ABD60" s="9" t="n"/>
      <c r="ABE60" s="9" t="n"/>
      <c r="ABF60" s="9" t="n"/>
      <c r="ABG60" s="9" t="n"/>
      <c r="ABH60" s="9" t="n"/>
      <c r="ABI60" s="9" t="n"/>
      <c r="ABJ60" s="9" t="n"/>
      <c r="ABK60" s="9" t="n"/>
      <c r="ABL60" s="9" t="n"/>
      <c r="ABM60" s="9" t="n"/>
      <c r="ABN60" s="9" t="n"/>
      <c r="ABO60" s="9" t="n"/>
      <c r="ABP60" s="9" t="n"/>
      <c r="ABQ60" s="9" t="n"/>
      <c r="ABR60" s="9" t="n"/>
      <c r="ABS60" s="9" t="n"/>
      <c r="ABT60" s="9" t="n"/>
      <c r="ABU60" s="9" t="n"/>
      <c r="ABV60" s="9" t="n"/>
      <c r="ABW60" s="9" t="n"/>
      <c r="ABX60" s="9" t="n"/>
      <c r="ABY60" s="9" t="n"/>
      <c r="ABZ60" s="9" t="n"/>
      <c r="ACA60" s="9" t="n"/>
      <c r="ACB60" s="9" t="n"/>
      <c r="ACC60" s="9" t="n"/>
      <c r="ACD60" s="9" t="n"/>
      <c r="ACE60" s="9" t="n"/>
      <c r="ACF60" s="9" t="n"/>
      <c r="ACG60" s="9" t="n"/>
      <c r="ACH60" s="9" t="n"/>
      <c r="ACI60" s="9" t="n"/>
      <c r="ACJ60" s="9" t="n"/>
      <c r="ACK60" s="9" t="n"/>
      <c r="ACL60" s="9" t="n"/>
      <c r="ACM60" s="9" t="n"/>
      <c r="ACN60" s="9" t="n"/>
      <c r="ACO60" s="9" t="n"/>
      <c r="ACP60" s="9" t="n"/>
      <c r="ACQ60" s="9" t="n"/>
      <c r="ACR60" s="9" t="n"/>
      <c r="ACS60" s="9" t="n"/>
      <c r="ACT60" s="9" t="n"/>
      <c r="ACU60" s="9" t="n"/>
      <c r="ACV60" s="9" t="n"/>
      <c r="ACW60" s="9" t="n"/>
      <c r="ACX60" s="9" t="n"/>
      <c r="ACY60" s="9" t="n"/>
      <c r="ACZ60" s="9" t="n"/>
      <c r="ADA60" s="9" t="n"/>
      <c r="ADB60" s="9" t="n"/>
      <c r="ADC60" s="9" t="n"/>
      <c r="ADD60" s="9" t="n"/>
      <c r="ADE60" s="9" t="n"/>
      <c r="ADF60" s="9" t="n"/>
      <c r="ADG60" s="9" t="n"/>
      <c r="ADH60" s="9" t="n"/>
      <c r="ADI60" s="9" t="n"/>
      <c r="ADJ60" s="9" t="n"/>
      <c r="ADK60" s="9" t="n"/>
      <c r="ADL60" s="9" t="n"/>
      <c r="ADM60" s="9" t="n"/>
      <c r="ADN60" s="9" t="n"/>
      <c r="ADO60" s="9" t="n"/>
      <c r="ADP60" s="9" t="n"/>
      <c r="ADQ60" s="9" t="n"/>
      <c r="ADR60" s="9" t="n"/>
      <c r="ADS60" s="9" t="n"/>
      <c r="ADT60" s="9" t="n"/>
      <c r="ADU60" s="9" t="n"/>
      <c r="ADV60" s="9" t="n"/>
      <c r="ADW60" s="9" t="n"/>
      <c r="ADX60" s="9" t="n"/>
      <c r="ADY60" s="9" t="n"/>
      <c r="ADZ60" s="9" t="n"/>
      <c r="AEA60" s="9" t="n"/>
      <c r="AEB60" s="9" t="n"/>
      <c r="AEC60" s="9" t="n"/>
      <c r="AED60" s="9" t="n"/>
      <c r="AEE60" s="9" t="n"/>
      <c r="AEF60" s="9" t="n"/>
      <c r="AEG60" s="9" t="n"/>
      <c r="AEH60" s="9" t="n"/>
      <c r="AEI60" s="9" t="n"/>
      <c r="AEJ60" s="9" t="n"/>
      <c r="AEK60" s="9" t="n"/>
      <c r="AEL60" s="9" t="n"/>
      <c r="AEM60" s="9" t="n"/>
      <c r="AEN60" s="9" t="n"/>
      <c r="AEO60" s="9" t="n"/>
      <c r="AEP60" s="9" t="n"/>
      <c r="AEQ60" s="9" t="n"/>
      <c r="AER60" s="9" t="n"/>
      <c r="AES60" s="9" t="n"/>
      <c r="AET60" s="9" t="n"/>
      <c r="AEU60" s="9" t="n"/>
      <c r="AEV60" s="9" t="n"/>
      <c r="AEW60" s="9" t="n"/>
      <c r="AEX60" s="9" t="n"/>
      <c r="AEY60" s="9" t="n"/>
      <c r="AEZ60" s="9" t="n"/>
      <c r="AFA60" s="9" t="n"/>
      <c r="AFB60" s="9" t="n"/>
      <c r="AFC60" s="9" t="n"/>
      <c r="AFD60" s="9" t="n"/>
      <c r="AFE60" s="9" t="n"/>
      <c r="AFF60" s="9" t="n"/>
      <c r="AFG60" s="9" t="n"/>
      <c r="AFH60" s="9" t="n"/>
      <c r="AFI60" s="9" t="n"/>
      <c r="AFJ60" s="9" t="n"/>
      <c r="AFK60" s="9" t="n"/>
      <c r="AFL60" s="9" t="n"/>
      <c r="AFM60" s="9" t="n"/>
      <c r="AFN60" s="9" t="n"/>
      <c r="AFO60" s="9" t="n"/>
      <c r="AFP60" s="9" t="n"/>
      <c r="AFQ60" s="9" t="n"/>
      <c r="AFR60" s="9" t="n"/>
      <c r="AFS60" s="9" t="n"/>
      <c r="AFT60" s="9" t="n"/>
      <c r="AFU60" s="9" t="n"/>
      <c r="AFV60" s="9" t="n"/>
      <c r="AFW60" s="9" t="n"/>
      <c r="AFX60" s="9" t="n"/>
      <c r="AFY60" s="9" t="n"/>
      <c r="AFZ60" s="9" t="n"/>
      <c r="AGA60" s="9" t="n"/>
      <c r="AGB60" s="9" t="n"/>
      <c r="AGC60" s="9" t="n"/>
      <c r="AGD60" s="9" t="n"/>
      <c r="AGE60" s="9" t="n"/>
      <c r="AGF60" s="9" t="n"/>
      <c r="AGG60" s="9" t="n"/>
      <c r="AGH60" s="9" t="n"/>
      <c r="AGI60" s="9" t="n"/>
      <c r="AGJ60" s="9" t="n"/>
      <c r="AGK60" s="9" t="n"/>
      <c r="AGL60" s="9" t="n"/>
      <c r="AGM60" s="9" t="n"/>
      <c r="AGN60" s="9" t="n"/>
      <c r="AGO60" s="9" t="n"/>
      <c r="AGP60" s="9" t="n"/>
      <c r="AGQ60" s="9" t="n"/>
      <c r="AGR60" s="9" t="n"/>
      <c r="AGS60" s="9" t="n"/>
      <c r="AGT60" s="9" t="n"/>
      <c r="AGU60" s="9" t="n"/>
      <c r="AGV60" s="9" t="n"/>
      <c r="AGW60" s="9" t="n"/>
      <c r="AGX60" s="9" t="n"/>
      <c r="AGY60" s="9" t="n"/>
      <c r="AGZ60" s="9" t="n"/>
      <c r="AHA60" s="9" t="n"/>
      <c r="AHB60" s="9" t="n"/>
      <c r="AHC60" s="9" t="n"/>
      <c r="AHD60" s="9" t="n"/>
      <c r="AHE60" s="9" t="n"/>
      <c r="AHF60" s="9" t="n"/>
      <c r="AHG60" s="9" t="n"/>
      <c r="AHH60" s="9" t="n"/>
      <c r="AHI60" s="9" t="n"/>
      <c r="AHJ60" s="9" t="n"/>
      <c r="AHK60" s="9" t="n"/>
      <c r="AHL60" s="9" t="n"/>
      <c r="AHM60" s="9" t="n"/>
      <c r="AHN60" s="9" t="n"/>
      <c r="AHO60" s="9" t="n"/>
      <c r="AHP60" s="9" t="n"/>
      <c r="AHQ60" s="9" t="n"/>
      <c r="AHR60" s="9" t="n"/>
      <c r="AHS60" s="9" t="n"/>
      <c r="AHT60" s="9" t="n"/>
      <c r="AHU60" s="9" t="n"/>
      <c r="AHV60" s="9" t="n"/>
      <c r="AHW60" s="9" t="n"/>
      <c r="AHX60" s="9" t="n"/>
      <c r="AHY60" s="9" t="n"/>
      <c r="AHZ60" s="9" t="n"/>
      <c r="AIA60" s="9" t="n"/>
      <c r="AIB60" s="9" t="n"/>
      <c r="AIC60" s="9" t="n"/>
      <c r="AID60" s="9" t="n"/>
      <c r="AIE60" s="9" t="n"/>
      <c r="AIF60" s="9" t="n"/>
      <c r="AIG60" s="9" t="n"/>
      <c r="AIH60" s="9" t="n"/>
      <c r="AII60" s="9" t="n"/>
      <c r="AIJ60" s="9" t="n"/>
      <c r="AIK60" s="9" t="n"/>
      <c r="AIL60" s="9" t="n"/>
      <c r="AIM60" s="9" t="n"/>
      <c r="AIN60" s="9" t="n"/>
      <c r="AIO60" s="9" t="n"/>
      <c r="AIP60" s="9" t="n"/>
      <c r="AIQ60" s="9" t="n"/>
      <c r="AIR60" s="9" t="n"/>
      <c r="AIS60" s="9" t="n"/>
      <c r="AIT60" s="9" t="n"/>
      <c r="AIU60" s="9" t="n"/>
      <c r="AIV60" s="9" t="n"/>
      <c r="AIW60" s="9" t="n"/>
      <c r="AIX60" s="9" t="n"/>
      <c r="AIY60" s="9" t="n"/>
      <c r="AIZ60" s="9" t="n"/>
      <c r="AJA60" s="9" t="n"/>
      <c r="AJB60" s="9" t="n"/>
      <c r="AJC60" s="9" t="n"/>
      <c r="AJD60" s="9" t="n"/>
      <c r="AJE60" s="9" t="n"/>
      <c r="AJF60" s="9" t="n"/>
      <c r="AJG60" s="9" t="n"/>
      <c r="AJH60" s="9" t="n"/>
      <c r="AJI60" s="9" t="n"/>
      <c r="AJJ60" s="9" t="n"/>
      <c r="AJK60" s="9" t="n"/>
      <c r="AJL60" s="9" t="n"/>
      <c r="AJM60" s="9" t="n"/>
      <c r="AJN60" s="9" t="n"/>
      <c r="AJO60" s="9" t="n"/>
      <c r="AJP60" s="9" t="n"/>
      <c r="AJQ60" s="9" t="n"/>
      <c r="AJR60" s="9" t="n"/>
      <c r="AJS60" s="9" t="n"/>
      <c r="AJT60" s="9" t="n"/>
      <c r="AJU60" s="9" t="n"/>
      <c r="AJV60" s="9" t="n"/>
      <c r="AJW60" s="9" t="n"/>
      <c r="AJX60" s="9" t="n"/>
      <c r="AJY60" s="9" t="n"/>
      <c r="AJZ60" s="9" t="n"/>
      <c r="AKA60" s="9" t="n"/>
      <c r="AKB60" s="9" t="n"/>
      <c r="AKC60" s="9" t="n"/>
      <c r="AKD60" s="9" t="n"/>
      <c r="AKE60" s="9" t="n"/>
      <c r="AKF60" s="9" t="n"/>
      <c r="AKG60" s="9" t="n"/>
      <c r="AKH60" s="9" t="n"/>
      <c r="AKI60" s="9" t="n"/>
      <c r="AKJ60" s="9" t="n"/>
      <c r="AKK60" s="9" t="n"/>
      <c r="AKL60" s="9" t="n"/>
      <c r="AKM60" s="9" t="n"/>
      <c r="AKN60" s="9" t="n"/>
      <c r="AKO60" s="9" t="n"/>
      <c r="AKP60" s="9" t="n"/>
      <c r="AKQ60" s="9" t="n"/>
      <c r="AKR60" s="9" t="n"/>
      <c r="AKS60" s="9" t="n"/>
      <c r="AKT60" s="9" t="n"/>
      <c r="AKU60" s="9" t="n"/>
      <c r="AKV60" s="9" t="n"/>
      <c r="AKW60" s="9" t="n"/>
      <c r="AKX60" s="9" t="n"/>
      <c r="AKY60" s="9" t="n"/>
      <c r="AKZ60" s="9" t="n"/>
      <c r="ALA60" s="9" t="n"/>
      <c r="ALB60" s="9" t="n"/>
      <c r="ALC60" s="9" t="n"/>
      <c r="ALD60" s="9" t="n"/>
      <c r="ALE60" s="9" t="n"/>
      <c r="ALF60" s="9" t="n"/>
      <c r="ALG60" s="9" t="n"/>
      <c r="ALH60" s="9" t="n"/>
      <c r="ALI60" s="9" t="n"/>
      <c r="ALJ60" s="9" t="n"/>
      <c r="ALK60" s="9" t="n"/>
      <c r="ALL60" s="9" t="n"/>
      <c r="ALM60" s="9" t="n"/>
      <c r="ALN60" s="9" t="n"/>
      <c r="ALO60" s="9" t="n"/>
      <c r="ALP60" s="9" t="n"/>
      <c r="ALQ60" s="9" t="n"/>
      <c r="ALR60" s="9" t="n"/>
      <c r="ALS60" s="9" t="n"/>
      <c r="ALT60" s="9" t="n"/>
      <c r="ALU60" s="9" t="n"/>
      <c r="ALV60" s="9" t="n"/>
      <c r="ALW60" s="9" t="n"/>
      <c r="ALX60" s="9" t="n"/>
      <c r="ALY60" s="9" t="n"/>
      <c r="ALZ60" s="9" t="n"/>
      <c r="AMA60" s="9" t="n"/>
      <c r="AMB60" s="9" t="n"/>
      <c r="AMC60" s="9" t="n"/>
      <c r="AMD60" s="9" t="n"/>
      <c r="AME60" s="9" t="n"/>
      <c r="AMF60" s="9" t="n"/>
      <c r="AMG60" s="9" t="n"/>
      <c r="AMH60" s="9" t="n"/>
      <c r="AMI60" s="9" t="n"/>
      <c r="AMJ60" s="9" t="n"/>
    </row>
    <row customHeight="1" ht="23.1" r="61" s="187" spans="1:1024">
      <c r="A61" s="67" t="n">
        <v>56</v>
      </c>
      <c r="B61" s="44" t="n">
        <v>8434</v>
      </c>
      <c r="C61" s="92" t="s">
        <v>246</v>
      </c>
      <c r="D61" s="69" t="s">
        <v>154</v>
      </c>
      <c r="E61" s="70" t="n">
        <v>17</v>
      </c>
      <c r="F61" s="71" t="n"/>
      <c r="G61" s="188" t="s">
        <v>3</v>
      </c>
      <c r="H61" s="189" t="s">
        <v>85</v>
      </c>
      <c r="I61" s="72" t="s"/>
      <c r="J61" s="188" t="s">
        <v>3</v>
      </c>
      <c r="K61" s="189" t="s">
        <v>85</v>
      </c>
      <c r="L61" s="72" t="s"/>
      <c r="M61" s="190" t="s">
        <v>66</v>
      </c>
      <c r="N61" s="191" t="s">
        <v>66</v>
      </c>
      <c r="O61" s="72" t="s"/>
      <c r="P61" s="190" t="s">
        <v>66</v>
      </c>
      <c r="Q61" s="191" t="s">
        <v>66</v>
      </c>
      <c r="R61" s="72" t="s"/>
      <c r="S61" s="188" t="s">
        <v>3</v>
      </c>
      <c r="T61" s="189" t="s">
        <v>85</v>
      </c>
      <c r="U61" s="72" t="s"/>
      <c r="V61" s="188" t="s">
        <v>3</v>
      </c>
      <c r="W61" s="189" t="s">
        <v>85</v>
      </c>
      <c r="X61" s="72" t="s"/>
      <c r="Y61" s="188" t="s">
        <v>3</v>
      </c>
      <c r="Z61" s="189" t="s">
        <v>85</v>
      </c>
      <c r="AA61" s="72" t="s"/>
      <c r="AB61" s="188" t="s">
        <v>110</v>
      </c>
      <c r="AC61" s="189" t="s">
        <v>111</v>
      </c>
      <c r="AD61" s="72" t="s"/>
      <c r="AE61" s="188" t="s">
        <v>110</v>
      </c>
      <c r="AF61" s="189" t="s">
        <v>111</v>
      </c>
      <c r="AG61" s="72" t="s"/>
      <c r="AH61" s="190" t="s">
        <v>66</v>
      </c>
      <c r="AI61" s="191" t="s">
        <v>66</v>
      </c>
      <c r="AJ61" s="72" t="s"/>
      <c r="AK61" s="190" t="s">
        <v>66</v>
      </c>
      <c r="AL61" s="191" t="s">
        <v>66</v>
      </c>
      <c r="AM61" s="72" t="s"/>
      <c r="AN61" s="190" t="s">
        <v>66</v>
      </c>
      <c r="AO61" s="191" t="s">
        <v>66</v>
      </c>
      <c r="AP61" s="72" t="s"/>
      <c r="AQ61" s="188" t="s">
        <v>3</v>
      </c>
      <c r="AR61" s="189" t="s">
        <v>85</v>
      </c>
      <c r="AS61" s="72" t="s"/>
      <c r="AT61" s="188" t="s">
        <v>121</v>
      </c>
      <c r="AU61" s="189" t="s">
        <v>74</v>
      </c>
      <c r="AV61" s="72" t="s"/>
      <c r="AW61" s="188" t="s">
        <v>110</v>
      </c>
      <c r="AX61" s="189" t="s">
        <v>111</v>
      </c>
      <c r="AY61" s="72" t="s"/>
      <c r="AZ61" s="190" t="s">
        <v>66</v>
      </c>
      <c r="BA61" s="191" t="s">
        <v>66</v>
      </c>
      <c r="BB61" s="72" t="s"/>
      <c r="BC61" s="190" t="s">
        <v>66</v>
      </c>
      <c r="BD61" s="191" t="s">
        <v>66</v>
      </c>
      <c r="BE61" s="72" t="s"/>
      <c r="BF61" s="188" t="s">
        <v>3</v>
      </c>
      <c r="BG61" s="189" t="s">
        <v>85</v>
      </c>
      <c r="BH61" s="72" t="s"/>
      <c r="BI61" s="188" t="s">
        <v>3</v>
      </c>
      <c r="BJ61" s="189" t="s">
        <v>85</v>
      </c>
      <c r="BK61" s="72" t="s"/>
      <c r="BL61" s="188" t="s">
        <v>3</v>
      </c>
      <c r="BM61" s="189" t="s">
        <v>85</v>
      </c>
      <c r="BN61" s="72" t="s"/>
      <c r="BO61" s="188" t="s">
        <v>110</v>
      </c>
      <c r="BP61" s="189" t="s">
        <v>111</v>
      </c>
      <c r="BQ61" s="72" t="s"/>
      <c r="BR61" s="190" t="s">
        <v>66</v>
      </c>
      <c r="BS61" s="191" t="s">
        <v>66</v>
      </c>
      <c r="BT61" s="72" t="s"/>
      <c r="BU61" s="190" t="s">
        <v>66</v>
      </c>
      <c r="BV61" s="191" t="s">
        <v>66</v>
      </c>
      <c r="BW61" s="72" t="s"/>
      <c r="BX61" s="188" t="s">
        <v>3</v>
      </c>
      <c r="BY61" s="189" t="s">
        <v>85</v>
      </c>
      <c r="BZ61" s="72" t="s"/>
      <c r="CA61" s="188" t="s">
        <v>3</v>
      </c>
      <c r="CB61" s="189" t="s">
        <v>85</v>
      </c>
      <c r="CC61" s="72" t="s"/>
      <c r="CD61" s="188" t="s">
        <v>3</v>
      </c>
      <c r="CE61" s="189" t="s">
        <v>85</v>
      </c>
      <c r="CF61" s="72" t="s"/>
      <c r="CG61" s="188" t="s">
        <v>3</v>
      </c>
      <c r="CH61" s="189" t="s">
        <v>85</v>
      </c>
      <c r="CI61" s="72" t="s"/>
      <c r="CJ61" s="188" t="s">
        <v>121</v>
      </c>
      <c r="CK61" s="189" t="s">
        <v>74</v>
      </c>
      <c r="CL61" s="72" t="s"/>
      <c r="CM61" s="190" t="s">
        <v>66</v>
      </c>
      <c r="CN61" s="191" t="s">
        <v>66</v>
      </c>
      <c r="CO61" s="72" t="s"/>
      <c r="CP61" s="190" t="s">
        <v>66</v>
      </c>
      <c r="CQ61" s="191" t="s">
        <v>66</v>
      </c>
      <c r="CR61" s="72" t="s"/>
      <c r="CS61" s="188" t="s">
        <v>125</v>
      </c>
      <c r="CT61" s="189" t="s">
        <v>126</v>
      </c>
      <c r="CU61" s="72" t="s"/>
      <c r="CV61" s="26" t="s">
        <v>102</v>
      </c>
      <c r="CW61" s="21" t="n"/>
      <c r="CX61" s="73" t="n"/>
      <c r="CY61" s="83" t="n"/>
      <c r="CZ61" s="75">
        <f>COUNTA($G$3:$CX$3)-DB61</f>
        <v/>
      </c>
      <c r="DA61" s="76">
        <f>COUNTIF($G$4:$CX$4,"сб")+COUNTIF($G$4:$CX$4,"вс")+COUNTIF($G$4:$CX$4,"празд")</f>
        <v/>
      </c>
      <c r="DB61" s="77" t="n">
        <v>0</v>
      </c>
      <c r="DC61" s="78">
        <f>COUNTIF(G61:CX61,"ОТ")/2</f>
        <v/>
      </c>
      <c r="DD61" s="79">
        <f>COUNTIFS($G$4:$CX$4,"&lt;я",G61:CX61,"&lt;"&amp;"9:29:01")</f>
        <v/>
      </c>
      <c r="DE61" s="79">
        <f>COUNTIFS($G$4:$CX$4,"&lt;я",G61:CX61,"&lt;"&amp;"13:30:01")-DD61</f>
        <v/>
      </c>
      <c r="DF61" s="79">
        <f>COUNTIFS($G$4:$CX$4,"&lt;я",G61:CX61,"&lt;"&amp;"19:00:01")-DD61-DE61</f>
        <v/>
      </c>
      <c r="DG61" s="80">
        <f>COUNTIFS($G$4:$CX$4,"СБ",G61:CX61,"В")+COUNTIFS($G$4:$CX$4,"ВС",G61:CX61,"В")</f>
        <v/>
      </c>
      <c r="DH61" s="81">
        <f>$DA$3-CZ61</f>
        <v/>
      </c>
      <c r="DI61" s="82">
        <f>$DB$3-CY61</f>
        <v/>
      </c>
      <c r="DJ61" s="9" t="n"/>
      <c r="DK61" s="9" t="n"/>
      <c r="DL61" s="9" t="n"/>
      <c r="DM61" s="9" t="n"/>
      <c r="DN61" s="9" t="n"/>
      <c r="DO61" s="9" t="n"/>
      <c r="DP61" s="9" t="n"/>
      <c r="DQ61" s="9" t="n"/>
      <c r="DR61" s="9" t="n"/>
      <c r="DS61" s="9" t="n"/>
      <c r="DT61" s="9" t="n"/>
      <c r="DU61" s="9" t="n"/>
      <c r="DV61" s="9" t="n"/>
      <c r="DW61" s="9" t="n"/>
      <c r="DX61" s="9" t="n"/>
      <c r="DY61" s="9" t="n"/>
      <c r="DZ61" s="9" t="n"/>
      <c r="EA61" s="9" t="n"/>
      <c r="EB61" s="9" t="n"/>
      <c r="EC61" s="9" t="n"/>
      <c r="ED61" s="9" t="n"/>
      <c r="EE61" s="9" t="n"/>
      <c r="EF61" s="9" t="n"/>
      <c r="EG61" s="9" t="n"/>
      <c r="EH61" s="9" t="n"/>
      <c r="EI61" s="9" t="n"/>
      <c r="EJ61" s="9" t="n"/>
      <c r="EK61" s="9" t="n"/>
      <c r="EL61" s="9" t="n"/>
      <c r="EM61" s="9" t="n"/>
      <c r="EN61" s="9" t="n"/>
      <c r="EO61" s="9" t="n"/>
      <c r="EP61" s="9" t="n"/>
      <c r="EQ61" s="9" t="n"/>
      <c r="ER61" s="9" t="n"/>
      <c r="ES61" s="9" t="n"/>
      <c r="ET61" s="9" t="n"/>
      <c r="EU61" s="9" t="n"/>
      <c r="EV61" s="9" t="n"/>
      <c r="EW61" s="9" t="n"/>
      <c r="EX61" s="9" t="n"/>
      <c r="EY61" s="9" t="n"/>
      <c r="EZ61" s="9" t="n"/>
      <c r="FA61" s="9" t="n"/>
      <c r="FB61" s="9" t="n"/>
      <c r="FC61" s="9" t="n"/>
      <c r="FD61" s="9" t="n"/>
      <c r="FE61" s="9" t="n"/>
      <c r="FF61" s="9" t="n"/>
      <c r="FG61" s="9" t="n"/>
      <c r="FH61" s="9" t="n"/>
      <c r="FI61" s="9" t="n"/>
      <c r="FJ61" s="9" t="n"/>
      <c r="FK61" s="9" t="n"/>
      <c r="FL61" s="9" t="n"/>
      <c r="FM61" s="9" t="n"/>
      <c r="FN61" s="9" t="n"/>
      <c r="FO61" s="9" t="n"/>
      <c r="FP61" s="9" t="n"/>
      <c r="FQ61" s="9" t="n"/>
      <c r="FR61" s="9" t="n"/>
      <c r="FS61" s="9" t="n"/>
      <c r="FT61" s="9" t="n"/>
      <c r="FU61" s="9" t="n"/>
      <c r="FV61" s="9" t="n"/>
      <c r="FW61" s="9" t="n"/>
      <c r="FX61" s="9" t="n"/>
      <c r="FY61" s="9" t="n"/>
      <c r="FZ61" s="9" t="n"/>
      <c r="GA61" s="9" t="n"/>
      <c r="GB61" s="9" t="n"/>
      <c r="GC61" s="9" t="n"/>
      <c r="GD61" s="9" t="n"/>
      <c r="GE61" s="9" t="n"/>
      <c r="GF61" s="9" t="n"/>
      <c r="GG61" s="9" t="n"/>
      <c r="GH61" s="9" t="n"/>
      <c r="GI61" s="9" t="n"/>
      <c r="GJ61" s="9" t="n"/>
      <c r="GK61" s="9" t="n"/>
      <c r="GL61" s="9" t="n"/>
      <c r="GM61" s="9" t="n"/>
      <c r="GN61" s="9" t="n"/>
      <c r="GO61" s="9" t="n"/>
      <c r="GP61" s="9" t="n"/>
      <c r="GQ61" s="9" t="n"/>
      <c r="GR61" s="9" t="n"/>
      <c r="GS61" s="9" t="n"/>
      <c r="GT61" s="9" t="n"/>
      <c r="GU61" s="9" t="n"/>
      <c r="GV61" s="9" t="n"/>
      <c r="GW61" s="9" t="n"/>
      <c r="GX61" s="9" t="n"/>
      <c r="GY61" s="9" t="n"/>
      <c r="GZ61" s="9" t="n"/>
      <c r="HA61" s="9" t="n"/>
      <c r="HB61" s="9" t="n"/>
      <c r="HC61" s="9" t="n"/>
      <c r="HD61" s="9" t="n"/>
      <c r="HE61" s="9" t="n"/>
      <c r="HF61" s="9" t="n"/>
      <c r="HG61" s="9" t="n"/>
      <c r="HH61" s="9" t="n"/>
      <c r="HI61" s="9" t="n"/>
      <c r="HJ61" s="9" t="n"/>
      <c r="HK61" s="9" t="n"/>
      <c r="HL61" s="9" t="n"/>
      <c r="HM61" s="9" t="n"/>
      <c r="HN61" s="9" t="n"/>
      <c r="HO61" s="9" t="n"/>
      <c r="HP61" s="9" t="n"/>
      <c r="HQ61" s="9" t="n"/>
      <c r="HR61" s="9" t="n"/>
      <c r="HS61" s="9" t="n"/>
      <c r="HT61" s="9" t="n"/>
      <c r="HU61" s="9" t="n"/>
      <c r="HV61" s="9" t="n"/>
      <c r="HW61" s="9" t="n"/>
      <c r="HX61" s="9" t="n"/>
      <c r="HY61" s="9" t="n"/>
      <c r="HZ61" s="9" t="n"/>
      <c r="IA61" s="9" t="n"/>
      <c r="IB61" s="9" t="n"/>
      <c r="IC61" s="9" t="n"/>
      <c r="ID61" s="9" t="n"/>
      <c r="IE61" s="9" t="n"/>
      <c r="IF61" s="9" t="n"/>
      <c r="IG61" s="9" t="n"/>
      <c r="IH61" s="9" t="n"/>
      <c r="II61" s="9" t="n"/>
      <c r="IJ61" s="9" t="n"/>
      <c r="IK61" s="9" t="n"/>
      <c r="IL61" s="9" t="n"/>
      <c r="IM61" s="9" t="n"/>
      <c r="IN61" s="9" t="n"/>
      <c r="IO61" s="9" t="n"/>
      <c r="IP61" s="9" t="n"/>
      <c r="IQ61" s="9" t="n"/>
      <c r="IR61" s="9" t="n"/>
      <c r="IS61" s="9" t="n"/>
      <c r="IT61" s="9" t="n"/>
      <c r="IU61" s="9" t="n"/>
      <c r="IV61" s="9" t="n"/>
      <c r="IW61" s="9" t="n"/>
      <c r="IX61" s="9" t="n"/>
      <c r="IY61" s="9" t="n"/>
      <c r="IZ61" s="9" t="n"/>
      <c r="JA61" s="9" t="n"/>
      <c r="JB61" s="9" t="n"/>
      <c r="JC61" s="9" t="n"/>
      <c r="JD61" s="9" t="n"/>
      <c r="JE61" s="9" t="n"/>
      <c r="JF61" s="9" t="n"/>
      <c r="JG61" s="9" t="n"/>
      <c r="JH61" s="9" t="n"/>
      <c r="JI61" s="9" t="n"/>
      <c r="JJ61" s="9" t="n"/>
      <c r="JK61" s="9" t="n"/>
      <c r="JL61" s="9" t="n"/>
      <c r="JM61" s="9" t="n"/>
      <c r="JN61" s="9" t="n"/>
      <c r="JO61" s="9" t="n"/>
      <c r="JP61" s="9" t="n"/>
      <c r="JQ61" s="9" t="n"/>
      <c r="JR61" s="9" t="n"/>
      <c r="JS61" s="9" t="n"/>
      <c r="JT61" s="9" t="n"/>
      <c r="JU61" s="9" t="n"/>
      <c r="JV61" s="9" t="n"/>
      <c r="JW61" s="9" t="n"/>
      <c r="JX61" s="9" t="n"/>
      <c r="JY61" s="9" t="n"/>
      <c r="JZ61" s="9" t="n"/>
      <c r="KA61" s="9" t="n"/>
      <c r="KB61" s="9" t="n"/>
      <c r="KC61" s="9" t="n"/>
      <c r="KD61" s="9" t="n"/>
      <c r="KE61" s="9" t="n"/>
      <c r="KF61" s="9" t="n"/>
      <c r="KG61" s="9" t="n"/>
      <c r="KH61" s="9" t="n"/>
      <c r="KI61" s="9" t="n"/>
      <c r="KJ61" s="9" t="n"/>
      <c r="KK61" s="9" t="n"/>
      <c r="KL61" s="9" t="n"/>
      <c r="KM61" s="9" t="n"/>
      <c r="KN61" s="9" t="n"/>
      <c r="KO61" s="9" t="n"/>
      <c r="KP61" s="9" t="n"/>
      <c r="KQ61" s="9" t="n"/>
      <c r="KR61" s="9" t="n"/>
      <c r="KS61" s="9" t="n"/>
      <c r="KT61" s="9" t="n"/>
      <c r="KU61" s="9" t="n"/>
      <c r="KV61" s="9" t="n"/>
      <c r="KW61" s="9" t="n"/>
      <c r="KX61" s="9" t="n"/>
      <c r="KY61" s="9" t="n"/>
      <c r="KZ61" s="9" t="n"/>
      <c r="LA61" s="9" t="n"/>
      <c r="LB61" s="9" t="n"/>
      <c r="LC61" s="9" t="n"/>
      <c r="LD61" s="9" t="n"/>
      <c r="LE61" s="9" t="n"/>
      <c r="LF61" s="9" t="n"/>
      <c r="LG61" s="9" t="n"/>
      <c r="LH61" s="9" t="n"/>
      <c r="LI61" s="9" t="n"/>
      <c r="LJ61" s="9" t="n"/>
      <c r="LK61" s="9" t="n"/>
      <c r="LL61" s="9" t="n"/>
      <c r="LM61" s="9" t="n"/>
      <c r="LN61" s="9" t="n"/>
      <c r="LO61" s="9" t="n"/>
      <c r="LP61" s="9" t="n"/>
      <c r="LQ61" s="9" t="n"/>
      <c r="LR61" s="9" t="n"/>
      <c r="LS61" s="9" t="n"/>
      <c r="LT61" s="9" t="n"/>
      <c r="LU61" s="9" t="n"/>
      <c r="LV61" s="9" t="n"/>
      <c r="LW61" s="9" t="n"/>
      <c r="LX61" s="9" t="n"/>
      <c r="LY61" s="9" t="n"/>
      <c r="LZ61" s="9" t="n"/>
      <c r="MA61" s="9" t="n"/>
      <c r="MB61" s="9" t="n"/>
      <c r="MC61" s="9" t="n"/>
      <c r="MD61" s="9" t="n"/>
      <c r="ME61" s="9" t="n"/>
      <c r="MF61" s="9" t="n"/>
      <c r="MG61" s="9" t="n"/>
      <c r="MH61" s="9" t="n"/>
      <c r="MI61" s="9" t="n"/>
      <c r="MJ61" s="9" t="n"/>
      <c r="MK61" s="9" t="n"/>
      <c r="ML61" s="9" t="n"/>
      <c r="MM61" s="9" t="n"/>
      <c r="MN61" s="9" t="n"/>
      <c r="MO61" s="9" t="n"/>
      <c r="MP61" s="9" t="n"/>
      <c r="MQ61" s="9" t="n"/>
      <c r="MR61" s="9" t="n"/>
      <c r="MS61" s="9" t="n"/>
      <c r="MT61" s="9" t="n"/>
      <c r="MU61" s="9" t="n"/>
      <c r="MV61" s="9" t="n"/>
      <c r="MW61" s="9" t="n"/>
      <c r="MX61" s="9" t="n"/>
      <c r="MY61" s="9" t="n"/>
      <c r="MZ61" s="9" t="n"/>
      <c r="NA61" s="9" t="n"/>
      <c r="NB61" s="9" t="n"/>
      <c r="NC61" s="9" t="n"/>
      <c r="ND61" s="9" t="n"/>
      <c r="NE61" s="9" t="n"/>
      <c r="NF61" s="9" t="n"/>
      <c r="NG61" s="9" t="n"/>
      <c r="NH61" s="9" t="n"/>
      <c r="NI61" s="9" t="n"/>
      <c r="NJ61" s="9" t="n"/>
      <c r="NK61" s="9" t="n"/>
      <c r="NL61" s="9" t="n"/>
      <c r="NM61" s="9" t="n"/>
      <c r="NN61" s="9" t="n"/>
      <c r="NO61" s="9" t="n"/>
      <c r="NP61" s="9" t="n"/>
      <c r="NQ61" s="9" t="n"/>
      <c r="NR61" s="9" t="n"/>
      <c r="NS61" s="9" t="n"/>
      <c r="NT61" s="9" t="n"/>
      <c r="NU61" s="9" t="n"/>
      <c r="NV61" s="9" t="n"/>
      <c r="NW61" s="9" t="n"/>
      <c r="NX61" s="9" t="n"/>
      <c r="NY61" s="9" t="n"/>
      <c r="NZ61" s="9" t="n"/>
      <c r="OA61" s="9" t="n"/>
      <c r="OB61" s="9" t="n"/>
      <c r="OC61" s="9" t="n"/>
      <c r="OD61" s="9" t="n"/>
      <c r="OE61" s="9" t="n"/>
      <c r="OF61" s="9" t="n"/>
      <c r="OG61" s="9" t="n"/>
      <c r="OH61" s="9" t="n"/>
      <c r="OI61" s="9" t="n"/>
      <c r="OJ61" s="9" t="n"/>
      <c r="OK61" s="9" t="n"/>
      <c r="OL61" s="9" t="n"/>
      <c r="OM61" s="9" t="n"/>
      <c r="ON61" s="9" t="n"/>
      <c r="OO61" s="9" t="n"/>
      <c r="OP61" s="9" t="n"/>
      <c r="OQ61" s="9" t="n"/>
      <c r="OR61" s="9" t="n"/>
      <c r="OS61" s="9" t="n"/>
      <c r="OT61" s="9" t="n"/>
      <c r="OU61" s="9" t="n"/>
      <c r="OV61" s="9" t="n"/>
      <c r="OW61" s="9" t="n"/>
      <c r="OX61" s="9" t="n"/>
      <c r="OY61" s="9" t="n"/>
      <c r="OZ61" s="9" t="n"/>
      <c r="PA61" s="9" t="n"/>
      <c r="PB61" s="9" t="n"/>
      <c r="PC61" s="9" t="n"/>
      <c r="PD61" s="9" t="n"/>
      <c r="PE61" s="9" t="n"/>
      <c r="PF61" s="9" t="n"/>
      <c r="PG61" s="9" t="n"/>
      <c r="PH61" s="9" t="n"/>
      <c r="PI61" s="9" t="n"/>
      <c r="PJ61" s="9" t="n"/>
      <c r="PK61" s="9" t="n"/>
      <c r="PL61" s="9" t="n"/>
      <c r="PM61" s="9" t="n"/>
      <c r="PN61" s="9" t="n"/>
      <c r="PO61" s="9" t="n"/>
      <c r="PP61" s="9" t="n"/>
      <c r="PQ61" s="9" t="n"/>
      <c r="PR61" s="9" t="n"/>
      <c r="PS61" s="9" t="n"/>
      <c r="PT61" s="9" t="n"/>
      <c r="PU61" s="9" t="n"/>
      <c r="PV61" s="9" t="n"/>
      <c r="PW61" s="9" t="n"/>
      <c r="PX61" s="9" t="n"/>
      <c r="PY61" s="9" t="n"/>
      <c r="PZ61" s="9" t="n"/>
      <c r="QA61" s="9" t="n"/>
      <c r="QB61" s="9" t="n"/>
      <c r="QC61" s="9" t="n"/>
      <c r="QD61" s="9" t="n"/>
      <c r="QE61" s="9" t="n"/>
      <c r="QF61" s="9" t="n"/>
      <c r="QG61" s="9" t="n"/>
      <c r="QH61" s="9" t="n"/>
      <c r="QI61" s="9" t="n"/>
      <c r="QJ61" s="9" t="n"/>
      <c r="QK61" s="9" t="n"/>
      <c r="QL61" s="9" t="n"/>
      <c r="QM61" s="9" t="n"/>
      <c r="QN61" s="9" t="n"/>
      <c r="QO61" s="9" t="n"/>
      <c r="QP61" s="9" t="n"/>
      <c r="QQ61" s="9" t="n"/>
      <c r="QR61" s="9" t="n"/>
      <c r="QS61" s="9" t="n"/>
      <c r="QT61" s="9" t="n"/>
      <c r="QU61" s="9" t="n"/>
      <c r="QV61" s="9" t="n"/>
      <c r="QW61" s="9" t="n"/>
      <c r="QX61" s="9" t="n"/>
      <c r="QY61" s="9" t="n"/>
      <c r="QZ61" s="9" t="n"/>
      <c r="RA61" s="9" t="n"/>
      <c r="RB61" s="9" t="n"/>
      <c r="RC61" s="9" t="n"/>
      <c r="RD61" s="9" t="n"/>
      <c r="RE61" s="9" t="n"/>
      <c r="RF61" s="9" t="n"/>
      <c r="RG61" s="9" t="n"/>
      <c r="RH61" s="9" t="n"/>
      <c r="RI61" s="9" t="n"/>
      <c r="RJ61" s="9" t="n"/>
      <c r="RK61" s="9" t="n"/>
      <c r="RL61" s="9" t="n"/>
      <c r="RM61" s="9" t="n"/>
      <c r="RN61" s="9" t="n"/>
      <c r="RO61" s="9" t="n"/>
      <c r="RP61" s="9" t="n"/>
      <c r="RQ61" s="9" t="n"/>
      <c r="RR61" s="9" t="n"/>
      <c r="RS61" s="9" t="n"/>
      <c r="RT61" s="9" t="n"/>
      <c r="RU61" s="9" t="n"/>
      <c r="RV61" s="9" t="n"/>
      <c r="RW61" s="9" t="n"/>
      <c r="RX61" s="9" t="n"/>
      <c r="RY61" s="9" t="n"/>
      <c r="RZ61" s="9" t="n"/>
      <c r="SA61" s="9" t="n"/>
      <c r="SB61" s="9" t="n"/>
      <c r="SC61" s="9" t="n"/>
      <c r="SD61" s="9" t="n"/>
      <c r="SE61" s="9" t="n"/>
      <c r="SF61" s="9" t="n"/>
      <c r="SG61" s="9" t="n"/>
      <c r="SH61" s="9" t="n"/>
      <c r="SI61" s="9" t="n"/>
      <c r="SJ61" s="9" t="n"/>
      <c r="SK61" s="9" t="n"/>
      <c r="SL61" s="9" t="n"/>
      <c r="SM61" s="9" t="n"/>
      <c r="SN61" s="9" t="n"/>
      <c r="SO61" s="9" t="n"/>
      <c r="SP61" s="9" t="n"/>
      <c r="SQ61" s="9" t="n"/>
      <c r="SR61" s="9" t="n"/>
      <c r="SS61" s="9" t="n"/>
      <c r="ST61" s="9" t="n"/>
      <c r="SU61" s="9" t="n"/>
      <c r="SV61" s="9" t="n"/>
      <c r="SW61" s="9" t="n"/>
      <c r="SX61" s="9" t="n"/>
      <c r="SY61" s="9" t="n"/>
      <c r="SZ61" s="9" t="n"/>
      <c r="TA61" s="9" t="n"/>
      <c r="TB61" s="9" t="n"/>
      <c r="TC61" s="9" t="n"/>
      <c r="TD61" s="9" t="n"/>
      <c r="TE61" s="9" t="n"/>
      <c r="TF61" s="9" t="n"/>
      <c r="TG61" s="9" t="n"/>
      <c r="TH61" s="9" t="n"/>
      <c r="TI61" s="9" t="n"/>
      <c r="TJ61" s="9" t="n"/>
      <c r="TK61" s="9" t="n"/>
      <c r="TL61" s="9" t="n"/>
      <c r="TM61" s="9" t="n"/>
      <c r="TN61" s="9" t="n"/>
      <c r="TO61" s="9" t="n"/>
      <c r="TP61" s="9" t="n"/>
      <c r="TQ61" s="9" t="n"/>
      <c r="TR61" s="9" t="n"/>
      <c r="TS61" s="9" t="n"/>
      <c r="TT61" s="9" t="n"/>
      <c r="TU61" s="9" t="n"/>
      <c r="TV61" s="9" t="n"/>
      <c r="TW61" s="9" t="n"/>
      <c r="TX61" s="9" t="n"/>
      <c r="TY61" s="9" t="n"/>
      <c r="TZ61" s="9" t="n"/>
      <c r="UA61" s="9" t="n"/>
      <c r="UB61" s="9" t="n"/>
      <c r="UC61" s="9" t="n"/>
      <c r="UD61" s="9" t="n"/>
      <c r="UE61" s="9" t="n"/>
      <c r="UF61" s="9" t="n"/>
      <c r="UG61" s="9" t="n"/>
      <c r="UH61" s="9" t="n"/>
      <c r="UI61" s="9" t="n"/>
      <c r="UJ61" s="9" t="n"/>
      <c r="UK61" s="9" t="n"/>
      <c r="UL61" s="9" t="n"/>
      <c r="UM61" s="9" t="n"/>
      <c r="UN61" s="9" t="n"/>
      <c r="UO61" s="9" t="n"/>
      <c r="UP61" s="9" t="n"/>
      <c r="UQ61" s="9" t="n"/>
      <c r="UR61" s="9" t="n"/>
      <c r="US61" s="9" t="n"/>
      <c r="UT61" s="9" t="n"/>
      <c r="UU61" s="9" t="n"/>
      <c r="UV61" s="9" t="n"/>
      <c r="UW61" s="9" t="n"/>
      <c r="UX61" s="9" t="n"/>
      <c r="UY61" s="9" t="n"/>
      <c r="UZ61" s="9" t="n"/>
      <c r="VA61" s="9" t="n"/>
      <c r="VB61" s="9" t="n"/>
      <c r="VC61" s="9" t="n"/>
      <c r="VD61" s="9" t="n"/>
      <c r="VE61" s="9" t="n"/>
      <c r="VF61" s="9" t="n"/>
      <c r="VG61" s="9" t="n"/>
      <c r="VH61" s="9" t="n"/>
      <c r="VI61" s="9" t="n"/>
      <c r="VJ61" s="9" t="n"/>
      <c r="VK61" s="9" t="n"/>
      <c r="VL61" s="9" t="n"/>
      <c r="VM61" s="9" t="n"/>
      <c r="VN61" s="9" t="n"/>
      <c r="VO61" s="9" t="n"/>
      <c r="VP61" s="9" t="n"/>
      <c r="VQ61" s="9" t="n"/>
      <c r="VR61" s="9" t="n"/>
      <c r="VS61" s="9" t="n"/>
      <c r="VT61" s="9" t="n"/>
      <c r="VU61" s="9" t="n"/>
      <c r="VV61" s="9" t="n"/>
      <c r="VW61" s="9" t="n"/>
      <c r="VX61" s="9" t="n"/>
      <c r="VY61" s="9" t="n"/>
      <c r="VZ61" s="9" t="n"/>
      <c r="WA61" s="9" t="n"/>
      <c r="WB61" s="9" t="n"/>
      <c r="WC61" s="9" t="n"/>
      <c r="WD61" s="9" t="n"/>
      <c r="WE61" s="9" t="n"/>
      <c r="WF61" s="9" t="n"/>
      <c r="WG61" s="9" t="n"/>
      <c r="WH61" s="9" t="n"/>
      <c r="WI61" s="9" t="n"/>
      <c r="WJ61" s="9" t="n"/>
      <c r="WK61" s="9" t="n"/>
      <c r="WL61" s="9" t="n"/>
      <c r="WM61" s="9" t="n"/>
      <c r="WN61" s="9" t="n"/>
      <c r="WO61" s="9" t="n"/>
      <c r="WP61" s="9" t="n"/>
      <c r="WQ61" s="9" t="n"/>
      <c r="WR61" s="9" t="n"/>
      <c r="WS61" s="9" t="n"/>
      <c r="WT61" s="9" t="n"/>
      <c r="WU61" s="9" t="n"/>
      <c r="WV61" s="9" t="n"/>
      <c r="WW61" s="9" t="n"/>
      <c r="WX61" s="9" t="n"/>
      <c r="WY61" s="9" t="n"/>
      <c r="WZ61" s="9" t="n"/>
      <c r="XA61" s="9" t="n"/>
      <c r="XB61" s="9" t="n"/>
      <c r="XC61" s="9" t="n"/>
      <c r="XD61" s="9" t="n"/>
      <c r="XE61" s="9" t="n"/>
      <c r="XF61" s="9" t="n"/>
      <c r="XG61" s="9" t="n"/>
      <c r="XH61" s="9" t="n"/>
      <c r="XI61" s="9" t="n"/>
      <c r="XJ61" s="9" t="n"/>
      <c r="XK61" s="9" t="n"/>
      <c r="XL61" s="9" t="n"/>
      <c r="XM61" s="9" t="n"/>
      <c r="XN61" s="9" t="n"/>
      <c r="XO61" s="9" t="n"/>
      <c r="XP61" s="9" t="n"/>
      <c r="XQ61" s="9" t="n"/>
      <c r="XR61" s="9" t="n"/>
      <c r="XS61" s="9" t="n"/>
      <c r="XT61" s="9" t="n"/>
      <c r="XU61" s="9" t="n"/>
      <c r="XV61" s="9" t="n"/>
      <c r="XW61" s="9" t="n"/>
      <c r="XX61" s="9" t="n"/>
      <c r="XY61" s="9" t="n"/>
      <c r="XZ61" s="9" t="n"/>
      <c r="YA61" s="9" t="n"/>
      <c r="YB61" s="9" t="n"/>
      <c r="YC61" s="9" t="n"/>
      <c r="YD61" s="9" t="n"/>
      <c r="YE61" s="9" t="n"/>
      <c r="YF61" s="9" t="n"/>
      <c r="YG61" s="9" t="n"/>
      <c r="YH61" s="9" t="n"/>
      <c r="YI61" s="9" t="n"/>
      <c r="YJ61" s="9" t="n"/>
      <c r="YK61" s="9" t="n"/>
      <c r="YL61" s="9" t="n"/>
      <c r="YM61" s="9" t="n"/>
      <c r="YN61" s="9" t="n"/>
      <c r="YO61" s="9" t="n"/>
      <c r="YP61" s="9" t="n"/>
      <c r="YQ61" s="9" t="n"/>
      <c r="YR61" s="9" t="n"/>
      <c r="YS61" s="9" t="n"/>
      <c r="YT61" s="9" t="n"/>
      <c r="YU61" s="9" t="n"/>
      <c r="YV61" s="9" t="n"/>
      <c r="YW61" s="9" t="n"/>
      <c r="YX61" s="9" t="n"/>
      <c r="YY61" s="9" t="n"/>
      <c r="YZ61" s="9" t="n"/>
      <c r="ZA61" s="9" t="n"/>
      <c r="ZB61" s="9" t="n"/>
      <c r="ZC61" s="9" t="n"/>
      <c r="ZD61" s="9" t="n"/>
      <c r="ZE61" s="9" t="n"/>
      <c r="ZF61" s="9" t="n"/>
      <c r="ZG61" s="9" t="n"/>
      <c r="ZH61" s="9" t="n"/>
      <c r="ZI61" s="9" t="n"/>
      <c r="ZJ61" s="9" t="n"/>
      <c r="ZK61" s="9" t="n"/>
      <c r="ZL61" s="9" t="n"/>
      <c r="ZM61" s="9" t="n"/>
      <c r="ZN61" s="9" t="n"/>
      <c r="ZO61" s="9" t="n"/>
      <c r="ZP61" s="9" t="n"/>
      <c r="ZQ61" s="9" t="n"/>
      <c r="ZR61" s="9" t="n"/>
      <c r="ZS61" s="9" t="n"/>
      <c r="ZT61" s="9" t="n"/>
      <c r="ZU61" s="9" t="n"/>
      <c r="ZV61" s="9" t="n"/>
      <c r="ZW61" s="9" t="n"/>
      <c r="ZX61" s="9" t="n"/>
      <c r="ZY61" s="9" t="n"/>
      <c r="ZZ61" s="9" t="n"/>
      <c r="AAA61" s="9" t="n"/>
      <c r="AAB61" s="9" t="n"/>
      <c r="AAC61" s="9" t="n"/>
      <c r="AAD61" s="9" t="n"/>
      <c r="AAE61" s="9" t="n"/>
      <c r="AAF61" s="9" t="n"/>
      <c r="AAG61" s="9" t="n"/>
      <c r="AAH61" s="9" t="n"/>
      <c r="AAI61" s="9" t="n"/>
      <c r="AAJ61" s="9" t="n"/>
      <c r="AAK61" s="9" t="n"/>
      <c r="AAL61" s="9" t="n"/>
      <c r="AAM61" s="9" t="n"/>
      <c r="AAN61" s="9" t="n"/>
      <c r="AAO61" s="9" t="n"/>
      <c r="AAP61" s="9" t="n"/>
      <c r="AAQ61" s="9" t="n"/>
      <c r="AAR61" s="9" t="n"/>
      <c r="AAS61" s="9" t="n"/>
      <c r="AAT61" s="9" t="n"/>
      <c r="AAU61" s="9" t="n"/>
      <c r="AAV61" s="9" t="n"/>
      <c r="AAW61" s="9" t="n"/>
      <c r="AAX61" s="9" t="n"/>
      <c r="AAY61" s="9" t="n"/>
      <c r="AAZ61" s="9" t="n"/>
      <c r="ABA61" s="9" t="n"/>
      <c r="ABB61" s="9" t="n"/>
      <c r="ABC61" s="9" t="n"/>
      <c r="ABD61" s="9" t="n"/>
      <c r="ABE61" s="9" t="n"/>
      <c r="ABF61" s="9" t="n"/>
      <c r="ABG61" s="9" t="n"/>
      <c r="ABH61" s="9" t="n"/>
      <c r="ABI61" s="9" t="n"/>
      <c r="ABJ61" s="9" t="n"/>
      <c r="ABK61" s="9" t="n"/>
      <c r="ABL61" s="9" t="n"/>
      <c r="ABM61" s="9" t="n"/>
      <c r="ABN61" s="9" t="n"/>
      <c r="ABO61" s="9" t="n"/>
      <c r="ABP61" s="9" t="n"/>
      <c r="ABQ61" s="9" t="n"/>
      <c r="ABR61" s="9" t="n"/>
      <c r="ABS61" s="9" t="n"/>
      <c r="ABT61" s="9" t="n"/>
      <c r="ABU61" s="9" t="n"/>
      <c r="ABV61" s="9" t="n"/>
      <c r="ABW61" s="9" t="n"/>
      <c r="ABX61" s="9" t="n"/>
      <c r="ABY61" s="9" t="n"/>
      <c r="ABZ61" s="9" t="n"/>
      <c r="ACA61" s="9" t="n"/>
      <c r="ACB61" s="9" t="n"/>
      <c r="ACC61" s="9" t="n"/>
      <c r="ACD61" s="9" t="n"/>
      <c r="ACE61" s="9" t="n"/>
      <c r="ACF61" s="9" t="n"/>
      <c r="ACG61" s="9" t="n"/>
      <c r="ACH61" s="9" t="n"/>
      <c r="ACI61" s="9" t="n"/>
      <c r="ACJ61" s="9" t="n"/>
      <c r="ACK61" s="9" t="n"/>
      <c r="ACL61" s="9" t="n"/>
      <c r="ACM61" s="9" t="n"/>
      <c r="ACN61" s="9" t="n"/>
      <c r="ACO61" s="9" t="n"/>
      <c r="ACP61" s="9" t="n"/>
      <c r="ACQ61" s="9" t="n"/>
      <c r="ACR61" s="9" t="n"/>
      <c r="ACS61" s="9" t="n"/>
      <c r="ACT61" s="9" t="n"/>
      <c r="ACU61" s="9" t="n"/>
      <c r="ACV61" s="9" t="n"/>
      <c r="ACW61" s="9" t="n"/>
      <c r="ACX61" s="9" t="n"/>
      <c r="ACY61" s="9" t="n"/>
      <c r="ACZ61" s="9" t="n"/>
      <c r="ADA61" s="9" t="n"/>
      <c r="ADB61" s="9" t="n"/>
      <c r="ADC61" s="9" t="n"/>
      <c r="ADD61" s="9" t="n"/>
      <c r="ADE61" s="9" t="n"/>
      <c r="ADF61" s="9" t="n"/>
      <c r="ADG61" s="9" t="n"/>
      <c r="ADH61" s="9" t="n"/>
      <c r="ADI61" s="9" t="n"/>
      <c r="ADJ61" s="9" t="n"/>
      <c r="ADK61" s="9" t="n"/>
      <c r="ADL61" s="9" t="n"/>
      <c r="ADM61" s="9" t="n"/>
      <c r="ADN61" s="9" t="n"/>
      <c r="ADO61" s="9" t="n"/>
      <c r="ADP61" s="9" t="n"/>
      <c r="ADQ61" s="9" t="n"/>
      <c r="ADR61" s="9" t="n"/>
      <c r="ADS61" s="9" t="n"/>
      <c r="ADT61" s="9" t="n"/>
      <c r="ADU61" s="9" t="n"/>
      <c r="ADV61" s="9" t="n"/>
      <c r="ADW61" s="9" t="n"/>
      <c r="ADX61" s="9" t="n"/>
      <c r="ADY61" s="9" t="n"/>
      <c r="ADZ61" s="9" t="n"/>
      <c r="AEA61" s="9" t="n"/>
      <c r="AEB61" s="9" t="n"/>
      <c r="AEC61" s="9" t="n"/>
      <c r="AED61" s="9" t="n"/>
      <c r="AEE61" s="9" t="n"/>
      <c r="AEF61" s="9" t="n"/>
      <c r="AEG61" s="9" t="n"/>
      <c r="AEH61" s="9" t="n"/>
      <c r="AEI61" s="9" t="n"/>
      <c r="AEJ61" s="9" t="n"/>
      <c r="AEK61" s="9" t="n"/>
      <c r="AEL61" s="9" t="n"/>
      <c r="AEM61" s="9" t="n"/>
      <c r="AEN61" s="9" t="n"/>
      <c r="AEO61" s="9" t="n"/>
      <c r="AEP61" s="9" t="n"/>
      <c r="AEQ61" s="9" t="n"/>
      <c r="AER61" s="9" t="n"/>
      <c r="AES61" s="9" t="n"/>
      <c r="AET61" s="9" t="n"/>
      <c r="AEU61" s="9" t="n"/>
      <c r="AEV61" s="9" t="n"/>
      <c r="AEW61" s="9" t="n"/>
      <c r="AEX61" s="9" t="n"/>
      <c r="AEY61" s="9" t="n"/>
      <c r="AEZ61" s="9" t="n"/>
      <c r="AFA61" s="9" t="n"/>
      <c r="AFB61" s="9" t="n"/>
      <c r="AFC61" s="9" t="n"/>
      <c r="AFD61" s="9" t="n"/>
      <c r="AFE61" s="9" t="n"/>
      <c r="AFF61" s="9" t="n"/>
      <c r="AFG61" s="9" t="n"/>
      <c r="AFH61" s="9" t="n"/>
      <c r="AFI61" s="9" t="n"/>
      <c r="AFJ61" s="9" t="n"/>
      <c r="AFK61" s="9" t="n"/>
      <c r="AFL61" s="9" t="n"/>
      <c r="AFM61" s="9" t="n"/>
      <c r="AFN61" s="9" t="n"/>
      <c r="AFO61" s="9" t="n"/>
      <c r="AFP61" s="9" t="n"/>
      <c r="AFQ61" s="9" t="n"/>
      <c r="AFR61" s="9" t="n"/>
      <c r="AFS61" s="9" t="n"/>
      <c r="AFT61" s="9" t="n"/>
      <c r="AFU61" s="9" t="n"/>
      <c r="AFV61" s="9" t="n"/>
      <c r="AFW61" s="9" t="n"/>
      <c r="AFX61" s="9" t="n"/>
      <c r="AFY61" s="9" t="n"/>
      <c r="AFZ61" s="9" t="n"/>
      <c r="AGA61" s="9" t="n"/>
      <c r="AGB61" s="9" t="n"/>
      <c r="AGC61" s="9" t="n"/>
      <c r="AGD61" s="9" t="n"/>
      <c r="AGE61" s="9" t="n"/>
      <c r="AGF61" s="9" t="n"/>
      <c r="AGG61" s="9" t="n"/>
      <c r="AGH61" s="9" t="n"/>
      <c r="AGI61" s="9" t="n"/>
      <c r="AGJ61" s="9" t="n"/>
      <c r="AGK61" s="9" t="n"/>
      <c r="AGL61" s="9" t="n"/>
      <c r="AGM61" s="9" t="n"/>
      <c r="AGN61" s="9" t="n"/>
      <c r="AGO61" s="9" t="n"/>
      <c r="AGP61" s="9" t="n"/>
      <c r="AGQ61" s="9" t="n"/>
      <c r="AGR61" s="9" t="n"/>
      <c r="AGS61" s="9" t="n"/>
      <c r="AGT61" s="9" t="n"/>
      <c r="AGU61" s="9" t="n"/>
      <c r="AGV61" s="9" t="n"/>
      <c r="AGW61" s="9" t="n"/>
      <c r="AGX61" s="9" t="n"/>
      <c r="AGY61" s="9" t="n"/>
      <c r="AGZ61" s="9" t="n"/>
      <c r="AHA61" s="9" t="n"/>
      <c r="AHB61" s="9" t="n"/>
      <c r="AHC61" s="9" t="n"/>
      <c r="AHD61" s="9" t="n"/>
      <c r="AHE61" s="9" t="n"/>
      <c r="AHF61" s="9" t="n"/>
      <c r="AHG61" s="9" t="n"/>
      <c r="AHH61" s="9" t="n"/>
      <c r="AHI61" s="9" t="n"/>
      <c r="AHJ61" s="9" t="n"/>
      <c r="AHK61" s="9" t="n"/>
      <c r="AHL61" s="9" t="n"/>
      <c r="AHM61" s="9" t="n"/>
      <c r="AHN61" s="9" t="n"/>
      <c r="AHO61" s="9" t="n"/>
      <c r="AHP61" s="9" t="n"/>
      <c r="AHQ61" s="9" t="n"/>
      <c r="AHR61" s="9" t="n"/>
      <c r="AHS61" s="9" t="n"/>
      <c r="AHT61" s="9" t="n"/>
      <c r="AHU61" s="9" t="n"/>
      <c r="AHV61" s="9" t="n"/>
      <c r="AHW61" s="9" t="n"/>
      <c r="AHX61" s="9" t="n"/>
      <c r="AHY61" s="9" t="n"/>
      <c r="AHZ61" s="9" t="n"/>
      <c r="AIA61" s="9" t="n"/>
      <c r="AIB61" s="9" t="n"/>
      <c r="AIC61" s="9" t="n"/>
      <c r="AID61" s="9" t="n"/>
      <c r="AIE61" s="9" t="n"/>
      <c r="AIF61" s="9" t="n"/>
      <c r="AIG61" s="9" t="n"/>
      <c r="AIH61" s="9" t="n"/>
      <c r="AII61" s="9" t="n"/>
      <c r="AIJ61" s="9" t="n"/>
      <c r="AIK61" s="9" t="n"/>
      <c r="AIL61" s="9" t="n"/>
      <c r="AIM61" s="9" t="n"/>
      <c r="AIN61" s="9" t="n"/>
      <c r="AIO61" s="9" t="n"/>
      <c r="AIP61" s="9" t="n"/>
      <c r="AIQ61" s="9" t="n"/>
      <c r="AIR61" s="9" t="n"/>
      <c r="AIS61" s="9" t="n"/>
      <c r="AIT61" s="9" t="n"/>
      <c r="AIU61" s="9" t="n"/>
      <c r="AIV61" s="9" t="n"/>
      <c r="AIW61" s="9" t="n"/>
      <c r="AIX61" s="9" t="n"/>
      <c r="AIY61" s="9" t="n"/>
      <c r="AIZ61" s="9" t="n"/>
      <c r="AJA61" s="9" t="n"/>
      <c r="AJB61" s="9" t="n"/>
      <c r="AJC61" s="9" t="n"/>
      <c r="AJD61" s="9" t="n"/>
      <c r="AJE61" s="9" t="n"/>
      <c r="AJF61" s="9" t="n"/>
      <c r="AJG61" s="9" t="n"/>
      <c r="AJH61" s="9" t="n"/>
      <c r="AJI61" s="9" t="n"/>
      <c r="AJJ61" s="9" t="n"/>
      <c r="AJK61" s="9" t="n"/>
      <c r="AJL61" s="9" t="n"/>
      <c r="AJM61" s="9" t="n"/>
      <c r="AJN61" s="9" t="n"/>
      <c r="AJO61" s="9" t="n"/>
      <c r="AJP61" s="9" t="n"/>
      <c r="AJQ61" s="9" t="n"/>
      <c r="AJR61" s="9" t="n"/>
      <c r="AJS61" s="9" t="n"/>
      <c r="AJT61" s="9" t="n"/>
      <c r="AJU61" s="9" t="n"/>
      <c r="AJV61" s="9" t="n"/>
      <c r="AJW61" s="9" t="n"/>
      <c r="AJX61" s="9" t="n"/>
      <c r="AJY61" s="9" t="n"/>
      <c r="AJZ61" s="9" t="n"/>
      <c r="AKA61" s="9" t="n"/>
      <c r="AKB61" s="9" t="n"/>
      <c r="AKC61" s="9" t="n"/>
      <c r="AKD61" s="9" t="n"/>
      <c r="AKE61" s="9" t="n"/>
      <c r="AKF61" s="9" t="n"/>
      <c r="AKG61" s="9" t="n"/>
      <c r="AKH61" s="9" t="n"/>
      <c r="AKI61" s="9" t="n"/>
      <c r="AKJ61" s="9" t="n"/>
      <c r="AKK61" s="9" t="n"/>
      <c r="AKL61" s="9" t="n"/>
      <c r="AKM61" s="9" t="n"/>
      <c r="AKN61" s="9" t="n"/>
      <c r="AKO61" s="9" t="n"/>
      <c r="AKP61" s="9" t="n"/>
      <c r="AKQ61" s="9" t="n"/>
      <c r="AKR61" s="9" t="n"/>
      <c r="AKS61" s="9" t="n"/>
      <c r="AKT61" s="9" t="n"/>
      <c r="AKU61" s="9" t="n"/>
      <c r="AKV61" s="9" t="n"/>
      <c r="AKW61" s="9" t="n"/>
      <c r="AKX61" s="9" t="n"/>
      <c r="AKY61" s="9" t="n"/>
      <c r="AKZ61" s="9" t="n"/>
      <c r="ALA61" s="9" t="n"/>
      <c r="ALB61" s="9" t="n"/>
      <c r="ALC61" s="9" t="n"/>
      <c r="ALD61" s="9" t="n"/>
      <c r="ALE61" s="9" t="n"/>
      <c r="ALF61" s="9" t="n"/>
      <c r="ALG61" s="9" t="n"/>
      <c r="ALH61" s="9" t="n"/>
      <c r="ALI61" s="9" t="n"/>
      <c r="ALJ61" s="9" t="n"/>
      <c r="ALK61" s="9" t="n"/>
      <c r="ALL61" s="9" t="n"/>
      <c r="ALM61" s="9" t="n"/>
      <c r="ALN61" s="9" t="n"/>
      <c r="ALO61" s="9" t="n"/>
      <c r="ALP61" s="9" t="n"/>
      <c r="ALQ61" s="9" t="n"/>
      <c r="ALR61" s="9" t="n"/>
      <c r="ALS61" s="9" t="n"/>
      <c r="ALT61" s="9" t="n"/>
      <c r="ALU61" s="9" t="n"/>
      <c r="ALV61" s="9" t="n"/>
      <c r="ALW61" s="9" t="n"/>
      <c r="ALX61" s="9" t="n"/>
      <c r="ALY61" s="9" t="n"/>
      <c r="ALZ61" s="9" t="n"/>
      <c r="AMA61" s="9" t="n"/>
      <c r="AMB61" s="9" t="n"/>
      <c r="AMC61" s="9" t="n"/>
      <c r="AMD61" s="9" t="n"/>
      <c r="AME61" s="9" t="n"/>
      <c r="AMF61" s="9" t="n"/>
      <c r="AMG61" s="9" t="n"/>
      <c r="AMH61" s="9" t="n"/>
      <c r="AMI61" s="9" t="n"/>
      <c r="AMJ61" s="9" t="n"/>
    </row>
    <row customHeight="1" ht="23.1" r="62" s="187" spans="1:1024">
      <c r="A62" s="67" t="n">
        <v>57</v>
      </c>
      <c r="B62" s="44" t="n">
        <v>17494</v>
      </c>
      <c r="C62" s="92" t="s">
        <v>247</v>
      </c>
      <c r="D62" s="69" t="s">
        <v>248</v>
      </c>
      <c r="E62" s="70" t="n">
        <v>32</v>
      </c>
      <c r="F62" s="71" t="n"/>
      <c r="G62" s="188" t="s">
        <v>95</v>
      </c>
      <c r="H62" s="189" t="s">
        <v>96</v>
      </c>
      <c r="I62" s="72" t="s"/>
      <c r="J62" s="188" t="s">
        <v>95</v>
      </c>
      <c r="K62" s="189" t="s">
        <v>96</v>
      </c>
      <c r="L62" s="72" t="s">
        <v>80</v>
      </c>
      <c r="M62" s="188" t="s">
        <v>117</v>
      </c>
      <c r="N62" s="189" t="s">
        <v>118</v>
      </c>
      <c r="O62" s="72" t="s"/>
      <c r="P62" s="190" t="s">
        <v>66</v>
      </c>
      <c r="Q62" s="191" t="s">
        <v>66</v>
      </c>
      <c r="R62" s="72" t="s"/>
      <c r="S62" s="190" t="s">
        <v>66</v>
      </c>
      <c r="T62" s="191" t="s">
        <v>66</v>
      </c>
      <c r="U62" s="72" t="s"/>
      <c r="V62" s="188" t="s">
        <v>110</v>
      </c>
      <c r="W62" s="189" t="s">
        <v>111</v>
      </c>
      <c r="X62" s="72" t="s"/>
      <c r="Y62" s="188" t="s">
        <v>129</v>
      </c>
      <c r="Z62" s="189" t="s">
        <v>130</v>
      </c>
      <c r="AA62" s="72" t="s"/>
      <c r="AB62" s="188" t="s">
        <v>83</v>
      </c>
      <c r="AC62" s="189" t="s">
        <v>65</v>
      </c>
      <c r="AD62" s="72" t="s"/>
      <c r="AE62" s="190" t="s">
        <v>66</v>
      </c>
      <c r="AF62" s="191" t="s">
        <v>66</v>
      </c>
      <c r="AG62" s="72" t="s"/>
      <c r="AH62" s="190" t="s">
        <v>66</v>
      </c>
      <c r="AI62" s="191" t="s">
        <v>66</v>
      </c>
      <c r="AJ62" s="72" t="s"/>
      <c r="AK62" s="188" t="s">
        <v>98</v>
      </c>
      <c r="AL62" s="189" t="s">
        <v>99</v>
      </c>
      <c r="AM62" s="72" t="s"/>
      <c r="AN62" s="188" t="s">
        <v>95</v>
      </c>
      <c r="AO62" s="189" t="s">
        <v>96</v>
      </c>
      <c r="AP62" s="72" t="s"/>
      <c r="AQ62" s="188" t="s">
        <v>83</v>
      </c>
      <c r="AR62" s="189" t="s">
        <v>65</v>
      </c>
      <c r="AS62" s="72" t="s"/>
      <c r="AT62" s="188" t="s">
        <v>68</v>
      </c>
      <c r="AU62" s="189" t="s">
        <v>63</v>
      </c>
      <c r="AV62" s="72" t="s"/>
      <c r="AW62" s="190" t="s">
        <v>66</v>
      </c>
      <c r="AX62" s="191" t="s">
        <v>66</v>
      </c>
      <c r="AY62" s="72" t="s"/>
      <c r="AZ62" s="190" t="s">
        <v>66</v>
      </c>
      <c r="BA62" s="191" t="s">
        <v>66</v>
      </c>
      <c r="BB62" s="72" t="s"/>
      <c r="BC62" s="188" t="s">
        <v>67</v>
      </c>
      <c r="BD62" s="189" t="s">
        <v>64</v>
      </c>
      <c r="BE62" s="72" t="s"/>
      <c r="BF62" s="188" t="s">
        <v>67</v>
      </c>
      <c r="BG62" s="189" t="s">
        <v>64</v>
      </c>
      <c r="BH62" s="72" t="s"/>
      <c r="BI62" s="188" t="s">
        <v>67</v>
      </c>
      <c r="BJ62" s="189" t="s">
        <v>64</v>
      </c>
      <c r="BK62" s="72" t="s">
        <v>80</v>
      </c>
      <c r="BL62" s="188" t="s">
        <v>67</v>
      </c>
      <c r="BM62" s="189" t="s">
        <v>64</v>
      </c>
      <c r="BN62" s="72" t="s"/>
      <c r="BO62" s="190" t="s">
        <v>66</v>
      </c>
      <c r="BP62" s="191" t="s">
        <v>66</v>
      </c>
      <c r="BQ62" s="72" t="s"/>
      <c r="BR62" s="190" t="s">
        <v>66</v>
      </c>
      <c r="BS62" s="191" t="s">
        <v>66</v>
      </c>
      <c r="BT62" s="72" t="s"/>
      <c r="BU62" s="188" t="s">
        <v>67</v>
      </c>
      <c r="BV62" s="189" t="s">
        <v>64</v>
      </c>
      <c r="BW62" s="72" t="s"/>
      <c r="BX62" s="188" t="s">
        <v>67</v>
      </c>
      <c r="BY62" s="189" t="s">
        <v>64</v>
      </c>
      <c r="BZ62" s="72" t="s"/>
      <c r="CA62" s="188" t="s">
        <v>67</v>
      </c>
      <c r="CB62" s="189" t="s">
        <v>64</v>
      </c>
      <c r="CC62" s="72" t="s">
        <v>80</v>
      </c>
      <c r="CD62" s="188" t="s">
        <v>81</v>
      </c>
      <c r="CE62" s="189" t="s">
        <v>59</v>
      </c>
      <c r="CF62" s="72" t="s">
        <v>80</v>
      </c>
      <c r="CG62" s="188" t="s">
        <v>82</v>
      </c>
      <c r="CH62" s="189" t="s">
        <v>60</v>
      </c>
      <c r="CI62" s="72" t="s"/>
      <c r="CJ62" s="190" t="s">
        <v>66</v>
      </c>
      <c r="CK62" s="191" t="s">
        <v>66</v>
      </c>
      <c r="CL62" s="72" t="s"/>
      <c r="CM62" s="190" t="s">
        <v>66</v>
      </c>
      <c r="CN62" s="191" t="s">
        <v>66</v>
      </c>
      <c r="CO62" s="72" t="s"/>
      <c r="CP62" s="188" t="s">
        <v>146</v>
      </c>
      <c r="CQ62" s="189" t="s">
        <v>147</v>
      </c>
      <c r="CR62" s="72" t="s"/>
      <c r="CS62" s="188" t="s">
        <v>90</v>
      </c>
      <c r="CT62" s="189" t="s">
        <v>84</v>
      </c>
      <c r="CU62" s="72" t="s"/>
      <c r="CV62" s="26" t="s">
        <v>185</v>
      </c>
      <c r="CW62" s="21" t="n"/>
      <c r="CX62" s="73" t="n"/>
      <c r="CY62" s="83" t="n"/>
      <c r="CZ62" s="75">
        <f>COUNTA($G$3:$CX$3)-DB62</f>
        <v/>
      </c>
      <c r="DA62" s="76">
        <f>COUNTIF($G$4:$CX$4,"сб")+COUNTIF($G$4:$CX$4,"вс")+COUNTIF($G$4:$CX$4,"празд")</f>
        <v/>
      </c>
      <c r="DB62" s="77" t="n">
        <v>0</v>
      </c>
      <c r="DC62" s="78">
        <f>COUNTIF(G62:CX62,"ОТ")/2</f>
        <v/>
      </c>
      <c r="DD62" s="79">
        <f>COUNTIFS($G$4:$CX$4,"&lt;я",G62:CX62,"&lt;"&amp;"9:29:01")</f>
        <v/>
      </c>
      <c r="DE62" s="79">
        <f>COUNTIFS($G$4:$CX$4,"&lt;я",G62:CX62,"&lt;"&amp;"13:30:01")-DD62</f>
        <v/>
      </c>
      <c r="DF62" s="79">
        <f>COUNTIFS($G$4:$CX$4,"&lt;я",G62:CX62,"&lt;"&amp;"19:00:01")-DD62-DE62</f>
        <v/>
      </c>
      <c r="DG62" s="80">
        <f>COUNTIFS($G$4:$CX$4,"СБ",G62:CX62,"В")+COUNTIFS($G$4:$CX$4,"ВС",G62:CX62,"В")</f>
        <v/>
      </c>
      <c r="DH62" s="81">
        <f>$DA$3-CZ62</f>
        <v/>
      </c>
      <c r="DI62" s="82">
        <f>$DB$3-CY62</f>
        <v/>
      </c>
      <c r="DJ62" s="9" t="n"/>
      <c r="DK62" s="9" t="n"/>
      <c r="DL62" s="9" t="n"/>
      <c r="DM62" s="9" t="n"/>
      <c r="DN62" s="9" t="n"/>
      <c r="DO62" s="9" t="n"/>
      <c r="DP62" s="9" t="n"/>
      <c r="DQ62" s="9" t="n"/>
      <c r="DR62" s="9" t="n"/>
      <c r="DS62" s="9" t="n"/>
      <c r="DT62" s="9" t="n"/>
      <c r="DU62" s="9" t="n"/>
      <c r="DV62" s="9" t="n"/>
      <c r="DW62" s="9" t="n"/>
      <c r="DX62" s="9" t="n"/>
      <c r="DY62" s="9" t="n"/>
      <c r="DZ62" s="9" t="n"/>
      <c r="EA62" s="9" t="n"/>
      <c r="EB62" s="9" t="n"/>
      <c r="EC62" s="9" t="n"/>
      <c r="ED62" s="9" t="n"/>
      <c r="EE62" s="9" t="n"/>
      <c r="EF62" s="9" t="n"/>
      <c r="EG62" s="9" t="n"/>
      <c r="EH62" s="9" t="n"/>
      <c r="EI62" s="9" t="n"/>
      <c r="EJ62" s="9" t="n"/>
      <c r="EK62" s="9" t="n"/>
      <c r="EL62" s="9" t="n"/>
      <c r="EM62" s="9" t="n"/>
      <c r="EN62" s="9" t="n"/>
      <c r="EO62" s="9" t="n"/>
      <c r="EP62" s="9" t="n"/>
      <c r="EQ62" s="9" t="n"/>
      <c r="ER62" s="9" t="n"/>
      <c r="ES62" s="9" t="n"/>
      <c r="ET62" s="9" t="n"/>
      <c r="EU62" s="9" t="n"/>
      <c r="EV62" s="9" t="n"/>
      <c r="EW62" s="9" t="n"/>
      <c r="EX62" s="9" t="n"/>
      <c r="EY62" s="9" t="n"/>
      <c r="EZ62" s="9" t="n"/>
      <c r="FA62" s="9" t="n"/>
      <c r="FB62" s="9" t="n"/>
      <c r="FC62" s="9" t="n"/>
      <c r="FD62" s="9" t="n"/>
      <c r="FE62" s="9" t="n"/>
      <c r="FF62" s="9" t="n"/>
      <c r="FG62" s="9" t="n"/>
      <c r="FH62" s="9" t="n"/>
      <c r="FI62" s="9" t="n"/>
      <c r="FJ62" s="9" t="n"/>
      <c r="FK62" s="9" t="n"/>
      <c r="FL62" s="9" t="n"/>
      <c r="FM62" s="9" t="n"/>
      <c r="FN62" s="9" t="n"/>
      <c r="FO62" s="9" t="n"/>
      <c r="FP62" s="9" t="n"/>
      <c r="FQ62" s="9" t="n"/>
      <c r="FR62" s="9" t="n"/>
      <c r="FS62" s="9" t="n"/>
      <c r="FT62" s="9" t="n"/>
      <c r="FU62" s="9" t="n"/>
      <c r="FV62" s="9" t="n"/>
      <c r="FW62" s="9" t="n"/>
      <c r="FX62" s="9" t="n"/>
      <c r="FY62" s="9" t="n"/>
      <c r="FZ62" s="9" t="n"/>
      <c r="GA62" s="9" t="n"/>
      <c r="GB62" s="9" t="n"/>
      <c r="GC62" s="9" t="n"/>
      <c r="GD62" s="9" t="n"/>
      <c r="GE62" s="9" t="n"/>
      <c r="GF62" s="9" t="n"/>
      <c r="GG62" s="9" t="n"/>
      <c r="GH62" s="9" t="n"/>
      <c r="GI62" s="9" t="n"/>
      <c r="GJ62" s="9" t="n"/>
      <c r="GK62" s="9" t="n"/>
      <c r="GL62" s="9" t="n"/>
      <c r="GM62" s="9" t="n"/>
      <c r="GN62" s="9" t="n"/>
      <c r="GO62" s="9" t="n"/>
      <c r="GP62" s="9" t="n"/>
      <c r="GQ62" s="9" t="n"/>
      <c r="GR62" s="9" t="n"/>
      <c r="GS62" s="9" t="n"/>
      <c r="GT62" s="9" t="n"/>
      <c r="GU62" s="9" t="n"/>
      <c r="GV62" s="9" t="n"/>
      <c r="GW62" s="9" t="n"/>
      <c r="GX62" s="9" t="n"/>
      <c r="GY62" s="9" t="n"/>
      <c r="GZ62" s="9" t="n"/>
      <c r="HA62" s="9" t="n"/>
      <c r="HB62" s="9" t="n"/>
      <c r="HC62" s="9" t="n"/>
      <c r="HD62" s="9" t="n"/>
      <c r="HE62" s="9" t="n"/>
      <c r="HF62" s="9" t="n"/>
      <c r="HG62" s="9" t="n"/>
      <c r="HH62" s="9" t="n"/>
      <c r="HI62" s="9" t="n"/>
      <c r="HJ62" s="9" t="n"/>
      <c r="HK62" s="9" t="n"/>
      <c r="HL62" s="9" t="n"/>
      <c r="HM62" s="9" t="n"/>
      <c r="HN62" s="9" t="n"/>
      <c r="HO62" s="9" t="n"/>
      <c r="HP62" s="9" t="n"/>
      <c r="HQ62" s="9" t="n"/>
      <c r="HR62" s="9" t="n"/>
      <c r="HS62" s="9" t="n"/>
      <c r="HT62" s="9" t="n"/>
      <c r="HU62" s="9" t="n"/>
      <c r="HV62" s="9" t="n"/>
      <c r="HW62" s="9" t="n"/>
      <c r="HX62" s="9" t="n"/>
      <c r="HY62" s="9" t="n"/>
      <c r="HZ62" s="9" t="n"/>
      <c r="IA62" s="9" t="n"/>
      <c r="IB62" s="9" t="n"/>
      <c r="IC62" s="9" t="n"/>
      <c r="ID62" s="9" t="n"/>
      <c r="IE62" s="9" t="n"/>
      <c r="IF62" s="9" t="n"/>
      <c r="IG62" s="9" t="n"/>
      <c r="IH62" s="9" t="n"/>
      <c r="II62" s="9" t="n"/>
      <c r="IJ62" s="9" t="n"/>
      <c r="IK62" s="9" t="n"/>
      <c r="IL62" s="9" t="n"/>
      <c r="IM62" s="9" t="n"/>
      <c r="IN62" s="9" t="n"/>
      <c r="IO62" s="9" t="n"/>
      <c r="IP62" s="9" t="n"/>
      <c r="IQ62" s="9" t="n"/>
      <c r="IR62" s="9" t="n"/>
      <c r="IS62" s="9" t="n"/>
      <c r="IT62" s="9" t="n"/>
      <c r="IU62" s="9" t="n"/>
      <c r="IV62" s="9" t="n"/>
      <c r="IW62" s="9" t="n"/>
      <c r="IX62" s="9" t="n"/>
      <c r="IY62" s="9" t="n"/>
      <c r="IZ62" s="9" t="n"/>
      <c r="JA62" s="9" t="n"/>
      <c r="JB62" s="9" t="n"/>
      <c r="JC62" s="9" t="n"/>
      <c r="JD62" s="9" t="n"/>
      <c r="JE62" s="9" t="n"/>
      <c r="JF62" s="9" t="n"/>
      <c r="JG62" s="9" t="n"/>
      <c r="JH62" s="9" t="n"/>
      <c r="JI62" s="9" t="n"/>
      <c r="JJ62" s="9" t="n"/>
      <c r="JK62" s="9" t="n"/>
      <c r="JL62" s="9" t="n"/>
      <c r="JM62" s="9" t="n"/>
      <c r="JN62" s="9" t="n"/>
      <c r="JO62" s="9" t="n"/>
      <c r="JP62" s="9" t="n"/>
      <c r="JQ62" s="9" t="n"/>
      <c r="JR62" s="9" t="n"/>
      <c r="JS62" s="9" t="n"/>
      <c r="JT62" s="9" t="n"/>
      <c r="JU62" s="9" t="n"/>
      <c r="JV62" s="9" t="n"/>
      <c r="JW62" s="9" t="n"/>
      <c r="JX62" s="9" t="n"/>
      <c r="JY62" s="9" t="n"/>
      <c r="JZ62" s="9" t="n"/>
      <c r="KA62" s="9" t="n"/>
      <c r="KB62" s="9" t="n"/>
      <c r="KC62" s="9" t="n"/>
      <c r="KD62" s="9" t="n"/>
      <c r="KE62" s="9" t="n"/>
      <c r="KF62" s="9" t="n"/>
      <c r="KG62" s="9" t="n"/>
      <c r="KH62" s="9" t="n"/>
      <c r="KI62" s="9" t="n"/>
      <c r="KJ62" s="9" t="n"/>
      <c r="KK62" s="9" t="n"/>
      <c r="KL62" s="9" t="n"/>
      <c r="KM62" s="9" t="n"/>
      <c r="KN62" s="9" t="n"/>
      <c r="KO62" s="9" t="n"/>
      <c r="KP62" s="9" t="n"/>
      <c r="KQ62" s="9" t="n"/>
      <c r="KR62" s="9" t="n"/>
      <c r="KS62" s="9" t="n"/>
      <c r="KT62" s="9" t="n"/>
      <c r="KU62" s="9" t="n"/>
      <c r="KV62" s="9" t="n"/>
      <c r="KW62" s="9" t="n"/>
      <c r="KX62" s="9" t="n"/>
      <c r="KY62" s="9" t="n"/>
      <c r="KZ62" s="9" t="n"/>
      <c r="LA62" s="9" t="n"/>
      <c r="LB62" s="9" t="n"/>
      <c r="LC62" s="9" t="n"/>
      <c r="LD62" s="9" t="n"/>
      <c r="LE62" s="9" t="n"/>
      <c r="LF62" s="9" t="n"/>
      <c r="LG62" s="9" t="n"/>
      <c r="LH62" s="9" t="n"/>
      <c r="LI62" s="9" t="n"/>
      <c r="LJ62" s="9" t="n"/>
      <c r="LK62" s="9" t="n"/>
      <c r="LL62" s="9" t="n"/>
      <c r="LM62" s="9" t="n"/>
      <c r="LN62" s="9" t="n"/>
      <c r="LO62" s="9" t="n"/>
      <c r="LP62" s="9" t="n"/>
      <c r="LQ62" s="9" t="n"/>
      <c r="LR62" s="9" t="n"/>
      <c r="LS62" s="9" t="n"/>
      <c r="LT62" s="9" t="n"/>
      <c r="LU62" s="9" t="n"/>
      <c r="LV62" s="9" t="n"/>
      <c r="LW62" s="9" t="n"/>
      <c r="LX62" s="9" t="n"/>
      <c r="LY62" s="9" t="n"/>
      <c r="LZ62" s="9" t="n"/>
      <c r="MA62" s="9" t="n"/>
      <c r="MB62" s="9" t="n"/>
      <c r="MC62" s="9" t="n"/>
      <c r="MD62" s="9" t="n"/>
      <c r="ME62" s="9" t="n"/>
      <c r="MF62" s="9" t="n"/>
      <c r="MG62" s="9" t="n"/>
      <c r="MH62" s="9" t="n"/>
      <c r="MI62" s="9" t="n"/>
      <c r="MJ62" s="9" t="n"/>
      <c r="MK62" s="9" t="n"/>
      <c r="ML62" s="9" t="n"/>
      <c r="MM62" s="9" t="n"/>
      <c r="MN62" s="9" t="n"/>
      <c r="MO62" s="9" t="n"/>
      <c r="MP62" s="9" t="n"/>
      <c r="MQ62" s="9" t="n"/>
      <c r="MR62" s="9" t="n"/>
      <c r="MS62" s="9" t="n"/>
      <c r="MT62" s="9" t="n"/>
      <c r="MU62" s="9" t="n"/>
      <c r="MV62" s="9" t="n"/>
      <c r="MW62" s="9" t="n"/>
      <c r="MX62" s="9" t="n"/>
      <c r="MY62" s="9" t="n"/>
      <c r="MZ62" s="9" t="n"/>
      <c r="NA62" s="9" t="n"/>
      <c r="NB62" s="9" t="n"/>
      <c r="NC62" s="9" t="n"/>
      <c r="ND62" s="9" t="n"/>
      <c r="NE62" s="9" t="n"/>
      <c r="NF62" s="9" t="n"/>
      <c r="NG62" s="9" t="n"/>
      <c r="NH62" s="9" t="n"/>
      <c r="NI62" s="9" t="n"/>
      <c r="NJ62" s="9" t="n"/>
      <c r="NK62" s="9" t="n"/>
      <c r="NL62" s="9" t="n"/>
      <c r="NM62" s="9" t="n"/>
      <c r="NN62" s="9" t="n"/>
      <c r="NO62" s="9" t="n"/>
      <c r="NP62" s="9" t="n"/>
      <c r="NQ62" s="9" t="n"/>
      <c r="NR62" s="9" t="n"/>
      <c r="NS62" s="9" t="n"/>
      <c r="NT62" s="9" t="n"/>
      <c r="NU62" s="9" t="n"/>
      <c r="NV62" s="9" t="n"/>
      <c r="NW62" s="9" t="n"/>
      <c r="NX62" s="9" t="n"/>
      <c r="NY62" s="9" t="n"/>
      <c r="NZ62" s="9" t="n"/>
      <c r="OA62" s="9" t="n"/>
      <c r="OB62" s="9" t="n"/>
      <c r="OC62" s="9" t="n"/>
      <c r="OD62" s="9" t="n"/>
      <c r="OE62" s="9" t="n"/>
      <c r="OF62" s="9" t="n"/>
      <c r="OG62" s="9" t="n"/>
      <c r="OH62" s="9" t="n"/>
      <c r="OI62" s="9" t="n"/>
      <c r="OJ62" s="9" t="n"/>
      <c r="OK62" s="9" t="n"/>
      <c r="OL62" s="9" t="n"/>
      <c r="OM62" s="9" t="n"/>
      <c r="ON62" s="9" t="n"/>
      <c r="OO62" s="9" t="n"/>
      <c r="OP62" s="9" t="n"/>
      <c r="OQ62" s="9" t="n"/>
      <c r="OR62" s="9" t="n"/>
      <c r="OS62" s="9" t="n"/>
      <c r="OT62" s="9" t="n"/>
      <c r="OU62" s="9" t="n"/>
      <c r="OV62" s="9" t="n"/>
      <c r="OW62" s="9" t="n"/>
      <c r="OX62" s="9" t="n"/>
      <c r="OY62" s="9" t="n"/>
      <c r="OZ62" s="9" t="n"/>
      <c r="PA62" s="9" t="n"/>
      <c r="PB62" s="9" t="n"/>
      <c r="PC62" s="9" t="n"/>
      <c r="PD62" s="9" t="n"/>
      <c r="PE62" s="9" t="n"/>
      <c r="PF62" s="9" t="n"/>
      <c r="PG62" s="9" t="n"/>
      <c r="PH62" s="9" t="n"/>
      <c r="PI62" s="9" t="n"/>
      <c r="PJ62" s="9" t="n"/>
      <c r="PK62" s="9" t="n"/>
      <c r="PL62" s="9" t="n"/>
      <c r="PM62" s="9" t="n"/>
      <c r="PN62" s="9" t="n"/>
      <c r="PO62" s="9" t="n"/>
      <c r="PP62" s="9" t="n"/>
      <c r="PQ62" s="9" t="n"/>
      <c r="PR62" s="9" t="n"/>
      <c r="PS62" s="9" t="n"/>
      <c r="PT62" s="9" t="n"/>
      <c r="PU62" s="9" t="n"/>
      <c r="PV62" s="9" t="n"/>
      <c r="PW62" s="9" t="n"/>
      <c r="PX62" s="9" t="n"/>
      <c r="PY62" s="9" t="n"/>
      <c r="PZ62" s="9" t="n"/>
      <c r="QA62" s="9" t="n"/>
      <c r="QB62" s="9" t="n"/>
      <c r="QC62" s="9" t="n"/>
      <c r="QD62" s="9" t="n"/>
      <c r="QE62" s="9" t="n"/>
      <c r="QF62" s="9" t="n"/>
      <c r="QG62" s="9" t="n"/>
      <c r="QH62" s="9" t="n"/>
      <c r="QI62" s="9" t="n"/>
      <c r="QJ62" s="9" t="n"/>
      <c r="QK62" s="9" t="n"/>
      <c r="QL62" s="9" t="n"/>
      <c r="QM62" s="9" t="n"/>
      <c r="QN62" s="9" t="n"/>
      <c r="QO62" s="9" t="n"/>
      <c r="QP62" s="9" t="n"/>
      <c r="QQ62" s="9" t="n"/>
      <c r="QR62" s="9" t="n"/>
      <c r="QS62" s="9" t="n"/>
      <c r="QT62" s="9" t="n"/>
      <c r="QU62" s="9" t="n"/>
      <c r="QV62" s="9" t="n"/>
      <c r="QW62" s="9" t="n"/>
      <c r="QX62" s="9" t="n"/>
      <c r="QY62" s="9" t="n"/>
      <c r="QZ62" s="9" t="n"/>
      <c r="RA62" s="9" t="n"/>
      <c r="RB62" s="9" t="n"/>
      <c r="RC62" s="9" t="n"/>
      <c r="RD62" s="9" t="n"/>
      <c r="RE62" s="9" t="n"/>
      <c r="RF62" s="9" t="n"/>
      <c r="RG62" s="9" t="n"/>
      <c r="RH62" s="9" t="n"/>
      <c r="RI62" s="9" t="n"/>
      <c r="RJ62" s="9" t="n"/>
      <c r="RK62" s="9" t="n"/>
      <c r="RL62" s="9" t="n"/>
      <c r="RM62" s="9" t="n"/>
      <c r="RN62" s="9" t="n"/>
      <c r="RO62" s="9" t="n"/>
      <c r="RP62" s="9" t="n"/>
      <c r="RQ62" s="9" t="n"/>
      <c r="RR62" s="9" t="n"/>
      <c r="RS62" s="9" t="n"/>
      <c r="RT62" s="9" t="n"/>
      <c r="RU62" s="9" t="n"/>
      <c r="RV62" s="9" t="n"/>
      <c r="RW62" s="9" t="n"/>
      <c r="RX62" s="9" t="n"/>
      <c r="RY62" s="9" t="n"/>
      <c r="RZ62" s="9" t="n"/>
      <c r="SA62" s="9" t="n"/>
      <c r="SB62" s="9" t="n"/>
      <c r="SC62" s="9" t="n"/>
      <c r="SD62" s="9" t="n"/>
      <c r="SE62" s="9" t="n"/>
      <c r="SF62" s="9" t="n"/>
      <c r="SG62" s="9" t="n"/>
      <c r="SH62" s="9" t="n"/>
      <c r="SI62" s="9" t="n"/>
      <c r="SJ62" s="9" t="n"/>
      <c r="SK62" s="9" t="n"/>
      <c r="SL62" s="9" t="n"/>
      <c r="SM62" s="9" t="n"/>
      <c r="SN62" s="9" t="n"/>
      <c r="SO62" s="9" t="n"/>
      <c r="SP62" s="9" t="n"/>
      <c r="SQ62" s="9" t="n"/>
      <c r="SR62" s="9" t="n"/>
      <c r="SS62" s="9" t="n"/>
      <c r="ST62" s="9" t="n"/>
      <c r="SU62" s="9" t="n"/>
      <c r="SV62" s="9" t="n"/>
      <c r="SW62" s="9" t="n"/>
      <c r="SX62" s="9" t="n"/>
      <c r="SY62" s="9" t="n"/>
      <c r="SZ62" s="9" t="n"/>
      <c r="TA62" s="9" t="n"/>
      <c r="TB62" s="9" t="n"/>
      <c r="TC62" s="9" t="n"/>
      <c r="TD62" s="9" t="n"/>
      <c r="TE62" s="9" t="n"/>
      <c r="TF62" s="9" t="n"/>
      <c r="TG62" s="9" t="n"/>
      <c r="TH62" s="9" t="n"/>
      <c r="TI62" s="9" t="n"/>
      <c r="TJ62" s="9" t="n"/>
      <c r="TK62" s="9" t="n"/>
      <c r="TL62" s="9" t="n"/>
      <c r="TM62" s="9" t="n"/>
      <c r="TN62" s="9" t="n"/>
      <c r="TO62" s="9" t="n"/>
      <c r="TP62" s="9" t="n"/>
      <c r="TQ62" s="9" t="n"/>
      <c r="TR62" s="9" t="n"/>
      <c r="TS62" s="9" t="n"/>
      <c r="TT62" s="9" t="n"/>
      <c r="TU62" s="9" t="n"/>
      <c r="TV62" s="9" t="n"/>
      <c r="TW62" s="9" t="n"/>
      <c r="TX62" s="9" t="n"/>
      <c r="TY62" s="9" t="n"/>
      <c r="TZ62" s="9" t="n"/>
      <c r="UA62" s="9" t="n"/>
      <c r="UB62" s="9" t="n"/>
      <c r="UC62" s="9" t="n"/>
      <c r="UD62" s="9" t="n"/>
      <c r="UE62" s="9" t="n"/>
      <c r="UF62" s="9" t="n"/>
      <c r="UG62" s="9" t="n"/>
      <c r="UH62" s="9" t="n"/>
      <c r="UI62" s="9" t="n"/>
      <c r="UJ62" s="9" t="n"/>
      <c r="UK62" s="9" t="n"/>
      <c r="UL62" s="9" t="n"/>
      <c r="UM62" s="9" t="n"/>
      <c r="UN62" s="9" t="n"/>
      <c r="UO62" s="9" t="n"/>
      <c r="UP62" s="9" t="n"/>
      <c r="UQ62" s="9" t="n"/>
      <c r="UR62" s="9" t="n"/>
      <c r="US62" s="9" t="n"/>
      <c r="UT62" s="9" t="n"/>
      <c r="UU62" s="9" t="n"/>
      <c r="UV62" s="9" t="n"/>
      <c r="UW62" s="9" t="n"/>
      <c r="UX62" s="9" t="n"/>
      <c r="UY62" s="9" t="n"/>
      <c r="UZ62" s="9" t="n"/>
      <c r="VA62" s="9" t="n"/>
      <c r="VB62" s="9" t="n"/>
      <c r="VC62" s="9" t="n"/>
      <c r="VD62" s="9" t="n"/>
      <c r="VE62" s="9" t="n"/>
      <c r="VF62" s="9" t="n"/>
      <c r="VG62" s="9" t="n"/>
      <c r="VH62" s="9" t="n"/>
      <c r="VI62" s="9" t="n"/>
      <c r="VJ62" s="9" t="n"/>
      <c r="VK62" s="9" t="n"/>
      <c r="VL62" s="9" t="n"/>
      <c r="VM62" s="9" t="n"/>
      <c r="VN62" s="9" t="n"/>
      <c r="VO62" s="9" t="n"/>
      <c r="VP62" s="9" t="n"/>
      <c r="VQ62" s="9" t="n"/>
      <c r="VR62" s="9" t="n"/>
      <c r="VS62" s="9" t="n"/>
      <c r="VT62" s="9" t="n"/>
      <c r="VU62" s="9" t="n"/>
      <c r="VV62" s="9" t="n"/>
      <c r="VW62" s="9" t="n"/>
      <c r="VX62" s="9" t="n"/>
      <c r="VY62" s="9" t="n"/>
      <c r="VZ62" s="9" t="n"/>
      <c r="WA62" s="9" t="n"/>
      <c r="WB62" s="9" t="n"/>
      <c r="WC62" s="9" t="n"/>
      <c r="WD62" s="9" t="n"/>
      <c r="WE62" s="9" t="n"/>
      <c r="WF62" s="9" t="n"/>
      <c r="WG62" s="9" t="n"/>
      <c r="WH62" s="9" t="n"/>
      <c r="WI62" s="9" t="n"/>
      <c r="WJ62" s="9" t="n"/>
      <c r="WK62" s="9" t="n"/>
      <c r="WL62" s="9" t="n"/>
      <c r="WM62" s="9" t="n"/>
      <c r="WN62" s="9" t="n"/>
      <c r="WO62" s="9" t="n"/>
      <c r="WP62" s="9" t="n"/>
      <c r="WQ62" s="9" t="n"/>
      <c r="WR62" s="9" t="n"/>
      <c r="WS62" s="9" t="n"/>
      <c r="WT62" s="9" t="n"/>
      <c r="WU62" s="9" t="n"/>
      <c r="WV62" s="9" t="n"/>
      <c r="WW62" s="9" t="n"/>
      <c r="WX62" s="9" t="n"/>
      <c r="WY62" s="9" t="n"/>
      <c r="WZ62" s="9" t="n"/>
      <c r="XA62" s="9" t="n"/>
      <c r="XB62" s="9" t="n"/>
      <c r="XC62" s="9" t="n"/>
      <c r="XD62" s="9" t="n"/>
      <c r="XE62" s="9" t="n"/>
      <c r="XF62" s="9" t="n"/>
      <c r="XG62" s="9" t="n"/>
      <c r="XH62" s="9" t="n"/>
      <c r="XI62" s="9" t="n"/>
      <c r="XJ62" s="9" t="n"/>
      <c r="XK62" s="9" t="n"/>
      <c r="XL62" s="9" t="n"/>
      <c r="XM62" s="9" t="n"/>
      <c r="XN62" s="9" t="n"/>
      <c r="XO62" s="9" t="n"/>
      <c r="XP62" s="9" t="n"/>
      <c r="XQ62" s="9" t="n"/>
      <c r="XR62" s="9" t="n"/>
      <c r="XS62" s="9" t="n"/>
      <c r="XT62" s="9" t="n"/>
      <c r="XU62" s="9" t="n"/>
      <c r="XV62" s="9" t="n"/>
      <c r="XW62" s="9" t="n"/>
      <c r="XX62" s="9" t="n"/>
      <c r="XY62" s="9" t="n"/>
      <c r="XZ62" s="9" t="n"/>
      <c r="YA62" s="9" t="n"/>
      <c r="YB62" s="9" t="n"/>
      <c r="YC62" s="9" t="n"/>
      <c r="YD62" s="9" t="n"/>
      <c r="YE62" s="9" t="n"/>
      <c r="YF62" s="9" t="n"/>
      <c r="YG62" s="9" t="n"/>
      <c r="YH62" s="9" t="n"/>
      <c r="YI62" s="9" t="n"/>
      <c r="YJ62" s="9" t="n"/>
      <c r="YK62" s="9" t="n"/>
      <c r="YL62" s="9" t="n"/>
      <c r="YM62" s="9" t="n"/>
      <c r="YN62" s="9" t="n"/>
      <c r="YO62" s="9" t="n"/>
      <c r="YP62" s="9" t="n"/>
      <c r="YQ62" s="9" t="n"/>
      <c r="YR62" s="9" t="n"/>
      <c r="YS62" s="9" t="n"/>
      <c r="YT62" s="9" t="n"/>
      <c r="YU62" s="9" t="n"/>
      <c r="YV62" s="9" t="n"/>
      <c r="YW62" s="9" t="n"/>
      <c r="YX62" s="9" t="n"/>
      <c r="YY62" s="9" t="n"/>
      <c r="YZ62" s="9" t="n"/>
      <c r="ZA62" s="9" t="n"/>
      <c r="ZB62" s="9" t="n"/>
      <c r="ZC62" s="9" t="n"/>
      <c r="ZD62" s="9" t="n"/>
      <c r="ZE62" s="9" t="n"/>
      <c r="ZF62" s="9" t="n"/>
      <c r="ZG62" s="9" t="n"/>
      <c r="ZH62" s="9" t="n"/>
      <c r="ZI62" s="9" t="n"/>
      <c r="ZJ62" s="9" t="n"/>
      <c r="ZK62" s="9" t="n"/>
      <c r="ZL62" s="9" t="n"/>
      <c r="ZM62" s="9" t="n"/>
      <c r="ZN62" s="9" t="n"/>
      <c r="ZO62" s="9" t="n"/>
      <c r="ZP62" s="9" t="n"/>
      <c r="ZQ62" s="9" t="n"/>
      <c r="ZR62" s="9" t="n"/>
      <c r="ZS62" s="9" t="n"/>
      <c r="ZT62" s="9" t="n"/>
      <c r="ZU62" s="9" t="n"/>
      <c r="ZV62" s="9" t="n"/>
      <c r="ZW62" s="9" t="n"/>
      <c r="ZX62" s="9" t="n"/>
      <c r="ZY62" s="9" t="n"/>
      <c r="ZZ62" s="9" t="n"/>
      <c r="AAA62" s="9" t="n"/>
      <c r="AAB62" s="9" t="n"/>
      <c r="AAC62" s="9" t="n"/>
      <c r="AAD62" s="9" t="n"/>
      <c r="AAE62" s="9" t="n"/>
      <c r="AAF62" s="9" t="n"/>
      <c r="AAG62" s="9" t="n"/>
      <c r="AAH62" s="9" t="n"/>
      <c r="AAI62" s="9" t="n"/>
      <c r="AAJ62" s="9" t="n"/>
      <c r="AAK62" s="9" t="n"/>
      <c r="AAL62" s="9" t="n"/>
      <c r="AAM62" s="9" t="n"/>
      <c r="AAN62" s="9" t="n"/>
      <c r="AAO62" s="9" t="n"/>
      <c r="AAP62" s="9" t="n"/>
      <c r="AAQ62" s="9" t="n"/>
      <c r="AAR62" s="9" t="n"/>
      <c r="AAS62" s="9" t="n"/>
      <c r="AAT62" s="9" t="n"/>
      <c r="AAU62" s="9" t="n"/>
      <c r="AAV62" s="9" t="n"/>
      <c r="AAW62" s="9" t="n"/>
      <c r="AAX62" s="9" t="n"/>
      <c r="AAY62" s="9" t="n"/>
      <c r="AAZ62" s="9" t="n"/>
      <c r="ABA62" s="9" t="n"/>
      <c r="ABB62" s="9" t="n"/>
      <c r="ABC62" s="9" t="n"/>
      <c r="ABD62" s="9" t="n"/>
      <c r="ABE62" s="9" t="n"/>
      <c r="ABF62" s="9" t="n"/>
      <c r="ABG62" s="9" t="n"/>
      <c r="ABH62" s="9" t="n"/>
      <c r="ABI62" s="9" t="n"/>
      <c r="ABJ62" s="9" t="n"/>
      <c r="ABK62" s="9" t="n"/>
      <c r="ABL62" s="9" t="n"/>
      <c r="ABM62" s="9" t="n"/>
      <c r="ABN62" s="9" t="n"/>
      <c r="ABO62" s="9" t="n"/>
      <c r="ABP62" s="9" t="n"/>
      <c r="ABQ62" s="9" t="n"/>
      <c r="ABR62" s="9" t="n"/>
      <c r="ABS62" s="9" t="n"/>
      <c r="ABT62" s="9" t="n"/>
      <c r="ABU62" s="9" t="n"/>
      <c r="ABV62" s="9" t="n"/>
      <c r="ABW62" s="9" t="n"/>
      <c r="ABX62" s="9" t="n"/>
      <c r="ABY62" s="9" t="n"/>
      <c r="ABZ62" s="9" t="n"/>
      <c r="ACA62" s="9" t="n"/>
      <c r="ACB62" s="9" t="n"/>
      <c r="ACC62" s="9" t="n"/>
      <c r="ACD62" s="9" t="n"/>
      <c r="ACE62" s="9" t="n"/>
      <c r="ACF62" s="9" t="n"/>
      <c r="ACG62" s="9" t="n"/>
      <c r="ACH62" s="9" t="n"/>
      <c r="ACI62" s="9" t="n"/>
      <c r="ACJ62" s="9" t="n"/>
      <c r="ACK62" s="9" t="n"/>
      <c r="ACL62" s="9" t="n"/>
      <c r="ACM62" s="9" t="n"/>
      <c r="ACN62" s="9" t="n"/>
      <c r="ACO62" s="9" t="n"/>
      <c r="ACP62" s="9" t="n"/>
      <c r="ACQ62" s="9" t="n"/>
      <c r="ACR62" s="9" t="n"/>
      <c r="ACS62" s="9" t="n"/>
      <c r="ACT62" s="9" t="n"/>
      <c r="ACU62" s="9" t="n"/>
      <c r="ACV62" s="9" t="n"/>
      <c r="ACW62" s="9" t="n"/>
      <c r="ACX62" s="9" t="n"/>
      <c r="ACY62" s="9" t="n"/>
      <c r="ACZ62" s="9" t="n"/>
      <c r="ADA62" s="9" t="n"/>
      <c r="ADB62" s="9" t="n"/>
      <c r="ADC62" s="9" t="n"/>
      <c r="ADD62" s="9" t="n"/>
      <c r="ADE62" s="9" t="n"/>
      <c r="ADF62" s="9" t="n"/>
      <c r="ADG62" s="9" t="n"/>
      <c r="ADH62" s="9" t="n"/>
      <c r="ADI62" s="9" t="n"/>
      <c r="ADJ62" s="9" t="n"/>
      <c r="ADK62" s="9" t="n"/>
      <c r="ADL62" s="9" t="n"/>
      <c r="ADM62" s="9" t="n"/>
      <c r="ADN62" s="9" t="n"/>
      <c r="ADO62" s="9" t="n"/>
      <c r="ADP62" s="9" t="n"/>
      <c r="ADQ62" s="9" t="n"/>
      <c r="ADR62" s="9" t="n"/>
      <c r="ADS62" s="9" t="n"/>
      <c r="ADT62" s="9" t="n"/>
      <c r="ADU62" s="9" t="n"/>
      <c r="ADV62" s="9" t="n"/>
      <c r="ADW62" s="9" t="n"/>
      <c r="ADX62" s="9" t="n"/>
      <c r="ADY62" s="9" t="n"/>
      <c r="ADZ62" s="9" t="n"/>
      <c r="AEA62" s="9" t="n"/>
      <c r="AEB62" s="9" t="n"/>
      <c r="AEC62" s="9" t="n"/>
      <c r="AED62" s="9" t="n"/>
      <c r="AEE62" s="9" t="n"/>
      <c r="AEF62" s="9" t="n"/>
      <c r="AEG62" s="9" t="n"/>
      <c r="AEH62" s="9" t="n"/>
      <c r="AEI62" s="9" t="n"/>
      <c r="AEJ62" s="9" t="n"/>
      <c r="AEK62" s="9" t="n"/>
      <c r="AEL62" s="9" t="n"/>
      <c r="AEM62" s="9" t="n"/>
      <c r="AEN62" s="9" t="n"/>
      <c r="AEO62" s="9" t="n"/>
      <c r="AEP62" s="9" t="n"/>
      <c r="AEQ62" s="9" t="n"/>
      <c r="AER62" s="9" t="n"/>
      <c r="AES62" s="9" t="n"/>
      <c r="AET62" s="9" t="n"/>
      <c r="AEU62" s="9" t="n"/>
      <c r="AEV62" s="9" t="n"/>
      <c r="AEW62" s="9" t="n"/>
      <c r="AEX62" s="9" t="n"/>
      <c r="AEY62" s="9" t="n"/>
      <c r="AEZ62" s="9" t="n"/>
      <c r="AFA62" s="9" t="n"/>
      <c r="AFB62" s="9" t="n"/>
      <c r="AFC62" s="9" t="n"/>
      <c r="AFD62" s="9" t="n"/>
      <c r="AFE62" s="9" t="n"/>
      <c r="AFF62" s="9" t="n"/>
      <c r="AFG62" s="9" t="n"/>
      <c r="AFH62" s="9" t="n"/>
      <c r="AFI62" s="9" t="n"/>
      <c r="AFJ62" s="9" t="n"/>
      <c r="AFK62" s="9" t="n"/>
      <c r="AFL62" s="9" t="n"/>
      <c r="AFM62" s="9" t="n"/>
      <c r="AFN62" s="9" t="n"/>
      <c r="AFO62" s="9" t="n"/>
      <c r="AFP62" s="9" t="n"/>
      <c r="AFQ62" s="9" t="n"/>
      <c r="AFR62" s="9" t="n"/>
      <c r="AFS62" s="9" t="n"/>
      <c r="AFT62" s="9" t="n"/>
      <c r="AFU62" s="9" t="n"/>
      <c r="AFV62" s="9" t="n"/>
      <c r="AFW62" s="9" t="n"/>
      <c r="AFX62" s="9" t="n"/>
      <c r="AFY62" s="9" t="n"/>
      <c r="AFZ62" s="9" t="n"/>
      <c r="AGA62" s="9" t="n"/>
      <c r="AGB62" s="9" t="n"/>
      <c r="AGC62" s="9" t="n"/>
      <c r="AGD62" s="9" t="n"/>
      <c r="AGE62" s="9" t="n"/>
      <c r="AGF62" s="9" t="n"/>
      <c r="AGG62" s="9" t="n"/>
      <c r="AGH62" s="9" t="n"/>
      <c r="AGI62" s="9" t="n"/>
      <c r="AGJ62" s="9" t="n"/>
      <c r="AGK62" s="9" t="n"/>
      <c r="AGL62" s="9" t="n"/>
      <c r="AGM62" s="9" t="n"/>
      <c r="AGN62" s="9" t="n"/>
      <c r="AGO62" s="9" t="n"/>
      <c r="AGP62" s="9" t="n"/>
      <c r="AGQ62" s="9" t="n"/>
      <c r="AGR62" s="9" t="n"/>
      <c r="AGS62" s="9" t="n"/>
      <c r="AGT62" s="9" t="n"/>
      <c r="AGU62" s="9" t="n"/>
      <c r="AGV62" s="9" t="n"/>
      <c r="AGW62" s="9" t="n"/>
      <c r="AGX62" s="9" t="n"/>
      <c r="AGY62" s="9" t="n"/>
      <c r="AGZ62" s="9" t="n"/>
      <c r="AHA62" s="9" t="n"/>
      <c r="AHB62" s="9" t="n"/>
      <c r="AHC62" s="9" t="n"/>
      <c r="AHD62" s="9" t="n"/>
      <c r="AHE62" s="9" t="n"/>
      <c r="AHF62" s="9" t="n"/>
      <c r="AHG62" s="9" t="n"/>
      <c r="AHH62" s="9" t="n"/>
      <c r="AHI62" s="9" t="n"/>
      <c r="AHJ62" s="9" t="n"/>
      <c r="AHK62" s="9" t="n"/>
      <c r="AHL62" s="9" t="n"/>
      <c r="AHM62" s="9" t="n"/>
      <c r="AHN62" s="9" t="n"/>
      <c r="AHO62" s="9" t="n"/>
      <c r="AHP62" s="9" t="n"/>
      <c r="AHQ62" s="9" t="n"/>
      <c r="AHR62" s="9" t="n"/>
      <c r="AHS62" s="9" t="n"/>
      <c r="AHT62" s="9" t="n"/>
      <c r="AHU62" s="9" t="n"/>
      <c r="AHV62" s="9" t="n"/>
      <c r="AHW62" s="9" t="n"/>
      <c r="AHX62" s="9" t="n"/>
      <c r="AHY62" s="9" t="n"/>
      <c r="AHZ62" s="9" t="n"/>
      <c r="AIA62" s="9" t="n"/>
      <c r="AIB62" s="9" t="n"/>
      <c r="AIC62" s="9" t="n"/>
      <c r="AID62" s="9" t="n"/>
      <c r="AIE62" s="9" t="n"/>
      <c r="AIF62" s="9" t="n"/>
      <c r="AIG62" s="9" t="n"/>
      <c r="AIH62" s="9" t="n"/>
      <c r="AII62" s="9" t="n"/>
      <c r="AIJ62" s="9" t="n"/>
      <c r="AIK62" s="9" t="n"/>
      <c r="AIL62" s="9" t="n"/>
      <c r="AIM62" s="9" t="n"/>
      <c r="AIN62" s="9" t="n"/>
      <c r="AIO62" s="9" t="n"/>
      <c r="AIP62" s="9" t="n"/>
      <c r="AIQ62" s="9" t="n"/>
      <c r="AIR62" s="9" t="n"/>
      <c r="AIS62" s="9" t="n"/>
      <c r="AIT62" s="9" t="n"/>
      <c r="AIU62" s="9" t="n"/>
      <c r="AIV62" s="9" t="n"/>
      <c r="AIW62" s="9" t="n"/>
      <c r="AIX62" s="9" t="n"/>
      <c r="AIY62" s="9" t="n"/>
      <c r="AIZ62" s="9" t="n"/>
      <c r="AJA62" s="9" t="n"/>
      <c r="AJB62" s="9" t="n"/>
      <c r="AJC62" s="9" t="n"/>
      <c r="AJD62" s="9" t="n"/>
      <c r="AJE62" s="9" t="n"/>
      <c r="AJF62" s="9" t="n"/>
      <c r="AJG62" s="9" t="n"/>
      <c r="AJH62" s="9" t="n"/>
      <c r="AJI62" s="9" t="n"/>
      <c r="AJJ62" s="9" t="n"/>
      <c r="AJK62" s="9" t="n"/>
      <c r="AJL62" s="9" t="n"/>
      <c r="AJM62" s="9" t="n"/>
      <c r="AJN62" s="9" t="n"/>
      <c r="AJO62" s="9" t="n"/>
      <c r="AJP62" s="9" t="n"/>
      <c r="AJQ62" s="9" t="n"/>
      <c r="AJR62" s="9" t="n"/>
      <c r="AJS62" s="9" t="n"/>
      <c r="AJT62" s="9" t="n"/>
      <c r="AJU62" s="9" t="n"/>
      <c r="AJV62" s="9" t="n"/>
      <c r="AJW62" s="9" t="n"/>
      <c r="AJX62" s="9" t="n"/>
      <c r="AJY62" s="9" t="n"/>
      <c r="AJZ62" s="9" t="n"/>
      <c r="AKA62" s="9" t="n"/>
      <c r="AKB62" s="9" t="n"/>
      <c r="AKC62" s="9" t="n"/>
      <c r="AKD62" s="9" t="n"/>
      <c r="AKE62" s="9" t="n"/>
      <c r="AKF62" s="9" t="n"/>
      <c r="AKG62" s="9" t="n"/>
      <c r="AKH62" s="9" t="n"/>
      <c r="AKI62" s="9" t="n"/>
      <c r="AKJ62" s="9" t="n"/>
      <c r="AKK62" s="9" t="n"/>
      <c r="AKL62" s="9" t="n"/>
      <c r="AKM62" s="9" t="n"/>
      <c r="AKN62" s="9" t="n"/>
      <c r="AKO62" s="9" t="n"/>
      <c r="AKP62" s="9" t="n"/>
      <c r="AKQ62" s="9" t="n"/>
      <c r="AKR62" s="9" t="n"/>
      <c r="AKS62" s="9" t="n"/>
      <c r="AKT62" s="9" t="n"/>
      <c r="AKU62" s="9" t="n"/>
      <c r="AKV62" s="9" t="n"/>
      <c r="AKW62" s="9" t="n"/>
      <c r="AKX62" s="9" t="n"/>
      <c r="AKY62" s="9" t="n"/>
      <c r="AKZ62" s="9" t="n"/>
      <c r="ALA62" s="9" t="n"/>
      <c r="ALB62" s="9" t="n"/>
      <c r="ALC62" s="9" t="n"/>
      <c r="ALD62" s="9" t="n"/>
      <c r="ALE62" s="9" t="n"/>
      <c r="ALF62" s="9" t="n"/>
      <c r="ALG62" s="9" t="n"/>
      <c r="ALH62" s="9" t="n"/>
      <c r="ALI62" s="9" t="n"/>
      <c r="ALJ62" s="9" t="n"/>
      <c r="ALK62" s="9" t="n"/>
      <c r="ALL62" s="9" t="n"/>
      <c r="ALM62" s="9" t="n"/>
      <c r="ALN62" s="9" t="n"/>
      <c r="ALO62" s="9" t="n"/>
      <c r="ALP62" s="9" t="n"/>
      <c r="ALQ62" s="9" t="n"/>
      <c r="ALR62" s="9" t="n"/>
      <c r="ALS62" s="9" t="n"/>
      <c r="ALT62" s="9" t="n"/>
      <c r="ALU62" s="9" t="n"/>
      <c r="ALV62" s="9" t="n"/>
      <c r="ALW62" s="9" t="n"/>
      <c r="ALX62" s="9" t="n"/>
      <c r="ALY62" s="9" t="n"/>
      <c r="ALZ62" s="9" t="n"/>
      <c r="AMA62" s="9" t="n"/>
      <c r="AMB62" s="9" t="n"/>
      <c r="AMC62" s="9" t="n"/>
      <c r="AMD62" s="9" t="n"/>
      <c r="AME62" s="9" t="n"/>
      <c r="AMF62" s="9" t="n"/>
      <c r="AMG62" s="9" t="n"/>
      <c r="AMH62" s="9" t="n"/>
      <c r="AMI62" s="9" t="n"/>
      <c r="AMJ62" s="9" t="n"/>
    </row>
    <row customHeight="1" ht="23.1" r="63" s="187" spans="1:1024">
      <c r="A63" s="67" t="n">
        <v>58</v>
      </c>
      <c r="B63" s="44" t="n">
        <v>1466</v>
      </c>
      <c r="C63" s="92" t="s">
        <v>249</v>
      </c>
      <c r="D63" s="69" t="n">
        <v>0</v>
      </c>
      <c r="E63" s="70" t="n">
        <v>32</v>
      </c>
      <c r="F63" s="71" t="n"/>
      <c r="G63" s="188" t="s">
        <v>100</v>
      </c>
      <c r="H63" s="189" t="s">
        <v>143</v>
      </c>
      <c r="I63" s="72" t="s"/>
      <c r="J63" s="188" t="s">
        <v>88</v>
      </c>
      <c r="K63" s="189" t="s">
        <v>138</v>
      </c>
      <c r="L63" s="72" t="s"/>
      <c r="M63" s="188" t="s">
        <v>68</v>
      </c>
      <c r="N63" s="189" t="s">
        <v>130</v>
      </c>
      <c r="O63" s="72" t="s"/>
      <c r="P63" s="188" t="s">
        <v>88</v>
      </c>
      <c r="Q63" s="189" t="s">
        <v>112</v>
      </c>
      <c r="R63" s="72" t="s">
        <v>80</v>
      </c>
      <c r="S63" s="190" t="s">
        <v>66</v>
      </c>
      <c r="T63" s="191" t="s">
        <v>66</v>
      </c>
      <c r="U63" s="72" t="s"/>
      <c r="V63" s="190" t="s">
        <v>66</v>
      </c>
      <c r="W63" s="191" t="s">
        <v>66</v>
      </c>
      <c r="X63" s="72" t="s"/>
      <c r="Y63" s="188" t="s">
        <v>72</v>
      </c>
      <c r="Z63" s="189" t="s">
        <v>123</v>
      </c>
      <c r="AA63" s="72" t="s"/>
      <c r="AB63" s="188" t="s">
        <v>117</v>
      </c>
      <c r="AC63" s="189" t="s">
        <v>160</v>
      </c>
      <c r="AD63" s="72" t="s"/>
      <c r="AE63" s="188" t="s">
        <v>129</v>
      </c>
      <c r="AF63" s="189" t="s">
        <v>128</v>
      </c>
      <c r="AG63" s="72" t="s"/>
      <c r="AH63" s="190" t="s">
        <v>66</v>
      </c>
      <c r="AI63" s="191" t="s">
        <v>66</v>
      </c>
      <c r="AJ63" s="72" t="s"/>
      <c r="AK63" s="190" t="s">
        <v>66</v>
      </c>
      <c r="AL63" s="191" t="s">
        <v>66</v>
      </c>
      <c r="AM63" s="72" t="s"/>
      <c r="AN63" s="188" t="s">
        <v>121</v>
      </c>
      <c r="AO63" s="189" t="s">
        <v>143</v>
      </c>
      <c r="AP63" s="72" t="s"/>
      <c r="AQ63" s="188" t="s">
        <v>134</v>
      </c>
      <c r="AR63" s="189" t="s">
        <v>99</v>
      </c>
      <c r="AS63" s="72" t="s"/>
      <c r="AT63" s="190" t="s">
        <v>66</v>
      </c>
      <c r="AU63" s="191" t="s">
        <v>66</v>
      </c>
      <c r="AV63" s="72" t="s"/>
      <c r="AW63" s="190" t="s">
        <v>66</v>
      </c>
      <c r="AX63" s="191" t="s">
        <v>66</v>
      </c>
      <c r="AY63" s="72" t="s"/>
      <c r="AZ63" s="190" t="s">
        <v>66</v>
      </c>
      <c r="BA63" s="191" t="s">
        <v>66</v>
      </c>
      <c r="BB63" s="72" t="s"/>
      <c r="BC63" s="190" t="s">
        <v>66</v>
      </c>
      <c r="BD63" s="191" t="s">
        <v>66</v>
      </c>
      <c r="BE63" s="72" t="s"/>
      <c r="BF63" s="190" t="s">
        <v>66</v>
      </c>
      <c r="BG63" s="191" t="s">
        <v>66</v>
      </c>
      <c r="BH63" s="72" t="s"/>
      <c r="BI63" s="190" t="s">
        <v>66</v>
      </c>
      <c r="BJ63" s="191" t="s">
        <v>66</v>
      </c>
      <c r="BK63" s="72" t="s"/>
      <c r="BL63" s="190" t="s">
        <v>66</v>
      </c>
      <c r="BM63" s="191" t="s">
        <v>66</v>
      </c>
      <c r="BN63" s="72" t="s"/>
      <c r="BO63" s="190" t="s">
        <v>66</v>
      </c>
      <c r="BP63" s="191" t="s">
        <v>66</v>
      </c>
      <c r="BQ63" s="72" t="s"/>
      <c r="BR63" s="190" t="s">
        <v>66</v>
      </c>
      <c r="BS63" s="191" t="s">
        <v>66</v>
      </c>
      <c r="BT63" s="72" t="s"/>
      <c r="BU63" s="190" t="s">
        <v>66</v>
      </c>
      <c r="BV63" s="191" t="s">
        <v>66</v>
      </c>
      <c r="BW63" s="72" t="s"/>
      <c r="BX63" s="190" t="s">
        <v>66</v>
      </c>
      <c r="BY63" s="191" t="s">
        <v>66</v>
      </c>
      <c r="BZ63" s="72" t="s"/>
      <c r="CA63" s="190" t="s">
        <v>66</v>
      </c>
      <c r="CB63" s="191" t="s">
        <v>66</v>
      </c>
      <c r="CC63" s="72" t="s"/>
      <c r="CD63" s="190" t="s">
        <v>66</v>
      </c>
      <c r="CE63" s="191" t="s">
        <v>66</v>
      </c>
      <c r="CF63" s="72" t="s"/>
      <c r="CG63" s="190" t="s">
        <v>66</v>
      </c>
      <c r="CH63" s="191" t="s">
        <v>66</v>
      </c>
      <c r="CI63" s="72" t="s"/>
      <c r="CJ63" s="190" t="s">
        <v>66</v>
      </c>
      <c r="CK63" s="191" t="s">
        <v>66</v>
      </c>
      <c r="CL63" s="72" t="s"/>
      <c r="CM63" s="190" t="s">
        <v>66</v>
      </c>
      <c r="CN63" s="191" t="s">
        <v>66</v>
      </c>
      <c r="CO63" s="72" t="s"/>
      <c r="CP63" s="190" t="s">
        <v>66</v>
      </c>
      <c r="CQ63" s="191" t="s">
        <v>66</v>
      </c>
      <c r="CR63" s="72" t="s"/>
      <c r="CS63" s="188" t="s">
        <v>3</v>
      </c>
      <c r="CT63" s="189" t="s">
        <v>85</v>
      </c>
      <c r="CU63" s="72" t="s"/>
      <c r="CV63" s="26" t="s">
        <v>165</v>
      </c>
      <c r="CW63" s="21" t="n"/>
      <c r="CX63" s="73" t="n"/>
      <c r="CY63" s="83" t="n"/>
      <c r="CZ63" s="75">
        <f>COUNTA($G$3:$CX$3)-DB63</f>
        <v/>
      </c>
      <c r="DA63" s="76">
        <f>COUNTIF($G$4:$CX$4,"сб")+COUNTIF($G$4:$CX$4,"вс")+COUNTIF($G$4:$CX$4,"празд")</f>
        <v/>
      </c>
      <c r="DB63" s="77" t="n">
        <v>0</v>
      </c>
      <c r="DC63" s="78">
        <f>COUNTIF(G63:CX63,"ОТ")/2</f>
        <v/>
      </c>
      <c r="DD63" s="79">
        <f>COUNTIFS($G$4:$CX$4,"&lt;я",G63:CX63,"&lt;"&amp;"9:29:01")</f>
        <v/>
      </c>
      <c r="DE63" s="79">
        <f>COUNTIFS($G$4:$CX$4,"&lt;я",G63:CX63,"&lt;"&amp;"13:30:01")-DD63</f>
        <v/>
      </c>
      <c r="DF63" s="79">
        <f>COUNTIFS($G$4:$CX$4,"&lt;я",G63:CX63,"&lt;"&amp;"19:00:01")-DD63-DE63</f>
        <v/>
      </c>
      <c r="DG63" s="80">
        <f>COUNTIFS($G$4:$CX$4,"СБ",G63:CX63,"В")+COUNTIFS($G$4:$CX$4,"ВС",G63:CX63,"В")</f>
        <v/>
      </c>
      <c r="DH63" s="81">
        <f>$DA$3-CZ63</f>
        <v/>
      </c>
      <c r="DI63" s="82">
        <f>$DB$3-CY63</f>
        <v/>
      </c>
      <c r="DJ63" s="9" t="n"/>
      <c r="DK63" s="9" t="n"/>
      <c r="DL63" s="9" t="n"/>
      <c r="DM63" s="9" t="n"/>
      <c r="DN63" s="9" t="n"/>
      <c r="DO63" s="9" t="n"/>
      <c r="DP63" s="9" t="n"/>
      <c r="DQ63" s="9" t="n"/>
      <c r="DR63" s="9" t="n"/>
      <c r="DS63" s="9" t="n"/>
      <c r="DT63" s="9" t="n"/>
      <c r="DU63" s="9" t="n"/>
      <c r="DV63" s="9" t="n"/>
      <c r="DW63" s="9" t="n"/>
      <c r="DX63" s="9" t="n"/>
      <c r="DY63" s="9" t="n"/>
      <c r="DZ63" s="9" t="n"/>
      <c r="EA63" s="9" t="n"/>
      <c r="EB63" s="9" t="n"/>
      <c r="EC63" s="9" t="n"/>
      <c r="ED63" s="9" t="n"/>
      <c r="EE63" s="9" t="n"/>
      <c r="EF63" s="9" t="n"/>
      <c r="EG63" s="9" t="n"/>
      <c r="EH63" s="9" t="n"/>
      <c r="EI63" s="9" t="n"/>
      <c r="EJ63" s="9" t="n"/>
      <c r="EK63" s="9" t="n"/>
      <c r="EL63" s="9" t="n"/>
      <c r="EM63" s="9" t="n"/>
      <c r="EN63" s="9" t="n"/>
      <c r="EO63" s="9" t="n"/>
      <c r="EP63" s="9" t="n"/>
      <c r="EQ63" s="9" t="n"/>
      <c r="ER63" s="9" t="n"/>
      <c r="ES63" s="9" t="n"/>
      <c r="ET63" s="9" t="n"/>
      <c r="EU63" s="9" t="n"/>
      <c r="EV63" s="9" t="n"/>
      <c r="EW63" s="9" t="n"/>
      <c r="EX63" s="9" t="n"/>
      <c r="EY63" s="9" t="n"/>
      <c r="EZ63" s="9" t="n"/>
      <c r="FA63" s="9" t="n"/>
      <c r="FB63" s="9" t="n"/>
      <c r="FC63" s="9" t="n"/>
      <c r="FD63" s="9" t="n"/>
      <c r="FE63" s="9" t="n"/>
      <c r="FF63" s="9" t="n"/>
      <c r="FG63" s="9" t="n"/>
      <c r="FH63" s="9" t="n"/>
      <c r="FI63" s="9" t="n"/>
      <c r="FJ63" s="9" t="n"/>
      <c r="FK63" s="9" t="n"/>
      <c r="FL63" s="9" t="n"/>
      <c r="FM63" s="9" t="n"/>
      <c r="FN63" s="9" t="n"/>
      <c r="FO63" s="9" t="n"/>
      <c r="FP63" s="9" t="n"/>
      <c r="FQ63" s="9" t="n"/>
      <c r="FR63" s="9" t="n"/>
      <c r="FS63" s="9" t="n"/>
      <c r="FT63" s="9" t="n"/>
      <c r="FU63" s="9" t="n"/>
      <c r="FV63" s="9" t="n"/>
      <c r="FW63" s="9" t="n"/>
      <c r="FX63" s="9" t="n"/>
      <c r="FY63" s="9" t="n"/>
      <c r="FZ63" s="9" t="n"/>
      <c r="GA63" s="9" t="n"/>
      <c r="GB63" s="9" t="n"/>
      <c r="GC63" s="9" t="n"/>
      <c r="GD63" s="9" t="n"/>
      <c r="GE63" s="9" t="n"/>
      <c r="GF63" s="9" t="n"/>
      <c r="GG63" s="9" t="n"/>
      <c r="GH63" s="9" t="n"/>
      <c r="GI63" s="9" t="n"/>
      <c r="GJ63" s="9" t="n"/>
      <c r="GK63" s="9" t="n"/>
      <c r="GL63" s="9" t="n"/>
      <c r="GM63" s="9" t="n"/>
      <c r="GN63" s="9" t="n"/>
      <c r="GO63" s="9" t="n"/>
      <c r="GP63" s="9" t="n"/>
      <c r="GQ63" s="9" t="n"/>
      <c r="GR63" s="9" t="n"/>
      <c r="GS63" s="9" t="n"/>
      <c r="GT63" s="9" t="n"/>
      <c r="GU63" s="9" t="n"/>
      <c r="GV63" s="9" t="n"/>
      <c r="GW63" s="9" t="n"/>
      <c r="GX63" s="9" t="n"/>
      <c r="GY63" s="9" t="n"/>
      <c r="GZ63" s="9" t="n"/>
      <c r="HA63" s="9" t="n"/>
      <c r="HB63" s="9" t="n"/>
      <c r="HC63" s="9" t="n"/>
      <c r="HD63" s="9" t="n"/>
      <c r="HE63" s="9" t="n"/>
      <c r="HF63" s="9" t="n"/>
      <c r="HG63" s="9" t="n"/>
      <c r="HH63" s="9" t="n"/>
      <c r="HI63" s="9" t="n"/>
      <c r="HJ63" s="9" t="n"/>
      <c r="HK63" s="9" t="n"/>
      <c r="HL63" s="9" t="n"/>
      <c r="HM63" s="9" t="n"/>
      <c r="HN63" s="9" t="n"/>
      <c r="HO63" s="9" t="n"/>
      <c r="HP63" s="9" t="n"/>
      <c r="HQ63" s="9" t="n"/>
      <c r="HR63" s="9" t="n"/>
      <c r="HS63" s="9" t="n"/>
      <c r="HT63" s="9" t="n"/>
      <c r="HU63" s="9" t="n"/>
      <c r="HV63" s="9" t="n"/>
      <c r="HW63" s="9" t="n"/>
      <c r="HX63" s="9" t="n"/>
      <c r="HY63" s="9" t="n"/>
      <c r="HZ63" s="9" t="n"/>
      <c r="IA63" s="9" t="n"/>
      <c r="IB63" s="9" t="n"/>
      <c r="IC63" s="9" t="n"/>
      <c r="ID63" s="9" t="n"/>
      <c r="IE63" s="9" t="n"/>
      <c r="IF63" s="9" t="n"/>
      <c r="IG63" s="9" t="n"/>
      <c r="IH63" s="9" t="n"/>
      <c r="II63" s="9" t="n"/>
      <c r="IJ63" s="9" t="n"/>
      <c r="IK63" s="9" t="n"/>
      <c r="IL63" s="9" t="n"/>
      <c r="IM63" s="9" t="n"/>
      <c r="IN63" s="9" t="n"/>
      <c r="IO63" s="9" t="n"/>
      <c r="IP63" s="9" t="n"/>
      <c r="IQ63" s="9" t="n"/>
      <c r="IR63" s="9" t="n"/>
      <c r="IS63" s="9" t="n"/>
      <c r="IT63" s="9" t="n"/>
      <c r="IU63" s="9" t="n"/>
      <c r="IV63" s="9" t="n"/>
      <c r="IW63" s="9" t="n"/>
      <c r="IX63" s="9" t="n"/>
      <c r="IY63" s="9" t="n"/>
      <c r="IZ63" s="9" t="n"/>
      <c r="JA63" s="9" t="n"/>
      <c r="JB63" s="9" t="n"/>
      <c r="JC63" s="9" t="n"/>
      <c r="JD63" s="9" t="n"/>
      <c r="JE63" s="9" t="n"/>
      <c r="JF63" s="9" t="n"/>
      <c r="JG63" s="9" t="n"/>
      <c r="JH63" s="9" t="n"/>
      <c r="JI63" s="9" t="n"/>
      <c r="JJ63" s="9" t="n"/>
      <c r="JK63" s="9" t="n"/>
      <c r="JL63" s="9" t="n"/>
      <c r="JM63" s="9" t="n"/>
      <c r="JN63" s="9" t="n"/>
      <c r="JO63" s="9" t="n"/>
      <c r="JP63" s="9" t="n"/>
      <c r="JQ63" s="9" t="n"/>
      <c r="JR63" s="9" t="n"/>
      <c r="JS63" s="9" t="n"/>
      <c r="JT63" s="9" t="n"/>
      <c r="JU63" s="9" t="n"/>
      <c r="JV63" s="9" t="n"/>
      <c r="JW63" s="9" t="n"/>
      <c r="JX63" s="9" t="n"/>
      <c r="JY63" s="9" t="n"/>
      <c r="JZ63" s="9" t="n"/>
      <c r="KA63" s="9" t="n"/>
      <c r="KB63" s="9" t="n"/>
      <c r="KC63" s="9" t="n"/>
      <c r="KD63" s="9" t="n"/>
      <c r="KE63" s="9" t="n"/>
      <c r="KF63" s="9" t="n"/>
      <c r="KG63" s="9" t="n"/>
      <c r="KH63" s="9" t="n"/>
      <c r="KI63" s="9" t="n"/>
      <c r="KJ63" s="9" t="n"/>
      <c r="KK63" s="9" t="n"/>
      <c r="KL63" s="9" t="n"/>
      <c r="KM63" s="9" t="n"/>
      <c r="KN63" s="9" t="n"/>
      <c r="KO63" s="9" t="n"/>
      <c r="KP63" s="9" t="n"/>
      <c r="KQ63" s="9" t="n"/>
      <c r="KR63" s="9" t="n"/>
      <c r="KS63" s="9" t="n"/>
      <c r="KT63" s="9" t="n"/>
      <c r="KU63" s="9" t="n"/>
      <c r="KV63" s="9" t="n"/>
      <c r="KW63" s="9" t="n"/>
      <c r="KX63" s="9" t="n"/>
      <c r="KY63" s="9" t="n"/>
      <c r="KZ63" s="9" t="n"/>
      <c r="LA63" s="9" t="n"/>
      <c r="LB63" s="9" t="n"/>
      <c r="LC63" s="9" t="n"/>
      <c r="LD63" s="9" t="n"/>
      <c r="LE63" s="9" t="n"/>
      <c r="LF63" s="9" t="n"/>
      <c r="LG63" s="9" t="n"/>
      <c r="LH63" s="9" t="n"/>
      <c r="LI63" s="9" t="n"/>
      <c r="LJ63" s="9" t="n"/>
      <c r="LK63" s="9" t="n"/>
      <c r="LL63" s="9" t="n"/>
      <c r="LM63" s="9" t="n"/>
      <c r="LN63" s="9" t="n"/>
      <c r="LO63" s="9" t="n"/>
      <c r="LP63" s="9" t="n"/>
      <c r="LQ63" s="9" t="n"/>
      <c r="LR63" s="9" t="n"/>
      <c r="LS63" s="9" t="n"/>
      <c r="LT63" s="9" t="n"/>
      <c r="LU63" s="9" t="n"/>
      <c r="LV63" s="9" t="n"/>
      <c r="LW63" s="9" t="n"/>
      <c r="LX63" s="9" t="n"/>
      <c r="LY63" s="9" t="n"/>
      <c r="LZ63" s="9" t="n"/>
      <c r="MA63" s="9" t="n"/>
      <c r="MB63" s="9" t="n"/>
      <c r="MC63" s="9" t="n"/>
      <c r="MD63" s="9" t="n"/>
      <c r="ME63" s="9" t="n"/>
      <c r="MF63" s="9" t="n"/>
      <c r="MG63" s="9" t="n"/>
      <c r="MH63" s="9" t="n"/>
      <c r="MI63" s="9" t="n"/>
      <c r="MJ63" s="9" t="n"/>
      <c r="MK63" s="9" t="n"/>
      <c r="ML63" s="9" t="n"/>
      <c r="MM63" s="9" t="n"/>
      <c r="MN63" s="9" t="n"/>
      <c r="MO63" s="9" t="n"/>
      <c r="MP63" s="9" t="n"/>
      <c r="MQ63" s="9" t="n"/>
      <c r="MR63" s="9" t="n"/>
      <c r="MS63" s="9" t="n"/>
      <c r="MT63" s="9" t="n"/>
      <c r="MU63" s="9" t="n"/>
      <c r="MV63" s="9" t="n"/>
      <c r="MW63" s="9" t="n"/>
      <c r="MX63" s="9" t="n"/>
      <c r="MY63" s="9" t="n"/>
      <c r="MZ63" s="9" t="n"/>
      <c r="NA63" s="9" t="n"/>
      <c r="NB63" s="9" t="n"/>
      <c r="NC63" s="9" t="n"/>
      <c r="ND63" s="9" t="n"/>
      <c r="NE63" s="9" t="n"/>
      <c r="NF63" s="9" t="n"/>
      <c r="NG63" s="9" t="n"/>
      <c r="NH63" s="9" t="n"/>
      <c r="NI63" s="9" t="n"/>
      <c r="NJ63" s="9" t="n"/>
      <c r="NK63" s="9" t="n"/>
      <c r="NL63" s="9" t="n"/>
      <c r="NM63" s="9" t="n"/>
      <c r="NN63" s="9" t="n"/>
      <c r="NO63" s="9" t="n"/>
      <c r="NP63" s="9" t="n"/>
      <c r="NQ63" s="9" t="n"/>
      <c r="NR63" s="9" t="n"/>
      <c r="NS63" s="9" t="n"/>
      <c r="NT63" s="9" t="n"/>
      <c r="NU63" s="9" t="n"/>
      <c r="NV63" s="9" t="n"/>
      <c r="NW63" s="9" t="n"/>
      <c r="NX63" s="9" t="n"/>
      <c r="NY63" s="9" t="n"/>
      <c r="NZ63" s="9" t="n"/>
      <c r="OA63" s="9" t="n"/>
      <c r="OB63" s="9" t="n"/>
      <c r="OC63" s="9" t="n"/>
      <c r="OD63" s="9" t="n"/>
      <c r="OE63" s="9" t="n"/>
      <c r="OF63" s="9" t="n"/>
      <c r="OG63" s="9" t="n"/>
      <c r="OH63" s="9" t="n"/>
      <c r="OI63" s="9" t="n"/>
      <c r="OJ63" s="9" t="n"/>
      <c r="OK63" s="9" t="n"/>
      <c r="OL63" s="9" t="n"/>
      <c r="OM63" s="9" t="n"/>
      <c r="ON63" s="9" t="n"/>
      <c r="OO63" s="9" t="n"/>
      <c r="OP63" s="9" t="n"/>
      <c r="OQ63" s="9" t="n"/>
      <c r="OR63" s="9" t="n"/>
      <c r="OS63" s="9" t="n"/>
      <c r="OT63" s="9" t="n"/>
      <c r="OU63" s="9" t="n"/>
      <c r="OV63" s="9" t="n"/>
      <c r="OW63" s="9" t="n"/>
      <c r="OX63" s="9" t="n"/>
      <c r="OY63" s="9" t="n"/>
      <c r="OZ63" s="9" t="n"/>
      <c r="PA63" s="9" t="n"/>
      <c r="PB63" s="9" t="n"/>
      <c r="PC63" s="9" t="n"/>
      <c r="PD63" s="9" t="n"/>
      <c r="PE63" s="9" t="n"/>
      <c r="PF63" s="9" t="n"/>
      <c r="PG63" s="9" t="n"/>
      <c r="PH63" s="9" t="n"/>
      <c r="PI63" s="9" t="n"/>
      <c r="PJ63" s="9" t="n"/>
      <c r="PK63" s="9" t="n"/>
      <c r="PL63" s="9" t="n"/>
      <c r="PM63" s="9" t="n"/>
      <c r="PN63" s="9" t="n"/>
      <c r="PO63" s="9" t="n"/>
      <c r="PP63" s="9" t="n"/>
      <c r="PQ63" s="9" t="n"/>
      <c r="PR63" s="9" t="n"/>
      <c r="PS63" s="9" t="n"/>
      <c r="PT63" s="9" t="n"/>
      <c r="PU63" s="9" t="n"/>
      <c r="PV63" s="9" t="n"/>
      <c r="PW63" s="9" t="n"/>
      <c r="PX63" s="9" t="n"/>
      <c r="PY63" s="9" t="n"/>
      <c r="PZ63" s="9" t="n"/>
      <c r="QA63" s="9" t="n"/>
      <c r="QB63" s="9" t="n"/>
      <c r="QC63" s="9" t="n"/>
      <c r="QD63" s="9" t="n"/>
      <c r="QE63" s="9" t="n"/>
      <c r="QF63" s="9" t="n"/>
      <c r="QG63" s="9" t="n"/>
      <c r="QH63" s="9" t="n"/>
      <c r="QI63" s="9" t="n"/>
      <c r="QJ63" s="9" t="n"/>
      <c r="QK63" s="9" t="n"/>
      <c r="QL63" s="9" t="n"/>
      <c r="QM63" s="9" t="n"/>
      <c r="QN63" s="9" t="n"/>
      <c r="QO63" s="9" t="n"/>
      <c r="QP63" s="9" t="n"/>
      <c r="QQ63" s="9" t="n"/>
      <c r="QR63" s="9" t="n"/>
      <c r="QS63" s="9" t="n"/>
      <c r="QT63" s="9" t="n"/>
      <c r="QU63" s="9" t="n"/>
      <c r="QV63" s="9" t="n"/>
      <c r="QW63" s="9" t="n"/>
      <c r="QX63" s="9" t="n"/>
      <c r="QY63" s="9" t="n"/>
      <c r="QZ63" s="9" t="n"/>
      <c r="RA63" s="9" t="n"/>
      <c r="RB63" s="9" t="n"/>
      <c r="RC63" s="9" t="n"/>
      <c r="RD63" s="9" t="n"/>
      <c r="RE63" s="9" t="n"/>
      <c r="RF63" s="9" t="n"/>
      <c r="RG63" s="9" t="n"/>
      <c r="RH63" s="9" t="n"/>
      <c r="RI63" s="9" t="n"/>
      <c r="RJ63" s="9" t="n"/>
      <c r="RK63" s="9" t="n"/>
      <c r="RL63" s="9" t="n"/>
      <c r="RM63" s="9" t="n"/>
      <c r="RN63" s="9" t="n"/>
      <c r="RO63" s="9" t="n"/>
      <c r="RP63" s="9" t="n"/>
      <c r="RQ63" s="9" t="n"/>
      <c r="RR63" s="9" t="n"/>
      <c r="RS63" s="9" t="n"/>
      <c r="RT63" s="9" t="n"/>
      <c r="RU63" s="9" t="n"/>
      <c r="RV63" s="9" t="n"/>
      <c r="RW63" s="9" t="n"/>
      <c r="RX63" s="9" t="n"/>
      <c r="RY63" s="9" t="n"/>
      <c r="RZ63" s="9" t="n"/>
      <c r="SA63" s="9" t="n"/>
      <c r="SB63" s="9" t="n"/>
      <c r="SC63" s="9" t="n"/>
      <c r="SD63" s="9" t="n"/>
      <c r="SE63" s="9" t="n"/>
      <c r="SF63" s="9" t="n"/>
      <c r="SG63" s="9" t="n"/>
      <c r="SH63" s="9" t="n"/>
      <c r="SI63" s="9" t="n"/>
      <c r="SJ63" s="9" t="n"/>
      <c r="SK63" s="9" t="n"/>
      <c r="SL63" s="9" t="n"/>
      <c r="SM63" s="9" t="n"/>
      <c r="SN63" s="9" t="n"/>
      <c r="SO63" s="9" t="n"/>
      <c r="SP63" s="9" t="n"/>
      <c r="SQ63" s="9" t="n"/>
      <c r="SR63" s="9" t="n"/>
      <c r="SS63" s="9" t="n"/>
      <c r="ST63" s="9" t="n"/>
      <c r="SU63" s="9" t="n"/>
      <c r="SV63" s="9" t="n"/>
      <c r="SW63" s="9" t="n"/>
      <c r="SX63" s="9" t="n"/>
      <c r="SY63" s="9" t="n"/>
      <c r="SZ63" s="9" t="n"/>
      <c r="TA63" s="9" t="n"/>
      <c r="TB63" s="9" t="n"/>
      <c r="TC63" s="9" t="n"/>
      <c r="TD63" s="9" t="n"/>
      <c r="TE63" s="9" t="n"/>
      <c r="TF63" s="9" t="n"/>
      <c r="TG63" s="9" t="n"/>
      <c r="TH63" s="9" t="n"/>
      <c r="TI63" s="9" t="n"/>
      <c r="TJ63" s="9" t="n"/>
      <c r="TK63" s="9" t="n"/>
      <c r="TL63" s="9" t="n"/>
      <c r="TM63" s="9" t="n"/>
      <c r="TN63" s="9" t="n"/>
      <c r="TO63" s="9" t="n"/>
      <c r="TP63" s="9" t="n"/>
      <c r="TQ63" s="9" t="n"/>
      <c r="TR63" s="9" t="n"/>
      <c r="TS63" s="9" t="n"/>
      <c r="TT63" s="9" t="n"/>
      <c r="TU63" s="9" t="n"/>
      <c r="TV63" s="9" t="n"/>
      <c r="TW63" s="9" t="n"/>
      <c r="TX63" s="9" t="n"/>
      <c r="TY63" s="9" t="n"/>
      <c r="TZ63" s="9" t="n"/>
      <c r="UA63" s="9" t="n"/>
      <c r="UB63" s="9" t="n"/>
      <c r="UC63" s="9" t="n"/>
      <c r="UD63" s="9" t="n"/>
      <c r="UE63" s="9" t="n"/>
      <c r="UF63" s="9" t="n"/>
      <c r="UG63" s="9" t="n"/>
      <c r="UH63" s="9" t="n"/>
      <c r="UI63" s="9" t="n"/>
      <c r="UJ63" s="9" t="n"/>
      <c r="UK63" s="9" t="n"/>
      <c r="UL63" s="9" t="n"/>
      <c r="UM63" s="9" t="n"/>
      <c r="UN63" s="9" t="n"/>
      <c r="UO63" s="9" t="n"/>
      <c r="UP63" s="9" t="n"/>
      <c r="UQ63" s="9" t="n"/>
      <c r="UR63" s="9" t="n"/>
      <c r="US63" s="9" t="n"/>
      <c r="UT63" s="9" t="n"/>
      <c r="UU63" s="9" t="n"/>
      <c r="UV63" s="9" t="n"/>
      <c r="UW63" s="9" t="n"/>
      <c r="UX63" s="9" t="n"/>
      <c r="UY63" s="9" t="n"/>
      <c r="UZ63" s="9" t="n"/>
      <c r="VA63" s="9" t="n"/>
      <c r="VB63" s="9" t="n"/>
      <c r="VC63" s="9" t="n"/>
      <c r="VD63" s="9" t="n"/>
      <c r="VE63" s="9" t="n"/>
      <c r="VF63" s="9" t="n"/>
      <c r="VG63" s="9" t="n"/>
      <c r="VH63" s="9" t="n"/>
      <c r="VI63" s="9" t="n"/>
      <c r="VJ63" s="9" t="n"/>
      <c r="VK63" s="9" t="n"/>
      <c r="VL63" s="9" t="n"/>
      <c r="VM63" s="9" t="n"/>
      <c r="VN63" s="9" t="n"/>
      <c r="VO63" s="9" t="n"/>
      <c r="VP63" s="9" t="n"/>
      <c r="VQ63" s="9" t="n"/>
      <c r="VR63" s="9" t="n"/>
      <c r="VS63" s="9" t="n"/>
      <c r="VT63" s="9" t="n"/>
      <c r="VU63" s="9" t="n"/>
      <c r="VV63" s="9" t="n"/>
      <c r="VW63" s="9" t="n"/>
      <c r="VX63" s="9" t="n"/>
      <c r="VY63" s="9" t="n"/>
      <c r="VZ63" s="9" t="n"/>
      <c r="WA63" s="9" t="n"/>
      <c r="WB63" s="9" t="n"/>
      <c r="WC63" s="9" t="n"/>
      <c r="WD63" s="9" t="n"/>
      <c r="WE63" s="9" t="n"/>
      <c r="WF63" s="9" t="n"/>
      <c r="WG63" s="9" t="n"/>
      <c r="WH63" s="9" t="n"/>
      <c r="WI63" s="9" t="n"/>
      <c r="WJ63" s="9" t="n"/>
      <c r="WK63" s="9" t="n"/>
      <c r="WL63" s="9" t="n"/>
      <c r="WM63" s="9" t="n"/>
      <c r="WN63" s="9" t="n"/>
      <c r="WO63" s="9" t="n"/>
      <c r="WP63" s="9" t="n"/>
      <c r="WQ63" s="9" t="n"/>
      <c r="WR63" s="9" t="n"/>
      <c r="WS63" s="9" t="n"/>
      <c r="WT63" s="9" t="n"/>
      <c r="WU63" s="9" t="n"/>
      <c r="WV63" s="9" t="n"/>
      <c r="WW63" s="9" t="n"/>
      <c r="WX63" s="9" t="n"/>
      <c r="WY63" s="9" t="n"/>
      <c r="WZ63" s="9" t="n"/>
      <c r="XA63" s="9" t="n"/>
      <c r="XB63" s="9" t="n"/>
      <c r="XC63" s="9" t="n"/>
      <c r="XD63" s="9" t="n"/>
      <c r="XE63" s="9" t="n"/>
      <c r="XF63" s="9" t="n"/>
      <c r="XG63" s="9" t="n"/>
      <c r="XH63" s="9" t="n"/>
      <c r="XI63" s="9" t="n"/>
      <c r="XJ63" s="9" t="n"/>
      <c r="XK63" s="9" t="n"/>
      <c r="XL63" s="9" t="n"/>
      <c r="XM63" s="9" t="n"/>
      <c r="XN63" s="9" t="n"/>
      <c r="XO63" s="9" t="n"/>
      <c r="XP63" s="9" t="n"/>
      <c r="XQ63" s="9" t="n"/>
      <c r="XR63" s="9" t="n"/>
      <c r="XS63" s="9" t="n"/>
      <c r="XT63" s="9" t="n"/>
      <c r="XU63" s="9" t="n"/>
      <c r="XV63" s="9" t="n"/>
      <c r="XW63" s="9" t="n"/>
      <c r="XX63" s="9" t="n"/>
      <c r="XY63" s="9" t="n"/>
      <c r="XZ63" s="9" t="n"/>
      <c r="YA63" s="9" t="n"/>
      <c r="YB63" s="9" t="n"/>
      <c r="YC63" s="9" t="n"/>
      <c r="YD63" s="9" t="n"/>
      <c r="YE63" s="9" t="n"/>
      <c r="YF63" s="9" t="n"/>
      <c r="YG63" s="9" t="n"/>
      <c r="YH63" s="9" t="n"/>
      <c r="YI63" s="9" t="n"/>
      <c r="YJ63" s="9" t="n"/>
      <c r="YK63" s="9" t="n"/>
      <c r="YL63" s="9" t="n"/>
      <c r="YM63" s="9" t="n"/>
      <c r="YN63" s="9" t="n"/>
      <c r="YO63" s="9" t="n"/>
      <c r="YP63" s="9" t="n"/>
      <c r="YQ63" s="9" t="n"/>
      <c r="YR63" s="9" t="n"/>
      <c r="YS63" s="9" t="n"/>
      <c r="YT63" s="9" t="n"/>
      <c r="YU63" s="9" t="n"/>
      <c r="YV63" s="9" t="n"/>
      <c r="YW63" s="9" t="n"/>
      <c r="YX63" s="9" t="n"/>
      <c r="YY63" s="9" t="n"/>
      <c r="YZ63" s="9" t="n"/>
      <c r="ZA63" s="9" t="n"/>
      <c r="ZB63" s="9" t="n"/>
      <c r="ZC63" s="9" t="n"/>
      <c r="ZD63" s="9" t="n"/>
      <c r="ZE63" s="9" t="n"/>
      <c r="ZF63" s="9" t="n"/>
      <c r="ZG63" s="9" t="n"/>
      <c r="ZH63" s="9" t="n"/>
      <c r="ZI63" s="9" t="n"/>
      <c r="ZJ63" s="9" t="n"/>
      <c r="ZK63" s="9" t="n"/>
      <c r="ZL63" s="9" t="n"/>
      <c r="ZM63" s="9" t="n"/>
      <c r="ZN63" s="9" t="n"/>
      <c r="ZO63" s="9" t="n"/>
      <c r="ZP63" s="9" t="n"/>
      <c r="ZQ63" s="9" t="n"/>
      <c r="ZR63" s="9" t="n"/>
      <c r="ZS63" s="9" t="n"/>
      <c r="ZT63" s="9" t="n"/>
      <c r="ZU63" s="9" t="n"/>
      <c r="ZV63" s="9" t="n"/>
      <c r="ZW63" s="9" t="n"/>
      <c r="ZX63" s="9" t="n"/>
      <c r="ZY63" s="9" t="n"/>
      <c r="ZZ63" s="9" t="n"/>
      <c r="AAA63" s="9" t="n"/>
      <c r="AAB63" s="9" t="n"/>
      <c r="AAC63" s="9" t="n"/>
      <c r="AAD63" s="9" t="n"/>
      <c r="AAE63" s="9" t="n"/>
      <c r="AAF63" s="9" t="n"/>
      <c r="AAG63" s="9" t="n"/>
      <c r="AAH63" s="9" t="n"/>
      <c r="AAI63" s="9" t="n"/>
      <c r="AAJ63" s="9" t="n"/>
      <c r="AAK63" s="9" t="n"/>
      <c r="AAL63" s="9" t="n"/>
      <c r="AAM63" s="9" t="n"/>
      <c r="AAN63" s="9" t="n"/>
      <c r="AAO63" s="9" t="n"/>
      <c r="AAP63" s="9" t="n"/>
      <c r="AAQ63" s="9" t="n"/>
      <c r="AAR63" s="9" t="n"/>
      <c r="AAS63" s="9" t="n"/>
      <c r="AAT63" s="9" t="n"/>
      <c r="AAU63" s="9" t="n"/>
      <c r="AAV63" s="9" t="n"/>
      <c r="AAW63" s="9" t="n"/>
      <c r="AAX63" s="9" t="n"/>
      <c r="AAY63" s="9" t="n"/>
      <c r="AAZ63" s="9" t="n"/>
      <c r="ABA63" s="9" t="n"/>
      <c r="ABB63" s="9" t="n"/>
      <c r="ABC63" s="9" t="n"/>
      <c r="ABD63" s="9" t="n"/>
      <c r="ABE63" s="9" t="n"/>
      <c r="ABF63" s="9" t="n"/>
      <c r="ABG63" s="9" t="n"/>
      <c r="ABH63" s="9" t="n"/>
      <c r="ABI63" s="9" t="n"/>
      <c r="ABJ63" s="9" t="n"/>
      <c r="ABK63" s="9" t="n"/>
      <c r="ABL63" s="9" t="n"/>
      <c r="ABM63" s="9" t="n"/>
      <c r="ABN63" s="9" t="n"/>
      <c r="ABO63" s="9" t="n"/>
      <c r="ABP63" s="9" t="n"/>
      <c r="ABQ63" s="9" t="n"/>
      <c r="ABR63" s="9" t="n"/>
      <c r="ABS63" s="9" t="n"/>
      <c r="ABT63" s="9" t="n"/>
      <c r="ABU63" s="9" t="n"/>
      <c r="ABV63" s="9" t="n"/>
      <c r="ABW63" s="9" t="n"/>
      <c r="ABX63" s="9" t="n"/>
      <c r="ABY63" s="9" t="n"/>
      <c r="ABZ63" s="9" t="n"/>
      <c r="ACA63" s="9" t="n"/>
      <c r="ACB63" s="9" t="n"/>
      <c r="ACC63" s="9" t="n"/>
      <c r="ACD63" s="9" t="n"/>
      <c r="ACE63" s="9" t="n"/>
      <c r="ACF63" s="9" t="n"/>
      <c r="ACG63" s="9" t="n"/>
      <c r="ACH63" s="9" t="n"/>
      <c r="ACI63" s="9" t="n"/>
      <c r="ACJ63" s="9" t="n"/>
      <c r="ACK63" s="9" t="n"/>
      <c r="ACL63" s="9" t="n"/>
      <c r="ACM63" s="9" t="n"/>
      <c r="ACN63" s="9" t="n"/>
      <c r="ACO63" s="9" t="n"/>
      <c r="ACP63" s="9" t="n"/>
      <c r="ACQ63" s="9" t="n"/>
      <c r="ACR63" s="9" t="n"/>
      <c r="ACS63" s="9" t="n"/>
      <c r="ACT63" s="9" t="n"/>
      <c r="ACU63" s="9" t="n"/>
      <c r="ACV63" s="9" t="n"/>
      <c r="ACW63" s="9" t="n"/>
      <c r="ACX63" s="9" t="n"/>
      <c r="ACY63" s="9" t="n"/>
      <c r="ACZ63" s="9" t="n"/>
      <c r="ADA63" s="9" t="n"/>
      <c r="ADB63" s="9" t="n"/>
      <c r="ADC63" s="9" t="n"/>
      <c r="ADD63" s="9" t="n"/>
      <c r="ADE63" s="9" t="n"/>
      <c r="ADF63" s="9" t="n"/>
      <c r="ADG63" s="9" t="n"/>
      <c r="ADH63" s="9" t="n"/>
      <c r="ADI63" s="9" t="n"/>
      <c r="ADJ63" s="9" t="n"/>
      <c r="ADK63" s="9" t="n"/>
      <c r="ADL63" s="9" t="n"/>
      <c r="ADM63" s="9" t="n"/>
      <c r="ADN63" s="9" t="n"/>
      <c r="ADO63" s="9" t="n"/>
      <c r="ADP63" s="9" t="n"/>
      <c r="ADQ63" s="9" t="n"/>
      <c r="ADR63" s="9" t="n"/>
      <c r="ADS63" s="9" t="n"/>
      <c r="ADT63" s="9" t="n"/>
      <c r="ADU63" s="9" t="n"/>
      <c r="ADV63" s="9" t="n"/>
      <c r="ADW63" s="9" t="n"/>
      <c r="ADX63" s="9" t="n"/>
      <c r="ADY63" s="9" t="n"/>
      <c r="ADZ63" s="9" t="n"/>
      <c r="AEA63" s="9" t="n"/>
      <c r="AEB63" s="9" t="n"/>
      <c r="AEC63" s="9" t="n"/>
      <c r="AED63" s="9" t="n"/>
      <c r="AEE63" s="9" t="n"/>
      <c r="AEF63" s="9" t="n"/>
      <c r="AEG63" s="9" t="n"/>
      <c r="AEH63" s="9" t="n"/>
      <c r="AEI63" s="9" t="n"/>
      <c r="AEJ63" s="9" t="n"/>
      <c r="AEK63" s="9" t="n"/>
      <c r="AEL63" s="9" t="n"/>
      <c r="AEM63" s="9" t="n"/>
      <c r="AEN63" s="9" t="n"/>
      <c r="AEO63" s="9" t="n"/>
      <c r="AEP63" s="9" t="n"/>
      <c r="AEQ63" s="9" t="n"/>
      <c r="AER63" s="9" t="n"/>
      <c r="AES63" s="9" t="n"/>
      <c r="AET63" s="9" t="n"/>
      <c r="AEU63" s="9" t="n"/>
      <c r="AEV63" s="9" t="n"/>
      <c r="AEW63" s="9" t="n"/>
      <c r="AEX63" s="9" t="n"/>
      <c r="AEY63" s="9" t="n"/>
      <c r="AEZ63" s="9" t="n"/>
      <c r="AFA63" s="9" t="n"/>
      <c r="AFB63" s="9" t="n"/>
      <c r="AFC63" s="9" t="n"/>
      <c r="AFD63" s="9" t="n"/>
      <c r="AFE63" s="9" t="n"/>
      <c r="AFF63" s="9" t="n"/>
      <c r="AFG63" s="9" t="n"/>
      <c r="AFH63" s="9" t="n"/>
      <c r="AFI63" s="9" t="n"/>
      <c r="AFJ63" s="9" t="n"/>
      <c r="AFK63" s="9" t="n"/>
      <c r="AFL63" s="9" t="n"/>
      <c r="AFM63" s="9" t="n"/>
      <c r="AFN63" s="9" t="n"/>
      <c r="AFO63" s="9" t="n"/>
      <c r="AFP63" s="9" t="n"/>
      <c r="AFQ63" s="9" t="n"/>
      <c r="AFR63" s="9" t="n"/>
      <c r="AFS63" s="9" t="n"/>
      <c r="AFT63" s="9" t="n"/>
      <c r="AFU63" s="9" t="n"/>
      <c r="AFV63" s="9" t="n"/>
      <c r="AFW63" s="9" t="n"/>
      <c r="AFX63" s="9" t="n"/>
      <c r="AFY63" s="9" t="n"/>
      <c r="AFZ63" s="9" t="n"/>
      <c r="AGA63" s="9" t="n"/>
      <c r="AGB63" s="9" t="n"/>
      <c r="AGC63" s="9" t="n"/>
      <c r="AGD63" s="9" t="n"/>
      <c r="AGE63" s="9" t="n"/>
      <c r="AGF63" s="9" t="n"/>
      <c r="AGG63" s="9" t="n"/>
      <c r="AGH63" s="9" t="n"/>
      <c r="AGI63" s="9" t="n"/>
      <c r="AGJ63" s="9" t="n"/>
      <c r="AGK63" s="9" t="n"/>
      <c r="AGL63" s="9" t="n"/>
      <c r="AGM63" s="9" t="n"/>
      <c r="AGN63" s="9" t="n"/>
      <c r="AGO63" s="9" t="n"/>
      <c r="AGP63" s="9" t="n"/>
      <c r="AGQ63" s="9" t="n"/>
      <c r="AGR63" s="9" t="n"/>
      <c r="AGS63" s="9" t="n"/>
      <c r="AGT63" s="9" t="n"/>
      <c r="AGU63" s="9" t="n"/>
      <c r="AGV63" s="9" t="n"/>
      <c r="AGW63" s="9" t="n"/>
      <c r="AGX63" s="9" t="n"/>
      <c r="AGY63" s="9" t="n"/>
      <c r="AGZ63" s="9" t="n"/>
      <c r="AHA63" s="9" t="n"/>
      <c r="AHB63" s="9" t="n"/>
      <c r="AHC63" s="9" t="n"/>
      <c r="AHD63" s="9" t="n"/>
      <c r="AHE63" s="9" t="n"/>
      <c r="AHF63" s="9" t="n"/>
      <c r="AHG63" s="9" t="n"/>
      <c r="AHH63" s="9" t="n"/>
      <c r="AHI63" s="9" t="n"/>
      <c r="AHJ63" s="9" t="n"/>
      <c r="AHK63" s="9" t="n"/>
      <c r="AHL63" s="9" t="n"/>
      <c r="AHM63" s="9" t="n"/>
      <c r="AHN63" s="9" t="n"/>
      <c r="AHO63" s="9" t="n"/>
      <c r="AHP63" s="9" t="n"/>
      <c r="AHQ63" s="9" t="n"/>
      <c r="AHR63" s="9" t="n"/>
      <c r="AHS63" s="9" t="n"/>
      <c r="AHT63" s="9" t="n"/>
      <c r="AHU63" s="9" t="n"/>
      <c r="AHV63" s="9" t="n"/>
      <c r="AHW63" s="9" t="n"/>
      <c r="AHX63" s="9" t="n"/>
      <c r="AHY63" s="9" t="n"/>
      <c r="AHZ63" s="9" t="n"/>
      <c r="AIA63" s="9" t="n"/>
      <c r="AIB63" s="9" t="n"/>
      <c r="AIC63" s="9" t="n"/>
      <c r="AID63" s="9" t="n"/>
      <c r="AIE63" s="9" t="n"/>
      <c r="AIF63" s="9" t="n"/>
      <c r="AIG63" s="9" t="n"/>
      <c r="AIH63" s="9" t="n"/>
      <c r="AII63" s="9" t="n"/>
      <c r="AIJ63" s="9" t="n"/>
      <c r="AIK63" s="9" t="n"/>
      <c r="AIL63" s="9" t="n"/>
      <c r="AIM63" s="9" t="n"/>
      <c r="AIN63" s="9" t="n"/>
      <c r="AIO63" s="9" t="n"/>
      <c r="AIP63" s="9" t="n"/>
      <c r="AIQ63" s="9" t="n"/>
      <c r="AIR63" s="9" t="n"/>
      <c r="AIS63" s="9" t="n"/>
      <c r="AIT63" s="9" t="n"/>
      <c r="AIU63" s="9" t="n"/>
      <c r="AIV63" s="9" t="n"/>
      <c r="AIW63" s="9" t="n"/>
      <c r="AIX63" s="9" t="n"/>
      <c r="AIY63" s="9" t="n"/>
      <c r="AIZ63" s="9" t="n"/>
      <c r="AJA63" s="9" t="n"/>
      <c r="AJB63" s="9" t="n"/>
      <c r="AJC63" s="9" t="n"/>
      <c r="AJD63" s="9" t="n"/>
      <c r="AJE63" s="9" t="n"/>
      <c r="AJF63" s="9" t="n"/>
      <c r="AJG63" s="9" t="n"/>
      <c r="AJH63" s="9" t="n"/>
      <c r="AJI63" s="9" t="n"/>
      <c r="AJJ63" s="9" t="n"/>
      <c r="AJK63" s="9" t="n"/>
      <c r="AJL63" s="9" t="n"/>
      <c r="AJM63" s="9" t="n"/>
      <c r="AJN63" s="9" t="n"/>
      <c r="AJO63" s="9" t="n"/>
      <c r="AJP63" s="9" t="n"/>
      <c r="AJQ63" s="9" t="n"/>
      <c r="AJR63" s="9" t="n"/>
      <c r="AJS63" s="9" t="n"/>
      <c r="AJT63" s="9" t="n"/>
      <c r="AJU63" s="9" t="n"/>
      <c r="AJV63" s="9" t="n"/>
      <c r="AJW63" s="9" t="n"/>
      <c r="AJX63" s="9" t="n"/>
      <c r="AJY63" s="9" t="n"/>
      <c r="AJZ63" s="9" t="n"/>
      <c r="AKA63" s="9" t="n"/>
      <c r="AKB63" s="9" t="n"/>
      <c r="AKC63" s="9" t="n"/>
      <c r="AKD63" s="9" t="n"/>
      <c r="AKE63" s="9" t="n"/>
      <c r="AKF63" s="9" t="n"/>
      <c r="AKG63" s="9" t="n"/>
      <c r="AKH63" s="9" t="n"/>
      <c r="AKI63" s="9" t="n"/>
      <c r="AKJ63" s="9" t="n"/>
      <c r="AKK63" s="9" t="n"/>
      <c r="AKL63" s="9" t="n"/>
      <c r="AKM63" s="9" t="n"/>
      <c r="AKN63" s="9" t="n"/>
      <c r="AKO63" s="9" t="n"/>
      <c r="AKP63" s="9" t="n"/>
      <c r="AKQ63" s="9" t="n"/>
      <c r="AKR63" s="9" t="n"/>
      <c r="AKS63" s="9" t="n"/>
      <c r="AKT63" s="9" t="n"/>
      <c r="AKU63" s="9" t="n"/>
      <c r="AKV63" s="9" t="n"/>
      <c r="AKW63" s="9" t="n"/>
      <c r="AKX63" s="9" t="n"/>
      <c r="AKY63" s="9" t="n"/>
      <c r="AKZ63" s="9" t="n"/>
      <c r="ALA63" s="9" t="n"/>
      <c r="ALB63" s="9" t="n"/>
      <c r="ALC63" s="9" t="n"/>
      <c r="ALD63" s="9" t="n"/>
      <c r="ALE63" s="9" t="n"/>
      <c r="ALF63" s="9" t="n"/>
      <c r="ALG63" s="9" t="n"/>
      <c r="ALH63" s="9" t="n"/>
      <c r="ALI63" s="9" t="n"/>
      <c r="ALJ63" s="9" t="n"/>
      <c r="ALK63" s="9" t="n"/>
      <c r="ALL63" s="9" t="n"/>
      <c r="ALM63" s="9" t="n"/>
      <c r="ALN63" s="9" t="n"/>
      <c r="ALO63" s="9" t="n"/>
      <c r="ALP63" s="9" t="n"/>
      <c r="ALQ63" s="9" t="n"/>
      <c r="ALR63" s="9" t="n"/>
      <c r="ALS63" s="9" t="n"/>
      <c r="ALT63" s="9" t="n"/>
      <c r="ALU63" s="9" t="n"/>
      <c r="ALV63" s="9" t="n"/>
      <c r="ALW63" s="9" t="n"/>
      <c r="ALX63" s="9" t="n"/>
      <c r="ALY63" s="9" t="n"/>
      <c r="ALZ63" s="9" t="n"/>
      <c r="AMA63" s="9" t="n"/>
      <c r="AMB63" s="9" t="n"/>
      <c r="AMC63" s="9" t="n"/>
      <c r="AMD63" s="9" t="n"/>
      <c r="AME63" s="9" t="n"/>
      <c r="AMF63" s="9" t="n"/>
      <c r="AMG63" s="9" t="n"/>
      <c r="AMH63" s="9" t="n"/>
      <c r="AMI63" s="9" t="n"/>
      <c r="AMJ63" s="9" t="n"/>
    </row>
    <row customFormat="1" customHeight="1" ht="23.1" r="64" s="44" spans="1:1024">
      <c r="A64" s="67" t="n">
        <v>59</v>
      </c>
      <c r="B64" s="44" t="n">
        <v>48894</v>
      </c>
      <c r="C64" s="92" t="s">
        <v>250</v>
      </c>
      <c r="D64" s="69" t="n">
        <v>0</v>
      </c>
      <c r="E64" s="70" t="n">
        <v>10</v>
      </c>
      <c r="F64" s="71" t="n"/>
      <c r="G64" s="188" t="s">
        <v>82</v>
      </c>
      <c r="H64" s="189" t="s">
        <v>60</v>
      </c>
      <c r="I64" s="72" t="s">
        <v>155</v>
      </c>
      <c r="J64" s="188" t="s">
        <v>82</v>
      </c>
      <c r="K64" s="189" t="s">
        <v>60</v>
      </c>
      <c r="L64" s="72" t="s"/>
      <c r="M64" s="188" t="s">
        <v>68</v>
      </c>
      <c r="N64" s="189" t="s">
        <v>63</v>
      </c>
      <c r="O64" s="72" t="s">
        <v>61</v>
      </c>
      <c r="P64" s="188" t="s">
        <v>68</v>
      </c>
      <c r="Q64" s="189" t="s">
        <v>63</v>
      </c>
      <c r="R64" s="72" t="s">
        <v>70</v>
      </c>
      <c r="S64" s="190" t="s">
        <v>66</v>
      </c>
      <c r="T64" s="191" t="s">
        <v>66</v>
      </c>
      <c r="U64" s="72" t="s"/>
      <c r="V64" s="190" t="s">
        <v>66</v>
      </c>
      <c r="W64" s="191" t="s">
        <v>66</v>
      </c>
      <c r="X64" s="72" t="s"/>
      <c r="Y64" s="190" t="s">
        <v>66</v>
      </c>
      <c r="Z64" s="191" t="s">
        <v>66</v>
      </c>
      <c r="AA64" s="72" t="s"/>
      <c r="AB64" s="188" t="s">
        <v>3</v>
      </c>
      <c r="AC64" s="189" t="s">
        <v>85</v>
      </c>
      <c r="AD64" s="72" t="s">
        <v>155</v>
      </c>
      <c r="AE64" s="188" t="s">
        <v>69</v>
      </c>
      <c r="AF64" s="189" t="s">
        <v>160</v>
      </c>
      <c r="AG64" s="72" t="s"/>
      <c r="AH64" s="188" t="s">
        <v>82</v>
      </c>
      <c r="AI64" s="189" t="s">
        <v>60</v>
      </c>
      <c r="AJ64" s="72" t="s">
        <v>155</v>
      </c>
      <c r="AK64" s="188" t="s">
        <v>82</v>
      </c>
      <c r="AL64" s="189" t="s">
        <v>60</v>
      </c>
      <c r="AM64" s="72" t="s"/>
      <c r="AN64" s="188" t="s">
        <v>62</v>
      </c>
      <c r="AO64" s="189" t="s">
        <v>113</v>
      </c>
      <c r="AP64" s="72" t="s"/>
      <c r="AQ64" s="190" t="s">
        <v>66</v>
      </c>
      <c r="AR64" s="191" t="s">
        <v>66</v>
      </c>
      <c r="AS64" s="72" t="s"/>
      <c r="AT64" s="190" t="s">
        <v>66</v>
      </c>
      <c r="AU64" s="191" t="s">
        <v>66</v>
      </c>
      <c r="AV64" s="72" t="s"/>
      <c r="AW64" s="190" t="s">
        <v>66</v>
      </c>
      <c r="AX64" s="191" t="s">
        <v>66</v>
      </c>
      <c r="AY64" s="72" t="s"/>
      <c r="AZ64" s="188" t="s">
        <v>68</v>
      </c>
      <c r="BA64" s="189" t="s">
        <v>63</v>
      </c>
      <c r="BB64" s="72" t="s"/>
      <c r="BC64" s="188" t="s">
        <v>68</v>
      </c>
      <c r="BD64" s="189" t="s">
        <v>63</v>
      </c>
      <c r="BE64" s="72" t="s"/>
      <c r="BF64" s="188" t="s">
        <v>68</v>
      </c>
      <c r="BG64" s="189" t="s">
        <v>63</v>
      </c>
      <c r="BH64" s="72" t="s"/>
      <c r="BI64" s="188" t="s">
        <v>68</v>
      </c>
      <c r="BJ64" s="189" t="s">
        <v>63</v>
      </c>
      <c r="BK64" s="72" t="s">
        <v>61</v>
      </c>
      <c r="BL64" s="190" t="s">
        <v>66</v>
      </c>
      <c r="BM64" s="191" t="s">
        <v>66</v>
      </c>
      <c r="BN64" s="72" t="s"/>
      <c r="BO64" s="190" t="s">
        <v>66</v>
      </c>
      <c r="BP64" s="191" t="s">
        <v>66</v>
      </c>
      <c r="BQ64" s="72" t="s"/>
      <c r="BR64" s="188" t="s">
        <v>117</v>
      </c>
      <c r="BS64" s="189" t="s">
        <v>118</v>
      </c>
      <c r="BT64" s="72" t="s"/>
      <c r="BU64" s="188" t="s">
        <v>82</v>
      </c>
      <c r="BV64" s="189" t="s">
        <v>60</v>
      </c>
      <c r="BW64" s="72" t="s">
        <v>155</v>
      </c>
      <c r="BX64" s="188" t="s">
        <v>82</v>
      </c>
      <c r="BY64" s="189" t="s">
        <v>60</v>
      </c>
      <c r="BZ64" s="72" t="s">
        <v>61</v>
      </c>
      <c r="CA64" s="188" t="s">
        <v>68</v>
      </c>
      <c r="CB64" s="189" t="s">
        <v>63</v>
      </c>
      <c r="CC64" s="72" t="s">
        <v>70</v>
      </c>
      <c r="CD64" s="188" t="s">
        <v>68</v>
      </c>
      <c r="CE64" s="189" t="s">
        <v>63</v>
      </c>
      <c r="CF64" s="72" t="s">
        <v>61</v>
      </c>
      <c r="CG64" s="190" t="s">
        <v>66</v>
      </c>
      <c r="CH64" s="191" t="s">
        <v>66</v>
      </c>
      <c r="CI64" s="72" t="s"/>
      <c r="CJ64" s="190" t="s">
        <v>66</v>
      </c>
      <c r="CK64" s="191" t="s">
        <v>66</v>
      </c>
      <c r="CL64" s="72" t="s"/>
      <c r="CM64" s="188" t="s">
        <v>3</v>
      </c>
      <c r="CN64" s="189" t="s">
        <v>85</v>
      </c>
      <c r="CO64" s="72" t="s">
        <v>155</v>
      </c>
      <c r="CP64" s="188" t="s">
        <v>3</v>
      </c>
      <c r="CQ64" s="189" t="s">
        <v>85</v>
      </c>
      <c r="CR64" s="72" t="s">
        <v>70</v>
      </c>
      <c r="CS64" s="188" t="s">
        <v>125</v>
      </c>
      <c r="CT64" s="189" t="s">
        <v>126</v>
      </c>
      <c r="CU64" s="72" t="s">
        <v>80</v>
      </c>
      <c r="CV64" s="26" t="s">
        <v>185</v>
      </c>
      <c r="CW64" s="21" t="n"/>
      <c r="CX64" s="73" t="n"/>
      <c r="CY64" s="83" t="n"/>
      <c r="CZ64" s="75">
        <f>COUNTA($G$3:$CX$3)-DB64</f>
        <v/>
      </c>
      <c r="DA64" s="76">
        <f>COUNTIF($G$4:$CX$4,"сб")+COUNTIF($G$4:$CX$4,"вс")+COUNTIF($G$4:$CX$4,"празд")</f>
        <v/>
      </c>
      <c r="DB64" s="77" t="n">
        <v>0</v>
      </c>
      <c r="DC64" s="78">
        <f>COUNTIF(G64:CX64,"ОТ")/2</f>
        <v/>
      </c>
      <c r="DD64" s="79">
        <f>COUNTIFS($G$4:$CX$4,"&lt;я",G64:CX64,"&lt;"&amp;"9:29:01")</f>
        <v/>
      </c>
      <c r="DE64" s="79">
        <f>COUNTIFS($G$4:$CX$4,"&lt;я",G64:CX64,"&lt;"&amp;"13:30:01")-DD64</f>
        <v/>
      </c>
      <c r="DF64" s="79">
        <f>COUNTIFS($G$4:$CX$4,"&lt;я",G64:CX64,"&lt;"&amp;"19:00:01")-DD64-DE64</f>
        <v/>
      </c>
      <c r="DG64" s="80">
        <f>COUNTIFS($G$4:$CX$4,"СБ",G64:CX64,"В")+COUNTIFS($G$4:$CX$4,"ВС",G64:CX64,"В")</f>
        <v/>
      </c>
      <c r="DH64" s="81">
        <f>$DA$3-CZ64</f>
        <v/>
      </c>
      <c r="DI64" s="82">
        <f>$DB$3-CY64</f>
        <v/>
      </c>
    </row>
    <row customFormat="1" customHeight="1" ht="23.1" r="65" s="43" spans="1:1024">
      <c r="A65" s="67" t="n">
        <v>60</v>
      </c>
      <c r="B65" s="44" t="n">
        <v>1471</v>
      </c>
      <c r="C65" s="92" t="s">
        <v>251</v>
      </c>
      <c r="D65" s="69" t="s">
        <v>252</v>
      </c>
      <c r="E65" s="70" t="n">
        <v>32</v>
      </c>
      <c r="F65" s="71" t="n"/>
      <c r="G65" s="190" t="s">
        <v>66</v>
      </c>
      <c r="H65" s="191" t="s">
        <v>66</v>
      </c>
      <c r="I65" s="72" t="s"/>
      <c r="J65" s="188" t="s">
        <v>59</v>
      </c>
      <c r="K65" s="189" t="s">
        <v>105</v>
      </c>
      <c r="L65" s="72" t="s">
        <v>106</v>
      </c>
      <c r="M65" s="188" t="s">
        <v>59</v>
      </c>
      <c r="N65" s="189" t="s">
        <v>105</v>
      </c>
      <c r="O65" s="72" t="s">
        <v>106</v>
      </c>
      <c r="P65" s="190" t="s">
        <v>66</v>
      </c>
      <c r="Q65" s="191" t="s">
        <v>66</v>
      </c>
      <c r="R65" s="72" t="s"/>
      <c r="S65" s="190" t="s">
        <v>66</v>
      </c>
      <c r="T65" s="191" t="s">
        <v>66</v>
      </c>
      <c r="U65" s="72" t="s"/>
      <c r="V65" s="188" t="s">
        <v>90</v>
      </c>
      <c r="W65" s="189" t="s">
        <v>63</v>
      </c>
      <c r="X65" s="72" t="s">
        <v>70</v>
      </c>
      <c r="Y65" s="188" t="s">
        <v>68</v>
      </c>
      <c r="Z65" s="189" t="s">
        <v>60</v>
      </c>
      <c r="AA65" s="72" t="s">
        <v>70</v>
      </c>
      <c r="AB65" s="190" t="s">
        <v>66</v>
      </c>
      <c r="AC65" s="191" t="s">
        <v>66</v>
      </c>
      <c r="AD65" s="72" t="s"/>
      <c r="AE65" s="190" t="s">
        <v>66</v>
      </c>
      <c r="AF65" s="191" t="s">
        <v>66</v>
      </c>
      <c r="AG65" s="72" t="s"/>
      <c r="AH65" s="188" t="s">
        <v>83</v>
      </c>
      <c r="AI65" s="189" t="s">
        <v>115</v>
      </c>
      <c r="AJ65" s="72" t="s">
        <v>70</v>
      </c>
      <c r="AK65" s="188" t="s">
        <v>59</v>
      </c>
      <c r="AL65" s="189" t="s">
        <v>105</v>
      </c>
      <c r="AM65" s="72" t="s">
        <v>106</v>
      </c>
      <c r="AN65" s="190" t="s">
        <v>66</v>
      </c>
      <c r="AO65" s="191" t="s">
        <v>66</v>
      </c>
      <c r="AP65" s="72" t="s"/>
      <c r="AQ65" s="190" t="s">
        <v>66</v>
      </c>
      <c r="AR65" s="191" t="s">
        <v>66</v>
      </c>
      <c r="AS65" s="72" t="s"/>
      <c r="AT65" s="188" t="s">
        <v>59</v>
      </c>
      <c r="AU65" s="189" t="s">
        <v>105</v>
      </c>
      <c r="AV65" s="72" t="s">
        <v>106</v>
      </c>
      <c r="AW65" s="188" t="s">
        <v>85</v>
      </c>
      <c r="AX65" s="189" t="s">
        <v>113</v>
      </c>
      <c r="AY65" s="72" t="s"/>
      <c r="AZ65" s="190" t="s">
        <v>66</v>
      </c>
      <c r="BA65" s="191" t="s">
        <v>66</v>
      </c>
      <c r="BB65" s="72" t="s"/>
      <c r="BC65" s="190" t="s">
        <v>66</v>
      </c>
      <c r="BD65" s="191" t="s">
        <v>66</v>
      </c>
      <c r="BE65" s="72" t="s"/>
      <c r="BF65" s="188" t="s">
        <v>59</v>
      </c>
      <c r="BG65" s="189" t="s">
        <v>105</v>
      </c>
      <c r="BH65" s="72" t="s">
        <v>106</v>
      </c>
      <c r="BI65" s="188" t="s">
        <v>59</v>
      </c>
      <c r="BJ65" s="189" t="s">
        <v>105</v>
      </c>
      <c r="BK65" s="72" t="s">
        <v>106</v>
      </c>
      <c r="BL65" s="190" t="s">
        <v>66</v>
      </c>
      <c r="BM65" s="191" t="s">
        <v>66</v>
      </c>
      <c r="BN65" s="72" t="s"/>
      <c r="BO65" s="190" t="s">
        <v>66</v>
      </c>
      <c r="BP65" s="191" t="s">
        <v>66</v>
      </c>
      <c r="BQ65" s="72" t="s"/>
      <c r="BR65" s="188" t="s">
        <v>62</v>
      </c>
      <c r="BS65" s="189" t="s">
        <v>113</v>
      </c>
      <c r="BT65" s="72" t="s">
        <v>61</v>
      </c>
      <c r="BU65" s="188" t="s">
        <v>75</v>
      </c>
      <c r="BV65" s="189" t="s">
        <v>160</v>
      </c>
      <c r="BW65" s="72" t="s">
        <v>70</v>
      </c>
      <c r="BX65" s="190" t="s">
        <v>66</v>
      </c>
      <c r="BY65" s="191" t="s">
        <v>66</v>
      </c>
      <c r="BZ65" s="72" t="s"/>
      <c r="CA65" s="190" t="s">
        <v>66</v>
      </c>
      <c r="CB65" s="191" t="s">
        <v>66</v>
      </c>
      <c r="CC65" s="72" t="s"/>
      <c r="CD65" s="188" t="s">
        <v>75</v>
      </c>
      <c r="CE65" s="189" t="s">
        <v>94</v>
      </c>
      <c r="CF65" s="72" t="s"/>
      <c r="CG65" s="188" t="s">
        <v>59</v>
      </c>
      <c r="CH65" s="189" t="s">
        <v>105</v>
      </c>
      <c r="CI65" s="72" t="s">
        <v>106</v>
      </c>
      <c r="CJ65" s="190" t="s">
        <v>66</v>
      </c>
      <c r="CK65" s="191" t="s">
        <v>66</v>
      </c>
      <c r="CL65" s="72" t="s"/>
      <c r="CM65" s="190" t="s">
        <v>66</v>
      </c>
      <c r="CN65" s="191" t="s">
        <v>66</v>
      </c>
      <c r="CO65" s="72" t="s"/>
      <c r="CP65" s="188" t="s">
        <v>59</v>
      </c>
      <c r="CQ65" s="189" t="s">
        <v>105</v>
      </c>
      <c r="CR65" s="72" t="s">
        <v>106</v>
      </c>
      <c r="CS65" s="188" t="s">
        <v>89</v>
      </c>
      <c r="CT65" s="189" t="s">
        <v>111</v>
      </c>
      <c r="CU65" s="72" t="s">
        <v>61</v>
      </c>
      <c r="CV65" s="26" t="s">
        <v>253</v>
      </c>
      <c r="CW65" s="21" t="n"/>
      <c r="CX65" s="73" t="n"/>
      <c r="CY65" s="83" t="n"/>
      <c r="CZ65" s="75">
        <f>COUNTA($G$3:$CX$3)-DB65</f>
        <v/>
      </c>
      <c r="DA65" s="76">
        <f>COUNTIF($G$4:$CX$4,"сб")+COUNTIF($G$4:$CX$4,"вс")+COUNTIF($G$4:$CX$4,"празд")</f>
        <v/>
      </c>
      <c r="DB65" s="77" t="n">
        <v>0</v>
      </c>
      <c r="DC65" s="78">
        <f>COUNTIF(G65:CX65,"ОТ")/2</f>
        <v/>
      </c>
      <c r="DD65" s="79">
        <f>COUNTIFS($G$4:$CX$4,"&lt;я",G65:CX65,"&lt;"&amp;"9:29:01")</f>
        <v/>
      </c>
      <c r="DE65" s="79">
        <f>COUNTIFS($G$4:$CX$4,"&lt;я",G65:CX65,"&lt;"&amp;"13:30:01")-DD65</f>
        <v/>
      </c>
      <c r="DF65" s="79">
        <f>COUNTIFS($G$4:$CX$4,"&lt;я",G65:CX65,"&lt;"&amp;"19:00:01")-DD65-DE65</f>
        <v/>
      </c>
      <c r="DG65" s="80">
        <f>COUNTIFS($G$4:$CX$4,"СБ",G65:CX65,"В")+COUNTIFS($G$4:$CX$4,"ВС",G65:CX65,"В")</f>
        <v/>
      </c>
      <c r="DH65" s="81">
        <f>$DA$3-CZ65</f>
        <v/>
      </c>
      <c r="DI65" s="82">
        <f>$DB$3-CY65</f>
        <v/>
      </c>
    </row>
    <row customFormat="1" customHeight="1" ht="23.1" r="66" s="43" spans="1:1024">
      <c r="A66" s="67" t="n">
        <v>61</v>
      </c>
      <c r="B66" s="44" t="n">
        <v>40062</v>
      </c>
      <c r="C66" s="92" t="s">
        <v>254</v>
      </c>
      <c r="D66" s="69" t="s">
        <v>255</v>
      </c>
      <c r="E66" s="70" t="n">
        <v>32</v>
      </c>
      <c r="F66" s="71" t="n"/>
      <c r="G66" s="188" t="s">
        <v>59</v>
      </c>
      <c r="H66" s="189" t="s">
        <v>130</v>
      </c>
      <c r="I66" s="72" t="s"/>
      <c r="J66" s="188" t="s">
        <v>129</v>
      </c>
      <c r="K66" s="189" t="s">
        <v>128</v>
      </c>
      <c r="L66" s="72" t="s"/>
      <c r="M66" s="188" t="s">
        <v>85</v>
      </c>
      <c r="N66" s="189" t="s">
        <v>94</v>
      </c>
      <c r="O66" s="72" t="s"/>
      <c r="P66" s="188" t="s">
        <v>115</v>
      </c>
      <c r="Q66" s="189" t="s">
        <v>60</v>
      </c>
      <c r="R66" s="72" t="s"/>
      <c r="S66" s="188" t="s">
        <v>68</v>
      </c>
      <c r="T66" s="189" t="s">
        <v>63</v>
      </c>
      <c r="U66" s="72" t="s"/>
      <c r="V66" s="190" t="s">
        <v>66</v>
      </c>
      <c r="W66" s="191" t="s">
        <v>66</v>
      </c>
      <c r="X66" s="72" t="s"/>
      <c r="Y66" s="190" t="s">
        <v>66</v>
      </c>
      <c r="Z66" s="191" t="s">
        <v>66</v>
      </c>
      <c r="AA66" s="72" t="s"/>
      <c r="AB66" s="188" t="s">
        <v>81</v>
      </c>
      <c r="AC66" s="189" t="s">
        <v>64</v>
      </c>
      <c r="AD66" s="72" t="s">
        <v>61</v>
      </c>
      <c r="AE66" s="188" t="s">
        <v>148</v>
      </c>
      <c r="AF66" s="189" t="s">
        <v>128</v>
      </c>
      <c r="AG66" s="72" t="s">
        <v>80</v>
      </c>
      <c r="AH66" s="188" t="s">
        <v>90</v>
      </c>
      <c r="AI66" s="189" t="s">
        <v>65</v>
      </c>
      <c r="AJ66" s="72" t="s"/>
      <c r="AK66" s="188" t="s">
        <v>62</v>
      </c>
      <c r="AL66" s="189" t="s">
        <v>63</v>
      </c>
      <c r="AM66" s="72" t="s">
        <v>70</v>
      </c>
      <c r="AN66" s="188" t="s">
        <v>68</v>
      </c>
      <c r="AO66" s="189" t="s">
        <v>113</v>
      </c>
      <c r="AP66" s="72" t="s"/>
      <c r="AQ66" s="190" t="s">
        <v>66</v>
      </c>
      <c r="AR66" s="191" t="s">
        <v>66</v>
      </c>
      <c r="AS66" s="72" t="s"/>
      <c r="AT66" s="190" t="s">
        <v>66</v>
      </c>
      <c r="AU66" s="191" t="s">
        <v>66</v>
      </c>
      <c r="AV66" s="72" t="s"/>
      <c r="AW66" s="188" t="s">
        <v>110</v>
      </c>
      <c r="AX66" s="189" t="s">
        <v>59</v>
      </c>
      <c r="AY66" s="72" t="s"/>
      <c r="AZ66" s="188" t="s">
        <v>96</v>
      </c>
      <c r="BA66" s="189" t="s">
        <v>63</v>
      </c>
      <c r="BB66" s="72" t="s">
        <v>70</v>
      </c>
      <c r="BC66" s="188" t="s">
        <v>68</v>
      </c>
      <c r="BD66" s="189" t="s">
        <v>60</v>
      </c>
      <c r="BE66" s="72" t="s"/>
      <c r="BF66" s="190" t="s">
        <v>66</v>
      </c>
      <c r="BG66" s="191" t="s">
        <v>66</v>
      </c>
      <c r="BH66" s="72" t="s"/>
      <c r="BI66" s="190" t="s">
        <v>66</v>
      </c>
      <c r="BJ66" s="191" t="s">
        <v>66</v>
      </c>
      <c r="BK66" s="72" t="s"/>
      <c r="BL66" s="188" t="s">
        <v>81</v>
      </c>
      <c r="BM66" s="189" t="s">
        <v>62</v>
      </c>
      <c r="BN66" s="72" t="s">
        <v>70</v>
      </c>
      <c r="BO66" s="188" t="s">
        <v>67</v>
      </c>
      <c r="BP66" s="189" t="s">
        <v>82</v>
      </c>
      <c r="BQ66" s="72" t="s">
        <v>61</v>
      </c>
      <c r="BR66" s="188" t="s">
        <v>79</v>
      </c>
      <c r="BS66" s="189" t="s">
        <v>124</v>
      </c>
      <c r="BT66" s="72" t="s"/>
      <c r="BU66" s="188" t="s">
        <v>148</v>
      </c>
      <c r="BV66" s="189" t="s">
        <v>96</v>
      </c>
      <c r="BW66" s="72" t="s"/>
      <c r="BX66" s="190" t="s">
        <v>66</v>
      </c>
      <c r="BY66" s="191" t="s">
        <v>66</v>
      </c>
      <c r="BZ66" s="72" t="s"/>
      <c r="CA66" s="190" t="s">
        <v>66</v>
      </c>
      <c r="CB66" s="191" t="s">
        <v>66</v>
      </c>
      <c r="CC66" s="72" t="s"/>
      <c r="CD66" s="188" t="s">
        <v>72</v>
      </c>
      <c r="CE66" s="189" t="s">
        <v>59</v>
      </c>
      <c r="CF66" s="72" t="s">
        <v>61</v>
      </c>
      <c r="CG66" s="188" t="s">
        <v>125</v>
      </c>
      <c r="CH66" s="189" t="s">
        <v>111</v>
      </c>
      <c r="CI66" s="72" t="s">
        <v>61</v>
      </c>
      <c r="CJ66" s="188" t="s">
        <v>133</v>
      </c>
      <c r="CK66" s="189" t="s">
        <v>96</v>
      </c>
      <c r="CL66" s="72" t="s">
        <v>70</v>
      </c>
      <c r="CM66" s="188" t="s">
        <v>89</v>
      </c>
      <c r="CN66" s="189" t="s">
        <v>130</v>
      </c>
      <c r="CO66" s="72" t="s"/>
      <c r="CP66" s="188" t="s">
        <v>87</v>
      </c>
      <c r="CQ66" s="189" t="s">
        <v>65</v>
      </c>
      <c r="CR66" s="72" t="s"/>
      <c r="CS66" s="190" t="s">
        <v>66</v>
      </c>
      <c r="CT66" s="191" t="s">
        <v>66</v>
      </c>
      <c r="CU66" s="72" t="s"/>
      <c r="CV66" s="26" t="s">
        <v>232</v>
      </c>
      <c r="CW66" s="21" t="n"/>
      <c r="CX66" s="73" t="n"/>
      <c r="CY66" s="83" t="n"/>
      <c r="CZ66" s="75">
        <f>COUNTA($G$3:$CX$3)-DB66</f>
        <v/>
      </c>
      <c r="DA66" s="76">
        <f>COUNTIF($G$4:$CX$4,"сб")+COUNTIF($G$4:$CX$4,"вс")+COUNTIF($G$4:$CX$4,"празд")</f>
        <v/>
      </c>
      <c r="DB66" s="77" t="n">
        <v>0</v>
      </c>
      <c r="DC66" s="78">
        <f>COUNTIF(G66:CX66,"ОТ")/2</f>
        <v/>
      </c>
      <c r="DD66" s="79">
        <f>COUNTIFS($G$4:$CX$4,"&lt;я",G66:CX66,"&lt;"&amp;"9:29:01")</f>
        <v/>
      </c>
      <c r="DE66" s="79">
        <f>COUNTIFS($G$4:$CX$4,"&lt;я",G66:CX66,"&lt;"&amp;"13:30:01")-DD66</f>
        <v/>
      </c>
      <c r="DF66" s="79">
        <f>COUNTIFS($G$4:$CX$4,"&lt;я",G66:CX66,"&lt;"&amp;"19:00:01")-DD66-DE66</f>
        <v/>
      </c>
      <c r="DG66" s="80">
        <f>COUNTIFS($G$4:$CX$4,"СБ",G66:CX66,"В")+COUNTIFS($G$4:$CX$4,"ВС",G66:CX66,"В")</f>
        <v/>
      </c>
      <c r="DH66" s="81">
        <f>$DA$3-CZ66</f>
        <v/>
      </c>
      <c r="DI66" s="82">
        <f>$DB$3-CY66</f>
        <v/>
      </c>
    </row>
    <row customFormat="1" customHeight="1" ht="23.1" r="67" s="43" spans="1:1024">
      <c r="A67" s="67" t="n">
        <v>62</v>
      </c>
      <c r="B67" s="44" t="n">
        <v>2291</v>
      </c>
      <c r="C67" s="92" t="s">
        <v>256</v>
      </c>
      <c r="D67" s="69" t="s">
        <v>257</v>
      </c>
      <c r="E67" s="70" t="n">
        <v>25</v>
      </c>
      <c r="F67" s="71" t="n"/>
      <c r="G67" s="188" t="s">
        <v>96</v>
      </c>
      <c r="H67" s="189" t="s">
        <v>63</v>
      </c>
      <c r="I67" s="72" t="s">
        <v>80</v>
      </c>
      <c r="J67" s="188" t="s">
        <v>74</v>
      </c>
      <c r="K67" s="189" t="s">
        <v>63</v>
      </c>
      <c r="L67" s="72" t="s">
        <v>80</v>
      </c>
      <c r="M67" s="190" t="s">
        <v>66</v>
      </c>
      <c r="N67" s="191" t="s">
        <v>66</v>
      </c>
      <c r="O67" s="72" t="s"/>
      <c r="P67" s="190" t="s">
        <v>66</v>
      </c>
      <c r="Q67" s="191" t="s">
        <v>66</v>
      </c>
      <c r="R67" s="72" t="s"/>
      <c r="S67" s="188" t="s">
        <v>115</v>
      </c>
      <c r="T67" s="189" t="s">
        <v>63</v>
      </c>
      <c r="U67" s="72" t="s"/>
      <c r="V67" s="188" t="s">
        <v>76</v>
      </c>
      <c r="W67" s="189" t="s">
        <v>84</v>
      </c>
      <c r="X67" s="72" t="s">
        <v>80</v>
      </c>
      <c r="Y67" s="188" t="s">
        <v>96</v>
      </c>
      <c r="Z67" s="189" t="s">
        <v>63</v>
      </c>
      <c r="AA67" s="72" t="s"/>
      <c r="AB67" s="188" t="s">
        <v>74</v>
      </c>
      <c r="AC67" s="189" t="s">
        <v>63</v>
      </c>
      <c r="AD67" s="72" t="s"/>
      <c r="AE67" s="190" t="s">
        <v>66</v>
      </c>
      <c r="AF67" s="191" t="s">
        <v>66</v>
      </c>
      <c r="AG67" s="72" t="s"/>
      <c r="AH67" s="190" t="s">
        <v>66</v>
      </c>
      <c r="AI67" s="191" t="s">
        <v>66</v>
      </c>
      <c r="AJ67" s="72" t="s"/>
      <c r="AK67" s="190" t="s">
        <v>66</v>
      </c>
      <c r="AL67" s="191" t="s">
        <v>66</v>
      </c>
      <c r="AM67" s="72" t="s"/>
      <c r="AN67" s="188" t="s">
        <v>126</v>
      </c>
      <c r="AO67" s="189" t="s">
        <v>63</v>
      </c>
      <c r="AP67" s="72" t="s">
        <v>80</v>
      </c>
      <c r="AQ67" s="188" t="s">
        <v>111</v>
      </c>
      <c r="AR67" s="189" t="s">
        <v>139</v>
      </c>
      <c r="AS67" s="72" t="s"/>
      <c r="AT67" s="188" t="s">
        <v>111</v>
      </c>
      <c r="AU67" s="189" t="s">
        <v>65</v>
      </c>
      <c r="AV67" s="72" t="s"/>
      <c r="AW67" s="188" t="s">
        <v>126</v>
      </c>
      <c r="AX67" s="189" t="s">
        <v>63</v>
      </c>
      <c r="AY67" s="72" t="s"/>
      <c r="AZ67" s="188" t="s">
        <v>74</v>
      </c>
      <c r="BA67" s="189" t="s">
        <v>63</v>
      </c>
      <c r="BB67" s="72" t="s"/>
      <c r="BC67" s="190" t="s">
        <v>66</v>
      </c>
      <c r="BD67" s="191" t="s">
        <v>66</v>
      </c>
      <c r="BE67" s="72" t="s"/>
      <c r="BF67" s="190" t="s">
        <v>66</v>
      </c>
      <c r="BG67" s="191" t="s">
        <v>66</v>
      </c>
      <c r="BH67" s="72" t="s"/>
      <c r="BI67" s="190" t="s">
        <v>66</v>
      </c>
      <c r="BJ67" s="191" t="s">
        <v>66</v>
      </c>
      <c r="BK67" s="72" t="s"/>
      <c r="BL67" s="188" t="s">
        <v>74</v>
      </c>
      <c r="BM67" s="189" t="s">
        <v>113</v>
      </c>
      <c r="BN67" s="72" t="s"/>
      <c r="BO67" s="188" t="s">
        <v>111</v>
      </c>
      <c r="BP67" s="189" t="s">
        <v>84</v>
      </c>
      <c r="BQ67" s="72" t="s"/>
      <c r="BR67" s="188" t="s">
        <v>111</v>
      </c>
      <c r="BS67" s="189" t="s">
        <v>112</v>
      </c>
      <c r="BT67" s="72" t="s"/>
      <c r="BU67" s="188" t="s">
        <v>74</v>
      </c>
      <c r="BV67" s="189" t="s">
        <v>63</v>
      </c>
      <c r="BW67" s="72" t="s"/>
      <c r="BX67" s="188" t="s">
        <v>111</v>
      </c>
      <c r="BY67" s="189" t="s">
        <v>112</v>
      </c>
      <c r="BZ67" s="72" t="s"/>
      <c r="CA67" s="190" t="s">
        <v>66</v>
      </c>
      <c r="CB67" s="191" t="s">
        <v>66</v>
      </c>
      <c r="CC67" s="72" t="s"/>
      <c r="CD67" s="190" t="s">
        <v>66</v>
      </c>
      <c r="CE67" s="191" t="s">
        <v>66</v>
      </c>
      <c r="CF67" s="72" t="s"/>
      <c r="CG67" s="190" t="s">
        <v>66</v>
      </c>
      <c r="CH67" s="191" t="s">
        <v>66</v>
      </c>
      <c r="CI67" s="72" t="s"/>
      <c r="CJ67" s="188" t="s">
        <v>143</v>
      </c>
      <c r="CK67" s="189" t="s">
        <v>112</v>
      </c>
      <c r="CL67" s="72" t="s"/>
      <c r="CM67" s="188" t="s">
        <v>115</v>
      </c>
      <c r="CN67" s="189" t="s">
        <v>113</v>
      </c>
      <c r="CO67" s="72" t="s">
        <v>80</v>
      </c>
      <c r="CP67" s="188" t="s">
        <v>76</v>
      </c>
      <c r="CQ67" s="189" t="s">
        <v>112</v>
      </c>
      <c r="CR67" s="72" t="s"/>
      <c r="CS67" s="188" t="s">
        <v>74</v>
      </c>
      <c r="CT67" s="189" t="s">
        <v>63</v>
      </c>
      <c r="CU67" s="72" t="s">
        <v>80</v>
      </c>
      <c r="CV67" s="26" t="s">
        <v>258</v>
      </c>
      <c r="CW67" s="21" t="n"/>
      <c r="CX67" s="73" t="n"/>
      <c r="CY67" s="83" t="n"/>
      <c r="CZ67" s="75">
        <f>COUNTA($G$3:$CX$3)-DB67</f>
        <v/>
      </c>
      <c r="DA67" s="76">
        <f>COUNTIF($G$4:$CX$4,"сб")+COUNTIF($G$4:$CX$4,"вс")+COUNTIF($G$4:$CX$4,"празд")</f>
        <v/>
      </c>
      <c r="DB67" s="77" t="n">
        <v>0</v>
      </c>
      <c r="DC67" s="78">
        <f>COUNTIF(G67:CX67,"ОТ")/2</f>
        <v/>
      </c>
      <c r="DD67" s="79">
        <f>COUNTIFS($G$4:$CX$4,"&lt;я",G67:CX67,"&lt;"&amp;"9:29:01")</f>
        <v/>
      </c>
      <c r="DE67" s="79">
        <f>COUNTIFS($G$4:$CX$4,"&lt;я",G67:CX67,"&lt;"&amp;"13:30:01")-DD67</f>
        <v/>
      </c>
      <c r="DF67" s="79">
        <f>COUNTIFS($G$4:$CX$4,"&lt;я",G67:CX67,"&lt;"&amp;"19:00:01")-DD67-DE67</f>
        <v/>
      </c>
      <c r="DG67" s="80">
        <f>COUNTIFS($G$4:$CX$4,"СБ",G67:CX67,"В")+COUNTIFS($G$4:$CX$4,"ВС",G67:CX67,"В")</f>
        <v/>
      </c>
      <c r="DH67" s="81">
        <f>$DA$3-CZ67</f>
        <v/>
      </c>
      <c r="DI67" s="82">
        <f>$DB$3-CY67</f>
        <v/>
      </c>
    </row>
    <row customFormat="1" customHeight="1" ht="23.1" r="68" s="43" spans="1:1024">
      <c r="A68" s="67" t="n">
        <v>63</v>
      </c>
      <c r="B68" s="44" t="n">
        <v>41020</v>
      </c>
      <c r="C68" s="92" t="s">
        <v>259</v>
      </c>
      <c r="D68" s="69" t="n">
        <v>0</v>
      </c>
      <c r="E68" s="70" t="n">
        <v>32</v>
      </c>
      <c r="F68" s="71" t="n"/>
      <c r="G68" s="188" t="s">
        <v>67</v>
      </c>
      <c r="H68" s="189" t="s">
        <v>64</v>
      </c>
      <c r="I68" s="72" t="s">
        <v>80</v>
      </c>
      <c r="J68" s="188" t="s">
        <v>104</v>
      </c>
      <c r="K68" s="189" t="s">
        <v>174</v>
      </c>
      <c r="L68" s="72" t="s"/>
      <c r="M68" s="188" t="s">
        <v>62</v>
      </c>
      <c r="N68" s="189" t="s">
        <v>113</v>
      </c>
      <c r="O68" s="72" t="s"/>
      <c r="P68" s="190" t="s">
        <v>66</v>
      </c>
      <c r="Q68" s="191" t="s">
        <v>66</v>
      </c>
      <c r="R68" s="72" t="s"/>
      <c r="S68" s="190" t="s">
        <v>66</v>
      </c>
      <c r="T68" s="191" t="s">
        <v>66</v>
      </c>
      <c r="U68" s="72" t="s"/>
      <c r="V68" s="188" t="s">
        <v>67</v>
      </c>
      <c r="W68" s="189" t="s">
        <v>64</v>
      </c>
      <c r="X68" s="72" t="s"/>
      <c r="Y68" s="188" t="s">
        <v>81</v>
      </c>
      <c r="Z68" s="189" t="s">
        <v>59</v>
      </c>
      <c r="AA68" s="72" t="s">
        <v>80</v>
      </c>
      <c r="AB68" s="188" t="s">
        <v>95</v>
      </c>
      <c r="AC68" s="189" t="s">
        <v>96</v>
      </c>
      <c r="AD68" s="72" t="s"/>
      <c r="AE68" s="188" t="s">
        <v>90</v>
      </c>
      <c r="AF68" s="189" t="s">
        <v>84</v>
      </c>
      <c r="AG68" s="72" t="s"/>
      <c r="AH68" s="188" t="s">
        <v>90</v>
      </c>
      <c r="AI68" s="189" t="s">
        <v>84</v>
      </c>
      <c r="AJ68" s="72" t="s"/>
      <c r="AK68" s="190" t="s">
        <v>66</v>
      </c>
      <c r="AL68" s="191" t="s">
        <v>66</v>
      </c>
      <c r="AM68" s="72" t="s"/>
      <c r="AN68" s="190" t="s">
        <v>66</v>
      </c>
      <c r="AO68" s="191" t="s">
        <v>66</v>
      </c>
      <c r="AP68" s="72" t="s"/>
      <c r="AQ68" s="188" t="s">
        <v>114</v>
      </c>
      <c r="AR68" s="189" t="s">
        <v>115</v>
      </c>
      <c r="AS68" s="72" t="s"/>
      <c r="AT68" s="188" t="s">
        <v>87</v>
      </c>
      <c r="AU68" s="189" t="s">
        <v>139</v>
      </c>
      <c r="AV68" s="72" t="s"/>
      <c r="AW68" s="188" t="s">
        <v>68</v>
      </c>
      <c r="AX68" s="189" t="s">
        <v>63</v>
      </c>
      <c r="AY68" s="72" t="s">
        <v>80</v>
      </c>
      <c r="AZ68" s="188" t="s">
        <v>68</v>
      </c>
      <c r="BA68" s="189" t="s">
        <v>63</v>
      </c>
      <c r="BB68" s="72" t="s"/>
      <c r="BC68" s="188" t="s">
        <v>68</v>
      </c>
      <c r="BD68" s="189" t="s">
        <v>63</v>
      </c>
      <c r="BE68" s="72" t="s"/>
      <c r="BF68" s="190" t="s">
        <v>66</v>
      </c>
      <c r="BG68" s="191" t="s">
        <v>66</v>
      </c>
      <c r="BH68" s="72" t="s"/>
      <c r="BI68" s="190" t="s">
        <v>66</v>
      </c>
      <c r="BJ68" s="191" t="s">
        <v>66</v>
      </c>
      <c r="BK68" s="72" t="s"/>
      <c r="BL68" s="190" t="s">
        <v>66</v>
      </c>
      <c r="BM68" s="191" t="s">
        <v>66</v>
      </c>
      <c r="BN68" s="72" t="s"/>
      <c r="BO68" s="188" t="s">
        <v>3</v>
      </c>
      <c r="BP68" s="189" t="s">
        <v>85</v>
      </c>
      <c r="BQ68" s="72" t="s"/>
      <c r="BR68" s="188" t="s">
        <v>134</v>
      </c>
      <c r="BS68" s="189" t="s">
        <v>143</v>
      </c>
      <c r="BT68" s="72" t="s">
        <v>80</v>
      </c>
      <c r="BU68" s="188" t="s">
        <v>68</v>
      </c>
      <c r="BV68" s="189" t="s">
        <v>63</v>
      </c>
      <c r="BW68" s="72" t="s">
        <v>80</v>
      </c>
      <c r="BX68" s="188" t="s">
        <v>68</v>
      </c>
      <c r="BY68" s="189" t="s">
        <v>63</v>
      </c>
      <c r="BZ68" s="72" t="s">
        <v>80</v>
      </c>
      <c r="CA68" s="190" t="s">
        <v>66</v>
      </c>
      <c r="CB68" s="191" t="s">
        <v>66</v>
      </c>
      <c r="CC68" s="72" t="s"/>
      <c r="CD68" s="190" t="s">
        <v>66</v>
      </c>
      <c r="CE68" s="191" t="s">
        <v>66</v>
      </c>
      <c r="CF68" s="72" t="s"/>
      <c r="CG68" s="188" t="s">
        <v>100</v>
      </c>
      <c r="CH68" s="189" t="s">
        <v>101</v>
      </c>
      <c r="CI68" s="72" t="s"/>
      <c r="CJ68" s="188" t="s">
        <v>68</v>
      </c>
      <c r="CK68" s="189" t="s">
        <v>63</v>
      </c>
      <c r="CL68" s="72" t="s">
        <v>80</v>
      </c>
      <c r="CM68" s="188" t="s">
        <v>68</v>
      </c>
      <c r="CN68" s="189" t="s">
        <v>63</v>
      </c>
      <c r="CO68" s="72" t="s"/>
      <c r="CP68" s="188" t="s">
        <v>68</v>
      </c>
      <c r="CQ68" s="189" t="s">
        <v>63</v>
      </c>
      <c r="CR68" s="72" t="s"/>
      <c r="CS68" s="188" t="s">
        <v>68</v>
      </c>
      <c r="CT68" s="189" t="s">
        <v>63</v>
      </c>
      <c r="CU68" s="72" t="s"/>
      <c r="CV68" s="26" t="s">
        <v>168</v>
      </c>
      <c r="CW68" s="21" t="n"/>
      <c r="CX68" s="73" t="n"/>
      <c r="CY68" s="83" t="n"/>
      <c r="CZ68" s="75">
        <f>COUNTA($G$3:$CX$3)-DB68</f>
        <v/>
      </c>
      <c r="DA68" s="76">
        <f>COUNTIF($G$4:$CX$4,"сб")+COUNTIF($G$4:$CX$4,"вс")+COUNTIF($G$4:$CX$4,"празд")</f>
        <v/>
      </c>
      <c r="DB68" s="77" t="n">
        <v>0</v>
      </c>
      <c r="DC68" s="78">
        <f>COUNTIF(G68:CX68,"ОТ")/2</f>
        <v/>
      </c>
      <c r="DD68" s="79">
        <f>COUNTIFS($G$4:$CX$4,"&lt;я",G68:CX68,"&lt;"&amp;"9:29:01")</f>
        <v/>
      </c>
      <c r="DE68" s="79">
        <f>COUNTIFS($G$4:$CX$4,"&lt;я",G68:CX68,"&lt;"&amp;"13:30:01")-DD68</f>
        <v/>
      </c>
      <c r="DF68" s="79">
        <f>COUNTIFS($G$4:$CX$4,"&lt;я",G68:CX68,"&lt;"&amp;"19:00:01")-DD68-DE68</f>
        <v/>
      </c>
      <c r="DG68" s="80">
        <f>COUNTIFS($G$4:$CX$4,"СБ",G68:CX68,"В")+COUNTIFS($G$4:$CX$4,"ВС",G68:CX68,"В")</f>
        <v/>
      </c>
      <c r="DH68" s="81">
        <f>$DA$3-CZ68</f>
        <v/>
      </c>
      <c r="DI68" s="82">
        <f>$DB$3-CY68</f>
        <v/>
      </c>
    </row>
    <row customFormat="1" customHeight="1" ht="23.1" r="69" s="43" spans="1:1024">
      <c r="A69" s="67" t="n">
        <v>64</v>
      </c>
      <c r="B69" s="44" t="n">
        <v>45606</v>
      </c>
      <c r="C69" s="92" t="s">
        <v>260</v>
      </c>
      <c r="D69" s="69" t="s">
        <v>154</v>
      </c>
      <c r="E69" s="70" t="n">
        <v>6</v>
      </c>
      <c r="F69" s="71" t="n"/>
      <c r="G69" s="190" t="s">
        <v>66</v>
      </c>
      <c r="H69" s="191" t="s">
        <v>66</v>
      </c>
      <c r="I69" s="72" t="s"/>
      <c r="J69" s="190" t="s">
        <v>66</v>
      </c>
      <c r="K69" s="191" t="s">
        <v>66</v>
      </c>
      <c r="L69" s="72" t="s"/>
      <c r="M69" s="190" t="s">
        <v>66</v>
      </c>
      <c r="N69" s="191" t="s">
        <v>66</v>
      </c>
      <c r="O69" s="72" t="s"/>
      <c r="P69" s="190" t="s">
        <v>66</v>
      </c>
      <c r="Q69" s="191" t="s">
        <v>66</v>
      </c>
      <c r="R69" s="72" t="s"/>
      <c r="S69" s="190" t="s">
        <v>66</v>
      </c>
      <c r="T69" s="191" t="s">
        <v>66</v>
      </c>
      <c r="U69" s="72" t="s"/>
      <c r="V69" s="190" t="s">
        <v>66</v>
      </c>
      <c r="W69" s="191" t="s">
        <v>66</v>
      </c>
      <c r="X69" s="72" t="s"/>
      <c r="Y69" s="190" t="s">
        <v>66</v>
      </c>
      <c r="Z69" s="191" t="s">
        <v>66</v>
      </c>
      <c r="AA69" s="72" t="s"/>
      <c r="AB69" s="190" t="s">
        <v>66</v>
      </c>
      <c r="AC69" s="191" t="s">
        <v>66</v>
      </c>
      <c r="AD69" s="72" t="s"/>
      <c r="AE69" s="190" t="s">
        <v>66</v>
      </c>
      <c r="AF69" s="191" t="s">
        <v>66</v>
      </c>
      <c r="AG69" s="72" t="s"/>
      <c r="AH69" s="190" t="s">
        <v>66</v>
      </c>
      <c r="AI69" s="191" t="s">
        <v>66</v>
      </c>
      <c r="AJ69" s="72" t="s"/>
      <c r="AK69" s="190" t="s">
        <v>66</v>
      </c>
      <c r="AL69" s="191" t="s">
        <v>66</v>
      </c>
      <c r="AM69" s="72" t="s"/>
      <c r="AN69" s="190" t="s">
        <v>66</v>
      </c>
      <c r="AO69" s="191" t="s">
        <v>66</v>
      </c>
      <c r="AP69" s="72" t="s"/>
      <c r="AQ69" s="190" t="s">
        <v>66</v>
      </c>
      <c r="AR69" s="191" t="s">
        <v>66</v>
      </c>
      <c r="AS69" s="72" t="s"/>
      <c r="AT69" s="188" t="s">
        <v>95</v>
      </c>
      <c r="AU69" s="189" t="s">
        <v>96</v>
      </c>
      <c r="AV69" s="72" t="s"/>
      <c r="AW69" s="188" t="s">
        <v>77</v>
      </c>
      <c r="AX69" s="189" t="s">
        <v>116</v>
      </c>
      <c r="AY69" s="72" t="s"/>
      <c r="AZ69" s="188" t="s">
        <v>127</v>
      </c>
      <c r="BA69" s="189" t="s">
        <v>128</v>
      </c>
      <c r="BB69" s="72" t="s"/>
      <c r="BC69" s="190" t="s">
        <v>66</v>
      </c>
      <c r="BD69" s="191" t="s">
        <v>66</v>
      </c>
      <c r="BE69" s="72" t="s"/>
      <c r="BF69" s="190" t="s">
        <v>66</v>
      </c>
      <c r="BG69" s="191" t="s">
        <v>66</v>
      </c>
      <c r="BH69" s="72" t="s"/>
      <c r="BI69" s="190" t="s">
        <v>66</v>
      </c>
      <c r="BJ69" s="191" t="s">
        <v>66</v>
      </c>
      <c r="BK69" s="72" t="s"/>
      <c r="BL69" s="188" t="s">
        <v>134</v>
      </c>
      <c r="BM69" s="189" t="s">
        <v>143</v>
      </c>
      <c r="BN69" s="72" t="s">
        <v>80</v>
      </c>
      <c r="BO69" s="188" t="s">
        <v>104</v>
      </c>
      <c r="BP69" s="189" t="s">
        <v>174</v>
      </c>
      <c r="BQ69" s="72" t="s"/>
      <c r="BR69" s="188" t="s">
        <v>104</v>
      </c>
      <c r="BS69" s="189" t="s">
        <v>174</v>
      </c>
      <c r="BT69" s="72" t="s"/>
      <c r="BU69" s="190" t="s">
        <v>66</v>
      </c>
      <c r="BV69" s="191" t="s">
        <v>66</v>
      </c>
      <c r="BW69" s="72" t="s"/>
      <c r="BX69" s="190" t="s">
        <v>66</v>
      </c>
      <c r="BY69" s="191" t="s">
        <v>66</v>
      </c>
      <c r="BZ69" s="72" t="s"/>
      <c r="CA69" s="188" t="s">
        <v>3</v>
      </c>
      <c r="CB69" s="189" t="s">
        <v>85</v>
      </c>
      <c r="CC69" s="72" t="s">
        <v>155</v>
      </c>
      <c r="CD69" s="188" t="s">
        <v>3</v>
      </c>
      <c r="CE69" s="189" t="s">
        <v>85</v>
      </c>
      <c r="CF69" s="72" t="s">
        <v>155</v>
      </c>
      <c r="CG69" s="188" t="s">
        <v>156</v>
      </c>
      <c r="CH69" s="189" t="s">
        <v>71</v>
      </c>
      <c r="CI69" s="72" t="s">
        <v>70</v>
      </c>
      <c r="CJ69" s="188" t="s">
        <v>114</v>
      </c>
      <c r="CK69" s="189" t="s">
        <v>115</v>
      </c>
      <c r="CL69" s="72" t="s"/>
      <c r="CM69" s="188" t="s">
        <v>104</v>
      </c>
      <c r="CN69" s="189" t="s">
        <v>174</v>
      </c>
      <c r="CO69" s="72" t="s"/>
      <c r="CP69" s="190" t="s">
        <v>66</v>
      </c>
      <c r="CQ69" s="191" t="s">
        <v>66</v>
      </c>
      <c r="CR69" s="72" t="s"/>
      <c r="CS69" s="190" t="s">
        <v>66</v>
      </c>
      <c r="CT69" s="191" t="s">
        <v>66</v>
      </c>
      <c r="CU69" s="72" t="s"/>
      <c r="CV69" s="26" t="s">
        <v>261</v>
      </c>
      <c r="CW69" s="21" t="n"/>
      <c r="CX69" s="73" t="n"/>
      <c r="CY69" s="83" t="n"/>
      <c r="CZ69" s="75">
        <f>COUNTA($G$3:$CX$3)-DB69</f>
        <v/>
      </c>
      <c r="DA69" s="76">
        <f>COUNTIF($G$4:$CX$4,"сб")+COUNTIF($G$4:$CX$4,"вс")+COUNTIF($G$4:$CX$4,"празд")</f>
        <v/>
      </c>
      <c r="DB69" s="77" t="n">
        <v>0</v>
      </c>
      <c r="DC69" s="78">
        <f>COUNTIF(G69:CX69,"ОТ")/2</f>
        <v/>
      </c>
      <c r="DD69" s="79">
        <f>COUNTIFS($G$4:$CX$4,"&lt;я",G69:CX69,"&lt;"&amp;"9:29:01")</f>
        <v/>
      </c>
      <c r="DE69" s="79">
        <f>COUNTIFS($G$4:$CX$4,"&lt;я",G69:CX69,"&lt;"&amp;"13:30:01")-DD69</f>
        <v/>
      </c>
      <c r="DF69" s="79">
        <f>COUNTIFS($G$4:$CX$4,"&lt;я",G69:CX69,"&lt;"&amp;"19:00:01")-DD69-DE69</f>
        <v/>
      </c>
      <c r="DG69" s="80">
        <f>COUNTIFS($G$4:$CX$4,"СБ",G69:CX69,"В")+COUNTIFS($G$4:$CX$4,"ВС",G69:CX69,"В")</f>
        <v/>
      </c>
      <c r="DH69" s="81">
        <f>$DA$3-CZ69</f>
        <v/>
      </c>
      <c r="DI69" s="82">
        <f>$DB$3-CY69</f>
        <v/>
      </c>
    </row>
    <row customFormat="1" customHeight="1" ht="23.1" r="70" s="43" spans="1:1024">
      <c r="A70" s="67" t="n">
        <v>65</v>
      </c>
      <c r="B70" s="44" t="n">
        <v>45746</v>
      </c>
      <c r="C70" s="92" t="s">
        <v>262</v>
      </c>
      <c r="D70" s="69" t="s">
        <v>263</v>
      </c>
      <c r="E70" s="70" t="n">
        <v>32</v>
      </c>
      <c r="F70" s="71" t="n"/>
      <c r="G70" s="190" t="s">
        <v>66</v>
      </c>
      <c r="H70" s="191" t="s">
        <v>66</v>
      </c>
      <c r="I70" s="72" t="s"/>
      <c r="J70" s="190" t="s">
        <v>66</v>
      </c>
      <c r="K70" s="191" t="s">
        <v>66</v>
      </c>
      <c r="L70" s="72" t="s"/>
      <c r="M70" s="188" t="s">
        <v>95</v>
      </c>
      <c r="N70" s="189" t="s">
        <v>64</v>
      </c>
      <c r="O70" s="72" t="s"/>
      <c r="P70" s="188" t="s">
        <v>75</v>
      </c>
      <c r="Q70" s="189" t="s">
        <v>138</v>
      </c>
      <c r="R70" s="72" t="s"/>
      <c r="S70" s="188" t="s">
        <v>68</v>
      </c>
      <c r="T70" s="189" t="s">
        <v>65</v>
      </c>
      <c r="U70" s="72" t="s"/>
      <c r="V70" s="188" t="s">
        <v>90</v>
      </c>
      <c r="W70" s="189" t="s">
        <v>63</v>
      </c>
      <c r="X70" s="72" t="s"/>
      <c r="Y70" s="188" t="s">
        <v>64</v>
      </c>
      <c r="Z70" s="189" t="s">
        <v>63</v>
      </c>
      <c r="AA70" s="72" t="s"/>
      <c r="AB70" s="190" t="s">
        <v>66</v>
      </c>
      <c r="AC70" s="191" t="s">
        <v>66</v>
      </c>
      <c r="AD70" s="72" t="s"/>
      <c r="AE70" s="190" t="s">
        <v>66</v>
      </c>
      <c r="AF70" s="191" t="s">
        <v>66</v>
      </c>
      <c r="AG70" s="72" t="s"/>
      <c r="AH70" s="190" t="s">
        <v>66</v>
      </c>
      <c r="AI70" s="191" t="s">
        <v>66</v>
      </c>
      <c r="AJ70" s="72" t="s"/>
      <c r="AK70" s="188" t="s">
        <v>81</v>
      </c>
      <c r="AL70" s="189" t="s">
        <v>59</v>
      </c>
      <c r="AM70" s="72" t="s"/>
      <c r="AN70" s="188" t="s">
        <v>81</v>
      </c>
      <c r="AO70" s="189" t="s">
        <v>88</v>
      </c>
      <c r="AP70" s="72" t="s"/>
      <c r="AQ70" s="188" t="s">
        <v>100</v>
      </c>
      <c r="AR70" s="189" t="s">
        <v>149</v>
      </c>
      <c r="AS70" s="72" t="s"/>
      <c r="AT70" s="190" t="s">
        <v>66</v>
      </c>
      <c r="AU70" s="191" t="s">
        <v>66</v>
      </c>
      <c r="AV70" s="72" t="s"/>
      <c r="AW70" s="190" t="s">
        <v>66</v>
      </c>
      <c r="AX70" s="191" t="s">
        <v>66</v>
      </c>
      <c r="AY70" s="72" t="s"/>
      <c r="AZ70" s="188" t="s">
        <v>67</v>
      </c>
      <c r="BA70" s="189" t="s">
        <v>64</v>
      </c>
      <c r="BB70" s="72" t="s"/>
      <c r="BC70" s="188" t="s">
        <v>67</v>
      </c>
      <c r="BD70" s="189" t="s">
        <v>99</v>
      </c>
      <c r="BE70" s="72" t="s">
        <v>80</v>
      </c>
      <c r="BF70" s="188" t="s">
        <v>123</v>
      </c>
      <c r="BG70" s="189" t="s">
        <v>63</v>
      </c>
      <c r="BH70" s="72" t="s">
        <v>80</v>
      </c>
      <c r="BI70" s="188" t="s">
        <v>68</v>
      </c>
      <c r="BJ70" s="189" t="s">
        <v>149</v>
      </c>
      <c r="BK70" s="72" t="s"/>
      <c r="BL70" s="190" t="s">
        <v>66</v>
      </c>
      <c r="BM70" s="191" t="s">
        <v>66</v>
      </c>
      <c r="BN70" s="72" t="s"/>
      <c r="BO70" s="190" t="s">
        <v>66</v>
      </c>
      <c r="BP70" s="191" t="s">
        <v>66</v>
      </c>
      <c r="BQ70" s="72" t="s"/>
      <c r="BR70" s="188" t="s">
        <v>122</v>
      </c>
      <c r="BS70" s="189" t="s">
        <v>62</v>
      </c>
      <c r="BT70" s="72" t="s"/>
      <c r="BU70" s="188" t="s">
        <v>81</v>
      </c>
      <c r="BV70" s="189" t="s">
        <v>129</v>
      </c>
      <c r="BW70" s="72" t="s"/>
      <c r="BX70" s="188" t="s">
        <v>88</v>
      </c>
      <c r="BY70" s="189" t="s">
        <v>118</v>
      </c>
      <c r="BZ70" s="72" t="s">
        <v>80</v>
      </c>
      <c r="CA70" s="188" t="s">
        <v>97</v>
      </c>
      <c r="CB70" s="189" t="s">
        <v>84</v>
      </c>
      <c r="CC70" s="72" t="s"/>
      <c r="CD70" s="188" t="s">
        <v>90</v>
      </c>
      <c r="CE70" s="189" t="s">
        <v>113</v>
      </c>
      <c r="CF70" s="72" t="s"/>
      <c r="CG70" s="190" t="s">
        <v>66</v>
      </c>
      <c r="CH70" s="191" t="s">
        <v>66</v>
      </c>
      <c r="CI70" s="72" t="s"/>
      <c r="CJ70" s="190" t="s">
        <v>66</v>
      </c>
      <c r="CK70" s="191" t="s">
        <v>66</v>
      </c>
      <c r="CL70" s="72" t="s"/>
      <c r="CM70" s="188" t="s">
        <v>134</v>
      </c>
      <c r="CN70" s="189" t="s">
        <v>143</v>
      </c>
      <c r="CO70" s="72" t="s">
        <v>80</v>
      </c>
      <c r="CP70" s="188" t="s">
        <v>95</v>
      </c>
      <c r="CQ70" s="189" t="s">
        <v>116</v>
      </c>
      <c r="CR70" s="72" t="s"/>
      <c r="CS70" s="188" t="s">
        <v>64</v>
      </c>
      <c r="CT70" s="189" t="s">
        <v>65</v>
      </c>
      <c r="CU70" s="72" t="s"/>
      <c r="CV70" s="26" t="s">
        <v>264</v>
      </c>
      <c r="CW70" s="21" t="n"/>
      <c r="CX70" s="73" t="n"/>
      <c r="CY70" s="83" t="n"/>
      <c r="CZ70" s="75">
        <f>COUNTA($G$3:$CX$3)-DB70</f>
        <v/>
      </c>
      <c r="DA70" s="76">
        <f>COUNTIF($G$4:$CX$4,"сб")+COUNTIF($G$4:$CX$4,"вс")+COUNTIF($G$4:$CX$4,"празд")</f>
        <v/>
      </c>
      <c r="DB70" s="77" t="n">
        <v>0</v>
      </c>
      <c r="DC70" s="78">
        <f>COUNTIF(G70:CX70,"ОТ")/2</f>
        <v/>
      </c>
      <c r="DD70" s="79">
        <f>COUNTIFS($G$4:$CX$4,"&lt;я",G70:CX70,"&lt;"&amp;"9:29:01")</f>
        <v/>
      </c>
      <c r="DE70" s="79">
        <f>COUNTIFS($G$4:$CX$4,"&lt;я",G70:CX70,"&lt;"&amp;"13:30:01")-DD70</f>
        <v/>
      </c>
      <c r="DF70" s="79">
        <f>COUNTIFS($G$4:$CX$4,"&lt;я",G70:CX70,"&lt;"&amp;"19:00:01")-DD70-DE70</f>
        <v/>
      </c>
      <c r="DG70" s="80">
        <f>COUNTIFS($G$4:$CX$4,"СБ",G70:CX70,"В")+COUNTIFS($G$4:$CX$4,"ВС",G70:CX70,"В")</f>
        <v/>
      </c>
      <c r="DH70" s="81">
        <f>$DA$3-CZ70</f>
        <v/>
      </c>
      <c r="DI70" s="82">
        <f>$DB$3-CY70</f>
        <v/>
      </c>
    </row>
    <row customFormat="1" customHeight="1" ht="23.1" r="71" s="43" spans="1:1024">
      <c r="A71" s="67" t="n">
        <v>66</v>
      </c>
      <c r="B71" s="44" t="n">
        <v>39319</v>
      </c>
      <c r="C71" s="92" t="s">
        <v>265</v>
      </c>
      <c r="D71" s="69" t="n">
        <v>0</v>
      </c>
      <c r="E71" s="70" t="n">
        <v>11</v>
      </c>
      <c r="F71" s="71" t="n"/>
      <c r="G71" s="190" t="s">
        <v>66</v>
      </c>
      <c r="H71" s="191" t="s">
        <v>66</v>
      </c>
      <c r="I71" s="72" t="s"/>
      <c r="J71" s="190" t="s">
        <v>66</v>
      </c>
      <c r="K71" s="191" t="s">
        <v>66</v>
      </c>
      <c r="L71" s="72" t="s"/>
      <c r="M71" s="188" t="s">
        <v>137</v>
      </c>
      <c r="N71" s="189" t="s">
        <v>149</v>
      </c>
      <c r="O71" s="72" t="s"/>
      <c r="P71" s="188" t="s">
        <v>129</v>
      </c>
      <c r="Q71" s="189" t="s">
        <v>139</v>
      </c>
      <c r="R71" s="72" t="s"/>
      <c r="S71" s="190" t="s">
        <v>66</v>
      </c>
      <c r="T71" s="191" t="s">
        <v>66</v>
      </c>
      <c r="U71" s="72" t="s"/>
      <c r="V71" s="190" t="s">
        <v>66</v>
      </c>
      <c r="W71" s="191" t="s">
        <v>66</v>
      </c>
      <c r="X71" s="72" t="s"/>
      <c r="Y71" s="188" t="s">
        <v>79</v>
      </c>
      <c r="Z71" s="189" t="s">
        <v>118</v>
      </c>
      <c r="AA71" s="72" t="s"/>
      <c r="AB71" s="188" t="s">
        <v>89</v>
      </c>
      <c r="AC71" s="189" t="s">
        <v>60</v>
      </c>
      <c r="AD71" s="72" t="s"/>
      <c r="AE71" s="190" t="s">
        <v>66</v>
      </c>
      <c r="AF71" s="191" t="s">
        <v>66</v>
      </c>
      <c r="AG71" s="72" t="s"/>
      <c r="AH71" s="190" t="s">
        <v>66</v>
      </c>
      <c r="AI71" s="191" t="s">
        <v>66</v>
      </c>
      <c r="AJ71" s="72" t="s"/>
      <c r="AK71" s="188" t="s">
        <v>81</v>
      </c>
      <c r="AL71" s="189" t="s">
        <v>111</v>
      </c>
      <c r="AM71" s="72" t="s"/>
      <c r="AN71" s="188" t="s">
        <v>129</v>
      </c>
      <c r="AO71" s="189" t="s">
        <v>139</v>
      </c>
      <c r="AP71" s="72" t="s"/>
      <c r="AQ71" s="190" t="s">
        <v>66</v>
      </c>
      <c r="AR71" s="191" t="s">
        <v>66</v>
      </c>
      <c r="AS71" s="72" t="s"/>
      <c r="AT71" s="190" t="s">
        <v>66</v>
      </c>
      <c r="AU71" s="191" t="s">
        <v>66</v>
      </c>
      <c r="AV71" s="72" t="s"/>
      <c r="AW71" s="188" t="s">
        <v>81</v>
      </c>
      <c r="AX71" s="189" t="s">
        <v>111</v>
      </c>
      <c r="AY71" s="72" t="s">
        <v>80</v>
      </c>
      <c r="AZ71" s="188" t="s">
        <v>146</v>
      </c>
      <c r="BA71" s="189" t="s">
        <v>63</v>
      </c>
      <c r="BB71" s="72" t="s"/>
      <c r="BC71" s="190" t="s">
        <v>66</v>
      </c>
      <c r="BD71" s="191" t="s">
        <v>66</v>
      </c>
      <c r="BE71" s="72" t="s"/>
      <c r="BF71" s="190" t="s">
        <v>66</v>
      </c>
      <c r="BG71" s="191" t="s">
        <v>66</v>
      </c>
      <c r="BH71" s="72" t="s"/>
      <c r="BI71" s="188" t="s">
        <v>156</v>
      </c>
      <c r="BJ71" s="189" t="s">
        <v>160</v>
      </c>
      <c r="BK71" s="72" t="s"/>
      <c r="BL71" s="188" t="s">
        <v>146</v>
      </c>
      <c r="BM71" s="189" t="s">
        <v>63</v>
      </c>
      <c r="BN71" s="72" t="s"/>
      <c r="BO71" s="190" t="s">
        <v>66</v>
      </c>
      <c r="BP71" s="191" t="s">
        <v>66</v>
      </c>
      <c r="BQ71" s="72" t="s"/>
      <c r="BR71" s="190" t="s">
        <v>66</v>
      </c>
      <c r="BS71" s="191" t="s">
        <v>66</v>
      </c>
      <c r="BT71" s="72" t="s"/>
      <c r="BU71" s="188" t="s">
        <v>67</v>
      </c>
      <c r="BV71" s="189" t="s">
        <v>124</v>
      </c>
      <c r="BW71" s="72" t="s">
        <v>80</v>
      </c>
      <c r="BX71" s="188" t="s">
        <v>114</v>
      </c>
      <c r="BY71" s="189" t="s">
        <v>174</v>
      </c>
      <c r="BZ71" s="72" t="s"/>
      <c r="CA71" s="190" t="s">
        <v>66</v>
      </c>
      <c r="CB71" s="191" t="s">
        <v>66</v>
      </c>
      <c r="CC71" s="72" t="s"/>
      <c r="CD71" s="190" t="s">
        <v>66</v>
      </c>
      <c r="CE71" s="191" t="s">
        <v>66</v>
      </c>
      <c r="CF71" s="72" t="s"/>
      <c r="CG71" s="188" t="s">
        <v>77</v>
      </c>
      <c r="CH71" s="189" t="s">
        <v>101</v>
      </c>
      <c r="CI71" s="72" t="s">
        <v>80</v>
      </c>
      <c r="CJ71" s="188" t="s">
        <v>75</v>
      </c>
      <c r="CK71" s="189" t="s">
        <v>112</v>
      </c>
      <c r="CL71" s="72" t="s"/>
      <c r="CM71" s="190" t="s">
        <v>66</v>
      </c>
      <c r="CN71" s="191" t="s">
        <v>66</v>
      </c>
      <c r="CO71" s="72" t="s"/>
      <c r="CP71" s="190" t="s">
        <v>66</v>
      </c>
      <c r="CQ71" s="191" t="s">
        <v>66</v>
      </c>
      <c r="CR71" s="72" t="s"/>
      <c r="CS71" s="188" t="s">
        <v>75</v>
      </c>
      <c r="CT71" s="189" t="s">
        <v>112</v>
      </c>
      <c r="CU71" s="72" t="s"/>
      <c r="CV71" s="26" t="s">
        <v>264</v>
      </c>
      <c r="CW71" s="21" t="n"/>
      <c r="CX71" s="73" t="n"/>
      <c r="CY71" s="83" t="n"/>
      <c r="CZ71" s="75">
        <f>COUNTA($G$3:$CX$3)-DB71</f>
        <v/>
      </c>
      <c r="DA71" s="76">
        <f>COUNTIF($G$4:$CX$4,"сб")+COUNTIF($G$4:$CX$4,"вс")+COUNTIF($G$4:$CX$4,"празд")</f>
        <v/>
      </c>
      <c r="DB71" s="77" t="n">
        <v>0</v>
      </c>
      <c r="DC71" s="78">
        <f>COUNTIF(G71:CX71,"ОТ")/2</f>
        <v/>
      </c>
      <c r="DD71" s="79">
        <f>COUNTIFS($G$4:$CX$4,"&lt;я",G71:CX71,"&lt;"&amp;"9:29:01")</f>
        <v/>
      </c>
      <c r="DE71" s="79">
        <f>COUNTIFS($G$4:$CX$4,"&lt;я",G71:CX71,"&lt;"&amp;"13:30:01")-DD71</f>
        <v/>
      </c>
      <c r="DF71" s="79">
        <f>COUNTIFS($G$4:$CX$4,"&lt;я",G71:CX71,"&lt;"&amp;"19:00:01")-DD71-DE71</f>
        <v/>
      </c>
      <c r="DG71" s="80">
        <f>COUNTIFS($G$4:$CX$4,"СБ",G71:CX71,"В")+COUNTIFS($G$4:$CX$4,"ВС",G71:CX71,"В")</f>
        <v/>
      </c>
      <c r="DH71" s="81">
        <f>$DA$3-CZ71</f>
        <v/>
      </c>
      <c r="DI71" s="82">
        <f>$DB$3-CY71</f>
        <v/>
      </c>
    </row>
    <row customFormat="1" customHeight="1" ht="23.1" r="72" s="43" spans="1:1024">
      <c r="A72" s="67" t="n">
        <v>67</v>
      </c>
      <c r="B72" s="44" t="n">
        <v>43751</v>
      </c>
      <c r="C72" s="92" t="s">
        <v>266</v>
      </c>
      <c r="D72" s="69" t="s">
        <v>267</v>
      </c>
      <c r="E72" s="70" t="n">
        <v>12</v>
      </c>
      <c r="F72" s="71" t="n"/>
      <c r="G72" s="188" t="s">
        <v>111</v>
      </c>
      <c r="H72" s="189" t="s">
        <v>65</v>
      </c>
      <c r="I72" s="72" t="s"/>
      <c r="J72" s="190" t="s">
        <v>66</v>
      </c>
      <c r="K72" s="191" t="s">
        <v>66</v>
      </c>
      <c r="L72" s="72" t="s"/>
      <c r="M72" s="190" t="s">
        <v>66</v>
      </c>
      <c r="N72" s="191" t="s">
        <v>66</v>
      </c>
      <c r="O72" s="72" t="s"/>
      <c r="P72" s="188" t="s">
        <v>111</v>
      </c>
      <c r="Q72" s="189" t="s">
        <v>65</v>
      </c>
      <c r="R72" s="72" t="s"/>
      <c r="S72" s="188" t="s">
        <v>64</v>
      </c>
      <c r="T72" s="189" t="s">
        <v>84</v>
      </c>
      <c r="U72" s="72" t="s"/>
      <c r="V72" s="188" t="s">
        <v>88</v>
      </c>
      <c r="W72" s="189" t="s">
        <v>113</v>
      </c>
      <c r="X72" s="72" t="s">
        <v>61</v>
      </c>
      <c r="Y72" s="188" t="s">
        <v>111</v>
      </c>
      <c r="Z72" s="189" t="s">
        <v>65</v>
      </c>
      <c r="AA72" s="72" t="s"/>
      <c r="AB72" s="190" t="s">
        <v>66</v>
      </c>
      <c r="AC72" s="191" t="s">
        <v>66</v>
      </c>
      <c r="AD72" s="72" t="s"/>
      <c r="AE72" s="190" t="s">
        <v>66</v>
      </c>
      <c r="AF72" s="191" t="s">
        <v>66</v>
      </c>
      <c r="AG72" s="72" t="s"/>
      <c r="AH72" s="188" t="s">
        <v>111</v>
      </c>
      <c r="AI72" s="189" t="s">
        <v>65</v>
      </c>
      <c r="AJ72" s="72" t="s"/>
      <c r="AK72" s="188" t="s">
        <v>111</v>
      </c>
      <c r="AL72" s="189" t="s">
        <v>65</v>
      </c>
      <c r="AM72" s="72" t="s"/>
      <c r="AN72" s="188" t="s">
        <v>59</v>
      </c>
      <c r="AO72" s="189" t="s">
        <v>113</v>
      </c>
      <c r="AP72" s="72" t="s">
        <v>80</v>
      </c>
      <c r="AQ72" s="188" t="s">
        <v>62</v>
      </c>
      <c r="AR72" s="189" t="s">
        <v>139</v>
      </c>
      <c r="AS72" s="72" t="s"/>
      <c r="AT72" s="188" t="s">
        <v>111</v>
      </c>
      <c r="AU72" s="189" t="s">
        <v>65</v>
      </c>
      <c r="AV72" s="72" t="s"/>
      <c r="AW72" s="190" t="s">
        <v>66</v>
      </c>
      <c r="AX72" s="191" t="s">
        <v>66</v>
      </c>
      <c r="AY72" s="72" t="s"/>
      <c r="AZ72" s="190" t="s">
        <v>66</v>
      </c>
      <c r="BA72" s="191" t="s">
        <v>66</v>
      </c>
      <c r="BB72" s="72" t="s"/>
      <c r="BC72" s="188" t="s">
        <v>111</v>
      </c>
      <c r="BD72" s="189" t="s">
        <v>65</v>
      </c>
      <c r="BE72" s="72" t="s">
        <v>61</v>
      </c>
      <c r="BF72" s="188" t="s">
        <v>111</v>
      </c>
      <c r="BG72" s="189" t="s">
        <v>65</v>
      </c>
      <c r="BH72" s="72" t="s">
        <v>61</v>
      </c>
      <c r="BI72" s="188" t="s">
        <v>68</v>
      </c>
      <c r="BJ72" s="189" t="s">
        <v>63</v>
      </c>
      <c r="BK72" s="72" t="s"/>
      <c r="BL72" s="188" t="s">
        <v>126</v>
      </c>
      <c r="BM72" s="189" t="s">
        <v>139</v>
      </c>
      <c r="BN72" s="72" t="s">
        <v>61</v>
      </c>
      <c r="BO72" s="190" t="s">
        <v>66</v>
      </c>
      <c r="BP72" s="191" t="s">
        <v>66</v>
      </c>
      <c r="BQ72" s="72" t="s"/>
      <c r="BR72" s="190" t="s">
        <v>66</v>
      </c>
      <c r="BS72" s="191" t="s">
        <v>66</v>
      </c>
      <c r="BT72" s="72" t="s"/>
      <c r="BU72" s="188" t="s">
        <v>111</v>
      </c>
      <c r="BV72" s="189" t="s">
        <v>65</v>
      </c>
      <c r="BW72" s="72" t="s">
        <v>61</v>
      </c>
      <c r="BX72" s="188" t="s">
        <v>111</v>
      </c>
      <c r="BY72" s="189" t="s">
        <v>65</v>
      </c>
      <c r="BZ72" s="72" t="s"/>
      <c r="CA72" s="188" t="s">
        <v>111</v>
      </c>
      <c r="CB72" s="189" t="s">
        <v>65</v>
      </c>
      <c r="CC72" s="72" t="s"/>
      <c r="CD72" s="188" t="s">
        <v>88</v>
      </c>
      <c r="CE72" s="189" t="s">
        <v>118</v>
      </c>
      <c r="CF72" s="72" t="s"/>
      <c r="CG72" s="190" t="s">
        <v>66</v>
      </c>
      <c r="CH72" s="191" t="s">
        <v>66</v>
      </c>
      <c r="CI72" s="72" t="s"/>
      <c r="CJ72" s="190" t="s">
        <v>66</v>
      </c>
      <c r="CK72" s="191" t="s">
        <v>66</v>
      </c>
      <c r="CL72" s="72" t="s"/>
      <c r="CM72" s="188" t="s">
        <v>111</v>
      </c>
      <c r="CN72" s="189" t="s">
        <v>65</v>
      </c>
      <c r="CO72" s="72" t="s">
        <v>61</v>
      </c>
      <c r="CP72" s="188" t="s">
        <v>111</v>
      </c>
      <c r="CQ72" s="189" t="s">
        <v>65</v>
      </c>
      <c r="CR72" s="72" t="s"/>
      <c r="CS72" s="188" t="s">
        <v>111</v>
      </c>
      <c r="CT72" s="189" t="s">
        <v>65</v>
      </c>
      <c r="CU72" s="72" t="s">
        <v>61</v>
      </c>
      <c r="CV72" s="26" t="s">
        <v>268</v>
      </c>
      <c r="CW72" s="21" t="n"/>
      <c r="CX72" s="73" t="n"/>
      <c r="CY72" s="83" t="n"/>
      <c r="CZ72" s="75">
        <f>COUNTA($G$3:$CX$3)-DB72</f>
        <v/>
      </c>
      <c r="DA72" s="76">
        <f>COUNTIF($G$4:$CX$4,"сб")+COUNTIF($G$4:$CX$4,"вс")+COUNTIF($G$4:$CX$4,"празд")</f>
        <v/>
      </c>
      <c r="DB72" s="77" t="n">
        <v>0</v>
      </c>
      <c r="DC72" s="78">
        <f>COUNTIF(G72:CX72,"ОТ")/2</f>
        <v/>
      </c>
      <c r="DD72" s="79">
        <f>COUNTIFS($G$4:$CX$4,"&lt;я",G72:CX72,"&lt;"&amp;"9:29:01")</f>
        <v/>
      </c>
      <c r="DE72" s="79">
        <f>COUNTIFS($G$4:$CX$4,"&lt;я",G72:CX72,"&lt;"&amp;"13:30:01")-DD72</f>
        <v/>
      </c>
      <c r="DF72" s="79">
        <f>COUNTIFS($G$4:$CX$4,"&lt;я",G72:CX72,"&lt;"&amp;"19:00:01")-DD72-DE72</f>
        <v/>
      </c>
      <c r="DG72" s="80">
        <f>COUNTIFS($G$4:$CX$4,"СБ",G72:CX72,"В")+COUNTIFS($G$4:$CX$4,"ВС",G72:CX72,"В")</f>
        <v/>
      </c>
      <c r="DH72" s="81">
        <f>$DA$3-CZ72</f>
        <v/>
      </c>
      <c r="DI72" s="82">
        <f>$DB$3-CY72</f>
        <v/>
      </c>
    </row>
    <row customFormat="1" customHeight="1" ht="23.1" r="73" s="43" spans="1:1024">
      <c r="A73" s="67" t="n">
        <v>68</v>
      </c>
      <c r="B73" s="44" t="n">
        <v>25554</v>
      </c>
      <c r="C73" s="89" t="s">
        <v>269</v>
      </c>
      <c r="D73" s="69" t="n">
        <v>0</v>
      </c>
      <c r="E73" s="70" t="n">
        <v>27</v>
      </c>
      <c r="F73" s="71" t="n"/>
      <c r="G73" s="188" t="s">
        <v>75</v>
      </c>
      <c r="H73" s="189" t="s">
        <v>138</v>
      </c>
      <c r="I73" s="72" t="s"/>
      <c r="J73" s="188" t="s">
        <v>83</v>
      </c>
      <c r="K73" s="189" t="s">
        <v>65</v>
      </c>
      <c r="L73" s="72" t="s"/>
      <c r="M73" s="188" t="s">
        <v>90</v>
      </c>
      <c r="N73" s="189" t="s">
        <v>84</v>
      </c>
      <c r="O73" s="72" t="s"/>
      <c r="P73" s="188" t="s">
        <v>90</v>
      </c>
      <c r="Q73" s="189" t="s">
        <v>84</v>
      </c>
      <c r="R73" s="72" t="s"/>
      <c r="S73" s="190" t="s">
        <v>66</v>
      </c>
      <c r="T73" s="191" t="s">
        <v>66</v>
      </c>
      <c r="U73" s="72" t="s"/>
      <c r="V73" s="190" t="s">
        <v>66</v>
      </c>
      <c r="W73" s="191" t="s">
        <v>66</v>
      </c>
      <c r="X73" s="72" t="s"/>
      <c r="Y73" s="188" t="s">
        <v>100</v>
      </c>
      <c r="Z73" s="189" t="s">
        <v>101</v>
      </c>
      <c r="AA73" s="72" t="s"/>
      <c r="AB73" s="188" t="s">
        <v>146</v>
      </c>
      <c r="AC73" s="189" t="s">
        <v>147</v>
      </c>
      <c r="AD73" s="72" t="s"/>
      <c r="AE73" s="188" t="s">
        <v>82</v>
      </c>
      <c r="AF73" s="189" t="s">
        <v>60</v>
      </c>
      <c r="AG73" s="72" t="s"/>
      <c r="AH73" s="188" t="s">
        <v>68</v>
      </c>
      <c r="AI73" s="189" t="s">
        <v>63</v>
      </c>
      <c r="AJ73" s="72" t="s"/>
      <c r="AK73" s="188" t="s">
        <v>68</v>
      </c>
      <c r="AL73" s="189" t="s">
        <v>63</v>
      </c>
      <c r="AM73" s="72" t="s"/>
      <c r="AN73" s="190" t="s">
        <v>66</v>
      </c>
      <c r="AO73" s="191" t="s">
        <v>66</v>
      </c>
      <c r="AP73" s="72" t="s"/>
      <c r="AQ73" s="190" t="s">
        <v>66</v>
      </c>
      <c r="AR73" s="191" t="s">
        <v>66</v>
      </c>
      <c r="AS73" s="72" t="s"/>
      <c r="AT73" s="190" t="s">
        <v>66</v>
      </c>
      <c r="AU73" s="191" t="s">
        <v>66</v>
      </c>
      <c r="AV73" s="72" t="s"/>
      <c r="AW73" s="188" t="s">
        <v>129</v>
      </c>
      <c r="AX73" s="189" t="s">
        <v>130</v>
      </c>
      <c r="AY73" s="72" t="s"/>
      <c r="AZ73" s="188" t="s">
        <v>146</v>
      </c>
      <c r="BA73" s="189" t="s">
        <v>147</v>
      </c>
      <c r="BB73" s="72" t="s"/>
      <c r="BC73" s="188" t="s">
        <v>68</v>
      </c>
      <c r="BD73" s="189" t="s">
        <v>63</v>
      </c>
      <c r="BE73" s="72" t="s"/>
      <c r="BF73" s="188" t="s">
        <v>68</v>
      </c>
      <c r="BG73" s="189" t="s">
        <v>63</v>
      </c>
      <c r="BH73" s="72" t="s"/>
      <c r="BI73" s="188" t="s">
        <v>68</v>
      </c>
      <c r="BJ73" s="189" t="s">
        <v>63</v>
      </c>
      <c r="BK73" s="72" t="s"/>
      <c r="BL73" s="190" t="s">
        <v>66</v>
      </c>
      <c r="BM73" s="191" t="s">
        <v>66</v>
      </c>
      <c r="BN73" s="72" t="s"/>
      <c r="BO73" s="190" t="s">
        <v>66</v>
      </c>
      <c r="BP73" s="191" t="s">
        <v>66</v>
      </c>
      <c r="BQ73" s="72" t="s"/>
      <c r="BR73" s="190" t="s">
        <v>66</v>
      </c>
      <c r="BS73" s="191" t="s">
        <v>66</v>
      </c>
      <c r="BT73" s="72" t="s"/>
      <c r="BU73" s="190" t="s">
        <v>66</v>
      </c>
      <c r="BV73" s="191" t="s">
        <v>66</v>
      </c>
      <c r="BW73" s="72" t="s"/>
      <c r="BX73" s="190" t="s">
        <v>66</v>
      </c>
      <c r="BY73" s="191" t="s">
        <v>66</v>
      </c>
      <c r="BZ73" s="72" t="s"/>
      <c r="CA73" s="190" t="s">
        <v>66</v>
      </c>
      <c r="CB73" s="191" t="s">
        <v>66</v>
      </c>
      <c r="CC73" s="72" t="s"/>
      <c r="CD73" s="190" t="s">
        <v>66</v>
      </c>
      <c r="CE73" s="191" t="s">
        <v>66</v>
      </c>
      <c r="CF73" s="72" t="s"/>
      <c r="CG73" s="190" t="s">
        <v>66</v>
      </c>
      <c r="CH73" s="191" t="s">
        <v>66</v>
      </c>
      <c r="CI73" s="72" t="s"/>
      <c r="CJ73" s="190" t="s">
        <v>66</v>
      </c>
      <c r="CK73" s="191" t="s">
        <v>66</v>
      </c>
      <c r="CL73" s="72" t="s"/>
      <c r="CM73" s="190" t="s">
        <v>66</v>
      </c>
      <c r="CN73" s="191" t="s">
        <v>66</v>
      </c>
      <c r="CO73" s="72" t="s"/>
      <c r="CP73" s="190" t="s">
        <v>66</v>
      </c>
      <c r="CQ73" s="191" t="s">
        <v>66</v>
      </c>
      <c r="CR73" s="72" t="s"/>
      <c r="CS73" s="190" t="s">
        <v>66</v>
      </c>
      <c r="CT73" s="191" t="s">
        <v>66</v>
      </c>
      <c r="CU73" s="72" t="s"/>
      <c r="CV73" s="26" t="s">
        <v>270</v>
      </c>
      <c r="CW73" s="21" t="n"/>
      <c r="CX73" s="73" t="n"/>
      <c r="CY73" s="83" t="n"/>
      <c r="CZ73" s="75">
        <f>COUNTA($G$3:$CX$3)-DB73</f>
        <v/>
      </c>
      <c r="DA73" s="76">
        <f>COUNTIF($G$4:$CX$4,"сб")+COUNTIF($G$4:$CX$4,"вс")+COUNTIF($G$4:$CX$4,"празд")</f>
        <v/>
      </c>
      <c r="DB73" s="77" t="n">
        <v>0</v>
      </c>
      <c r="DC73" s="78">
        <f>COUNTIF(G73:CX73,"ОТ")/2</f>
        <v/>
      </c>
      <c r="DD73" s="79">
        <f>COUNTIFS($G$4:$CX$4,"&lt;я",G73:CX73,"&lt;"&amp;"9:29:01")</f>
        <v/>
      </c>
      <c r="DE73" s="79">
        <f>COUNTIFS($G$4:$CX$4,"&lt;я",G73:CX73,"&lt;"&amp;"13:30:01")-DD73</f>
        <v/>
      </c>
      <c r="DF73" s="79">
        <f>COUNTIFS($G$4:$CX$4,"&lt;я",G73:CX73,"&lt;"&amp;"19:00:01")-DD73-DE73</f>
        <v/>
      </c>
      <c r="DG73" s="80">
        <f>COUNTIFS($G$4:$CX$4,"СБ",G73:CX73,"В")+COUNTIFS($G$4:$CX$4,"ВС",G73:CX73,"В")</f>
        <v/>
      </c>
      <c r="DH73" s="81">
        <f>$DA$3-CZ73</f>
        <v/>
      </c>
      <c r="DI73" s="82">
        <f>$DB$3-CY73</f>
        <v/>
      </c>
    </row>
    <row customHeight="1" ht="23.1" r="74" s="187" spans="1:1024">
      <c r="A74" s="67" t="n">
        <v>69</v>
      </c>
      <c r="B74" s="44" t="n">
        <v>9954</v>
      </c>
      <c r="C74" s="92" t="s">
        <v>271</v>
      </c>
      <c r="D74" s="69" t="n">
        <v>0</v>
      </c>
      <c r="E74" s="70" t="n">
        <v>29</v>
      </c>
      <c r="F74" s="71" t="n"/>
      <c r="G74" s="190" t="s">
        <v>66</v>
      </c>
      <c r="H74" s="191" t="s">
        <v>66</v>
      </c>
      <c r="I74" s="72" t="s"/>
      <c r="J74" s="188" t="s">
        <v>110</v>
      </c>
      <c r="K74" s="189" t="s">
        <v>74</v>
      </c>
      <c r="L74" s="72" t="s"/>
      <c r="M74" s="188" t="s">
        <v>100</v>
      </c>
      <c r="N74" s="189" t="s">
        <v>130</v>
      </c>
      <c r="O74" s="72" t="s"/>
      <c r="P74" s="188" t="s">
        <v>75</v>
      </c>
      <c r="Q74" s="189" t="s">
        <v>101</v>
      </c>
      <c r="R74" s="72" t="s"/>
      <c r="S74" s="188" t="s">
        <v>89</v>
      </c>
      <c r="T74" s="189" t="s">
        <v>101</v>
      </c>
      <c r="U74" s="72" t="s"/>
      <c r="V74" s="190" t="s">
        <v>66</v>
      </c>
      <c r="W74" s="191" t="s">
        <v>66</v>
      </c>
      <c r="X74" s="72" t="s"/>
      <c r="Y74" s="190" t="s">
        <v>66</v>
      </c>
      <c r="Z74" s="191" t="s">
        <v>66</v>
      </c>
      <c r="AA74" s="72" t="s"/>
      <c r="AB74" s="190" t="s">
        <v>66</v>
      </c>
      <c r="AC74" s="191" t="s">
        <v>66</v>
      </c>
      <c r="AD74" s="72" t="s"/>
      <c r="AE74" s="188" t="s">
        <v>110</v>
      </c>
      <c r="AF74" s="189" t="s">
        <v>73</v>
      </c>
      <c r="AG74" s="72" t="s"/>
      <c r="AH74" s="188" t="s">
        <v>127</v>
      </c>
      <c r="AI74" s="189" t="s">
        <v>116</v>
      </c>
      <c r="AJ74" s="72" t="s"/>
      <c r="AK74" s="188" t="s">
        <v>117</v>
      </c>
      <c r="AL74" s="189" t="s">
        <v>71</v>
      </c>
      <c r="AM74" s="72" t="s"/>
      <c r="AN74" s="188" t="s">
        <v>156</v>
      </c>
      <c r="AO74" s="189" t="s">
        <v>99</v>
      </c>
      <c r="AP74" s="72" t="s"/>
      <c r="AQ74" s="190" t="s">
        <v>66</v>
      </c>
      <c r="AR74" s="191" t="s">
        <v>66</v>
      </c>
      <c r="AS74" s="72" t="s"/>
      <c r="AT74" s="190" t="s">
        <v>66</v>
      </c>
      <c r="AU74" s="191" t="s">
        <v>66</v>
      </c>
      <c r="AV74" s="72" t="s"/>
      <c r="AW74" s="190" t="s">
        <v>66</v>
      </c>
      <c r="AX74" s="191" t="s">
        <v>66</v>
      </c>
      <c r="AY74" s="72" t="s"/>
      <c r="AZ74" s="188" t="s">
        <v>3</v>
      </c>
      <c r="BA74" s="189" t="s">
        <v>99</v>
      </c>
      <c r="BB74" s="72" t="s"/>
      <c r="BC74" s="188" t="s">
        <v>134</v>
      </c>
      <c r="BD74" s="189" t="s">
        <v>124</v>
      </c>
      <c r="BE74" s="72" t="s"/>
      <c r="BF74" s="188" t="s">
        <v>137</v>
      </c>
      <c r="BG74" s="189" t="s">
        <v>116</v>
      </c>
      <c r="BH74" s="72" t="s"/>
      <c r="BI74" s="188" t="s">
        <v>64</v>
      </c>
      <c r="BJ74" s="189" t="s">
        <v>160</v>
      </c>
      <c r="BK74" s="72" t="s"/>
      <c r="BL74" s="190" t="s">
        <v>66</v>
      </c>
      <c r="BM74" s="191" t="s">
        <v>66</v>
      </c>
      <c r="BN74" s="72" t="s"/>
      <c r="BO74" s="190" t="s">
        <v>66</v>
      </c>
      <c r="BP74" s="191" t="s">
        <v>66</v>
      </c>
      <c r="BQ74" s="72" t="s"/>
      <c r="BR74" s="190" t="s">
        <v>66</v>
      </c>
      <c r="BS74" s="191" t="s">
        <v>66</v>
      </c>
      <c r="BT74" s="72" t="s"/>
      <c r="BU74" s="188" t="s">
        <v>81</v>
      </c>
      <c r="BV74" s="189" t="s">
        <v>64</v>
      </c>
      <c r="BW74" s="72" t="s"/>
      <c r="BX74" s="188" t="s">
        <v>125</v>
      </c>
      <c r="BY74" s="189" t="s">
        <v>97</v>
      </c>
      <c r="BZ74" s="72" t="s"/>
      <c r="CA74" s="188" t="s">
        <v>3</v>
      </c>
      <c r="CB74" s="189" t="s">
        <v>123</v>
      </c>
      <c r="CC74" s="72" t="s"/>
      <c r="CD74" s="188" t="s">
        <v>89</v>
      </c>
      <c r="CE74" s="189" t="s">
        <v>101</v>
      </c>
      <c r="CF74" s="72" t="s"/>
      <c r="CG74" s="190" t="s">
        <v>66</v>
      </c>
      <c r="CH74" s="191" t="s">
        <v>66</v>
      </c>
      <c r="CI74" s="72" t="s"/>
      <c r="CJ74" s="190" t="s">
        <v>66</v>
      </c>
      <c r="CK74" s="191" t="s">
        <v>66</v>
      </c>
      <c r="CL74" s="72" t="s"/>
      <c r="CM74" s="190" t="s">
        <v>66</v>
      </c>
      <c r="CN74" s="191" t="s">
        <v>66</v>
      </c>
      <c r="CO74" s="72" t="s"/>
      <c r="CP74" s="188" t="s">
        <v>98</v>
      </c>
      <c r="CQ74" s="189" t="s">
        <v>68</v>
      </c>
      <c r="CR74" s="72" t="s"/>
      <c r="CS74" s="188" t="s">
        <v>117</v>
      </c>
      <c r="CT74" s="189" t="s">
        <v>76</v>
      </c>
      <c r="CU74" s="72" t="s"/>
      <c r="CV74" s="26" t="s">
        <v>272</v>
      </c>
      <c r="CW74" s="21" t="n"/>
      <c r="CX74" s="73" t="n"/>
      <c r="CY74" s="83" t="n"/>
      <c r="CZ74" s="75">
        <f>COUNTA($G$3:$CX$3)-DB74</f>
        <v/>
      </c>
      <c r="DA74" s="76">
        <f>COUNTIF($G$4:$CX$4,"сб")+COUNTIF($G$4:$CX$4,"вс")+COUNTIF($G$4:$CX$4,"празд")</f>
        <v/>
      </c>
      <c r="DB74" s="77" t="n">
        <v>0</v>
      </c>
      <c r="DC74" s="78">
        <f>COUNTIF(G74:CX74,"ОТ")/2</f>
        <v/>
      </c>
      <c r="DD74" s="79">
        <f>COUNTIFS($G$4:$CX$4,"&lt;я",G74:CX74,"&lt;"&amp;"9:29:01")</f>
        <v/>
      </c>
      <c r="DE74" s="79">
        <f>COUNTIFS($G$4:$CX$4,"&lt;я",G74:CX74,"&lt;"&amp;"13:30:01")-DD74</f>
        <v/>
      </c>
      <c r="DF74" s="79">
        <f>COUNTIFS($G$4:$CX$4,"&lt;я",G74:CX74,"&lt;"&amp;"19:00:01")-DD74-DE74</f>
        <v/>
      </c>
      <c r="DG74" s="80">
        <f>COUNTIFS($G$4:$CX$4,"СБ",G74:CX74,"В")+COUNTIFS($G$4:$CX$4,"ВС",G74:CX74,"В")</f>
        <v/>
      </c>
      <c r="DH74" s="81">
        <f>$DA$3-CZ74</f>
        <v/>
      </c>
      <c r="DI74" s="82">
        <f>$DB$3-CY74</f>
        <v/>
      </c>
      <c r="DJ74" s="9" t="n"/>
      <c r="DK74" s="9" t="n"/>
      <c r="DL74" s="9" t="n"/>
      <c r="DM74" s="9" t="n"/>
      <c r="DN74" s="9" t="n"/>
      <c r="DO74" s="9" t="n"/>
      <c r="DP74" s="9" t="n"/>
      <c r="DQ74" s="9" t="n"/>
      <c r="DR74" s="9" t="n"/>
      <c r="DS74" s="9" t="n"/>
      <c r="DT74" s="9" t="n"/>
      <c r="DU74" s="9" t="n"/>
      <c r="DV74" s="9" t="n"/>
      <c r="DW74" s="9" t="n"/>
      <c r="DX74" s="9" t="n"/>
      <c r="DY74" s="9" t="n"/>
      <c r="DZ74" s="9" t="n"/>
      <c r="EA74" s="9" t="n"/>
      <c r="EB74" s="9" t="n"/>
      <c r="EC74" s="9" t="n"/>
      <c r="ED74" s="9" t="n"/>
      <c r="EE74" s="9" t="n"/>
      <c r="EF74" s="9" t="n"/>
      <c r="EG74" s="9" t="n"/>
      <c r="EH74" s="9" t="n"/>
      <c r="EI74" s="9" t="n"/>
      <c r="EJ74" s="9" t="n"/>
      <c r="EK74" s="9" t="n"/>
      <c r="EL74" s="9" t="n"/>
      <c r="EM74" s="9" t="n"/>
      <c r="EN74" s="9" t="n"/>
      <c r="EO74" s="9" t="n"/>
      <c r="EP74" s="9" t="n"/>
      <c r="EQ74" s="9" t="n"/>
      <c r="ER74" s="9" t="n"/>
      <c r="ES74" s="9" t="n"/>
      <c r="ET74" s="9" t="n"/>
      <c r="EU74" s="9" t="n"/>
      <c r="EV74" s="9" t="n"/>
      <c r="EW74" s="9" t="n"/>
      <c r="EX74" s="9" t="n"/>
      <c r="EY74" s="9" t="n"/>
      <c r="EZ74" s="9" t="n"/>
      <c r="FA74" s="9" t="n"/>
      <c r="FB74" s="9" t="n"/>
      <c r="FC74" s="9" t="n"/>
      <c r="FD74" s="9" t="n"/>
      <c r="FE74" s="9" t="n"/>
      <c r="FF74" s="9" t="n"/>
      <c r="FG74" s="9" t="n"/>
      <c r="FH74" s="9" t="n"/>
      <c r="FI74" s="9" t="n"/>
      <c r="FJ74" s="9" t="n"/>
      <c r="FK74" s="9" t="n"/>
      <c r="FL74" s="9" t="n"/>
      <c r="FM74" s="9" t="n"/>
      <c r="FN74" s="9" t="n"/>
      <c r="FO74" s="9" t="n"/>
      <c r="FP74" s="9" t="n"/>
      <c r="FQ74" s="9" t="n"/>
      <c r="FR74" s="9" t="n"/>
      <c r="FS74" s="9" t="n"/>
      <c r="FT74" s="9" t="n"/>
      <c r="FU74" s="9" t="n"/>
      <c r="FV74" s="9" t="n"/>
      <c r="FW74" s="9" t="n"/>
      <c r="FX74" s="9" t="n"/>
      <c r="FY74" s="9" t="n"/>
      <c r="FZ74" s="9" t="n"/>
      <c r="GA74" s="9" t="n"/>
      <c r="GB74" s="9" t="n"/>
      <c r="GC74" s="9" t="n"/>
      <c r="GD74" s="9" t="n"/>
      <c r="GE74" s="9" t="n"/>
      <c r="GF74" s="9" t="n"/>
      <c r="GG74" s="9" t="n"/>
      <c r="GH74" s="9" t="n"/>
      <c r="GI74" s="9" t="n"/>
      <c r="GJ74" s="9" t="n"/>
      <c r="GK74" s="9" t="n"/>
      <c r="GL74" s="9" t="n"/>
      <c r="GM74" s="9" t="n"/>
      <c r="GN74" s="9" t="n"/>
      <c r="GO74" s="9" t="n"/>
      <c r="GP74" s="9" t="n"/>
      <c r="GQ74" s="9" t="n"/>
      <c r="GR74" s="9" t="n"/>
      <c r="GS74" s="9" t="n"/>
      <c r="GT74" s="9" t="n"/>
      <c r="GU74" s="9" t="n"/>
      <c r="GV74" s="9" t="n"/>
      <c r="GW74" s="9" t="n"/>
      <c r="GX74" s="9" t="n"/>
      <c r="GY74" s="9" t="n"/>
      <c r="GZ74" s="9" t="n"/>
      <c r="HA74" s="9" t="n"/>
      <c r="HB74" s="9" t="n"/>
      <c r="HC74" s="9" t="n"/>
      <c r="HD74" s="9" t="n"/>
      <c r="HE74" s="9" t="n"/>
      <c r="HF74" s="9" t="n"/>
      <c r="HG74" s="9" t="n"/>
      <c r="HH74" s="9" t="n"/>
      <c r="HI74" s="9" t="n"/>
      <c r="HJ74" s="9" t="n"/>
      <c r="HK74" s="9" t="n"/>
      <c r="HL74" s="9" t="n"/>
      <c r="HM74" s="9" t="n"/>
      <c r="HN74" s="9" t="n"/>
      <c r="HO74" s="9" t="n"/>
      <c r="HP74" s="9" t="n"/>
      <c r="HQ74" s="9" t="n"/>
      <c r="HR74" s="9" t="n"/>
      <c r="HS74" s="9" t="n"/>
      <c r="HT74" s="9" t="n"/>
      <c r="HU74" s="9" t="n"/>
      <c r="HV74" s="9" t="n"/>
      <c r="HW74" s="9" t="n"/>
      <c r="HX74" s="9" t="n"/>
      <c r="HY74" s="9" t="n"/>
      <c r="HZ74" s="9" t="n"/>
      <c r="IA74" s="9" t="n"/>
      <c r="IB74" s="9" t="n"/>
      <c r="IC74" s="9" t="n"/>
      <c r="ID74" s="9" t="n"/>
      <c r="IE74" s="9" t="n"/>
      <c r="IF74" s="9" t="n"/>
      <c r="IG74" s="9" t="n"/>
      <c r="IH74" s="9" t="n"/>
      <c r="II74" s="9" t="n"/>
      <c r="IJ74" s="9" t="n"/>
      <c r="IK74" s="9" t="n"/>
      <c r="IL74" s="9" t="n"/>
      <c r="IM74" s="9" t="n"/>
      <c r="IN74" s="9" t="n"/>
      <c r="IO74" s="9" t="n"/>
      <c r="IP74" s="9" t="n"/>
      <c r="IQ74" s="9" t="n"/>
      <c r="IR74" s="9" t="n"/>
      <c r="IS74" s="9" t="n"/>
      <c r="IT74" s="9" t="n"/>
      <c r="IU74" s="9" t="n"/>
      <c r="IV74" s="9" t="n"/>
      <c r="IW74" s="9" t="n"/>
      <c r="IX74" s="9" t="n"/>
      <c r="IY74" s="9" t="n"/>
      <c r="IZ74" s="9" t="n"/>
      <c r="JA74" s="9" t="n"/>
      <c r="JB74" s="9" t="n"/>
      <c r="JC74" s="9" t="n"/>
      <c r="JD74" s="9" t="n"/>
      <c r="JE74" s="9" t="n"/>
      <c r="JF74" s="9" t="n"/>
      <c r="JG74" s="9" t="n"/>
      <c r="JH74" s="9" t="n"/>
      <c r="JI74" s="9" t="n"/>
      <c r="JJ74" s="9" t="n"/>
      <c r="JK74" s="9" t="n"/>
      <c r="JL74" s="9" t="n"/>
      <c r="JM74" s="9" t="n"/>
      <c r="JN74" s="9" t="n"/>
      <c r="JO74" s="9" t="n"/>
      <c r="JP74" s="9" t="n"/>
      <c r="JQ74" s="9" t="n"/>
      <c r="JR74" s="9" t="n"/>
      <c r="JS74" s="9" t="n"/>
      <c r="JT74" s="9" t="n"/>
      <c r="JU74" s="9" t="n"/>
      <c r="JV74" s="9" t="n"/>
      <c r="JW74" s="9" t="n"/>
      <c r="JX74" s="9" t="n"/>
      <c r="JY74" s="9" t="n"/>
      <c r="JZ74" s="9" t="n"/>
      <c r="KA74" s="9" t="n"/>
      <c r="KB74" s="9" t="n"/>
      <c r="KC74" s="9" t="n"/>
      <c r="KD74" s="9" t="n"/>
      <c r="KE74" s="9" t="n"/>
      <c r="KF74" s="9" t="n"/>
      <c r="KG74" s="9" t="n"/>
      <c r="KH74" s="9" t="n"/>
      <c r="KI74" s="9" t="n"/>
      <c r="KJ74" s="9" t="n"/>
      <c r="KK74" s="9" t="n"/>
      <c r="KL74" s="9" t="n"/>
      <c r="KM74" s="9" t="n"/>
      <c r="KN74" s="9" t="n"/>
      <c r="KO74" s="9" t="n"/>
      <c r="KP74" s="9" t="n"/>
      <c r="KQ74" s="9" t="n"/>
      <c r="KR74" s="9" t="n"/>
      <c r="KS74" s="9" t="n"/>
      <c r="KT74" s="9" t="n"/>
      <c r="KU74" s="9" t="n"/>
      <c r="KV74" s="9" t="n"/>
      <c r="KW74" s="9" t="n"/>
      <c r="KX74" s="9" t="n"/>
      <c r="KY74" s="9" t="n"/>
      <c r="KZ74" s="9" t="n"/>
      <c r="LA74" s="9" t="n"/>
      <c r="LB74" s="9" t="n"/>
      <c r="LC74" s="9" t="n"/>
      <c r="LD74" s="9" t="n"/>
      <c r="LE74" s="9" t="n"/>
      <c r="LF74" s="9" t="n"/>
      <c r="LG74" s="9" t="n"/>
      <c r="LH74" s="9" t="n"/>
      <c r="LI74" s="9" t="n"/>
      <c r="LJ74" s="9" t="n"/>
      <c r="LK74" s="9" t="n"/>
      <c r="LL74" s="9" t="n"/>
      <c r="LM74" s="9" t="n"/>
      <c r="LN74" s="9" t="n"/>
      <c r="LO74" s="9" t="n"/>
      <c r="LP74" s="9" t="n"/>
      <c r="LQ74" s="9" t="n"/>
      <c r="LR74" s="9" t="n"/>
      <c r="LS74" s="9" t="n"/>
      <c r="LT74" s="9" t="n"/>
      <c r="LU74" s="9" t="n"/>
      <c r="LV74" s="9" t="n"/>
      <c r="LW74" s="9" t="n"/>
      <c r="LX74" s="9" t="n"/>
      <c r="LY74" s="9" t="n"/>
      <c r="LZ74" s="9" t="n"/>
      <c r="MA74" s="9" t="n"/>
      <c r="MB74" s="9" t="n"/>
      <c r="MC74" s="9" t="n"/>
      <c r="MD74" s="9" t="n"/>
      <c r="ME74" s="9" t="n"/>
      <c r="MF74" s="9" t="n"/>
      <c r="MG74" s="9" t="n"/>
      <c r="MH74" s="9" t="n"/>
      <c r="MI74" s="9" t="n"/>
      <c r="MJ74" s="9" t="n"/>
      <c r="MK74" s="9" t="n"/>
      <c r="ML74" s="9" t="n"/>
      <c r="MM74" s="9" t="n"/>
      <c r="MN74" s="9" t="n"/>
      <c r="MO74" s="9" t="n"/>
      <c r="MP74" s="9" t="n"/>
      <c r="MQ74" s="9" t="n"/>
      <c r="MR74" s="9" t="n"/>
      <c r="MS74" s="9" t="n"/>
      <c r="MT74" s="9" t="n"/>
      <c r="MU74" s="9" t="n"/>
      <c r="MV74" s="9" t="n"/>
      <c r="MW74" s="9" t="n"/>
      <c r="MX74" s="9" t="n"/>
      <c r="MY74" s="9" t="n"/>
      <c r="MZ74" s="9" t="n"/>
      <c r="NA74" s="9" t="n"/>
      <c r="NB74" s="9" t="n"/>
      <c r="NC74" s="9" t="n"/>
      <c r="ND74" s="9" t="n"/>
      <c r="NE74" s="9" t="n"/>
      <c r="NF74" s="9" t="n"/>
      <c r="NG74" s="9" t="n"/>
      <c r="NH74" s="9" t="n"/>
      <c r="NI74" s="9" t="n"/>
      <c r="NJ74" s="9" t="n"/>
      <c r="NK74" s="9" t="n"/>
      <c r="NL74" s="9" t="n"/>
      <c r="NM74" s="9" t="n"/>
      <c r="NN74" s="9" t="n"/>
      <c r="NO74" s="9" t="n"/>
      <c r="NP74" s="9" t="n"/>
      <c r="NQ74" s="9" t="n"/>
      <c r="NR74" s="9" t="n"/>
      <c r="NS74" s="9" t="n"/>
      <c r="NT74" s="9" t="n"/>
      <c r="NU74" s="9" t="n"/>
      <c r="NV74" s="9" t="n"/>
      <c r="NW74" s="9" t="n"/>
      <c r="NX74" s="9" t="n"/>
      <c r="NY74" s="9" t="n"/>
      <c r="NZ74" s="9" t="n"/>
      <c r="OA74" s="9" t="n"/>
      <c r="OB74" s="9" t="n"/>
      <c r="OC74" s="9" t="n"/>
      <c r="OD74" s="9" t="n"/>
      <c r="OE74" s="9" t="n"/>
      <c r="OF74" s="9" t="n"/>
      <c r="OG74" s="9" t="n"/>
      <c r="OH74" s="9" t="n"/>
      <c r="OI74" s="9" t="n"/>
      <c r="OJ74" s="9" t="n"/>
      <c r="OK74" s="9" t="n"/>
      <c r="OL74" s="9" t="n"/>
      <c r="OM74" s="9" t="n"/>
      <c r="ON74" s="9" t="n"/>
      <c r="OO74" s="9" t="n"/>
      <c r="OP74" s="9" t="n"/>
      <c r="OQ74" s="9" t="n"/>
      <c r="OR74" s="9" t="n"/>
      <c r="OS74" s="9" t="n"/>
      <c r="OT74" s="9" t="n"/>
      <c r="OU74" s="9" t="n"/>
      <c r="OV74" s="9" t="n"/>
      <c r="OW74" s="9" t="n"/>
      <c r="OX74" s="9" t="n"/>
      <c r="OY74" s="9" t="n"/>
      <c r="OZ74" s="9" t="n"/>
      <c r="PA74" s="9" t="n"/>
      <c r="PB74" s="9" t="n"/>
      <c r="PC74" s="9" t="n"/>
      <c r="PD74" s="9" t="n"/>
      <c r="PE74" s="9" t="n"/>
      <c r="PF74" s="9" t="n"/>
      <c r="PG74" s="9" t="n"/>
      <c r="PH74" s="9" t="n"/>
      <c r="PI74" s="9" t="n"/>
      <c r="PJ74" s="9" t="n"/>
      <c r="PK74" s="9" t="n"/>
      <c r="PL74" s="9" t="n"/>
      <c r="PM74" s="9" t="n"/>
      <c r="PN74" s="9" t="n"/>
      <c r="PO74" s="9" t="n"/>
      <c r="PP74" s="9" t="n"/>
      <c r="PQ74" s="9" t="n"/>
      <c r="PR74" s="9" t="n"/>
      <c r="PS74" s="9" t="n"/>
      <c r="PT74" s="9" t="n"/>
      <c r="PU74" s="9" t="n"/>
      <c r="PV74" s="9" t="n"/>
      <c r="PW74" s="9" t="n"/>
      <c r="PX74" s="9" t="n"/>
      <c r="PY74" s="9" t="n"/>
      <c r="PZ74" s="9" t="n"/>
      <c r="QA74" s="9" t="n"/>
      <c r="QB74" s="9" t="n"/>
      <c r="QC74" s="9" t="n"/>
      <c r="QD74" s="9" t="n"/>
      <c r="QE74" s="9" t="n"/>
      <c r="QF74" s="9" t="n"/>
      <c r="QG74" s="9" t="n"/>
      <c r="QH74" s="9" t="n"/>
      <c r="QI74" s="9" t="n"/>
      <c r="QJ74" s="9" t="n"/>
      <c r="QK74" s="9" t="n"/>
      <c r="QL74" s="9" t="n"/>
      <c r="QM74" s="9" t="n"/>
      <c r="QN74" s="9" t="n"/>
      <c r="QO74" s="9" t="n"/>
      <c r="QP74" s="9" t="n"/>
      <c r="QQ74" s="9" t="n"/>
      <c r="QR74" s="9" t="n"/>
      <c r="QS74" s="9" t="n"/>
      <c r="QT74" s="9" t="n"/>
      <c r="QU74" s="9" t="n"/>
      <c r="QV74" s="9" t="n"/>
      <c r="QW74" s="9" t="n"/>
      <c r="QX74" s="9" t="n"/>
      <c r="QY74" s="9" t="n"/>
      <c r="QZ74" s="9" t="n"/>
      <c r="RA74" s="9" t="n"/>
      <c r="RB74" s="9" t="n"/>
      <c r="RC74" s="9" t="n"/>
      <c r="RD74" s="9" t="n"/>
      <c r="RE74" s="9" t="n"/>
      <c r="RF74" s="9" t="n"/>
      <c r="RG74" s="9" t="n"/>
      <c r="RH74" s="9" t="n"/>
      <c r="RI74" s="9" t="n"/>
      <c r="RJ74" s="9" t="n"/>
      <c r="RK74" s="9" t="n"/>
      <c r="RL74" s="9" t="n"/>
      <c r="RM74" s="9" t="n"/>
      <c r="RN74" s="9" t="n"/>
      <c r="RO74" s="9" t="n"/>
      <c r="RP74" s="9" t="n"/>
      <c r="RQ74" s="9" t="n"/>
      <c r="RR74" s="9" t="n"/>
      <c r="RS74" s="9" t="n"/>
      <c r="RT74" s="9" t="n"/>
      <c r="RU74" s="9" t="n"/>
      <c r="RV74" s="9" t="n"/>
      <c r="RW74" s="9" t="n"/>
      <c r="RX74" s="9" t="n"/>
      <c r="RY74" s="9" t="n"/>
      <c r="RZ74" s="9" t="n"/>
      <c r="SA74" s="9" t="n"/>
      <c r="SB74" s="9" t="n"/>
      <c r="SC74" s="9" t="n"/>
      <c r="SD74" s="9" t="n"/>
      <c r="SE74" s="9" t="n"/>
      <c r="SF74" s="9" t="n"/>
      <c r="SG74" s="9" t="n"/>
      <c r="SH74" s="9" t="n"/>
      <c r="SI74" s="9" t="n"/>
      <c r="SJ74" s="9" t="n"/>
      <c r="SK74" s="9" t="n"/>
      <c r="SL74" s="9" t="n"/>
      <c r="SM74" s="9" t="n"/>
      <c r="SN74" s="9" t="n"/>
      <c r="SO74" s="9" t="n"/>
      <c r="SP74" s="9" t="n"/>
      <c r="SQ74" s="9" t="n"/>
      <c r="SR74" s="9" t="n"/>
      <c r="SS74" s="9" t="n"/>
      <c r="ST74" s="9" t="n"/>
      <c r="SU74" s="9" t="n"/>
      <c r="SV74" s="9" t="n"/>
      <c r="SW74" s="9" t="n"/>
      <c r="SX74" s="9" t="n"/>
      <c r="SY74" s="9" t="n"/>
      <c r="SZ74" s="9" t="n"/>
      <c r="TA74" s="9" t="n"/>
      <c r="TB74" s="9" t="n"/>
      <c r="TC74" s="9" t="n"/>
      <c r="TD74" s="9" t="n"/>
      <c r="TE74" s="9" t="n"/>
      <c r="TF74" s="9" t="n"/>
      <c r="TG74" s="9" t="n"/>
      <c r="TH74" s="9" t="n"/>
      <c r="TI74" s="9" t="n"/>
      <c r="TJ74" s="9" t="n"/>
      <c r="TK74" s="9" t="n"/>
      <c r="TL74" s="9" t="n"/>
      <c r="TM74" s="9" t="n"/>
      <c r="TN74" s="9" t="n"/>
      <c r="TO74" s="9" t="n"/>
      <c r="TP74" s="9" t="n"/>
      <c r="TQ74" s="9" t="n"/>
      <c r="TR74" s="9" t="n"/>
      <c r="TS74" s="9" t="n"/>
      <c r="TT74" s="9" t="n"/>
      <c r="TU74" s="9" t="n"/>
      <c r="TV74" s="9" t="n"/>
      <c r="TW74" s="9" t="n"/>
      <c r="TX74" s="9" t="n"/>
      <c r="TY74" s="9" t="n"/>
      <c r="TZ74" s="9" t="n"/>
      <c r="UA74" s="9" t="n"/>
      <c r="UB74" s="9" t="n"/>
      <c r="UC74" s="9" t="n"/>
      <c r="UD74" s="9" t="n"/>
      <c r="UE74" s="9" t="n"/>
      <c r="UF74" s="9" t="n"/>
      <c r="UG74" s="9" t="n"/>
      <c r="UH74" s="9" t="n"/>
      <c r="UI74" s="9" t="n"/>
      <c r="UJ74" s="9" t="n"/>
      <c r="UK74" s="9" t="n"/>
      <c r="UL74" s="9" t="n"/>
      <c r="UM74" s="9" t="n"/>
      <c r="UN74" s="9" t="n"/>
      <c r="UO74" s="9" t="n"/>
      <c r="UP74" s="9" t="n"/>
      <c r="UQ74" s="9" t="n"/>
      <c r="UR74" s="9" t="n"/>
      <c r="US74" s="9" t="n"/>
      <c r="UT74" s="9" t="n"/>
      <c r="UU74" s="9" t="n"/>
      <c r="UV74" s="9" t="n"/>
      <c r="UW74" s="9" t="n"/>
      <c r="UX74" s="9" t="n"/>
      <c r="UY74" s="9" t="n"/>
      <c r="UZ74" s="9" t="n"/>
      <c r="VA74" s="9" t="n"/>
      <c r="VB74" s="9" t="n"/>
      <c r="VC74" s="9" t="n"/>
      <c r="VD74" s="9" t="n"/>
      <c r="VE74" s="9" t="n"/>
      <c r="VF74" s="9" t="n"/>
      <c r="VG74" s="9" t="n"/>
      <c r="VH74" s="9" t="n"/>
      <c r="VI74" s="9" t="n"/>
      <c r="VJ74" s="9" t="n"/>
      <c r="VK74" s="9" t="n"/>
      <c r="VL74" s="9" t="n"/>
      <c r="VM74" s="9" t="n"/>
      <c r="VN74" s="9" t="n"/>
      <c r="VO74" s="9" t="n"/>
      <c r="VP74" s="9" t="n"/>
      <c r="VQ74" s="9" t="n"/>
      <c r="VR74" s="9" t="n"/>
      <c r="VS74" s="9" t="n"/>
      <c r="VT74" s="9" t="n"/>
      <c r="VU74" s="9" t="n"/>
      <c r="VV74" s="9" t="n"/>
      <c r="VW74" s="9" t="n"/>
      <c r="VX74" s="9" t="n"/>
      <c r="VY74" s="9" t="n"/>
      <c r="VZ74" s="9" t="n"/>
      <c r="WA74" s="9" t="n"/>
      <c r="WB74" s="9" t="n"/>
      <c r="WC74" s="9" t="n"/>
      <c r="WD74" s="9" t="n"/>
      <c r="WE74" s="9" t="n"/>
      <c r="WF74" s="9" t="n"/>
      <c r="WG74" s="9" t="n"/>
      <c r="WH74" s="9" t="n"/>
      <c r="WI74" s="9" t="n"/>
      <c r="WJ74" s="9" t="n"/>
      <c r="WK74" s="9" t="n"/>
      <c r="WL74" s="9" t="n"/>
      <c r="WM74" s="9" t="n"/>
      <c r="WN74" s="9" t="n"/>
      <c r="WO74" s="9" t="n"/>
      <c r="WP74" s="9" t="n"/>
      <c r="WQ74" s="9" t="n"/>
      <c r="WR74" s="9" t="n"/>
      <c r="WS74" s="9" t="n"/>
      <c r="WT74" s="9" t="n"/>
      <c r="WU74" s="9" t="n"/>
      <c r="WV74" s="9" t="n"/>
      <c r="WW74" s="9" t="n"/>
      <c r="WX74" s="9" t="n"/>
      <c r="WY74" s="9" t="n"/>
      <c r="WZ74" s="9" t="n"/>
      <c r="XA74" s="9" t="n"/>
      <c r="XB74" s="9" t="n"/>
      <c r="XC74" s="9" t="n"/>
      <c r="XD74" s="9" t="n"/>
      <c r="XE74" s="9" t="n"/>
      <c r="XF74" s="9" t="n"/>
      <c r="XG74" s="9" t="n"/>
      <c r="XH74" s="9" t="n"/>
      <c r="XI74" s="9" t="n"/>
      <c r="XJ74" s="9" t="n"/>
      <c r="XK74" s="9" t="n"/>
      <c r="XL74" s="9" t="n"/>
      <c r="XM74" s="9" t="n"/>
      <c r="XN74" s="9" t="n"/>
      <c r="XO74" s="9" t="n"/>
      <c r="XP74" s="9" t="n"/>
      <c r="XQ74" s="9" t="n"/>
      <c r="XR74" s="9" t="n"/>
      <c r="XS74" s="9" t="n"/>
      <c r="XT74" s="9" t="n"/>
      <c r="XU74" s="9" t="n"/>
      <c r="XV74" s="9" t="n"/>
      <c r="XW74" s="9" t="n"/>
      <c r="XX74" s="9" t="n"/>
      <c r="XY74" s="9" t="n"/>
      <c r="XZ74" s="9" t="n"/>
      <c r="YA74" s="9" t="n"/>
      <c r="YB74" s="9" t="n"/>
      <c r="YC74" s="9" t="n"/>
      <c r="YD74" s="9" t="n"/>
      <c r="YE74" s="9" t="n"/>
      <c r="YF74" s="9" t="n"/>
      <c r="YG74" s="9" t="n"/>
      <c r="YH74" s="9" t="n"/>
      <c r="YI74" s="9" t="n"/>
      <c r="YJ74" s="9" t="n"/>
      <c r="YK74" s="9" t="n"/>
      <c r="YL74" s="9" t="n"/>
      <c r="YM74" s="9" t="n"/>
      <c r="YN74" s="9" t="n"/>
      <c r="YO74" s="9" t="n"/>
      <c r="YP74" s="9" t="n"/>
      <c r="YQ74" s="9" t="n"/>
      <c r="YR74" s="9" t="n"/>
      <c r="YS74" s="9" t="n"/>
      <c r="YT74" s="9" t="n"/>
      <c r="YU74" s="9" t="n"/>
      <c r="YV74" s="9" t="n"/>
      <c r="YW74" s="9" t="n"/>
      <c r="YX74" s="9" t="n"/>
      <c r="YY74" s="9" t="n"/>
      <c r="YZ74" s="9" t="n"/>
      <c r="ZA74" s="9" t="n"/>
      <c r="ZB74" s="9" t="n"/>
      <c r="ZC74" s="9" t="n"/>
      <c r="ZD74" s="9" t="n"/>
      <c r="ZE74" s="9" t="n"/>
      <c r="ZF74" s="9" t="n"/>
      <c r="ZG74" s="9" t="n"/>
      <c r="ZH74" s="9" t="n"/>
      <c r="ZI74" s="9" t="n"/>
      <c r="ZJ74" s="9" t="n"/>
      <c r="ZK74" s="9" t="n"/>
      <c r="ZL74" s="9" t="n"/>
      <c r="ZM74" s="9" t="n"/>
      <c r="ZN74" s="9" t="n"/>
      <c r="ZO74" s="9" t="n"/>
      <c r="ZP74" s="9" t="n"/>
      <c r="ZQ74" s="9" t="n"/>
      <c r="ZR74" s="9" t="n"/>
      <c r="ZS74" s="9" t="n"/>
      <c r="ZT74" s="9" t="n"/>
      <c r="ZU74" s="9" t="n"/>
      <c r="ZV74" s="9" t="n"/>
      <c r="ZW74" s="9" t="n"/>
      <c r="ZX74" s="9" t="n"/>
      <c r="ZY74" s="9" t="n"/>
      <c r="ZZ74" s="9" t="n"/>
      <c r="AAA74" s="9" t="n"/>
      <c r="AAB74" s="9" t="n"/>
      <c r="AAC74" s="9" t="n"/>
      <c r="AAD74" s="9" t="n"/>
      <c r="AAE74" s="9" t="n"/>
      <c r="AAF74" s="9" t="n"/>
      <c r="AAG74" s="9" t="n"/>
      <c r="AAH74" s="9" t="n"/>
      <c r="AAI74" s="9" t="n"/>
      <c r="AAJ74" s="9" t="n"/>
      <c r="AAK74" s="9" t="n"/>
      <c r="AAL74" s="9" t="n"/>
      <c r="AAM74" s="9" t="n"/>
      <c r="AAN74" s="9" t="n"/>
      <c r="AAO74" s="9" t="n"/>
      <c r="AAP74" s="9" t="n"/>
      <c r="AAQ74" s="9" t="n"/>
      <c r="AAR74" s="9" t="n"/>
      <c r="AAS74" s="9" t="n"/>
      <c r="AAT74" s="9" t="n"/>
      <c r="AAU74" s="9" t="n"/>
      <c r="AAV74" s="9" t="n"/>
      <c r="AAW74" s="9" t="n"/>
      <c r="AAX74" s="9" t="n"/>
      <c r="AAY74" s="9" t="n"/>
      <c r="AAZ74" s="9" t="n"/>
      <c r="ABA74" s="9" t="n"/>
      <c r="ABB74" s="9" t="n"/>
      <c r="ABC74" s="9" t="n"/>
      <c r="ABD74" s="9" t="n"/>
      <c r="ABE74" s="9" t="n"/>
      <c r="ABF74" s="9" t="n"/>
      <c r="ABG74" s="9" t="n"/>
      <c r="ABH74" s="9" t="n"/>
      <c r="ABI74" s="9" t="n"/>
      <c r="ABJ74" s="9" t="n"/>
      <c r="ABK74" s="9" t="n"/>
      <c r="ABL74" s="9" t="n"/>
      <c r="ABM74" s="9" t="n"/>
      <c r="ABN74" s="9" t="n"/>
      <c r="ABO74" s="9" t="n"/>
      <c r="ABP74" s="9" t="n"/>
      <c r="ABQ74" s="9" t="n"/>
      <c r="ABR74" s="9" t="n"/>
      <c r="ABS74" s="9" t="n"/>
      <c r="ABT74" s="9" t="n"/>
      <c r="ABU74" s="9" t="n"/>
      <c r="ABV74" s="9" t="n"/>
      <c r="ABW74" s="9" t="n"/>
      <c r="ABX74" s="9" t="n"/>
      <c r="ABY74" s="9" t="n"/>
      <c r="ABZ74" s="9" t="n"/>
      <c r="ACA74" s="9" t="n"/>
      <c r="ACB74" s="9" t="n"/>
      <c r="ACC74" s="9" t="n"/>
      <c r="ACD74" s="9" t="n"/>
      <c r="ACE74" s="9" t="n"/>
      <c r="ACF74" s="9" t="n"/>
      <c r="ACG74" s="9" t="n"/>
      <c r="ACH74" s="9" t="n"/>
      <c r="ACI74" s="9" t="n"/>
      <c r="ACJ74" s="9" t="n"/>
      <c r="ACK74" s="9" t="n"/>
      <c r="ACL74" s="9" t="n"/>
      <c r="ACM74" s="9" t="n"/>
      <c r="ACN74" s="9" t="n"/>
      <c r="ACO74" s="9" t="n"/>
      <c r="ACP74" s="9" t="n"/>
      <c r="ACQ74" s="9" t="n"/>
      <c r="ACR74" s="9" t="n"/>
      <c r="ACS74" s="9" t="n"/>
      <c r="ACT74" s="9" t="n"/>
      <c r="ACU74" s="9" t="n"/>
      <c r="ACV74" s="9" t="n"/>
      <c r="ACW74" s="9" t="n"/>
      <c r="ACX74" s="9" t="n"/>
      <c r="ACY74" s="9" t="n"/>
      <c r="ACZ74" s="9" t="n"/>
      <c r="ADA74" s="9" t="n"/>
      <c r="ADB74" s="9" t="n"/>
      <c r="ADC74" s="9" t="n"/>
      <c r="ADD74" s="9" t="n"/>
      <c r="ADE74" s="9" t="n"/>
      <c r="ADF74" s="9" t="n"/>
      <c r="ADG74" s="9" t="n"/>
      <c r="ADH74" s="9" t="n"/>
      <c r="ADI74" s="9" t="n"/>
      <c r="ADJ74" s="9" t="n"/>
      <c r="ADK74" s="9" t="n"/>
      <c r="ADL74" s="9" t="n"/>
      <c r="ADM74" s="9" t="n"/>
      <c r="ADN74" s="9" t="n"/>
      <c r="ADO74" s="9" t="n"/>
      <c r="ADP74" s="9" t="n"/>
      <c r="ADQ74" s="9" t="n"/>
      <c r="ADR74" s="9" t="n"/>
      <c r="ADS74" s="9" t="n"/>
      <c r="ADT74" s="9" t="n"/>
      <c r="ADU74" s="9" t="n"/>
      <c r="ADV74" s="9" t="n"/>
      <c r="ADW74" s="9" t="n"/>
      <c r="ADX74" s="9" t="n"/>
      <c r="ADY74" s="9" t="n"/>
      <c r="ADZ74" s="9" t="n"/>
      <c r="AEA74" s="9" t="n"/>
      <c r="AEB74" s="9" t="n"/>
      <c r="AEC74" s="9" t="n"/>
      <c r="AED74" s="9" t="n"/>
      <c r="AEE74" s="9" t="n"/>
      <c r="AEF74" s="9" t="n"/>
      <c r="AEG74" s="9" t="n"/>
      <c r="AEH74" s="9" t="n"/>
      <c r="AEI74" s="9" t="n"/>
      <c r="AEJ74" s="9" t="n"/>
      <c r="AEK74" s="9" t="n"/>
      <c r="AEL74" s="9" t="n"/>
      <c r="AEM74" s="9" t="n"/>
      <c r="AEN74" s="9" t="n"/>
      <c r="AEO74" s="9" t="n"/>
      <c r="AEP74" s="9" t="n"/>
      <c r="AEQ74" s="9" t="n"/>
      <c r="AER74" s="9" t="n"/>
      <c r="AES74" s="9" t="n"/>
      <c r="AET74" s="9" t="n"/>
      <c r="AEU74" s="9" t="n"/>
      <c r="AEV74" s="9" t="n"/>
      <c r="AEW74" s="9" t="n"/>
      <c r="AEX74" s="9" t="n"/>
      <c r="AEY74" s="9" t="n"/>
      <c r="AEZ74" s="9" t="n"/>
      <c r="AFA74" s="9" t="n"/>
      <c r="AFB74" s="9" t="n"/>
      <c r="AFC74" s="9" t="n"/>
      <c r="AFD74" s="9" t="n"/>
      <c r="AFE74" s="9" t="n"/>
      <c r="AFF74" s="9" t="n"/>
      <c r="AFG74" s="9" t="n"/>
      <c r="AFH74" s="9" t="n"/>
      <c r="AFI74" s="9" t="n"/>
      <c r="AFJ74" s="9" t="n"/>
      <c r="AFK74" s="9" t="n"/>
      <c r="AFL74" s="9" t="n"/>
      <c r="AFM74" s="9" t="n"/>
      <c r="AFN74" s="9" t="n"/>
      <c r="AFO74" s="9" t="n"/>
      <c r="AFP74" s="9" t="n"/>
      <c r="AFQ74" s="9" t="n"/>
      <c r="AFR74" s="9" t="n"/>
      <c r="AFS74" s="9" t="n"/>
      <c r="AFT74" s="9" t="n"/>
      <c r="AFU74" s="9" t="n"/>
      <c r="AFV74" s="9" t="n"/>
      <c r="AFW74" s="9" t="n"/>
      <c r="AFX74" s="9" t="n"/>
      <c r="AFY74" s="9" t="n"/>
      <c r="AFZ74" s="9" t="n"/>
      <c r="AGA74" s="9" t="n"/>
      <c r="AGB74" s="9" t="n"/>
      <c r="AGC74" s="9" t="n"/>
      <c r="AGD74" s="9" t="n"/>
      <c r="AGE74" s="9" t="n"/>
      <c r="AGF74" s="9" t="n"/>
      <c r="AGG74" s="9" t="n"/>
      <c r="AGH74" s="9" t="n"/>
      <c r="AGI74" s="9" t="n"/>
      <c r="AGJ74" s="9" t="n"/>
      <c r="AGK74" s="9" t="n"/>
      <c r="AGL74" s="9" t="n"/>
      <c r="AGM74" s="9" t="n"/>
      <c r="AGN74" s="9" t="n"/>
      <c r="AGO74" s="9" t="n"/>
      <c r="AGP74" s="9" t="n"/>
      <c r="AGQ74" s="9" t="n"/>
      <c r="AGR74" s="9" t="n"/>
      <c r="AGS74" s="9" t="n"/>
      <c r="AGT74" s="9" t="n"/>
      <c r="AGU74" s="9" t="n"/>
      <c r="AGV74" s="9" t="n"/>
      <c r="AGW74" s="9" t="n"/>
      <c r="AGX74" s="9" t="n"/>
      <c r="AGY74" s="9" t="n"/>
      <c r="AGZ74" s="9" t="n"/>
      <c r="AHA74" s="9" t="n"/>
      <c r="AHB74" s="9" t="n"/>
      <c r="AHC74" s="9" t="n"/>
      <c r="AHD74" s="9" t="n"/>
      <c r="AHE74" s="9" t="n"/>
      <c r="AHF74" s="9" t="n"/>
      <c r="AHG74" s="9" t="n"/>
      <c r="AHH74" s="9" t="n"/>
      <c r="AHI74" s="9" t="n"/>
      <c r="AHJ74" s="9" t="n"/>
      <c r="AHK74" s="9" t="n"/>
      <c r="AHL74" s="9" t="n"/>
      <c r="AHM74" s="9" t="n"/>
      <c r="AHN74" s="9" t="n"/>
      <c r="AHO74" s="9" t="n"/>
      <c r="AHP74" s="9" t="n"/>
      <c r="AHQ74" s="9" t="n"/>
      <c r="AHR74" s="9" t="n"/>
      <c r="AHS74" s="9" t="n"/>
      <c r="AHT74" s="9" t="n"/>
      <c r="AHU74" s="9" t="n"/>
      <c r="AHV74" s="9" t="n"/>
      <c r="AHW74" s="9" t="n"/>
      <c r="AHX74" s="9" t="n"/>
      <c r="AHY74" s="9" t="n"/>
      <c r="AHZ74" s="9" t="n"/>
      <c r="AIA74" s="9" t="n"/>
      <c r="AIB74" s="9" t="n"/>
      <c r="AIC74" s="9" t="n"/>
      <c r="AID74" s="9" t="n"/>
      <c r="AIE74" s="9" t="n"/>
      <c r="AIF74" s="9" t="n"/>
      <c r="AIG74" s="9" t="n"/>
      <c r="AIH74" s="9" t="n"/>
      <c r="AII74" s="9" t="n"/>
      <c r="AIJ74" s="9" t="n"/>
      <c r="AIK74" s="9" t="n"/>
      <c r="AIL74" s="9" t="n"/>
      <c r="AIM74" s="9" t="n"/>
      <c r="AIN74" s="9" t="n"/>
      <c r="AIO74" s="9" t="n"/>
      <c r="AIP74" s="9" t="n"/>
      <c r="AIQ74" s="9" t="n"/>
      <c r="AIR74" s="9" t="n"/>
      <c r="AIS74" s="9" t="n"/>
      <c r="AIT74" s="9" t="n"/>
      <c r="AIU74" s="9" t="n"/>
      <c r="AIV74" s="9" t="n"/>
      <c r="AIW74" s="9" t="n"/>
      <c r="AIX74" s="9" t="n"/>
      <c r="AIY74" s="9" t="n"/>
      <c r="AIZ74" s="9" t="n"/>
      <c r="AJA74" s="9" t="n"/>
      <c r="AJB74" s="9" t="n"/>
      <c r="AJC74" s="9" t="n"/>
      <c r="AJD74" s="9" t="n"/>
      <c r="AJE74" s="9" t="n"/>
      <c r="AJF74" s="9" t="n"/>
      <c r="AJG74" s="9" t="n"/>
      <c r="AJH74" s="9" t="n"/>
      <c r="AJI74" s="9" t="n"/>
      <c r="AJJ74" s="9" t="n"/>
      <c r="AJK74" s="9" t="n"/>
      <c r="AJL74" s="9" t="n"/>
      <c r="AJM74" s="9" t="n"/>
      <c r="AJN74" s="9" t="n"/>
      <c r="AJO74" s="9" t="n"/>
      <c r="AJP74" s="9" t="n"/>
      <c r="AJQ74" s="9" t="n"/>
      <c r="AJR74" s="9" t="n"/>
      <c r="AJS74" s="9" t="n"/>
      <c r="AJT74" s="9" t="n"/>
      <c r="AJU74" s="9" t="n"/>
      <c r="AJV74" s="9" t="n"/>
      <c r="AJW74" s="9" t="n"/>
      <c r="AJX74" s="9" t="n"/>
      <c r="AJY74" s="9" t="n"/>
      <c r="AJZ74" s="9" t="n"/>
      <c r="AKA74" s="9" t="n"/>
      <c r="AKB74" s="9" t="n"/>
      <c r="AKC74" s="9" t="n"/>
      <c r="AKD74" s="9" t="n"/>
      <c r="AKE74" s="9" t="n"/>
      <c r="AKF74" s="9" t="n"/>
      <c r="AKG74" s="9" t="n"/>
      <c r="AKH74" s="9" t="n"/>
      <c r="AKI74" s="9" t="n"/>
      <c r="AKJ74" s="9" t="n"/>
      <c r="AKK74" s="9" t="n"/>
      <c r="AKL74" s="9" t="n"/>
      <c r="AKM74" s="9" t="n"/>
      <c r="AKN74" s="9" t="n"/>
      <c r="AKO74" s="9" t="n"/>
      <c r="AKP74" s="9" t="n"/>
      <c r="AKQ74" s="9" t="n"/>
      <c r="AKR74" s="9" t="n"/>
      <c r="AKS74" s="9" t="n"/>
      <c r="AKT74" s="9" t="n"/>
      <c r="AKU74" s="9" t="n"/>
      <c r="AKV74" s="9" t="n"/>
      <c r="AKW74" s="9" t="n"/>
      <c r="AKX74" s="9" t="n"/>
      <c r="AKY74" s="9" t="n"/>
      <c r="AKZ74" s="9" t="n"/>
      <c r="ALA74" s="9" t="n"/>
      <c r="ALB74" s="9" t="n"/>
      <c r="ALC74" s="9" t="n"/>
      <c r="ALD74" s="9" t="n"/>
      <c r="ALE74" s="9" t="n"/>
      <c r="ALF74" s="9" t="n"/>
      <c r="ALG74" s="9" t="n"/>
      <c r="ALH74" s="9" t="n"/>
      <c r="ALI74" s="9" t="n"/>
      <c r="ALJ74" s="9" t="n"/>
      <c r="ALK74" s="9" t="n"/>
      <c r="ALL74" s="9" t="n"/>
      <c r="ALM74" s="9" t="n"/>
      <c r="ALN74" s="9" t="n"/>
      <c r="ALO74" s="9" t="n"/>
      <c r="ALP74" s="9" t="n"/>
      <c r="ALQ74" s="9" t="n"/>
      <c r="ALR74" s="9" t="n"/>
      <c r="ALS74" s="9" t="n"/>
      <c r="ALT74" s="9" t="n"/>
      <c r="ALU74" s="9" t="n"/>
      <c r="ALV74" s="9" t="n"/>
      <c r="ALW74" s="9" t="n"/>
      <c r="ALX74" s="9" t="n"/>
      <c r="ALY74" s="9" t="n"/>
      <c r="ALZ74" s="9" t="n"/>
      <c r="AMA74" s="9" t="n"/>
      <c r="AMB74" s="9" t="n"/>
      <c r="AMC74" s="9" t="n"/>
      <c r="AMD74" s="9" t="n"/>
      <c r="AME74" s="9" t="n"/>
      <c r="AMF74" s="9" t="n"/>
      <c r="AMG74" s="9" t="n"/>
      <c r="AMH74" s="9" t="n"/>
      <c r="AMI74" s="9" t="n"/>
      <c r="AMJ74" s="9" t="n"/>
    </row>
    <row customHeight="1" ht="23.1" r="75" s="187" spans="1:1024">
      <c r="A75" s="67" t="n">
        <v>70</v>
      </c>
      <c r="B75" s="44" t="n">
        <v>31785</v>
      </c>
      <c r="C75" s="89" t="s">
        <v>273</v>
      </c>
      <c r="D75" s="69" t="s">
        <v>267</v>
      </c>
      <c r="E75" s="70" t="n">
        <v>5</v>
      </c>
      <c r="F75" s="71" t="n"/>
      <c r="G75" s="188" t="s">
        <v>87</v>
      </c>
      <c r="H75" s="189" t="s">
        <v>84</v>
      </c>
      <c r="I75" s="72" t="s"/>
      <c r="J75" s="188" t="s">
        <v>111</v>
      </c>
      <c r="K75" s="189" t="s">
        <v>139</v>
      </c>
      <c r="L75" s="72" t="s"/>
      <c r="M75" s="188" t="s">
        <v>123</v>
      </c>
      <c r="N75" s="189" t="s">
        <v>60</v>
      </c>
      <c r="O75" s="72" t="s"/>
      <c r="P75" s="190" t="s">
        <v>66</v>
      </c>
      <c r="Q75" s="191" t="s">
        <v>66</v>
      </c>
      <c r="R75" s="72" t="s"/>
      <c r="S75" s="190" t="s">
        <v>66</v>
      </c>
      <c r="T75" s="191" t="s">
        <v>66</v>
      </c>
      <c r="U75" s="72" t="s"/>
      <c r="V75" s="190" t="s">
        <v>66</v>
      </c>
      <c r="W75" s="191" t="s">
        <v>66</v>
      </c>
      <c r="X75" s="72" t="s"/>
      <c r="Y75" s="188" t="s">
        <v>3</v>
      </c>
      <c r="Z75" s="189" t="s">
        <v>73</v>
      </c>
      <c r="AA75" s="72" t="s"/>
      <c r="AB75" s="188" t="s">
        <v>98</v>
      </c>
      <c r="AC75" s="189" t="s">
        <v>64</v>
      </c>
      <c r="AD75" s="72" t="s"/>
      <c r="AE75" s="188" t="s">
        <v>67</v>
      </c>
      <c r="AF75" s="189" t="s">
        <v>68</v>
      </c>
      <c r="AG75" s="72" t="s"/>
      <c r="AH75" s="188" t="s">
        <v>122</v>
      </c>
      <c r="AI75" s="189" t="s">
        <v>73</v>
      </c>
      <c r="AJ75" s="72" t="s"/>
      <c r="AK75" s="190" t="s">
        <v>66</v>
      </c>
      <c r="AL75" s="191" t="s">
        <v>66</v>
      </c>
      <c r="AM75" s="72" t="s"/>
      <c r="AN75" s="190" t="s">
        <v>66</v>
      </c>
      <c r="AO75" s="191" t="s">
        <v>66</v>
      </c>
      <c r="AP75" s="72" t="s"/>
      <c r="AQ75" s="190" t="s">
        <v>66</v>
      </c>
      <c r="AR75" s="191" t="s">
        <v>66</v>
      </c>
      <c r="AS75" s="72" t="s"/>
      <c r="AT75" s="188" t="s">
        <v>75</v>
      </c>
      <c r="AU75" s="189" t="s">
        <v>149</v>
      </c>
      <c r="AV75" s="72" t="s"/>
      <c r="AW75" s="188" t="s">
        <v>90</v>
      </c>
      <c r="AX75" s="189" t="s">
        <v>86</v>
      </c>
      <c r="AY75" s="72" t="s"/>
      <c r="AZ75" s="188" t="s">
        <v>62</v>
      </c>
      <c r="BA75" s="189" t="s">
        <v>160</v>
      </c>
      <c r="BB75" s="72" t="s"/>
      <c r="BC75" s="190" t="s">
        <v>66</v>
      </c>
      <c r="BD75" s="191" t="s">
        <v>66</v>
      </c>
      <c r="BE75" s="72" t="s"/>
      <c r="BF75" s="190" t="s">
        <v>66</v>
      </c>
      <c r="BG75" s="191" t="s">
        <v>66</v>
      </c>
      <c r="BH75" s="72" t="s"/>
      <c r="BI75" s="190" t="s">
        <v>66</v>
      </c>
      <c r="BJ75" s="191" t="s">
        <v>66</v>
      </c>
      <c r="BK75" s="72" t="s"/>
      <c r="BL75" s="188" t="s">
        <v>3</v>
      </c>
      <c r="BM75" s="189" t="s">
        <v>111</v>
      </c>
      <c r="BN75" s="72" t="s"/>
      <c r="BO75" s="188" t="s">
        <v>134</v>
      </c>
      <c r="BP75" s="189" t="s">
        <v>74</v>
      </c>
      <c r="BQ75" s="72" t="s"/>
      <c r="BR75" s="188" t="s">
        <v>156</v>
      </c>
      <c r="BS75" s="189" t="s">
        <v>126</v>
      </c>
      <c r="BT75" s="72" t="s"/>
      <c r="BU75" s="190" t="s">
        <v>66</v>
      </c>
      <c r="BV75" s="191" t="s">
        <v>66</v>
      </c>
      <c r="BW75" s="72" t="s"/>
      <c r="BX75" s="190" t="s">
        <v>66</v>
      </c>
      <c r="BY75" s="191" t="s">
        <v>66</v>
      </c>
      <c r="BZ75" s="72" t="s"/>
      <c r="CA75" s="190" t="s">
        <v>66</v>
      </c>
      <c r="CB75" s="191" t="s">
        <v>66</v>
      </c>
      <c r="CC75" s="72" t="s"/>
      <c r="CD75" s="188" t="s">
        <v>67</v>
      </c>
      <c r="CE75" s="189" t="s">
        <v>64</v>
      </c>
      <c r="CF75" s="72" t="s"/>
      <c r="CG75" s="188" t="s">
        <v>79</v>
      </c>
      <c r="CH75" s="189" t="s">
        <v>64</v>
      </c>
      <c r="CI75" s="72" t="s"/>
      <c r="CJ75" s="188" t="s">
        <v>67</v>
      </c>
      <c r="CK75" s="189" t="s">
        <v>88</v>
      </c>
      <c r="CL75" s="72" t="s"/>
      <c r="CM75" s="188" t="s">
        <v>129</v>
      </c>
      <c r="CN75" s="189" t="s">
        <v>174</v>
      </c>
      <c r="CO75" s="72" t="s"/>
      <c r="CP75" s="190" t="s">
        <v>66</v>
      </c>
      <c r="CQ75" s="191" t="s">
        <v>66</v>
      </c>
      <c r="CR75" s="72" t="s"/>
      <c r="CS75" s="190" t="s">
        <v>66</v>
      </c>
      <c r="CT75" s="191" t="s">
        <v>66</v>
      </c>
      <c r="CU75" s="72" t="s"/>
      <c r="CV75" s="26" t="s">
        <v>274</v>
      </c>
      <c r="CW75" s="21" t="n"/>
      <c r="CX75" s="73" t="n"/>
      <c r="CY75" s="83" t="n"/>
      <c r="CZ75" s="75">
        <f>COUNTA($G$3:$CX$3)-DB75</f>
        <v/>
      </c>
      <c r="DA75" s="76">
        <f>COUNTIF($G$4:$CX$4,"сб")+COUNTIF($G$4:$CX$4,"вс")+COUNTIF($G$4:$CX$4,"празд")</f>
        <v/>
      </c>
      <c r="DB75" s="77" t="n">
        <v>0</v>
      </c>
      <c r="DC75" s="78">
        <f>COUNTIF(G75:CX75,"ОТ")/2</f>
        <v/>
      </c>
      <c r="DD75" s="79">
        <f>COUNTIFS($G$4:$CX$4,"&lt;я",G75:CX75,"&lt;"&amp;"9:29:01")</f>
        <v/>
      </c>
      <c r="DE75" s="79">
        <f>COUNTIFS($G$4:$CX$4,"&lt;я",G75:CX75,"&lt;"&amp;"13:30:01")-DD75</f>
        <v/>
      </c>
      <c r="DF75" s="79">
        <f>COUNTIFS($G$4:$CX$4,"&lt;я",G75:CX75,"&lt;"&amp;"19:00:01")-DD75-DE75</f>
        <v/>
      </c>
      <c r="DG75" s="80">
        <f>COUNTIFS($G$4:$CX$4,"СБ",G75:CX75,"В")+COUNTIFS($G$4:$CX$4,"ВС",G75:CX75,"В")</f>
        <v/>
      </c>
      <c r="DH75" s="81">
        <f>$DA$3-CZ75</f>
        <v/>
      </c>
      <c r="DI75" s="82">
        <f>$DB$3-CY75</f>
        <v/>
      </c>
      <c r="DJ75" s="9" t="n"/>
      <c r="DK75" s="9" t="n"/>
      <c r="DL75" s="9" t="n"/>
      <c r="DM75" s="9" t="n"/>
      <c r="DN75" s="9" t="n"/>
      <c r="DO75" s="9" t="n"/>
      <c r="DP75" s="9" t="n"/>
      <c r="DQ75" s="9" t="n"/>
      <c r="DR75" s="9" t="n"/>
      <c r="DS75" s="9" t="n"/>
      <c r="DT75" s="9" t="n"/>
      <c r="DU75" s="9" t="n"/>
      <c r="DV75" s="9" t="n"/>
      <c r="DW75" s="9" t="n"/>
      <c r="DX75" s="9" t="n"/>
      <c r="DY75" s="9" t="n"/>
      <c r="DZ75" s="9" t="n"/>
      <c r="EA75" s="9" t="n"/>
      <c r="EB75" s="9" t="n"/>
      <c r="EC75" s="9" t="n"/>
      <c r="ED75" s="9" t="n"/>
      <c r="EE75" s="9" t="n"/>
      <c r="EF75" s="9" t="n"/>
      <c r="EG75" s="9" t="n"/>
      <c r="EH75" s="9" t="n"/>
      <c r="EI75" s="9" t="n"/>
      <c r="EJ75" s="9" t="n"/>
      <c r="EK75" s="9" t="n"/>
      <c r="EL75" s="9" t="n"/>
      <c r="EM75" s="9" t="n"/>
      <c r="EN75" s="9" t="n"/>
      <c r="EO75" s="9" t="n"/>
      <c r="EP75" s="9" t="n"/>
      <c r="EQ75" s="9" t="n"/>
      <c r="ER75" s="9" t="n"/>
      <c r="ES75" s="9" t="n"/>
      <c r="ET75" s="9" t="n"/>
      <c r="EU75" s="9" t="n"/>
      <c r="EV75" s="9" t="n"/>
      <c r="EW75" s="9" t="n"/>
      <c r="EX75" s="9" t="n"/>
      <c r="EY75" s="9" t="n"/>
      <c r="EZ75" s="9" t="n"/>
      <c r="FA75" s="9" t="n"/>
      <c r="FB75" s="9" t="n"/>
      <c r="FC75" s="9" t="n"/>
      <c r="FD75" s="9" t="n"/>
      <c r="FE75" s="9" t="n"/>
      <c r="FF75" s="9" t="n"/>
      <c r="FG75" s="9" t="n"/>
      <c r="FH75" s="9" t="n"/>
      <c r="FI75" s="9" t="n"/>
      <c r="FJ75" s="9" t="n"/>
      <c r="FK75" s="9" t="n"/>
      <c r="FL75" s="9" t="n"/>
      <c r="FM75" s="9" t="n"/>
      <c r="FN75" s="9" t="n"/>
      <c r="FO75" s="9" t="n"/>
      <c r="FP75" s="9" t="n"/>
      <c r="FQ75" s="9" t="n"/>
      <c r="FR75" s="9" t="n"/>
      <c r="FS75" s="9" t="n"/>
      <c r="FT75" s="9" t="n"/>
      <c r="FU75" s="9" t="n"/>
      <c r="FV75" s="9" t="n"/>
      <c r="FW75" s="9" t="n"/>
      <c r="FX75" s="9" t="n"/>
      <c r="FY75" s="9" t="n"/>
      <c r="FZ75" s="9" t="n"/>
      <c r="GA75" s="9" t="n"/>
      <c r="GB75" s="9" t="n"/>
      <c r="GC75" s="9" t="n"/>
      <c r="GD75" s="9" t="n"/>
      <c r="GE75" s="9" t="n"/>
      <c r="GF75" s="9" t="n"/>
      <c r="GG75" s="9" t="n"/>
      <c r="GH75" s="9" t="n"/>
      <c r="GI75" s="9" t="n"/>
      <c r="GJ75" s="9" t="n"/>
      <c r="GK75" s="9" t="n"/>
      <c r="GL75" s="9" t="n"/>
      <c r="GM75" s="9" t="n"/>
      <c r="GN75" s="9" t="n"/>
      <c r="GO75" s="9" t="n"/>
      <c r="GP75" s="9" t="n"/>
      <c r="GQ75" s="9" t="n"/>
      <c r="GR75" s="9" t="n"/>
      <c r="GS75" s="9" t="n"/>
      <c r="GT75" s="9" t="n"/>
      <c r="GU75" s="9" t="n"/>
      <c r="GV75" s="9" t="n"/>
      <c r="GW75" s="9" t="n"/>
      <c r="GX75" s="9" t="n"/>
      <c r="GY75" s="9" t="n"/>
      <c r="GZ75" s="9" t="n"/>
      <c r="HA75" s="9" t="n"/>
      <c r="HB75" s="9" t="n"/>
      <c r="HC75" s="9" t="n"/>
      <c r="HD75" s="9" t="n"/>
      <c r="HE75" s="9" t="n"/>
      <c r="HF75" s="9" t="n"/>
      <c r="HG75" s="9" t="n"/>
      <c r="HH75" s="9" t="n"/>
      <c r="HI75" s="9" t="n"/>
      <c r="HJ75" s="9" t="n"/>
      <c r="HK75" s="9" t="n"/>
      <c r="HL75" s="9" t="n"/>
      <c r="HM75" s="9" t="n"/>
      <c r="HN75" s="9" t="n"/>
      <c r="HO75" s="9" t="n"/>
      <c r="HP75" s="9" t="n"/>
      <c r="HQ75" s="9" t="n"/>
      <c r="HR75" s="9" t="n"/>
      <c r="HS75" s="9" t="n"/>
      <c r="HT75" s="9" t="n"/>
      <c r="HU75" s="9" t="n"/>
      <c r="HV75" s="9" t="n"/>
      <c r="HW75" s="9" t="n"/>
      <c r="HX75" s="9" t="n"/>
      <c r="HY75" s="9" t="n"/>
      <c r="HZ75" s="9" t="n"/>
      <c r="IA75" s="9" t="n"/>
      <c r="IB75" s="9" t="n"/>
      <c r="IC75" s="9" t="n"/>
      <c r="ID75" s="9" t="n"/>
      <c r="IE75" s="9" t="n"/>
      <c r="IF75" s="9" t="n"/>
      <c r="IG75" s="9" t="n"/>
      <c r="IH75" s="9" t="n"/>
      <c r="II75" s="9" t="n"/>
      <c r="IJ75" s="9" t="n"/>
      <c r="IK75" s="9" t="n"/>
      <c r="IL75" s="9" t="n"/>
      <c r="IM75" s="9" t="n"/>
      <c r="IN75" s="9" t="n"/>
      <c r="IO75" s="9" t="n"/>
      <c r="IP75" s="9" t="n"/>
      <c r="IQ75" s="9" t="n"/>
      <c r="IR75" s="9" t="n"/>
      <c r="IS75" s="9" t="n"/>
      <c r="IT75" s="9" t="n"/>
      <c r="IU75" s="9" t="n"/>
      <c r="IV75" s="9" t="n"/>
      <c r="IW75" s="9" t="n"/>
      <c r="IX75" s="9" t="n"/>
      <c r="IY75" s="9" t="n"/>
      <c r="IZ75" s="9" t="n"/>
      <c r="JA75" s="9" t="n"/>
      <c r="JB75" s="9" t="n"/>
      <c r="JC75" s="9" t="n"/>
      <c r="JD75" s="9" t="n"/>
      <c r="JE75" s="9" t="n"/>
      <c r="JF75" s="9" t="n"/>
      <c r="JG75" s="9" t="n"/>
      <c r="JH75" s="9" t="n"/>
      <c r="JI75" s="9" t="n"/>
      <c r="JJ75" s="9" t="n"/>
      <c r="JK75" s="9" t="n"/>
      <c r="JL75" s="9" t="n"/>
      <c r="JM75" s="9" t="n"/>
      <c r="JN75" s="9" t="n"/>
      <c r="JO75" s="9" t="n"/>
      <c r="JP75" s="9" t="n"/>
      <c r="JQ75" s="9" t="n"/>
      <c r="JR75" s="9" t="n"/>
      <c r="JS75" s="9" t="n"/>
      <c r="JT75" s="9" t="n"/>
      <c r="JU75" s="9" t="n"/>
      <c r="JV75" s="9" t="n"/>
      <c r="JW75" s="9" t="n"/>
      <c r="JX75" s="9" t="n"/>
      <c r="JY75" s="9" t="n"/>
      <c r="JZ75" s="9" t="n"/>
      <c r="KA75" s="9" t="n"/>
      <c r="KB75" s="9" t="n"/>
      <c r="KC75" s="9" t="n"/>
      <c r="KD75" s="9" t="n"/>
      <c r="KE75" s="9" t="n"/>
      <c r="KF75" s="9" t="n"/>
      <c r="KG75" s="9" t="n"/>
      <c r="KH75" s="9" t="n"/>
      <c r="KI75" s="9" t="n"/>
      <c r="KJ75" s="9" t="n"/>
      <c r="KK75" s="9" t="n"/>
      <c r="KL75" s="9" t="n"/>
      <c r="KM75" s="9" t="n"/>
      <c r="KN75" s="9" t="n"/>
      <c r="KO75" s="9" t="n"/>
      <c r="KP75" s="9" t="n"/>
      <c r="KQ75" s="9" t="n"/>
      <c r="KR75" s="9" t="n"/>
      <c r="KS75" s="9" t="n"/>
      <c r="KT75" s="9" t="n"/>
      <c r="KU75" s="9" t="n"/>
      <c r="KV75" s="9" t="n"/>
      <c r="KW75" s="9" t="n"/>
      <c r="KX75" s="9" t="n"/>
      <c r="KY75" s="9" t="n"/>
      <c r="KZ75" s="9" t="n"/>
      <c r="LA75" s="9" t="n"/>
      <c r="LB75" s="9" t="n"/>
      <c r="LC75" s="9" t="n"/>
      <c r="LD75" s="9" t="n"/>
      <c r="LE75" s="9" t="n"/>
      <c r="LF75" s="9" t="n"/>
      <c r="LG75" s="9" t="n"/>
      <c r="LH75" s="9" t="n"/>
      <c r="LI75" s="9" t="n"/>
      <c r="LJ75" s="9" t="n"/>
      <c r="LK75" s="9" t="n"/>
      <c r="LL75" s="9" t="n"/>
      <c r="LM75" s="9" t="n"/>
      <c r="LN75" s="9" t="n"/>
      <c r="LO75" s="9" t="n"/>
      <c r="LP75" s="9" t="n"/>
      <c r="LQ75" s="9" t="n"/>
      <c r="LR75" s="9" t="n"/>
      <c r="LS75" s="9" t="n"/>
      <c r="LT75" s="9" t="n"/>
      <c r="LU75" s="9" t="n"/>
      <c r="LV75" s="9" t="n"/>
      <c r="LW75" s="9" t="n"/>
      <c r="LX75" s="9" t="n"/>
      <c r="LY75" s="9" t="n"/>
      <c r="LZ75" s="9" t="n"/>
      <c r="MA75" s="9" t="n"/>
      <c r="MB75" s="9" t="n"/>
      <c r="MC75" s="9" t="n"/>
      <c r="MD75" s="9" t="n"/>
      <c r="ME75" s="9" t="n"/>
      <c r="MF75" s="9" t="n"/>
      <c r="MG75" s="9" t="n"/>
      <c r="MH75" s="9" t="n"/>
      <c r="MI75" s="9" t="n"/>
      <c r="MJ75" s="9" t="n"/>
      <c r="MK75" s="9" t="n"/>
      <c r="ML75" s="9" t="n"/>
      <c r="MM75" s="9" t="n"/>
      <c r="MN75" s="9" t="n"/>
      <c r="MO75" s="9" t="n"/>
      <c r="MP75" s="9" t="n"/>
      <c r="MQ75" s="9" t="n"/>
      <c r="MR75" s="9" t="n"/>
      <c r="MS75" s="9" t="n"/>
      <c r="MT75" s="9" t="n"/>
      <c r="MU75" s="9" t="n"/>
      <c r="MV75" s="9" t="n"/>
      <c r="MW75" s="9" t="n"/>
      <c r="MX75" s="9" t="n"/>
      <c r="MY75" s="9" t="n"/>
      <c r="MZ75" s="9" t="n"/>
      <c r="NA75" s="9" t="n"/>
      <c r="NB75" s="9" t="n"/>
      <c r="NC75" s="9" t="n"/>
      <c r="ND75" s="9" t="n"/>
      <c r="NE75" s="9" t="n"/>
      <c r="NF75" s="9" t="n"/>
      <c r="NG75" s="9" t="n"/>
      <c r="NH75" s="9" t="n"/>
      <c r="NI75" s="9" t="n"/>
      <c r="NJ75" s="9" t="n"/>
      <c r="NK75" s="9" t="n"/>
      <c r="NL75" s="9" t="n"/>
      <c r="NM75" s="9" t="n"/>
      <c r="NN75" s="9" t="n"/>
      <c r="NO75" s="9" t="n"/>
      <c r="NP75" s="9" t="n"/>
      <c r="NQ75" s="9" t="n"/>
      <c r="NR75" s="9" t="n"/>
      <c r="NS75" s="9" t="n"/>
      <c r="NT75" s="9" t="n"/>
      <c r="NU75" s="9" t="n"/>
      <c r="NV75" s="9" t="n"/>
      <c r="NW75" s="9" t="n"/>
      <c r="NX75" s="9" t="n"/>
      <c r="NY75" s="9" t="n"/>
      <c r="NZ75" s="9" t="n"/>
      <c r="OA75" s="9" t="n"/>
      <c r="OB75" s="9" t="n"/>
      <c r="OC75" s="9" t="n"/>
      <c r="OD75" s="9" t="n"/>
      <c r="OE75" s="9" t="n"/>
      <c r="OF75" s="9" t="n"/>
      <c r="OG75" s="9" t="n"/>
      <c r="OH75" s="9" t="n"/>
      <c r="OI75" s="9" t="n"/>
      <c r="OJ75" s="9" t="n"/>
      <c r="OK75" s="9" t="n"/>
      <c r="OL75" s="9" t="n"/>
      <c r="OM75" s="9" t="n"/>
      <c r="ON75" s="9" t="n"/>
      <c r="OO75" s="9" t="n"/>
      <c r="OP75" s="9" t="n"/>
      <c r="OQ75" s="9" t="n"/>
      <c r="OR75" s="9" t="n"/>
      <c r="OS75" s="9" t="n"/>
      <c r="OT75" s="9" t="n"/>
      <c r="OU75" s="9" t="n"/>
      <c r="OV75" s="9" t="n"/>
      <c r="OW75" s="9" t="n"/>
      <c r="OX75" s="9" t="n"/>
      <c r="OY75" s="9" t="n"/>
      <c r="OZ75" s="9" t="n"/>
      <c r="PA75" s="9" t="n"/>
      <c r="PB75" s="9" t="n"/>
      <c r="PC75" s="9" t="n"/>
      <c r="PD75" s="9" t="n"/>
      <c r="PE75" s="9" t="n"/>
      <c r="PF75" s="9" t="n"/>
      <c r="PG75" s="9" t="n"/>
      <c r="PH75" s="9" t="n"/>
      <c r="PI75" s="9" t="n"/>
      <c r="PJ75" s="9" t="n"/>
      <c r="PK75" s="9" t="n"/>
      <c r="PL75" s="9" t="n"/>
      <c r="PM75" s="9" t="n"/>
      <c r="PN75" s="9" t="n"/>
      <c r="PO75" s="9" t="n"/>
      <c r="PP75" s="9" t="n"/>
      <c r="PQ75" s="9" t="n"/>
      <c r="PR75" s="9" t="n"/>
      <c r="PS75" s="9" t="n"/>
      <c r="PT75" s="9" t="n"/>
      <c r="PU75" s="9" t="n"/>
      <c r="PV75" s="9" t="n"/>
      <c r="PW75" s="9" t="n"/>
      <c r="PX75" s="9" t="n"/>
      <c r="PY75" s="9" t="n"/>
      <c r="PZ75" s="9" t="n"/>
      <c r="QA75" s="9" t="n"/>
      <c r="QB75" s="9" t="n"/>
      <c r="QC75" s="9" t="n"/>
      <c r="QD75" s="9" t="n"/>
      <c r="QE75" s="9" t="n"/>
      <c r="QF75" s="9" t="n"/>
      <c r="QG75" s="9" t="n"/>
      <c r="QH75" s="9" t="n"/>
      <c r="QI75" s="9" t="n"/>
      <c r="QJ75" s="9" t="n"/>
      <c r="QK75" s="9" t="n"/>
      <c r="QL75" s="9" t="n"/>
      <c r="QM75" s="9" t="n"/>
      <c r="QN75" s="9" t="n"/>
      <c r="QO75" s="9" t="n"/>
      <c r="QP75" s="9" t="n"/>
      <c r="QQ75" s="9" t="n"/>
      <c r="QR75" s="9" t="n"/>
      <c r="QS75" s="9" t="n"/>
      <c r="QT75" s="9" t="n"/>
      <c r="QU75" s="9" t="n"/>
      <c r="QV75" s="9" t="n"/>
      <c r="QW75" s="9" t="n"/>
      <c r="QX75" s="9" t="n"/>
      <c r="QY75" s="9" t="n"/>
      <c r="QZ75" s="9" t="n"/>
      <c r="RA75" s="9" t="n"/>
      <c r="RB75" s="9" t="n"/>
      <c r="RC75" s="9" t="n"/>
      <c r="RD75" s="9" t="n"/>
      <c r="RE75" s="9" t="n"/>
      <c r="RF75" s="9" t="n"/>
      <c r="RG75" s="9" t="n"/>
      <c r="RH75" s="9" t="n"/>
      <c r="RI75" s="9" t="n"/>
      <c r="RJ75" s="9" t="n"/>
      <c r="RK75" s="9" t="n"/>
      <c r="RL75" s="9" t="n"/>
      <c r="RM75" s="9" t="n"/>
      <c r="RN75" s="9" t="n"/>
      <c r="RO75" s="9" t="n"/>
      <c r="RP75" s="9" t="n"/>
      <c r="RQ75" s="9" t="n"/>
      <c r="RR75" s="9" t="n"/>
      <c r="RS75" s="9" t="n"/>
      <c r="RT75" s="9" t="n"/>
      <c r="RU75" s="9" t="n"/>
      <c r="RV75" s="9" t="n"/>
      <c r="RW75" s="9" t="n"/>
      <c r="RX75" s="9" t="n"/>
      <c r="RY75" s="9" t="n"/>
      <c r="RZ75" s="9" t="n"/>
      <c r="SA75" s="9" t="n"/>
      <c r="SB75" s="9" t="n"/>
      <c r="SC75" s="9" t="n"/>
      <c r="SD75" s="9" t="n"/>
      <c r="SE75" s="9" t="n"/>
      <c r="SF75" s="9" t="n"/>
      <c r="SG75" s="9" t="n"/>
      <c r="SH75" s="9" t="n"/>
      <c r="SI75" s="9" t="n"/>
      <c r="SJ75" s="9" t="n"/>
      <c r="SK75" s="9" t="n"/>
      <c r="SL75" s="9" t="n"/>
      <c r="SM75" s="9" t="n"/>
      <c r="SN75" s="9" t="n"/>
      <c r="SO75" s="9" t="n"/>
      <c r="SP75" s="9" t="n"/>
      <c r="SQ75" s="9" t="n"/>
      <c r="SR75" s="9" t="n"/>
      <c r="SS75" s="9" t="n"/>
      <c r="ST75" s="9" t="n"/>
      <c r="SU75" s="9" t="n"/>
      <c r="SV75" s="9" t="n"/>
      <c r="SW75" s="9" t="n"/>
      <c r="SX75" s="9" t="n"/>
      <c r="SY75" s="9" t="n"/>
      <c r="SZ75" s="9" t="n"/>
      <c r="TA75" s="9" t="n"/>
      <c r="TB75" s="9" t="n"/>
      <c r="TC75" s="9" t="n"/>
      <c r="TD75" s="9" t="n"/>
      <c r="TE75" s="9" t="n"/>
      <c r="TF75" s="9" t="n"/>
      <c r="TG75" s="9" t="n"/>
      <c r="TH75" s="9" t="n"/>
      <c r="TI75" s="9" t="n"/>
      <c r="TJ75" s="9" t="n"/>
      <c r="TK75" s="9" t="n"/>
      <c r="TL75" s="9" t="n"/>
      <c r="TM75" s="9" t="n"/>
      <c r="TN75" s="9" t="n"/>
      <c r="TO75" s="9" t="n"/>
      <c r="TP75" s="9" t="n"/>
      <c r="TQ75" s="9" t="n"/>
      <c r="TR75" s="9" t="n"/>
      <c r="TS75" s="9" t="n"/>
      <c r="TT75" s="9" t="n"/>
      <c r="TU75" s="9" t="n"/>
      <c r="TV75" s="9" t="n"/>
      <c r="TW75" s="9" t="n"/>
      <c r="TX75" s="9" t="n"/>
      <c r="TY75" s="9" t="n"/>
      <c r="TZ75" s="9" t="n"/>
      <c r="UA75" s="9" t="n"/>
      <c r="UB75" s="9" t="n"/>
      <c r="UC75" s="9" t="n"/>
      <c r="UD75" s="9" t="n"/>
      <c r="UE75" s="9" t="n"/>
      <c r="UF75" s="9" t="n"/>
      <c r="UG75" s="9" t="n"/>
      <c r="UH75" s="9" t="n"/>
      <c r="UI75" s="9" t="n"/>
      <c r="UJ75" s="9" t="n"/>
      <c r="UK75" s="9" t="n"/>
      <c r="UL75" s="9" t="n"/>
      <c r="UM75" s="9" t="n"/>
      <c r="UN75" s="9" t="n"/>
      <c r="UO75" s="9" t="n"/>
      <c r="UP75" s="9" t="n"/>
      <c r="UQ75" s="9" t="n"/>
      <c r="UR75" s="9" t="n"/>
      <c r="US75" s="9" t="n"/>
      <c r="UT75" s="9" t="n"/>
      <c r="UU75" s="9" t="n"/>
      <c r="UV75" s="9" t="n"/>
      <c r="UW75" s="9" t="n"/>
      <c r="UX75" s="9" t="n"/>
      <c r="UY75" s="9" t="n"/>
      <c r="UZ75" s="9" t="n"/>
      <c r="VA75" s="9" t="n"/>
      <c r="VB75" s="9" t="n"/>
      <c r="VC75" s="9" t="n"/>
      <c r="VD75" s="9" t="n"/>
      <c r="VE75" s="9" t="n"/>
      <c r="VF75" s="9" t="n"/>
      <c r="VG75" s="9" t="n"/>
      <c r="VH75" s="9" t="n"/>
      <c r="VI75" s="9" t="n"/>
      <c r="VJ75" s="9" t="n"/>
      <c r="VK75" s="9" t="n"/>
      <c r="VL75" s="9" t="n"/>
      <c r="VM75" s="9" t="n"/>
      <c r="VN75" s="9" t="n"/>
      <c r="VO75" s="9" t="n"/>
      <c r="VP75" s="9" t="n"/>
      <c r="VQ75" s="9" t="n"/>
      <c r="VR75" s="9" t="n"/>
      <c r="VS75" s="9" t="n"/>
      <c r="VT75" s="9" t="n"/>
      <c r="VU75" s="9" t="n"/>
      <c r="VV75" s="9" t="n"/>
      <c r="VW75" s="9" t="n"/>
      <c r="VX75" s="9" t="n"/>
      <c r="VY75" s="9" t="n"/>
      <c r="VZ75" s="9" t="n"/>
      <c r="WA75" s="9" t="n"/>
      <c r="WB75" s="9" t="n"/>
      <c r="WC75" s="9" t="n"/>
      <c r="WD75" s="9" t="n"/>
      <c r="WE75" s="9" t="n"/>
      <c r="WF75" s="9" t="n"/>
      <c r="WG75" s="9" t="n"/>
      <c r="WH75" s="9" t="n"/>
      <c r="WI75" s="9" t="n"/>
      <c r="WJ75" s="9" t="n"/>
      <c r="WK75" s="9" t="n"/>
      <c r="WL75" s="9" t="n"/>
      <c r="WM75" s="9" t="n"/>
      <c r="WN75" s="9" t="n"/>
      <c r="WO75" s="9" t="n"/>
      <c r="WP75" s="9" t="n"/>
      <c r="WQ75" s="9" t="n"/>
      <c r="WR75" s="9" t="n"/>
      <c r="WS75" s="9" t="n"/>
      <c r="WT75" s="9" t="n"/>
      <c r="WU75" s="9" t="n"/>
      <c r="WV75" s="9" t="n"/>
      <c r="WW75" s="9" t="n"/>
      <c r="WX75" s="9" t="n"/>
      <c r="WY75" s="9" t="n"/>
      <c r="WZ75" s="9" t="n"/>
      <c r="XA75" s="9" t="n"/>
      <c r="XB75" s="9" t="n"/>
      <c r="XC75" s="9" t="n"/>
      <c r="XD75" s="9" t="n"/>
      <c r="XE75" s="9" t="n"/>
      <c r="XF75" s="9" t="n"/>
      <c r="XG75" s="9" t="n"/>
      <c r="XH75" s="9" t="n"/>
      <c r="XI75" s="9" t="n"/>
      <c r="XJ75" s="9" t="n"/>
      <c r="XK75" s="9" t="n"/>
      <c r="XL75" s="9" t="n"/>
      <c r="XM75" s="9" t="n"/>
      <c r="XN75" s="9" t="n"/>
      <c r="XO75" s="9" t="n"/>
      <c r="XP75" s="9" t="n"/>
      <c r="XQ75" s="9" t="n"/>
      <c r="XR75" s="9" t="n"/>
      <c r="XS75" s="9" t="n"/>
      <c r="XT75" s="9" t="n"/>
      <c r="XU75" s="9" t="n"/>
      <c r="XV75" s="9" t="n"/>
      <c r="XW75" s="9" t="n"/>
      <c r="XX75" s="9" t="n"/>
      <c r="XY75" s="9" t="n"/>
      <c r="XZ75" s="9" t="n"/>
      <c r="YA75" s="9" t="n"/>
      <c r="YB75" s="9" t="n"/>
      <c r="YC75" s="9" t="n"/>
      <c r="YD75" s="9" t="n"/>
      <c r="YE75" s="9" t="n"/>
      <c r="YF75" s="9" t="n"/>
      <c r="YG75" s="9" t="n"/>
      <c r="YH75" s="9" t="n"/>
      <c r="YI75" s="9" t="n"/>
      <c r="YJ75" s="9" t="n"/>
      <c r="YK75" s="9" t="n"/>
      <c r="YL75" s="9" t="n"/>
      <c r="YM75" s="9" t="n"/>
      <c r="YN75" s="9" t="n"/>
      <c r="YO75" s="9" t="n"/>
      <c r="YP75" s="9" t="n"/>
      <c r="YQ75" s="9" t="n"/>
      <c r="YR75" s="9" t="n"/>
      <c r="YS75" s="9" t="n"/>
      <c r="YT75" s="9" t="n"/>
      <c r="YU75" s="9" t="n"/>
      <c r="YV75" s="9" t="n"/>
      <c r="YW75" s="9" t="n"/>
      <c r="YX75" s="9" t="n"/>
      <c r="YY75" s="9" t="n"/>
      <c r="YZ75" s="9" t="n"/>
      <c r="ZA75" s="9" t="n"/>
      <c r="ZB75" s="9" t="n"/>
      <c r="ZC75" s="9" t="n"/>
      <c r="ZD75" s="9" t="n"/>
      <c r="ZE75" s="9" t="n"/>
      <c r="ZF75" s="9" t="n"/>
      <c r="ZG75" s="9" t="n"/>
      <c r="ZH75" s="9" t="n"/>
      <c r="ZI75" s="9" t="n"/>
      <c r="ZJ75" s="9" t="n"/>
      <c r="ZK75" s="9" t="n"/>
      <c r="ZL75" s="9" t="n"/>
      <c r="ZM75" s="9" t="n"/>
      <c r="ZN75" s="9" t="n"/>
      <c r="ZO75" s="9" t="n"/>
      <c r="ZP75" s="9" t="n"/>
      <c r="ZQ75" s="9" t="n"/>
      <c r="ZR75" s="9" t="n"/>
      <c r="ZS75" s="9" t="n"/>
      <c r="ZT75" s="9" t="n"/>
      <c r="ZU75" s="9" t="n"/>
      <c r="ZV75" s="9" t="n"/>
      <c r="ZW75" s="9" t="n"/>
      <c r="ZX75" s="9" t="n"/>
      <c r="ZY75" s="9" t="n"/>
      <c r="ZZ75" s="9" t="n"/>
      <c r="AAA75" s="9" t="n"/>
      <c r="AAB75" s="9" t="n"/>
      <c r="AAC75" s="9" t="n"/>
      <c r="AAD75" s="9" t="n"/>
      <c r="AAE75" s="9" t="n"/>
      <c r="AAF75" s="9" t="n"/>
      <c r="AAG75" s="9" t="n"/>
      <c r="AAH75" s="9" t="n"/>
      <c r="AAI75" s="9" t="n"/>
      <c r="AAJ75" s="9" t="n"/>
      <c r="AAK75" s="9" t="n"/>
      <c r="AAL75" s="9" t="n"/>
      <c r="AAM75" s="9" t="n"/>
      <c r="AAN75" s="9" t="n"/>
      <c r="AAO75" s="9" t="n"/>
      <c r="AAP75" s="9" t="n"/>
      <c r="AAQ75" s="9" t="n"/>
      <c r="AAR75" s="9" t="n"/>
      <c r="AAS75" s="9" t="n"/>
      <c r="AAT75" s="9" t="n"/>
      <c r="AAU75" s="9" t="n"/>
      <c r="AAV75" s="9" t="n"/>
      <c r="AAW75" s="9" t="n"/>
      <c r="AAX75" s="9" t="n"/>
      <c r="AAY75" s="9" t="n"/>
      <c r="AAZ75" s="9" t="n"/>
      <c r="ABA75" s="9" t="n"/>
      <c r="ABB75" s="9" t="n"/>
      <c r="ABC75" s="9" t="n"/>
      <c r="ABD75" s="9" t="n"/>
      <c r="ABE75" s="9" t="n"/>
      <c r="ABF75" s="9" t="n"/>
      <c r="ABG75" s="9" t="n"/>
      <c r="ABH75" s="9" t="n"/>
      <c r="ABI75" s="9" t="n"/>
      <c r="ABJ75" s="9" t="n"/>
      <c r="ABK75" s="9" t="n"/>
      <c r="ABL75" s="9" t="n"/>
      <c r="ABM75" s="9" t="n"/>
      <c r="ABN75" s="9" t="n"/>
      <c r="ABO75" s="9" t="n"/>
      <c r="ABP75" s="9" t="n"/>
      <c r="ABQ75" s="9" t="n"/>
      <c r="ABR75" s="9" t="n"/>
      <c r="ABS75" s="9" t="n"/>
      <c r="ABT75" s="9" t="n"/>
      <c r="ABU75" s="9" t="n"/>
      <c r="ABV75" s="9" t="n"/>
      <c r="ABW75" s="9" t="n"/>
      <c r="ABX75" s="9" t="n"/>
      <c r="ABY75" s="9" t="n"/>
      <c r="ABZ75" s="9" t="n"/>
      <c r="ACA75" s="9" t="n"/>
      <c r="ACB75" s="9" t="n"/>
      <c r="ACC75" s="9" t="n"/>
      <c r="ACD75" s="9" t="n"/>
      <c r="ACE75" s="9" t="n"/>
      <c r="ACF75" s="9" t="n"/>
      <c r="ACG75" s="9" t="n"/>
      <c r="ACH75" s="9" t="n"/>
      <c r="ACI75" s="9" t="n"/>
      <c r="ACJ75" s="9" t="n"/>
      <c r="ACK75" s="9" t="n"/>
      <c r="ACL75" s="9" t="n"/>
      <c r="ACM75" s="9" t="n"/>
      <c r="ACN75" s="9" t="n"/>
      <c r="ACO75" s="9" t="n"/>
      <c r="ACP75" s="9" t="n"/>
      <c r="ACQ75" s="9" t="n"/>
      <c r="ACR75" s="9" t="n"/>
      <c r="ACS75" s="9" t="n"/>
      <c r="ACT75" s="9" t="n"/>
      <c r="ACU75" s="9" t="n"/>
      <c r="ACV75" s="9" t="n"/>
      <c r="ACW75" s="9" t="n"/>
      <c r="ACX75" s="9" t="n"/>
      <c r="ACY75" s="9" t="n"/>
      <c r="ACZ75" s="9" t="n"/>
      <c r="ADA75" s="9" t="n"/>
      <c r="ADB75" s="9" t="n"/>
      <c r="ADC75" s="9" t="n"/>
      <c r="ADD75" s="9" t="n"/>
      <c r="ADE75" s="9" t="n"/>
      <c r="ADF75" s="9" t="n"/>
      <c r="ADG75" s="9" t="n"/>
      <c r="ADH75" s="9" t="n"/>
      <c r="ADI75" s="9" t="n"/>
      <c r="ADJ75" s="9" t="n"/>
      <c r="ADK75" s="9" t="n"/>
      <c r="ADL75" s="9" t="n"/>
      <c r="ADM75" s="9" t="n"/>
      <c r="ADN75" s="9" t="n"/>
      <c r="ADO75" s="9" t="n"/>
      <c r="ADP75" s="9" t="n"/>
      <c r="ADQ75" s="9" t="n"/>
      <c r="ADR75" s="9" t="n"/>
      <c r="ADS75" s="9" t="n"/>
      <c r="ADT75" s="9" t="n"/>
      <c r="ADU75" s="9" t="n"/>
      <c r="ADV75" s="9" t="n"/>
      <c r="ADW75" s="9" t="n"/>
      <c r="ADX75" s="9" t="n"/>
      <c r="ADY75" s="9" t="n"/>
      <c r="ADZ75" s="9" t="n"/>
      <c r="AEA75" s="9" t="n"/>
      <c r="AEB75" s="9" t="n"/>
      <c r="AEC75" s="9" t="n"/>
      <c r="AED75" s="9" t="n"/>
      <c r="AEE75" s="9" t="n"/>
      <c r="AEF75" s="9" t="n"/>
      <c r="AEG75" s="9" t="n"/>
      <c r="AEH75" s="9" t="n"/>
      <c r="AEI75" s="9" t="n"/>
      <c r="AEJ75" s="9" t="n"/>
      <c r="AEK75" s="9" t="n"/>
      <c r="AEL75" s="9" t="n"/>
      <c r="AEM75" s="9" t="n"/>
      <c r="AEN75" s="9" t="n"/>
      <c r="AEO75" s="9" t="n"/>
      <c r="AEP75" s="9" t="n"/>
      <c r="AEQ75" s="9" t="n"/>
      <c r="AER75" s="9" t="n"/>
      <c r="AES75" s="9" t="n"/>
      <c r="AET75" s="9" t="n"/>
      <c r="AEU75" s="9" t="n"/>
      <c r="AEV75" s="9" t="n"/>
      <c r="AEW75" s="9" t="n"/>
      <c r="AEX75" s="9" t="n"/>
      <c r="AEY75" s="9" t="n"/>
      <c r="AEZ75" s="9" t="n"/>
      <c r="AFA75" s="9" t="n"/>
      <c r="AFB75" s="9" t="n"/>
      <c r="AFC75" s="9" t="n"/>
      <c r="AFD75" s="9" t="n"/>
      <c r="AFE75" s="9" t="n"/>
      <c r="AFF75" s="9" t="n"/>
      <c r="AFG75" s="9" t="n"/>
      <c r="AFH75" s="9" t="n"/>
      <c r="AFI75" s="9" t="n"/>
      <c r="AFJ75" s="9" t="n"/>
      <c r="AFK75" s="9" t="n"/>
      <c r="AFL75" s="9" t="n"/>
      <c r="AFM75" s="9" t="n"/>
      <c r="AFN75" s="9" t="n"/>
      <c r="AFO75" s="9" t="n"/>
      <c r="AFP75" s="9" t="n"/>
      <c r="AFQ75" s="9" t="n"/>
      <c r="AFR75" s="9" t="n"/>
      <c r="AFS75" s="9" t="n"/>
      <c r="AFT75" s="9" t="n"/>
      <c r="AFU75" s="9" t="n"/>
      <c r="AFV75" s="9" t="n"/>
      <c r="AFW75" s="9" t="n"/>
      <c r="AFX75" s="9" t="n"/>
      <c r="AFY75" s="9" t="n"/>
      <c r="AFZ75" s="9" t="n"/>
      <c r="AGA75" s="9" t="n"/>
      <c r="AGB75" s="9" t="n"/>
      <c r="AGC75" s="9" t="n"/>
      <c r="AGD75" s="9" t="n"/>
      <c r="AGE75" s="9" t="n"/>
      <c r="AGF75" s="9" t="n"/>
      <c r="AGG75" s="9" t="n"/>
      <c r="AGH75" s="9" t="n"/>
      <c r="AGI75" s="9" t="n"/>
      <c r="AGJ75" s="9" t="n"/>
      <c r="AGK75" s="9" t="n"/>
      <c r="AGL75" s="9" t="n"/>
      <c r="AGM75" s="9" t="n"/>
      <c r="AGN75" s="9" t="n"/>
      <c r="AGO75" s="9" t="n"/>
      <c r="AGP75" s="9" t="n"/>
      <c r="AGQ75" s="9" t="n"/>
      <c r="AGR75" s="9" t="n"/>
      <c r="AGS75" s="9" t="n"/>
      <c r="AGT75" s="9" t="n"/>
      <c r="AGU75" s="9" t="n"/>
      <c r="AGV75" s="9" t="n"/>
      <c r="AGW75" s="9" t="n"/>
      <c r="AGX75" s="9" t="n"/>
      <c r="AGY75" s="9" t="n"/>
      <c r="AGZ75" s="9" t="n"/>
      <c r="AHA75" s="9" t="n"/>
      <c r="AHB75" s="9" t="n"/>
      <c r="AHC75" s="9" t="n"/>
      <c r="AHD75" s="9" t="n"/>
      <c r="AHE75" s="9" t="n"/>
      <c r="AHF75" s="9" t="n"/>
      <c r="AHG75" s="9" t="n"/>
      <c r="AHH75" s="9" t="n"/>
      <c r="AHI75" s="9" t="n"/>
      <c r="AHJ75" s="9" t="n"/>
      <c r="AHK75" s="9" t="n"/>
      <c r="AHL75" s="9" t="n"/>
      <c r="AHM75" s="9" t="n"/>
      <c r="AHN75" s="9" t="n"/>
      <c r="AHO75" s="9" t="n"/>
      <c r="AHP75" s="9" t="n"/>
      <c r="AHQ75" s="9" t="n"/>
      <c r="AHR75" s="9" t="n"/>
      <c r="AHS75" s="9" t="n"/>
      <c r="AHT75" s="9" t="n"/>
      <c r="AHU75" s="9" t="n"/>
      <c r="AHV75" s="9" t="n"/>
      <c r="AHW75" s="9" t="n"/>
      <c r="AHX75" s="9" t="n"/>
      <c r="AHY75" s="9" t="n"/>
      <c r="AHZ75" s="9" t="n"/>
      <c r="AIA75" s="9" t="n"/>
      <c r="AIB75" s="9" t="n"/>
      <c r="AIC75" s="9" t="n"/>
      <c r="AID75" s="9" t="n"/>
      <c r="AIE75" s="9" t="n"/>
      <c r="AIF75" s="9" t="n"/>
      <c r="AIG75" s="9" t="n"/>
      <c r="AIH75" s="9" t="n"/>
      <c r="AII75" s="9" t="n"/>
      <c r="AIJ75" s="9" t="n"/>
      <c r="AIK75" s="9" t="n"/>
      <c r="AIL75" s="9" t="n"/>
      <c r="AIM75" s="9" t="n"/>
      <c r="AIN75" s="9" t="n"/>
      <c r="AIO75" s="9" t="n"/>
      <c r="AIP75" s="9" t="n"/>
      <c r="AIQ75" s="9" t="n"/>
      <c r="AIR75" s="9" t="n"/>
      <c r="AIS75" s="9" t="n"/>
      <c r="AIT75" s="9" t="n"/>
      <c r="AIU75" s="9" t="n"/>
      <c r="AIV75" s="9" t="n"/>
      <c r="AIW75" s="9" t="n"/>
      <c r="AIX75" s="9" t="n"/>
      <c r="AIY75" s="9" t="n"/>
      <c r="AIZ75" s="9" t="n"/>
      <c r="AJA75" s="9" t="n"/>
      <c r="AJB75" s="9" t="n"/>
      <c r="AJC75" s="9" t="n"/>
      <c r="AJD75" s="9" t="n"/>
      <c r="AJE75" s="9" t="n"/>
      <c r="AJF75" s="9" t="n"/>
      <c r="AJG75" s="9" t="n"/>
      <c r="AJH75" s="9" t="n"/>
      <c r="AJI75" s="9" t="n"/>
      <c r="AJJ75" s="9" t="n"/>
      <c r="AJK75" s="9" t="n"/>
      <c r="AJL75" s="9" t="n"/>
      <c r="AJM75" s="9" t="n"/>
      <c r="AJN75" s="9" t="n"/>
      <c r="AJO75" s="9" t="n"/>
      <c r="AJP75" s="9" t="n"/>
      <c r="AJQ75" s="9" t="n"/>
      <c r="AJR75" s="9" t="n"/>
      <c r="AJS75" s="9" t="n"/>
      <c r="AJT75" s="9" t="n"/>
      <c r="AJU75" s="9" t="n"/>
      <c r="AJV75" s="9" t="n"/>
      <c r="AJW75" s="9" t="n"/>
      <c r="AJX75" s="9" t="n"/>
      <c r="AJY75" s="9" t="n"/>
      <c r="AJZ75" s="9" t="n"/>
      <c r="AKA75" s="9" t="n"/>
      <c r="AKB75" s="9" t="n"/>
      <c r="AKC75" s="9" t="n"/>
      <c r="AKD75" s="9" t="n"/>
      <c r="AKE75" s="9" t="n"/>
      <c r="AKF75" s="9" t="n"/>
      <c r="AKG75" s="9" t="n"/>
      <c r="AKH75" s="9" t="n"/>
      <c r="AKI75" s="9" t="n"/>
      <c r="AKJ75" s="9" t="n"/>
      <c r="AKK75" s="9" t="n"/>
      <c r="AKL75" s="9" t="n"/>
      <c r="AKM75" s="9" t="n"/>
      <c r="AKN75" s="9" t="n"/>
      <c r="AKO75" s="9" t="n"/>
      <c r="AKP75" s="9" t="n"/>
      <c r="AKQ75" s="9" t="n"/>
      <c r="AKR75" s="9" t="n"/>
      <c r="AKS75" s="9" t="n"/>
      <c r="AKT75" s="9" t="n"/>
      <c r="AKU75" s="9" t="n"/>
      <c r="AKV75" s="9" t="n"/>
      <c r="AKW75" s="9" t="n"/>
      <c r="AKX75" s="9" t="n"/>
      <c r="AKY75" s="9" t="n"/>
      <c r="AKZ75" s="9" t="n"/>
      <c r="ALA75" s="9" t="n"/>
      <c r="ALB75" s="9" t="n"/>
      <c r="ALC75" s="9" t="n"/>
      <c r="ALD75" s="9" t="n"/>
      <c r="ALE75" s="9" t="n"/>
      <c r="ALF75" s="9" t="n"/>
      <c r="ALG75" s="9" t="n"/>
      <c r="ALH75" s="9" t="n"/>
      <c r="ALI75" s="9" t="n"/>
      <c r="ALJ75" s="9" t="n"/>
      <c r="ALK75" s="9" t="n"/>
      <c r="ALL75" s="9" t="n"/>
      <c r="ALM75" s="9" t="n"/>
      <c r="ALN75" s="9" t="n"/>
      <c r="ALO75" s="9" t="n"/>
      <c r="ALP75" s="9" t="n"/>
      <c r="ALQ75" s="9" t="n"/>
      <c r="ALR75" s="9" t="n"/>
      <c r="ALS75" s="9" t="n"/>
      <c r="ALT75" s="9" t="n"/>
      <c r="ALU75" s="9" t="n"/>
      <c r="ALV75" s="9" t="n"/>
      <c r="ALW75" s="9" t="n"/>
      <c r="ALX75" s="9" t="n"/>
      <c r="ALY75" s="9" t="n"/>
      <c r="ALZ75" s="9" t="n"/>
      <c r="AMA75" s="9" t="n"/>
      <c r="AMB75" s="9" t="n"/>
      <c r="AMC75" s="9" t="n"/>
      <c r="AMD75" s="9" t="n"/>
      <c r="AME75" s="9" t="n"/>
      <c r="AMF75" s="9" t="n"/>
      <c r="AMG75" s="9" t="n"/>
      <c r="AMH75" s="9" t="n"/>
      <c r="AMI75" s="9" t="n"/>
      <c r="AMJ75" s="9" t="n"/>
    </row>
    <row customHeight="1" ht="23.1" r="76" s="187" spans="1:1024">
      <c r="A76" s="67" t="n">
        <v>71</v>
      </c>
      <c r="B76" s="44" t="n">
        <v>30651</v>
      </c>
      <c r="C76" s="88" t="s">
        <v>275</v>
      </c>
      <c r="D76" s="69" t="s">
        <v>276</v>
      </c>
      <c r="E76" s="70" t="n">
        <v>32</v>
      </c>
      <c r="F76" s="71" t="n"/>
      <c r="G76" s="188" t="s">
        <v>79</v>
      </c>
      <c r="H76" s="189" t="s">
        <v>124</v>
      </c>
      <c r="I76" s="72" t="s"/>
      <c r="J76" s="190" t="s">
        <v>66</v>
      </c>
      <c r="K76" s="191" t="s">
        <v>66</v>
      </c>
      <c r="L76" s="72" t="s"/>
      <c r="M76" s="190" t="s">
        <v>66</v>
      </c>
      <c r="N76" s="191" t="s">
        <v>66</v>
      </c>
      <c r="O76" s="72" t="s"/>
      <c r="P76" s="190" t="s">
        <v>66</v>
      </c>
      <c r="Q76" s="191" t="s">
        <v>66</v>
      </c>
      <c r="R76" s="72" t="s"/>
      <c r="S76" s="188" t="s">
        <v>67</v>
      </c>
      <c r="T76" s="189" t="s">
        <v>64</v>
      </c>
      <c r="U76" s="72" t="s"/>
      <c r="V76" s="188" t="s">
        <v>67</v>
      </c>
      <c r="W76" s="189" t="s">
        <v>64</v>
      </c>
      <c r="X76" s="72" t="s"/>
      <c r="Y76" s="188" t="s">
        <v>125</v>
      </c>
      <c r="Z76" s="189" t="s">
        <v>126</v>
      </c>
      <c r="AA76" s="72" t="s"/>
      <c r="AB76" s="188" t="s">
        <v>79</v>
      </c>
      <c r="AC76" s="189" t="s">
        <v>124</v>
      </c>
      <c r="AD76" s="72" t="s"/>
      <c r="AE76" s="188" t="s">
        <v>79</v>
      </c>
      <c r="AF76" s="189" t="s">
        <v>124</v>
      </c>
      <c r="AG76" s="72" t="s"/>
      <c r="AH76" s="190" t="s">
        <v>66</v>
      </c>
      <c r="AI76" s="191" t="s">
        <v>66</v>
      </c>
      <c r="AJ76" s="72" t="s"/>
      <c r="AK76" s="190" t="s">
        <v>66</v>
      </c>
      <c r="AL76" s="191" t="s">
        <v>66</v>
      </c>
      <c r="AM76" s="72" t="s"/>
      <c r="AN76" s="190" t="s">
        <v>66</v>
      </c>
      <c r="AO76" s="191" t="s">
        <v>66</v>
      </c>
      <c r="AP76" s="72" t="s"/>
      <c r="AQ76" s="188" t="s">
        <v>67</v>
      </c>
      <c r="AR76" s="189" t="s">
        <v>64</v>
      </c>
      <c r="AS76" s="72" t="s"/>
      <c r="AT76" s="188" t="s">
        <v>81</v>
      </c>
      <c r="AU76" s="189" t="s">
        <v>59</v>
      </c>
      <c r="AV76" s="72" t="s"/>
      <c r="AW76" s="188" t="s">
        <v>3</v>
      </c>
      <c r="AX76" s="189" t="s">
        <v>85</v>
      </c>
      <c r="AY76" s="72" t="s"/>
      <c r="AZ76" s="190" t="s">
        <v>66</v>
      </c>
      <c r="BA76" s="191" t="s">
        <v>66</v>
      </c>
      <c r="BB76" s="72" t="s"/>
      <c r="BC76" s="190" t="s">
        <v>66</v>
      </c>
      <c r="BD76" s="191" t="s">
        <v>66</v>
      </c>
      <c r="BE76" s="72" t="s"/>
      <c r="BF76" s="188" t="s">
        <v>125</v>
      </c>
      <c r="BG76" s="189" t="s">
        <v>126</v>
      </c>
      <c r="BH76" s="72" t="s"/>
      <c r="BI76" s="188" t="s">
        <v>79</v>
      </c>
      <c r="BJ76" s="189" t="s">
        <v>124</v>
      </c>
      <c r="BK76" s="72" t="s"/>
      <c r="BL76" s="188" t="s">
        <v>79</v>
      </c>
      <c r="BM76" s="189" t="s">
        <v>124</v>
      </c>
      <c r="BN76" s="72" t="s"/>
      <c r="BO76" s="188" t="s">
        <v>110</v>
      </c>
      <c r="BP76" s="189" t="s">
        <v>111</v>
      </c>
      <c r="BQ76" s="72" t="s"/>
      <c r="BR76" s="188" t="s">
        <v>110</v>
      </c>
      <c r="BS76" s="189" t="s">
        <v>111</v>
      </c>
      <c r="BT76" s="72" t="s"/>
      <c r="BU76" s="190" t="s">
        <v>66</v>
      </c>
      <c r="BV76" s="191" t="s">
        <v>66</v>
      </c>
      <c r="BW76" s="72" t="s"/>
      <c r="BX76" s="190" t="s">
        <v>66</v>
      </c>
      <c r="BY76" s="191" t="s">
        <v>66</v>
      </c>
      <c r="BZ76" s="72" t="s"/>
      <c r="CA76" s="190" t="s">
        <v>66</v>
      </c>
      <c r="CB76" s="191" t="s">
        <v>66</v>
      </c>
      <c r="CC76" s="72" t="s"/>
      <c r="CD76" s="188" t="s">
        <v>81</v>
      </c>
      <c r="CE76" s="189" t="s">
        <v>59</v>
      </c>
      <c r="CF76" s="72" t="s"/>
      <c r="CG76" s="188" t="s">
        <v>98</v>
      </c>
      <c r="CH76" s="189" t="s">
        <v>99</v>
      </c>
      <c r="CI76" s="72" t="s"/>
      <c r="CJ76" s="188" t="s">
        <v>121</v>
      </c>
      <c r="CK76" s="189" t="s">
        <v>74</v>
      </c>
      <c r="CL76" s="72" t="s"/>
      <c r="CM76" s="188" t="s">
        <v>125</v>
      </c>
      <c r="CN76" s="189" t="s">
        <v>126</v>
      </c>
      <c r="CO76" s="72" t="s"/>
      <c r="CP76" s="190" t="s">
        <v>66</v>
      </c>
      <c r="CQ76" s="191" t="s">
        <v>66</v>
      </c>
      <c r="CR76" s="72" t="s"/>
      <c r="CS76" s="190" t="s">
        <v>66</v>
      </c>
      <c r="CT76" s="191" t="s">
        <v>66</v>
      </c>
      <c r="CU76" s="72" t="s"/>
      <c r="CV76" s="26" t="s">
        <v>189</v>
      </c>
      <c r="CW76" s="21" t="n"/>
      <c r="CX76" s="73" t="n"/>
      <c r="CY76" s="83" t="n"/>
      <c r="CZ76" s="75">
        <f>COUNTA($G$3:$CX$3)-DB76</f>
        <v/>
      </c>
      <c r="DA76" s="76">
        <f>COUNTIF($G$4:$CX$4,"сб")+COUNTIF($G$4:$CX$4,"вс")+COUNTIF($G$4:$CX$4,"празд")</f>
        <v/>
      </c>
      <c r="DB76" s="77" t="n">
        <v>0</v>
      </c>
      <c r="DC76" s="78">
        <f>COUNTIF(G76:CX76,"ОТ")/2</f>
        <v/>
      </c>
      <c r="DD76" s="79">
        <f>COUNTIFS($G$4:$CX$4,"&lt;я",G76:CX76,"&lt;"&amp;"9:29:01")</f>
        <v/>
      </c>
      <c r="DE76" s="79">
        <f>COUNTIFS($G$4:$CX$4,"&lt;я",G76:CX76,"&lt;"&amp;"13:30:01")-DD76</f>
        <v/>
      </c>
      <c r="DF76" s="79">
        <f>COUNTIFS($G$4:$CX$4,"&lt;я",G76:CX76,"&lt;"&amp;"19:00:01")-DD76-DE76</f>
        <v/>
      </c>
      <c r="DG76" s="80">
        <f>COUNTIFS($G$4:$CX$4,"СБ",G76:CX76,"В")+COUNTIFS($G$4:$CX$4,"ВС",G76:CX76,"В")</f>
        <v/>
      </c>
      <c r="DH76" s="81">
        <f>$DA$3-CZ76</f>
        <v/>
      </c>
      <c r="DI76" s="82">
        <f>$DB$3-CY76</f>
        <v/>
      </c>
      <c r="DJ76" s="9" t="n"/>
      <c r="DK76" s="9" t="n"/>
      <c r="DL76" s="9" t="n"/>
      <c r="DM76" s="9" t="n"/>
      <c r="DN76" s="9" t="n"/>
      <c r="DO76" s="9" t="n"/>
      <c r="DP76" s="9" t="n"/>
      <c r="DQ76" s="9" t="n"/>
      <c r="DR76" s="9" t="n"/>
      <c r="DS76" s="9" t="n"/>
      <c r="DT76" s="9" t="n"/>
      <c r="DU76" s="9" t="n"/>
      <c r="DV76" s="9" t="n"/>
      <c r="DW76" s="9" t="n"/>
      <c r="DX76" s="9" t="n"/>
      <c r="DY76" s="9" t="n"/>
      <c r="DZ76" s="9" t="n"/>
      <c r="EA76" s="9" t="n"/>
      <c r="EB76" s="9" t="n"/>
      <c r="EC76" s="9" t="n"/>
      <c r="ED76" s="9" t="n"/>
      <c r="EE76" s="9" t="n"/>
      <c r="EF76" s="9" t="n"/>
      <c r="EG76" s="9" t="n"/>
      <c r="EH76" s="9" t="n"/>
      <c r="EI76" s="9" t="n"/>
      <c r="EJ76" s="9" t="n"/>
      <c r="EK76" s="9" t="n"/>
      <c r="EL76" s="9" t="n"/>
      <c r="EM76" s="9" t="n"/>
      <c r="EN76" s="9" t="n"/>
      <c r="EO76" s="9" t="n"/>
      <c r="EP76" s="9" t="n"/>
      <c r="EQ76" s="9" t="n"/>
      <c r="ER76" s="9" t="n"/>
      <c r="ES76" s="9" t="n"/>
      <c r="ET76" s="9" t="n"/>
      <c r="EU76" s="9" t="n"/>
      <c r="EV76" s="9" t="n"/>
      <c r="EW76" s="9" t="n"/>
      <c r="EX76" s="9" t="n"/>
      <c r="EY76" s="9" t="n"/>
      <c r="EZ76" s="9" t="n"/>
      <c r="FA76" s="9" t="n"/>
      <c r="FB76" s="9" t="n"/>
      <c r="FC76" s="9" t="n"/>
      <c r="FD76" s="9" t="n"/>
      <c r="FE76" s="9" t="n"/>
      <c r="FF76" s="9" t="n"/>
      <c r="FG76" s="9" t="n"/>
      <c r="FH76" s="9" t="n"/>
      <c r="FI76" s="9" t="n"/>
      <c r="FJ76" s="9" t="n"/>
      <c r="FK76" s="9" t="n"/>
      <c r="FL76" s="9" t="n"/>
      <c r="FM76" s="9" t="n"/>
      <c r="FN76" s="9" t="n"/>
      <c r="FO76" s="9" t="n"/>
      <c r="FP76" s="9" t="n"/>
      <c r="FQ76" s="9" t="n"/>
      <c r="FR76" s="9" t="n"/>
      <c r="FS76" s="9" t="n"/>
      <c r="FT76" s="9" t="n"/>
      <c r="FU76" s="9" t="n"/>
      <c r="FV76" s="9" t="n"/>
      <c r="FW76" s="9" t="n"/>
      <c r="FX76" s="9" t="n"/>
      <c r="FY76" s="9" t="n"/>
      <c r="FZ76" s="9" t="n"/>
      <c r="GA76" s="9" t="n"/>
      <c r="GB76" s="9" t="n"/>
      <c r="GC76" s="9" t="n"/>
      <c r="GD76" s="9" t="n"/>
      <c r="GE76" s="9" t="n"/>
      <c r="GF76" s="9" t="n"/>
      <c r="GG76" s="9" t="n"/>
      <c r="GH76" s="9" t="n"/>
      <c r="GI76" s="9" t="n"/>
      <c r="GJ76" s="9" t="n"/>
      <c r="GK76" s="9" t="n"/>
      <c r="GL76" s="9" t="n"/>
      <c r="GM76" s="9" t="n"/>
      <c r="GN76" s="9" t="n"/>
      <c r="GO76" s="9" t="n"/>
      <c r="GP76" s="9" t="n"/>
      <c r="GQ76" s="9" t="n"/>
      <c r="GR76" s="9" t="n"/>
      <c r="GS76" s="9" t="n"/>
      <c r="GT76" s="9" t="n"/>
      <c r="GU76" s="9" t="n"/>
      <c r="GV76" s="9" t="n"/>
      <c r="GW76" s="9" t="n"/>
      <c r="GX76" s="9" t="n"/>
      <c r="GY76" s="9" t="n"/>
      <c r="GZ76" s="9" t="n"/>
      <c r="HA76" s="9" t="n"/>
      <c r="HB76" s="9" t="n"/>
      <c r="HC76" s="9" t="n"/>
      <c r="HD76" s="9" t="n"/>
      <c r="HE76" s="9" t="n"/>
      <c r="HF76" s="9" t="n"/>
      <c r="HG76" s="9" t="n"/>
      <c r="HH76" s="9" t="n"/>
      <c r="HI76" s="9" t="n"/>
      <c r="HJ76" s="9" t="n"/>
      <c r="HK76" s="9" t="n"/>
      <c r="HL76" s="9" t="n"/>
      <c r="HM76" s="9" t="n"/>
      <c r="HN76" s="9" t="n"/>
      <c r="HO76" s="9" t="n"/>
      <c r="HP76" s="9" t="n"/>
      <c r="HQ76" s="9" t="n"/>
      <c r="HR76" s="9" t="n"/>
      <c r="HS76" s="9" t="n"/>
      <c r="HT76" s="9" t="n"/>
      <c r="HU76" s="9" t="n"/>
      <c r="HV76" s="9" t="n"/>
      <c r="HW76" s="9" t="n"/>
      <c r="HX76" s="9" t="n"/>
      <c r="HY76" s="9" t="n"/>
      <c r="HZ76" s="9" t="n"/>
      <c r="IA76" s="9" t="n"/>
      <c r="IB76" s="9" t="n"/>
      <c r="IC76" s="9" t="n"/>
      <c r="ID76" s="9" t="n"/>
      <c r="IE76" s="9" t="n"/>
      <c r="IF76" s="9" t="n"/>
      <c r="IG76" s="9" t="n"/>
      <c r="IH76" s="9" t="n"/>
      <c r="II76" s="9" t="n"/>
      <c r="IJ76" s="9" t="n"/>
      <c r="IK76" s="9" t="n"/>
      <c r="IL76" s="9" t="n"/>
      <c r="IM76" s="9" t="n"/>
      <c r="IN76" s="9" t="n"/>
      <c r="IO76" s="9" t="n"/>
      <c r="IP76" s="9" t="n"/>
      <c r="IQ76" s="9" t="n"/>
      <c r="IR76" s="9" t="n"/>
      <c r="IS76" s="9" t="n"/>
      <c r="IT76" s="9" t="n"/>
      <c r="IU76" s="9" t="n"/>
      <c r="IV76" s="9" t="n"/>
      <c r="IW76" s="9" t="n"/>
      <c r="IX76" s="9" t="n"/>
      <c r="IY76" s="9" t="n"/>
      <c r="IZ76" s="9" t="n"/>
      <c r="JA76" s="9" t="n"/>
      <c r="JB76" s="9" t="n"/>
      <c r="JC76" s="9" t="n"/>
      <c r="JD76" s="9" t="n"/>
      <c r="JE76" s="9" t="n"/>
      <c r="JF76" s="9" t="n"/>
      <c r="JG76" s="9" t="n"/>
      <c r="JH76" s="9" t="n"/>
      <c r="JI76" s="9" t="n"/>
      <c r="JJ76" s="9" t="n"/>
      <c r="JK76" s="9" t="n"/>
      <c r="JL76" s="9" t="n"/>
      <c r="JM76" s="9" t="n"/>
      <c r="JN76" s="9" t="n"/>
      <c r="JO76" s="9" t="n"/>
      <c r="JP76" s="9" t="n"/>
      <c r="JQ76" s="9" t="n"/>
      <c r="JR76" s="9" t="n"/>
      <c r="JS76" s="9" t="n"/>
      <c r="JT76" s="9" t="n"/>
      <c r="JU76" s="9" t="n"/>
      <c r="JV76" s="9" t="n"/>
      <c r="JW76" s="9" t="n"/>
      <c r="JX76" s="9" t="n"/>
      <c r="JY76" s="9" t="n"/>
      <c r="JZ76" s="9" t="n"/>
      <c r="KA76" s="9" t="n"/>
      <c r="KB76" s="9" t="n"/>
      <c r="KC76" s="9" t="n"/>
      <c r="KD76" s="9" t="n"/>
      <c r="KE76" s="9" t="n"/>
      <c r="KF76" s="9" t="n"/>
      <c r="KG76" s="9" t="n"/>
      <c r="KH76" s="9" t="n"/>
      <c r="KI76" s="9" t="n"/>
      <c r="KJ76" s="9" t="n"/>
      <c r="KK76" s="9" t="n"/>
      <c r="KL76" s="9" t="n"/>
      <c r="KM76" s="9" t="n"/>
      <c r="KN76" s="9" t="n"/>
      <c r="KO76" s="9" t="n"/>
      <c r="KP76" s="9" t="n"/>
      <c r="KQ76" s="9" t="n"/>
      <c r="KR76" s="9" t="n"/>
      <c r="KS76" s="9" t="n"/>
      <c r="KT76" s="9" t="n"/>
      <c r="KU76" s="9" t="n"/>
      <c r="KV76" s="9" t="n"/>
      <c r="KW76" s="9" t="n"/>
      <c r="KX76" s="9" t="n"/>
      <c r="KY76" s="9" t="n"/>
      <c r="KZ76" s="9" t="n"/>
      <c r="LA76" s="9" t="n"/>
      <c r="LB76" s="9" t="n"/>
      <c r="LC76" s="9" t="n"/>
      <c r="LD76" s="9" t="n"/>
      <c r="LE76" s="9" t="n"/>
      <c r="LF76" s="9" t="n"/>
      <c r="LG76" s="9" t="n"/>
      <c r="LH76" s="9" t="n"/>
      <c r="LI76" s="9" t="n"/>
      <c r="LJ76" s="9" t="n"/>
      <c r="LK76" s="9" t="n"/>
      <c r="LL76" s="9" t="n"/>
      <c r="LM76" s="9" t="n"/>
      <c r="LN76" s="9" t="n"/>
      <c r="LO76" s="9" t="n"/>
      <c r="LP76" s="9" t="n"/>
      <c r="LQ76" s="9" t="n"/>
      <c r="LR76" s="9" t="n"/>
      <c r="LS76" s="9" t="n"/>
      <c r="LT76" s="9" t="n"/>
      <c r="LU76" s="9" t="n"/>
      <c r="LV76" s="9" t="n"/>
      <c r="LW76" s="9" t="n"/>
      <c r="LX76" s="9" t="n"/>
      <c r="LY76" s="9" t="n"/>
      <c r="LZ76" s="9" t="n"/>
      <c r="MA76" s="9" t="n"/>
      <c r="MB76" s="9" t="n"/>
      <c r="MC76" s="9" t="n"/>
      <c r="MD76" s="9" t="n"/>
      <c r="ME76" s="9" t="n"/>
      <c r="MF76" s="9" t="n"/>
      <c r="MG76" s="9" t="n"/>
      <c r="MH76" s="9" t="n"/>
      <c r="MI76" s="9" t="n"/>
      <c r="MJ76" s="9" t="n"/>
      <c r="MK76" s="9" t="n"/>
      <c r="ML76" s="9" t="n"/>
      <c r="MM76" s="9" t="n"/>
      <c r="MN76" s="9" t="n"/>
      <c r="MO76" s="9" t="n"/>
      <c r="MP76" s="9" t="n"/>
      <c r="MQ76" s="9" t="n"/>
      <c r="MR76" s="9" t="n"/>
      <c r="MS76" s="9" t="n"/>
      <c r="MT76" s="9" t="n"/>
      <c r="MU76" s="9" t="n"/>
      <c r="MV76" s="9" t="n"/>
      <c r="MW76" s="9" t="n"/>
      <c r="MX76" s="9" t="n"/>
      <c r="MY76" s="9" t="n"/>
      <c r="MZ76" s="9" t="n"/>
      <c r="NA76" s="9" t="n"/>
      <c r="NB76" s="9" t="n"/>
      <c r="NC76" s="9" t="n"/>
      <c r="ND76" s="9" t="n"/>
      <c r="NE76" s="9" t="n"/>
      <c r="NF76" s="9" t="n"/>
      <c r="NG76" s="9" t="n"/>
      <c r="NH76" s="9" t="n"/>
      <c r="NI76" s="9" t="n"/>
      <c r="NJ76" s="9" t="n"/>
      <c r="NK76" s="9" t="n"/>
      <c r="NL76" s="9" t="n"/>
      <c r="NM76" s="9" t="n"/>
      <c r="NN76" s="9" t="n"/>
      <c r="NO76" s="9" t="n"/>
      <c r="NP76" s="9" t="n"/>
      <c r="NQ76" s="9" t="n"/>
      <c r="NR76" s="9" t="n"/>
      <c r="NS76" s="9" t="n"/>
      <c r="NT76" s="9" t="n"/>
      <c r="NU76" s="9" t="n"/>
      <c r="NV76" s="9" t="n"/>
      <c r="NW76" s="9" t="n"/>
      <c r="NX76" s="9" t="n"/>
      <c r="NY76" s="9" t="n"/>
      <c r="NZ76" s="9" t="n"/>
      <c r="OA76" s="9" t="n"/>
      <c r="OB76" s="9" t="n"/>
      <c r="OC76" s="9" t="n"/>
      <c r="OD76" s="9" t="n"/>
      <c r="OE76" s="9" t="n"/>
      <c r="OF76" s="9" t="n"/>
      <c r="OG76" s="9" t="n"/>
      <c r="OH76" s="9" t="n"/>
      <c r="OI76" s="9" t="n"/>
      <c r="OJ76" s="9" t="n"/>
      <c r="OK76" s="9" t="n"/>
      <c r="OL76" s="9" t="n"/>
      <c r="OM76" s="9" t="n"/>
      <c r="ON76" s="9" t="n"/>
      <c r="OO76" s="9" t="n"/>
      <c r="OP76" s="9" t="n"/>
      <c r="OQ76" s="9" t="n"/>
      <c r="OR76" s="9" t="n"/>
      <c r="OS76" s="9" t="n"/>
      <c r="OT76" s="9" t="n"/>
      <c r="OU76" s="9" t="n"/>
      <c r="OV76" s="9" t="n"/>
      <c r="OW76" s="9" t="n"/>
      <c r="OX76" s="9" t="n"/>
      <c r="OY76" s="9" t="n"/>
      <c r="OZ76" s="9" t="n"/>
      <c r="PA76" s="9" t="n"/>
      <c r="PB76" s="9" t="n"/>
      <c r="PC76" s="9" t="n"/>
      <c r="PD76" s="9" t="n"/>
      <c r="PE76" s="9" t="n"/>
      <c r="PF76" s="9" t="n"/>
      <c r="PG76" s="9" t="n"/>
      <c r="PH76" s="9" t="n"/>
      <c r="PI76" s="9" t="n"/>
      <c r="PJ76" s="9" t="n"/>
      <c r="PK76" s="9" t="n"/>
      <c r="PL76" s="9" t="n"/>
      <c r="PM76" s="9" t="n"/>
      <c r="PN76" s="9" t="n"/>
      <c r="PO76" s="9" t="n"/>
      <c r="PP76" s="9" t="n"/>
      <c r="PQ76" s="9" t="n"/>
      <c r="PR76" s="9" t="n"/>
      <c r="PS76" s="9" t="n"/>
      <c r="PT76" s="9" t="n"/>
      <c r="PU76" s="9" t="n"/>
      <c r="PV76" s="9" t="n"/>
      <c r="PW76" s="9" t="n"/>
      <c r="PX76" s="9" t="n"/>
      <c r="PY76" s="9" t="n"/>
      <c r="PZ76" s="9" t="n"/>
      <c r="QA76" s="9" t="n"/>
      <c r="QB76" s="9" t="n"/>
      <c r="QC76" s="9" t="n"/>
      <c r="QD76" s="9" t="n"/>
      <c r="QE76" s="9" t="n"/>
      <c r="QF76" s="9" t="n"/>
      <c r="QG76" s="9" t="n"/>
      <c r="QH76" s="9" t="n"/>
      <c r="QI76" s="9" t="n"/>
      <c r="QJ76" s="9" t="n"/>
      <c r="QK76" s="9" t="n"/>
      <c r="QL76" s="9" t="n"/>
      <c r="QM76" s="9" t="n"/>
      <c r="QN76" s="9" t="n"/>
      <c r="QO76" s="9" t="n"/>
      <c r="QP76" s="9" t="n"/>
      <c r="QQ76" s="9" t="n"/>
      <c r="QR76" s="9" t="n"/>
      <c r="QS76" s="9" t="n"/>
      <c r="QT76" s="9" t="n"/>
      <c r="QU76" s="9" t="n"/>
      <c r="QV76" s="9" t="n"/>
      <c r="QW76" s="9" t="n"/>
      <c r="QX76" s="9" t="n"/>
      <c r="QY76" s="9" t="n"/>
      <c r="QZ76" s="9" t="n"/>
      <c r="RA76" s="9" t="n"/>
      <c r="RB76" s="9" t="n"/>
      <c r="RC76" s="9" t="n"/>
      <c r="RD76" s="9" t="n"/>
      <c r="RE76" s="9" t="n"/>
      <c r="RF76" s="9" t="n"/>
      <c r="RG76" s="9" t="n"/>
      <c r="RH76" s="9" t="n"/>
      <c r="RI76" s="9" t="n"/>
      <c r="RJ76" s="9" t="n"/>
      <c r="RK76" s="9" t="n"/>
      <c r="RL76" s="9" t="n"/>
      <c r="RM76" s="9" t="n"/>
      <c r="RN76" s="9" t="n"/>
      <c r="RO76" s="9" t="n"/>
      <c r="RP76" s="9" t="n"/>
      <c r="RQ76" s="9" t="n"/>
      <c r="RR76" s="9" t="n"/>
      <c r="RS76" s="9" t="n"/>
      <c r="RT76" s="9" t="n"/>
      <c r="RU76" s="9" t="n"/>
      <c r="RV76" s="9" t="n"/>
      <c r="RW76" s="9" t="n"/>
      <c r="RX76" s="9" t="n"/>
      <c r="RY76" s="9" t="n"/>
      <c r="RZ76" s="9" t="n"/>
      <c r="SA76" s="9" t="n"/>
      <c r="SB76" s="9" t="n"/>
      <c r="SC76" s="9" t="n"/>
      <c r="SD76" s="9" t="n"/>
      <c r="SE76" s="9" t="n"/>
      <c r="SF76" s="9" t="n"/>
      <c r="SG76" s="9" t="n"/>
      <c r="SH76" s="9" t="n"/>
      <c r="SI76" s="9" t="n"/>
      <c r="SJ76" s="9" t="n"/>
      <c r="SK76" s="9" t="n"/>
      <c r="SL76" s="9" t="n"/>
      <c r="SM76" s="9" t="n"/>
      <c r="SN76" s="9" t="n"/>
      <c r="SO76" s="9" t="n"/>
      <c r="SP76" s="9" t="n"/>
      <c r="SQ76" s="9" t="n"/>
      <c r="SR76" s="9" t="n"/>
      <c r="SS76" s="9" t="n"/>
      <c r="ST76" s="9" t="n"/>
      <c r="SU76" s="9" t="n"/>
      <c r="SV76" s="9" t="n"/>
      <c r="SW76" s="9" t="n"/>
      <c r="SX76" s="9" t="n"/>
      <c r="SY76" s="9" t="n"/>
      <c r="SZ76" s="9" t="n"/>
      <c r="TA76" s="9" t="n"/>
      <c r="TB76" s="9" t="n"/>
      <c r="TC76" s="9" t="n"/>
      <c r="TD76" s="9" t="n"/>
      <c r="TE76" s="9" t="n"/>
      <c r="TF76" s="9" t="n"/>
      <c r="TG76" s="9" t="n"/>
      <c r="TH76" s="9" t="n"/>
      <c r="TI76" s="9" t="n"/>
      <c r="TJ76" s="9" t="n"/>
      <c r="TK76" s="9" t="n"/>
      <c r="TL76" s="9" t="n"/>
      <c r="TM76" s="9" t="n"/>
      <c r="TN76" s="9" t="n"/>
      <c r="TO76" s="9" t="n"/>
      <c r="TP76" s="9" t="n"/>
      <c r="TQ76" s="9" t="n"/>
      <c r="TR76" s="9" t="n"/>
      <c r="TS76" s="9" t="n"/>
      <c r="TT76" s="9" t="n"/>
      <c r="TU76" s="9" t="n"/>
      <c r="TV76" s="9" t="n"/>
      <c r="TW76" s="9" t="n"/>
      <c r="TX76" s="9" t="n"/>
      <c r="TY76" s="9" t="n"/>
      <c r="TZ76" s="9" t="n"/>
      <c r="UA76" s="9" t="n"/>
      <c r="UB76" s="9" t="n"/>
      <c r="UC76" s="9" t="n"/>
      <c r="UD76" s="9" t="n"/>
      <c r="UE76" s="9" t="n"/>
      <c r="UF76" s="9" t="n"/>
      <c r="UG76" s="9" t="n"/>
      <c r="UH76" s="9" t="n"/>
      <c r="UI76" s="9" t="n"/>
      <c r="UJ76" s="9" t="n"/>
      <c r="UK76" s="9" t="n"/>
      <c r="UL76" s="9" t="n"/>
      <c r="UM76" s="9" t="n"/>
      <c r="UN76" s="9" t="n"/>
      <c r="UO76" s="9" t="n"/>
      <c r="UP76" s="9" t="n"/>
      <c r="UQ76" s="9" t="n"/>
      <c r="UR76" s="9" t="n"/>
      <c r="US76" s="9" t="n"/>
      <c r="UT76" s="9" t="n"/>
      <c r="UU76" s="9" t="n"/>
      <c r="UV76" s="9" t="n"/>
      <c r="UW76" s="9" t="n"/>
      <c r="UX76" s="9" t="n"/>
      <c r="UY76" s="9" t="n"/>
      <c r="UZ76" s="9" t="n"/>
      <c r="VA76" s="9" t="n"/>
      <c r="VB76" s="9" t="n"/>
      <c r="VC76" s="9" t="n"/>
      <c r="VD76" s="9" t="n"/>
      <c r="VE76" s="9" t="n"/>
      <c r="VF76" s="9" t="n"/>
      <c r="VG76" s="9" t="n"/>
      <c r="VH76" s="9" t="n"/>
      <c r="VI76" s="9" t="n"/>
      <c r="VJ76" s="9" t="n"/>
      <c r="VK76" s="9" t="n"/>
      <c r="VL76" s="9" t="n"/>
      <c r="VM76" s="9" t="n"/>
      <c r="VN76" s="9" t="n"/>
      <c r="VO76" s="9" t="n"/>
      <c r="VP76" s="9" t="n"/>
      <c r="VQ76" s="9" t="n"/>
      <c r="VR76" s="9" t="n"/>
      <c r="VS76" s="9" t="n"/>
      <c r="VT76" s="9" t="n"/>
      <c r="VU76" s="9" t="n"/>
      <c r="VV76" s="9" t="n"/>
      <c r="VW76" s="9" t="n"/>
      <c r="VX76" s="9" t="n"/>
      <c r="VY76" s="9" t="n"/>
      <c r="VZ76" s="9" t="n"/>
      <c r="WA76" s="9" t="n"/>
      <c r="WB76" s="9" t="n"/>
      <c r="WC76" s="9" t="n"/>
      <c r="WD76" s="9" t="n"/>
      <c r="WE76" s="9" t="n"/>
      <c r="WF76" s="9" t="n"/>
      <c r="WG76" s="9" t="n"/>
      <c r="WH76" s="9" t="n"/>
      <c r="WI76" s="9" t="n"/>
      <c r="WJ76" s="9" t="n"/>
      <c r="WK76" s="9" t="n"/>
      <c r="WL76" s="9" t="n"/>
      <c r="WM76" s="9" t="n"/>
      <c r="WN76" s="9" t="n"/>
      <c r="WO76" s="9" t="n"/>
      <c r="WP76" s="9" t="n"/>
      <c r="WQ76" s="9" t="n"/>
      <c r="WR76" s="9" t="n"/>
      <c r="WS76" s="9" t="n"/>
      <c r="WT76" s="9" t="n"/>
      <c r="WU76" s="9" t="n"/>
      <c r="WV76" s="9" t="n"/>
      <c r="WW76" s="9" t="n"/>
      <c r="WX76" s="9" t="n"/>
      <c r="WY76" s="9" t="n"/>
      <c r="WZ76" s="9" t="n"/>
      <c r="XA76" s="9" t="n"/>
      <c r="XB76" s="9" t="n"/>
      <c r="XC76" s="9" t="n"/>
      <c r="XD76" s="9" t="n"/>
      <c r="XE76" s="9" t="n"/>
      <c r="XF76" s="9" t="n"/>
      <c r="XG76" s="9" t="n"/>
      <c r="XH76" s="9" t="n"/>
      <c r="XI76" s="9" t="n"/>
      <c r="XJ76" s="9" t="n"/>
      <c r="XK76" s="9" t="n"/>
      <c r="XL76" s="9" t="n"/>
      <c r="XM76" s="9" t="n"/>
      <c r="XN76" s="9" t="n"/>
      <c r="XO76" s="9" t="n"/>
      <c r="XP76" s="9" t="n"/>
      <c r="XQ76" s="9" t="n"/>
      <c r="XR76" s="9" t="n"/>
      <c r="XS76" s="9" t="n"/>
      <c r="XT76" s="9" t="n"/>
      <c r="XU76" s="9" t="n"/>
      <c r="XV76" s="9" t="n"/>
      <c r="XW76" s="9" t="n"/>
      <c r="XX76" s="9" t="n"/>
      <c r="XY76" s="9" t="n"/>
      <c r="XZ76" s="9" t="n"/>
      <c r="YA76" s="9" t="n"/>
      <c r="YB76" s="9" t="n"/>
      <c r="YC76" s="9" t="n"/>
      <c r="YD76" s="9" t="n"/>
      <c r="YE76" s="9" t="n"/>
      <c r="YF76" s="9" t="n"/>
      <c r="YG76" s="9" t="n"/>
      <c r="YH76" s="9" t="n"/>
      <c r="YI76" s="9" t="n"/>
      <c r="YJ76" s="9" t="n"/>
      <c r="YK76" s="9" t="n"/>
      <c r="YL76" s="9" t="n"/>
      <c r="YM76" s="9" t="n"/>
      <c r="YN76" s="9" t="n"/>
      <c r="YO76" s="9" t="n"/>
      <c r="YP76" s="9" t="n"/>
      <c r="YQ76" s="9" t="n"/>
      <c r="YR76" s="9" t="n"/>
      <c r="YS76" s="9" t="n"/>
      <c r="YT76" s="9" t="n"/>
      <c r="YU76" s="9" t="n"/>
      <c r="YV76" s="9" t="n"/>
      <c r="YW76" s="9" t="n"/>
      <c r="YX76" s="9" t="n"/>
      <c r="YY76" s="9" t="n"/>
      <c r="YZ76" s="9" t="n"/>
      <c r="ZA76" s="9" t="n"/>
      <c r="ZB76" s="9" t="n"/>
      <c r="ZC76" s="9" t="n"/>
      <c r="ZD76" s="9" t="n"/>
      <c r="ZE76" s="9" t="n"/>
      <c r="ZF76" s="9" t="n"/>
      <c r="ZG76" s="9" t="n"/>
      <c r="ZH76" s="9" t="n"/>
      <c r="ZI76" s="9" t="n"/>
      <c r="ZJ76" s="9" t="n"/>
      <c r="ZK76" s="9" t="n"/>
      <c r="ZL76" s="9" t="n"/>
      <c r="ZM76" s="9" t="n"/>
      <c r="ZN76" s="9" t="n"/>
      <c r="ZO76" s="9" t="n"/>
      <c r="ZP76" s="9" t="n"/>
      <c r="ZQ76" s="9" t="n"/>
      <c r="ZR76" s="9" t="n"/>
      <c r="ZS76" s="9" t="n"/>
      <c r="ZT76" s="9" t="n"/>
      <c r="ZU76" s="9" t="n"/>
      <c r="ZV76" s="9" t="n"/>
      <c r="ZW76" s="9" t="n"/>
      <c r="ZX76" s="9" t="n"/>
      <c r="ZY76" s="9" t="n"/>
      <c r="ZZ76" s="9" t="n"/>
      <c r="AAA76" s="9" t="n"/>
      <c r="AAB76" s="9" t="n"/>
      <c r="AAC76" s="9" t="n"/>
      <c r="AAD76" s="9" t="n"/>
      <c r="AAE76" s="9" t="n"/>
      <c r="AAF76" s="9" t="n"/>
      <c r="AAG76" s="9" t="n"/>
      <c r="AAH76" s="9" t="n"/>
      <c r="AAI76" s="9" t="n"/>
      <c r="AAJ76" s="9" t="n"/>
      <c r="AAK76" s="9" t="n"/>
      <c r="AAL76" s="9" t="n"/>
      <c r="AAM76" s="9" t="n"/>
      <c r="AAN76" s="9" t="n"/>
      <c r="AAO76" s="9" t="n"/>
      <c r="AAP76" s="9" t="n"/>
      <c r="AAQ76" s="9" t="n"/>
      <c r="AAR76" s="9" t="n"/>
      <c r="AAS76" s="9" t="n"/>
      <c r="AAT76" s="9" t="n"/>
      <c r="AAU76" s="9" t="n"/>
      <c r="AAV76" s="9" t="n"/>
      <c r="AAW76" s="9" t="n"/>
      <c r="AAX76" s="9" t="n"/>
      <c r="AAY76" s="9" t="n"/>
      <c r="AAZ76" s="9" t="n"/>
      <c r="ABA76" s="9" t="n"/>
      <c r="ABB76" s="9" t="n"/>
      <c r="ABC76" s="9" t="n"/>
      <c r="ABD76" s="9" t="n"/>
      <c r="ABE76" s="9" t="n"/>
      <c r="ABF76" s="9" t="n"/>
      <c r="ABG76" s="9" t="n"/>
      <c r="ABH76" s="9" t="n"/>
      <c r="ABI76" s="9" t="n"/>
      <c r="ABJ76" s="9" t="n"/>
      <c r="ABK76" s="9" t="n"/>
      <c r="ABL76" s="9" t="n"/>
      <c r="ABM76" s="9" t="n"/>
      <c r="ABN76" s="9" t="n"/>
      <c r="ABO76" s="9" t="n"/>
      <c r="ABP76" s="9" t="n"/>
      <c r="ABQ76" s="9" t="n"/>
      <c r="ABR76" s="9" t="n"/>
      <c r="ABS76" s="9" t="n"/>
      <c r="ABT76" s="9" t="n"/>
      <c r="ABU76" s="9" t="n"/>
      <c r="ABV76" s="9" t="n"/>
      <c r="ABW76" s="9" t="n"/>
      <c r="ABX76" s="9" t="n"/>
      <c r="ABY76" s="9" t="n"/>
      <c r="ABZ76" s="9" t="n"/>
      <c r="ACA76" s="9" t="n"/>
      <c r="ACB76" s="9" t="n"/>
      <c r="ACC76" s="9" t="n"/>
      <c r="ACD76" s="9" t="n"/>
      <c r="ACE76" s="9" t="n"/>
      <c r="ACF76" s="9" t="n"/>
      <c r="ACG76" s="9" t="n"/>
      <c r="ACH76" s="9" t="n"/>
      <c r="ACI76" s="9" t="n"/>
      <c r="ACJ76" s="9" t="n"/>
      <c r="ACK76" s="9" t="n"/>
      <c r="ACL76" s="9" t="n"/>
      <c r="ACM76" s="9" t="n"/>
      <c r="ACN76" s="9" t="n"/>
      <c r="ACO76" s="9" t="n"/>
      <c r="ACP76" s="9" t="n"/>
      <c r="ACQ76" s="9" t="n"/>
      <c r="ACR76" s="9" t="n"/>
      <c r="ACS76" s="9" t="n"/>
      <c r="ACT76" s="9" t="n"/>
      <c r="ACU76" s="9" t="n"/>
      <c r="ACV76" s="9" t="n"/>
      <c r="ACW76" s="9" t="n"/>
      <c r="ACX76" s="9" t="n"/>
      <c r="ACY76" s="9" t="n"/>
      <c r="ACZ76" s="9" t="n"/>
      <c r="ADA76" s="9" t="n"/>
      <c r="ADB76" s="9" t="n"/>
      <c r="ADC76" s="9" t="n"/>
      <c r="ADD76" s="9" t="n"/>
      <c r="ADE76" s="9" t="n"/>
      <c r="ADF76" s="9" t="n"/>
      <c r="ADG76" s="9" t="n"/>
      <c r="ADH76" s="9" t="n"/>
      <c r="ADI76" s="9" t="n"/>
      <c r="ADJ76" s="9" t="n"/>
      <c r="ADK76" s="9" t="n"/>
      <c r="ADL76" s="9" t="n"/>
      <c r="ADM76" s="9" t="n"/>
      <c r="ADN76" s="9" t="n"/>
      <c r="ADO76" s="9" t="n"/>
      <c r="ADP76" s="9" t="n"/>
      <c r="ADQ76" s="9" t="n"/>
      <c r="ADR76" s="9" t="n"/>
      <c r="ADS76" s="9" t="n"/>
      <c r="ADT76" s="9" t="n"/>
      <c r="ADU76" s="9" t="n"/>
      <c r="ADV76" s="9" t="n"/>
      <c r="ADW76" s="9" t="n"/>
      <c r="ADX76" s="9" t="n"/>
      <c r="ADY76" s="9" t="n"/>
      <c r="ADZ76" s="9" t="n"/>
      <c r="AEA76" s="9" t="n"/>
      <c r="AEB76" s="9" t="n"/>
      <c r="AEC76" s="9" t="n"/>
      <c r="AED76" s="9" t="n"/>
      <c r="AEE76" s="9" t="n"/>
      <c r="AEF76" s="9" t="n"/>
      <c r="AEG76" s="9" t="n"/>
      <c r="AEH76" s="9" t="n"/>
      <c r="AEI76" s="9" t="n"/>
      <c r="AEJ76" s="9" t="n"/>
      <c r="AEK76" s="9" t="n"/>
      <c r="AEL76" s="9" t="n"/>
      <c r="AEM76" s="9" t="n"/>
      <c r="AEN76" s="9" t="n"/>
      <c r="AEO76" s="9" t="n"/>
      <c r="AEP76" s="9" t="n"/>
      <c r="AEQ76" s="9" t="n"/>
      <c r="AER76" s="9" t="n"/>
      <c r="AES76" s="9" t="n"/>
      <c r="AET76" s="9" t="n"/>
      <c r="AEU76" s="9" t="n"/>
      <c r="AEV76" s="9" t="n"/>
      <c r="AEW76" s="9" t="n"/>
      <c r="AEX76" s="9" t="n"/>
      <c r="AEY76" s="9" t="n"/>
      <c r="AEZ76" s="9" t="n"/>
      <c r="AFA76" s="9" t="n"/>
      <c r="AFB76" s="9" t="n"/>
      <c r="AFC76" s="9" t="n"/>
      <c r="AFD76" s="9" t="n"/>
      <c r="AFE76" s="9" t="n"/>
      <c r="AFF76" s="9" t="n"/>
      <c r="AFG76" s="9" t="n"/>
      <c r="AFH76" s="9" t="n"/>
      <c r="AFI76" s="9" t="n"/>
      <c r="AFJ76" s="9" t="n"/>
      <c r="AFK76" s="9" t="n"/>
      <c r="AFL76" s="9" t="n"/>
      <c r="AFM76" s="9" t="n"/>
      <c r="AFN76" s="9" t="n"/>
      <c r="AFO76" s="9" t="n"/>
      <c r="AFP76" s="9" t="n"/>
      <c r="AFQ76" s="9" t="n"/>
      <c r="AFR76" s="9" t="n"/>
      <c r="AFS76" s="9" t="n"/>
      <c r="AFT76" s="9" t="n"/>
      <c r="AFU76" s="9" t="n"/>
      <c r="AFV76" s="9" t="n"/>
      <c r="AFW76" s="9" t="n"/>
      <c r="AFX76" s="9" t="n"/>
      <c r="AFY76" s="9" t="n"/>
      <c r="AFZ76" s="9" t="n"/>
      <c r="AGA76" s="9" t="n"/>
      <c r="AGB76" s="9" t="n"/>
      <c r="AGC76" s="9" t="n"/>
      <c r="AGD76" s="9" t="n"/>
      <c r="AGE76" s="9" t="n"/>
      <c r="AGF76" s="9" t="n"/>
      <c r="AGG76" s="9" t="n"/>
      <c r="AGH76" s="9" t="n"/>
      <c r="AGI76" s="9" t="n"/>
      <c r="AGJ76" s="9" t="n"/>
      <c r="AGK76" s="9" t="n"/>
      <c r="AGL76" s="9" t="n"/>
      <c r="AGM76" s="9" t="n"/>
      <c r="AGN76" s="9" t="n"/>
      <c r="AGO76" s="9" t="n"/>
      <c r="AGP76" s="9" t="n"/>
      <c r="AGQ76" s="9" t="n"/>
      <c r="AGR76" s="9" t="n"/>
      <c r="AGS76" s="9" t="n"/>
      <c r="AGT76" s="9" t="n"/>
      <c r="AGU76" s="9" t="n"/>
      <c r="AGV76" s="9" t="n"/>
      <c r="AGW76" s="9" t="n"/>
      <c r="AGX76" s="9" t="n"/>
      <c r="AGY76" s="9" t="n"/>
      <c r="AGZ76" s="9" t="n"/>
      <c r="AHA76" s="9" t="n"/>
      <c r="AHB76" s="9" t="n"/>
      <c r="AHC76" s="9" t="n"/>
      <c r="AHD76" s="9" t="n"/>
      <c r="AHE76" s="9" t="n"/>
      <c r="AHF76" s="9" t="n"/>
      <c r="AHG76" s="9" t="n"/>
      <c r="AHH76" s="9" t="n"/>
      <c r="AHI76" s="9" t="n"/>
      <c r="AHJ76" s="9" t="n"/>
      <c r="AHK76" s="9" t="n"/>
      <c r="AHL76" s="9" t="n"/>
      <c r="AHM76" s="9" t="n"/>
      <c r="AHN76" s="9" t="n"/>
      <c r="AHO76" s="9" t="n"/>
      <c r="AHP76" s="9" t="n"/>
      <c r="AHQ76" s="9" t="n"/>
      <c r="AHR76" s="9" t="n"/>
      <c r="AHS76" s="9" t="n"/>
      <c r="AHT76" s="9" t="n"/>
      <c r="AHU76" s="9" t="n"/>
      <c r="AHV76" s="9" t="n"/>
      <c r="AHW76" s="9" t="n"/>
      <c r="AHX76" s="9" t="n"/>
      <c r="AHY76" s="9" t="n"/>
      <c r="AHZ76" s="9" t="n"/>
      <c r="AIA76" s="9" t="n"/>
      <c r="AIB76" s="9" t="n"/>
      <c r="AIC76" s="9" t="n"/>
      <c r="AID76" s="9" t="n"/>
      <c r="AIE76" s="9" t="n"/>
      <c r="AIF76" s="9" t="n"/>
      <c r="AIG76" s="9" t="n"/>
      <c r="AIH76" s="9" t="n"/>
      <c r="AII76" s="9" t="n"/>
      <c r="AIJ76" s="9" t="n"/>
      <c r="AIK76" s="9" t="n"/>
      <c r="AIL76" s="9" t="n"/>
      <c r="AIM76" s="9" t="n"/>
      <c r="AIN76" s="9" t="n"/>
      <c r="AIO76" s="9" t="n"/>
      <c r="AIP76" s="9" t="n"/>
      <c r="AIQ76" s="9" t="n"/>
      <c r="AIR76" s="9" t="n"/>
      <c r="AIS76" s="9" t="n"/>
      <c r="AIT76" s="9" t="n"/>
      <c r="AIU76" s="9" t="n"/>
      <c r="AIV76" s="9" t="n"/>
      <c r="AIW76" s="9" t="n"/>
      <c r="AIX76" s="9" t="n"/>
      <c r="AIY76" s="9" t="n"/>
      <c r="AIZ76" s="9" t="n"/>
      <c r="AJA76" s="9" t="n"/>
      <c r="AJB76" s="9" t="n"/>
      <c r="AJC76" s="9" t="n"/>
      <c r="AJD76" s="9" t="n"/>
      <c r="AJE76" s="9" t="n"/>
      <c r="AJF76" s="9" t="n"/>
      <c r="AJG76" s="9" t="n"/>
      <c r="AJH76" s="9" t="n"/>
      <c r="AJI76" s="9" t="n"/>
      <c r="AJJ76" s="9" t="n"/>
      <c r="AJK76" s="9" t="n"/>
      <c r="AJL76" s="9" t="n"/>
      <c r="AJM76" s="9" t="n"/>
      <c r="AJN76" s="9" t="n"/>
      <c r="AJO76" s="9" t="n"/>
      <c r="AJP76" s="9" t="n"/>
      <c r="AJQ76" s="9" t="n"/>
      <c r="AJR76" s="9" t="n"/>
      <c r="AJS76" s="9" t="n"/>
      <c r="AJT76" s="9" t="n"/>
      <c r="AJU76" s="9" t="n"/>
      <c r="AJV76" s="9" t="n"/>
      <c r="AJW76" s="9" t="n"/>
      <c r="AJX76" s="9" t="n"/>
      <c r="AJY76" s="9" t="n"/>
      <c r="AJZ76" s="9" t="n"/>
      <c r="AKA76" s="9" t="n"/>
      <c r="AKB76" s="9" t="n"/>
      <c r="AKC76" s="9" t="n"/>
      <c r="AKD76" s="9" t="n"/>
      <c r="AKE76" s="9" t="n"/>
      <c r="AKF76" s="9" t="n"/>
      <c r="AKG76" s="9" t="n"/>
      <c r="AKH76" s="9" t="n"/>
      <c r="AKI76" s="9" t="n"/>
      <c r="AKJ76" s="9" t="n"/>
      <c r="AKK76" s="9" t="n"/>
      <c r="AKL76" s="9" t="n"/>
      <c r="AKM76" s="9" t="n"/>
      <c r="AKN76" s="9" t="n"/>
      <c r="AKO76" s="9" t="n"/>
      <c r="AKP76" s="9" t="n"/>
      <c r="AKQ76" s="9" t="n"/>
      <c r="AKR76" s="9" t="n"/>
      <c r="AKS76" s="9" t="n"/>
      <c r="AKT76" s="9" t="n"/>
      <c r="AKU76" s="9" t="n"/>
      <c r="AKV76" s="9" t="n"/>
      <c r="AKW76" s="9" t="n"/>
      <c r="AKX76" s="9" t="n"/>
      <c r="AKY76" s="9" t="n"/>
      <c r="AKZ76" s="9" t="n"/>
      <c r="ALA76" s="9" t="n"/>
      <c r="ALB76" s="9" t="n"/>
      <c r="ALC76" s="9" t="n"/>
      <c r="ALD76" s="9" t="n"/>
      <c r="ALE76" s="9" t="n"/>
      <c r="ALF76" s="9" t="n"/>
      <c r="ALG76" s="9" t="n"/>
      <c r="ALH76" s="9" t="n"/>
      <c r="ALI76" s="9" t="n"/>
      <c r="ALJ76" s="9" t="n"/>
      <c r="ALK76" s="9" t="n"/>
      <c r="ALL76" s="9" t="n"/>
      <c r="ALM76" s="9" t="n"/>
      <c r="ALN76" s="9" t="n"/>
      <c r="ALO76" s="9" t="n"/>
      <c r="ALP76" s="9" t="n"/>
      <c r="ALQ76" s="9" t="n"/>
      <c r="ALR76" s="9" t="n"/>
      <c r="ALS76" s="9" t="n"/>
      <c r="ALT76" s="9" t="n"/>
      <c r="ALU76" s="9" t="n"/>
      <c r="ALV76" s="9" t="n"/>
      <c r="ALW76" s="9" t="n"/>
      <c r="ALX76" s="9" t="n"/>
      <c r="ALY76" s="9" t="n"/>
      <c r="ALZ76" s="9" t="n"/>
      <c r="AMA76" s="9" t="n"/>
      <c r="AMB76" s="9" t="n"/>
      <c r="AMC76" s="9" t="n"/>
      <c r="AMD76" s="9" t="n"/>
      <c r="AME76" s="9" t="n"/>
      <c r="AMF76" s="9" t="n"/>
      <c r="AMG76" s="9" t="n"/>
      <c r="AMH76" s="9" t="n"/>
      <c r="AMI76" s="9" t="n"/>
      <c r="AMJ76" s="9" t="n"/>
    </row>
    <row customHeight="1" ht="23.1" r="77" s="187" spans="1:1024">
      <c r="A77" s="67" t="n">
        <v>72</v>
      </c>
      <c r="B77" s="44" t="n">
        <v>40286</v>
      </c>
      <c r="C77" s="88" t="s">
        <v>277</v>
      </c>
      <c r="D77" s="69" t="s">
        <v>278</v>
      </c>
      <c r="E77" s="70" t="n">
        <v>9</v>
      </c>
      <c r="F77" s="71" t="n"/>
      <c r="G77" s="188" t="s">
        <v>87</v>
      </c>
      <c r="H77" s="189" t="s">
        <v>112</v>
      </c>
      <c r="I77" s="72" t="s"/>
      <c r="J77" s="188" t="s">
        <v>88</v>
      </c>
      <c r="K77" s="189" t="s">
        <v>120</v>
      </c>
      <c r="L77" s="72" t="s">
        <v>70</v>
      </c>
      <c r="M77" s="188" t="s">
        <v>82</v>
      </c>
      <c r="N77" s="189" t="s">
        <v>60</v>
      </c>
      <c r="O77" s="72" t="s">
        <v>155</v>
      </c>
      <c r="P77" s="190" t="s">
        <v>66</v>
      </c>
      <c r="Q77" s="191" t="s">
        <v>66</v>
      </c>
      <c r="R77" s="72" t="s"/>
      <c r="S77" s="190" t="s">
        <v>66</v>
      </c>
      <c r="T77" s="191" t="s">
        <v>66</v>
      </c>
      <c r="U77" s="72" t="s"/>
      <c r="V77" s="190" t="s">
        <v>66</v>
      </c>
      <c r="W77" s="191" t="s">
        <v>66</v>
      </c>
      <c r="X77" s="72" t="s"/>
      <c r="Y77" s="188" t="s">
        <v>122</v>
      </c>
      <c r="Z77" s="189" t="s">
        <v>88</v>
      </c>
      <c r="AA77" s="72" t="s">
        <v>70</v>
      </c>
      <c r="AB77" s="188" t="s">
        <v>82</v>
      </c>
      <c r="AC77" s="189" t="s">
        <v>60</v>
      </c>
      <c r="AD77" s="72" t="s">
        <v>155</v>
      </c>
      <c r="AE77" s="188" t="s">
        <v>62</v>
      </c>
      <c r="AF77" s="189" t="s">
        <v>60</v>
      </c>
      <c r="AG77" s="72" t="s"/>
      <c r="AH77" s="188" t="s">
        <v>123</v>
      </c>
      <c r="AI77" s="189" t="s">
        <v>84</v>
      </c>
      <c r="AJ77" s="72" t="s"/>
      <c r="AK77" s="190" t="s">
        <v>66</v>
      </c>
      <c r="AL77" s="191" t="s">
        <v>66</v>
      </c>
      <c r="AM77" s="72" t="s"/>
      <c r="AN77" s="190" t="s">
        <v>66</v>
      </c>
      <c r="AO77" s="191" t="s">
        <v>66</v>
      </c>
      <c r="AP77" s="72" t="s"/>
      <c r="AQ77" s="188" t="s">
        <v>79</v>
      </c>
      <c r="AR77" s="189" t="s">
        <v>64</v>
      </c>
      <c r="AS77" s="72" t="s"/>
      <c r="AT77" s="188" t="s">
        <v>98</v>
      </c>
      <c r="AU77" s="189" t="s">
        <v>68</v>
      </c>
      <c r="AV77" s="72" t="s"/>
      <c r="AW77" s="188" t="s">
        <v>82</v>
      </c>
      <c r="AX77" s="189" t="s">
        <v>60</v>
      </c>
      <c r="AY77" s="72" t="s">
        <v>155</v>
      </c>
      <c r="AZ77" s="188" t="s">
        <v>82</v>
      </c>
      <c r="BA77" s="189" t="s">
        <v>60</v>
      </c>
      <c r="BB77" s="72" t="s">
        <v>155</v>
      </c>
      <c r="BC77" s="190" t="s">
        <v>66</v>
      </c>
      <c r="BD77" s="191" t="s">
        <v>66</v>
      </c>
      <c r="BE77" s="72" t="s"/>
      <c r="BF77" s="190" t="s">
        <v>66</v>
      </c>
      <c r="BG77" s="191" t="s">
        <v>66</v>
      </c>
      <c r="BH77" s="72" t="s"/>
      <c r="BI77" s="190" t="s">
        <v>66</v>
      </c>
      <c r="BJ77" s="191" t="s">
        <v>66</v>
      </c>
      <c r="BK77" s="72" t="s"/>
      <c r="BL77" s="188" t="s">
        <v>125</v>
      </c>
      <c r="BM77" s="189" t="s">
        <v>64</v>
      </c>
      <c r="BN77" s="72" t="s"/>
      <c r="BO77" s="188" t="s">
        <v>3</v>
      </c>
      <c r="BP77" s="189" t="s">
        <v>64</v>
      </c>
      <c r="BQ77" s="72" t="s"/>
      <c r="BR77" s="188" t="s">
        <v>137</v>
      </c>
      <c r="BS77" s="189" t="s">
        <v>76</v>
      </c>
      <c r="BT77" s="72" t="s">
        <v>70</v>
      </c>
      <c r="BU77" s="190" t="s">
        <v>66</v>
      </c>
      <c r="BV77" s="191" t="s">
        <v>66</v>
      </c>
      <c r="BW77" s="72" t="s"/>
      <c r="BX77" s="190" t="s">
        <v>66</v>
      </c>
      <c r="BY77" s="191" t="s">
        <v>66</v>
      </c>
      <c r="BZ77" s="72" t="s"/>
      <c r="CA77" s="190" t="s">
        <v>66</v>
      </c>
      <c r="CB77" s="191" t="s">
        <v>66</v>
      </c>
      <c r="CC77" s="72" t="s"/>
      <c r="CD77" s="188" t="s">
        <v>3</v>
      </c>
      <c r="CE77" s="189" t="s">
        <v>146</v>
      </c>
      <c r="CF77" s="72" t="s"/>
      <c r="CG77" s="188" t="s">
        <v>98</v>
      </c>
      <c r="CH77" s="189" t="s">
        <v>89</v>
      </c>
      <c r="CI77" s="72" t="s"/>
      <c r="CJ77" s="188" t="s">
        <v>75</v>
      </c>
      <c r="CK77" s="189" t="s">
        <v>149</v>
      </c>
      <c r="CL77" s="72" t="s">
        <v>70</v>
      </c>
      <c r="CM77" s="188" t="s">
        <v>59</v>
      </c>
      <c r="CN77" s="189" t="s">
        <v>139</v>
      </c>
      <c r="CO77" s="72" t="s"/>
      <c r="CP77" s="188" t="s">
        <v>82</v>
      </c>
      <c r="CQ77" s="189" t="s">
        <v>149</v>
      </c>
      <c r="CR77" s="72" t="s">
        <v>80</v>
      </c>
      <c r="CS77" s="190" t="s">
        <v>66</v>
      </c>
      <c r="CT77" s="191" t="s">
        <v>66</v>
      </c>
      <c r="CU77" s="72" t="s"/>
      <c r="CV77" s="26" t="s">
        <v>279</v>
      </c>
      <c r="CW77" s="21" t="n"/>
      <c r="CX77" s="73" t="n"/>
      <c r="CY77" s="83" t="n"/>
      <c r="CZ77" s="75">
        <f>COUNTA($G$3:$CX$3)-DB77</f>
        <v/>
      </c>
      <c r="DA77" s="76">
        <f>COUNTIF($G$4:$CX$4,"сб")+COUNTIF($G$4:$CX$4,"вс")+COUNTIF($G$4:$CX$4,"празд")</f>
        <v/>
      </c>
      <c r="DB77" s="77" t="n">
        <v>0</v>
      </c>
      <c r="DC77" s="78">
        <f>COUNTIF(G77:CX77,"ОТ")/2</f>
        <v/>
      </c>
      <c r="DD77" s="79">
        <f>COUNTIFS($G$4:$CX$4,"&lt;я",G77:CX77,"&lt;"&amp;"9:29:01")</f>
        <v/>
      </c>
      <c r="DE77" s="79">
        <f>COUNTIFS($G$4:$CX$4,"&lt;я",G77:CX77,"&lt;"&amp;"13:30:01")-DD77</f>
        <v/>
      </c>
      <c r="DF77" s="79">
        <f>COUNTIFS($G$4:$CX$4,"&lt;я",G77:CX77,"&lt;"&amp;"19:00:01")-DD77-DE77</f>
        <v/>
      </c>
      <c r="DG77" s="80">
        <f>COUNTIFS($G$4:$CX$4,"СБ",G77:CX77,"В")+COUNTIFS($G$4:$CX$4,"ВС",G77:CX77,"В")</f>
        <v/>
      </c>
      <c r="DH77" s="81">
        <f>$DA$3-CZ77</f>
        <v/>
      </c>
      <c r="DI77" s="82">
        <f>$DB$3-CY77</f>
        <v/>
      </c>
      <c r="DJ77" s="9" t="n"/>
      <c r="DK77" s="9" t="n"/>
      <c r="DL77" s="9" t="n"/>
      <c r="DM77" s="9" t="n"/>
      <c r="DN77" s="9" t="n"/>
      <c r="DO77" s="9" t="n"/>
      <c r="DP77" s="9" t="n"/>
      <c r="DQ77" s="9" t="n"/>
      <c r="DR77" s="9" t="n"/>
      <c r="DS77" s="9" t="n"/>
      <c r="DT77" s="9" t="n"/>
      <c r="DU77" s="9" t="n"/>
      <c r="DV77" s="9" t="n"/>
      <c r="DW77" s="9" t="n"/>
      <c r="DX77" s="9" t="n"/>
      <c r="DY77" s="9" t="n"/>
      <c r="DZ77" s="9" t="n"/>
      <c r="EA77" s="9" t="n"/>
      <c r="EB77" s="9" t="n"/>
      <c r="EC77" s="9" t="n"/>
      <c r="ED77" s="9" t="n"/>
      <c r="EE77" s="9" t="n"/>
      <c r="EF77" s="9" t="n"/>
      <c r="EG77" s="9" t="n"/>
      <c r="EH77" s="9" t="n"/>
      <c r="EI77" s="9" t="n"/>
      <c r="EJ77" s="9" t="n"/>
      <c r="EK77" s="9" t="n"/>
      <c r="EL77" s="9" t="n"/>
      <c r="EM77" s="9" t="n"/>
      <c r="EN77" s="9" t="n"/>
      <c r="EO77" s="9" t="n"/>
      <c r="EP77" s="9" t="n"/>
      <c r="EQ77" s="9" t="n"/>
      <c r="ER77" s="9" t="n"/>
      <c r="ES77" s="9" t="n"/>
      <c r="ET77" s="9" t="n"/>
      <c r="EU77" s="9" t="n"/>
      <c r="EV77" s="9" t="n"/>
      <c r="EW77" s="9" t="n"/>
      <c r="EX77" s="9" t="n"/>
      <c r="EY77" s="9" t="n"/>
      <c r="EZ77" s="9" t="n"/>
      <c r="FA77" s="9" t="n"/>
      <c r="FB77" s="9" t="n"/>
      <c r="FC77" s="9" t="n"/>
      <c r="FD77" s="9" t="n"/>
      <c r="FE77" s="9" t="n"/>
      <c r="FF77" s="9" t="n"/>
      <c r="FG77" s="9" t="n"/>
      <c r="FH77" s="9" t="n"/>
      <c r="FI77" s="9" t="n"/>
      <c r="FJ77" s="9" t="n"/>
      <c r="FK77" s="9" t="n"/>
      <c r="FL77" s="9" t="n"/>
      <c r="FM77" s="9" t="n"/>
      <c r="FN77" s="9" t="n"/>
      <c r="FO77" s="9" t="n"/>
      <c r="FP77" s="9" t="n"/>
      <c r="FQ77" s="9" t="n"/>
      <c r="FR77" s="9" t="n"/>
      <c r="FS77" s="9" t="n"/>
      <c r="FT77" s="9" t="n"/>
      <c r="FU77" s="9" t="n"/>
      <c r="FV77" s="9" t="n"/>
      <c r="FW77" s="9" t="n"/>
      <c r="FX77" s="9" t="n"/>
      <c r="FY77" s="9" t="n"/>
      <c r="FZ77" s="9" t="n"/>
      <c r="GA77" s="9" t="n"/>
      <c r="GB77" s="9" t="n"/>
      <c r="GC77" s="9" t="n"/>
      <c r="GD77" s="9" t="n"/>
      <c r="GE77" s="9" t="n"/>
      <c r="GF77" s="9" t="n"/>
      <c r="GG77" s="9" t="n"/>
      <c r="GH77" s="9" t="n"/>
      <c r="GI77" s="9" t="n"/>
      <c r="GJ77" s="9" t="n"/>
      <c r="GK77" s="9" t="n"/>
      <c r="GL77" s="9" t="n"/>
      <c r="GM77" s="9" t="n"/>
      <c r="GN77" s="9" t="n"/>
      <c r="GO77" s="9" t="n"/>
      <c r="GP77" s="9" t="n"/>
      <c r="GQ77" s="9" t="n"/>
      <c r="GR77" s="9" t="n"/>
      <c r="GS77" s="9" t="n"/>
      <c r="GT77" s="9" t="n"/>
      <c r="GU77" s="9" t="n"/>
      <c r="GV77" s="9" t="n"/>
      <c r="GW77" s="9" t="n"/>
      <c r="GX77" s="9" t="n"/>
      <c r="GY77" s="9" t="n"/>
      <c r="GZ77" s="9" t="n"/>
      <c r="HA77" s="9" t="n"/>
      <c r="HB77" s="9" t="n"/>
      <c r="HC77" s="9" t="n"/>
      <c r="HD77" s="9" t="n"/>
      <c r="HE77" s="9" t="n"/>
      <c r="HF77" s="9" t="n"/>
      <c r="HG77" s="9" t="n"/>
      <c r="HH77" s="9" t="n"/>
      <c r="HI77" s="9" t="n"/>
      <c r="HJ77" s="9" t="n"/>
      <c r="HK77" s="9" t="n"/>
      <c r="HL77" s="9" t="n"/>
      <c r="HM77" s="9" t="n"/>
      <c r="HN77" s="9" t="n"/>
      <c r="HO77" s="9" t="n"/>
      <c r="HP77" s="9" t="n"/>
      <c r="HQ77" s="9" t="n"/>
      <c r="HR77" s="9" t="n"/>
      <c r="HS77" s="9" t="n"/>
      <c r="HT77" s="9" t="n"/>
      <c r="HU77" s="9" t="n"/>
      <c r="HV77" s="9" t="n"/>
      <c r="HW77" s="9" t="n"/>
      <c r="HX77" s="9" t="n"/>
      <c r="HY77" s="9" t="n"/>
      <c r="HZ77" s="9" t="n"/>
      <c r="IA77" s="9" t="n"/>
      <c r="IB77" s="9" t="n"/>
      <c r="IC77" s="9" t="n"/>
      <c r="ID77" s="9" t="n"/>
      <c r="IE77" s="9" t="n"/>
      <c r="IF77" s="9" t="n"/>
      <c r="IG77" s="9" t="n"/>
      <c r="IH77" s="9" t="n"/>
      <c r="II77" s="9" t="n"/>
      <c r="IJ77" s="9" t="n"/>
      <c r="IK77" s="9" t="n"/>
      <c r="IL77" s="9" t="n"/>
      <c r="IM77" s="9" t="n"/>
      <c r="IN77" s="9" t="n"/>
      <c r="IO77" s="9" t="n"/>
      <c r="IP77" s="9" t="n"/>
      <c r="IQ77" s="9" t="n"/>
      <c r="IR77" s="9" t="n"/>
      <c r="IS77" s="9" t="n"/>
      <c r="IT77" s="9" t="n"/>
      <c r="IU77" s="9" t="n"/>
      <c r="IV77" s="9" t="n"/>
      <c r="IW77" s="9" t="n"/>
      <c r="IX77" s="9" t="n"/>
      <c r="IY77" s="9" t="n"/>
      <c r="IZ77" s="9" t="n"/>
      <c r="JA77" s="9" t="n"/>
      <c r="JB77" s="9" t="n"/>
      <c r="JC77" s="9" t="n"/>
      <c r="JD77" s="9" t="n"/>
      <c r="JE77" s="9" t="n"/>
      <c r="JF77" s="9" t="n"/>
      <c r="JG77" s="9" t="n"/>
      <c r="JH77" s="9" t="n"/>
      <c r="JI77" s="9" t="n"/>
      <c r="JJ77" s="9" t="n"/>
      <c r="JK77" s="9" t="n"/>
      <c r="JL77" s="9" t="n"/>
      <c r="JM77" s="9" t="n"/>
      <c r="JN77" s="9" t="n"/>
      <c r="JO77" s="9" t="n"/>
      <c r="JP77" s="9" t="n"/>
      <c r="JQ77" s="9" t="n"/>
      <c r="JR77" s="9" t="n"/>
      <c r="JS77" s="9" t="n"/>
      <c r="JT77" s="9" t="n"/>
      <c r="JU77" s="9" t="n"/>
      <c r="JV77" s="9" t="n"/>
      <c r="JW77" s="9" t="n"/>
      <c r="JX77" s="9" t="n"/>
      <c r="JY77" s="9" t="n"/>
      <c r="JZ77" s="9" t="n"/>
      <c r="KA77" s="9" t="n"/>
      <c r="KB77" s="9" t="n"/>
      <c r="KC77" s="9" t="n"/>
      <c r="KD77" s="9" t="n"/>
      <c r="KE77" s="9" t="n"/>
      <c r="KF77" s="9" t="n"/>
      <c r="KG77" s="9" t="n"/>
      <c r="KH77" s="9" t="n"/>
      <c r="KI77" s="9" t="n"/>
      <c r="KJ77" s="9" t="n"/>
      <c r="KK77" s="9" t="n"/>
      <c r="KL77" s="9" t="n"/>
      <c r="KM77" s="9" t="n"/>
      <c r="KN77" s="9" t="n"/>
      <c r="KO77" s="9" t="n"/>
      <c r="KP77" s="9" t="n"/>
      <c r="KQ77" s="9" t="n"/>
      <c r="KR77" s="9" t="n"/>
      <c r="KS77" s="9" t="n"/>
      <c r="KT77" s="9" t="n"/>
      <c r="KU77" s="9" t="n"/>
      <c r="KV77" s="9" t="n"/>
      <c r="KW77" s="9" t="n"/>
      <c r="KX77" s="9" t="n"/>
      <c r="KY77" s="9" t="n"/>
      <c r="KZ77" s="9" t="n"/>
      <c r="LA77" s="9" t="n"/>
      <c r="LB77" s="9" t="n"/>
      <c r="LC77" s="9" t="n"/>
      <c r="LD77" s="9" t="n"/>
      <c r="LE77" s="9" t="n"/>
      <c r="LF77" s="9" t="n"/>
      <c r="LG77" s="9" t="n"/>
      <c r="LH77" s="9" t="n"/>
      <c r="LI77" s="9" t="n"/>
      <c r="LJ77" s="9" t="n"/>
      <c r="LK77" s="9" t="n"/>
      <c r="LL77" s="9" t="n"/>
      <c r="LM77" s="9" t="n"/>
      <c r="LN77" s="9" t="n"/>
      <c r="LO77" s="9" t="n"/>
      <c r="LP77" s="9" t="n"/>
      <c r="LQ77" s="9" t="n"/>
      <c r="LR77" s="9" t="n"/>
      <c r="LS77" s="9" t="n"/>
      <c r="LT77" s="9" t="n"/>
      <c r="LU77" s="9" t="n"/>
      <c r="LV77" s="9" t="n"/>
      <c r="LW77" s="9" t="n"/>
      <c r="LX77" s="9" t="n"/>
      <c r="LY77" s="9" t="n"/>
      <c r="LZ77" s="9" t="n"/>
      <c r="MA77" s="9" t="n"/>
      <c r="MB77" s="9" t="n"/>
      <c r="MC77" s="9" t="n"/>
      <c r="MD77" s="9" t="n"/>
      <c r="ME77" s="9" t="n"/>
      <c r="MF77" s="9" t="n"/>
      <c r="MG77" s="9" t="n"/>
      <c r="MH77" s="9" t="n"/>
      <c r="MI77" s="9" t="n"/>
      <c r="MJ77" s="9" t="n"/>
      <c r="MK77" s="9" t="n"/>
      <c r="ML77" s="9" t="n"/>
      <c r="MM77" s="9" t="n"/>
      <c r="MN77" s="9" t="n"/>
      <c r="MO77" s="9" t="n"/>
      <c r="MP77" s="9" t="n"/>
      <c r="MQ77" s="9" t="n"/>
      <c r="MR77" s="9" t="n"/>
      <c r="MS77" s="9" t="n"/>
      <c r="MT77" s="9" t="n"/>
      <c r="MU77" s="9" t="n"/>
      <c r="MV77" s="9" t="n"/>
      <c r="MW77" s="9" t="n"/>
      <c r="MX77" s="9" t="n"/>
      <c r="MY77" s="9" t="n"/>
      <c r="MZ77" s="9" t="n"/>
      <c r="NA77" s="9" t="n"/>
      <c r="NB77" s="9" t="n"/>
      <c r="NC77" s="9" t="n"/>
      <c r="ND77" s="9" t="n"/>
      <c r="NE77" s="9" t="n"/>
      <c r="NF77" s="9" t="n"/>
      <c r="NG77" s="9" t="n"/>
      <c r="NH77" s="9" t="n"/>
      <c r="NI77" s="9" t="n"/>
      <c r="NJ77" s="9" t="n"/>
      <c r="NK77" s="9" t="n"/>
      <c r="NL77" s="9" t="n"/>
      <c r="NM77" s="9" t="n"/>
      <c r="NN77" s="9" t="n"/>
      <c r="NO77" s="9" t="n"/>
      <c r="NP77" s="9" t="n"/>
      <c r="NQ77" s="9" t="n"/>
      <c r="NR77" s="9" t="n"/>
      <c r="NS77" s="9" t="n"/>
      <c r="NT77" s="9" t="n"/>
      <c r="NU77" s="9" t="n"/>
      <c r="NV77" s="9" t="n"/>
      <c r="NW77" s="9" t="n"/>
      <c r="NX77" s="9" t="n"/>
      <c r="NY77" s="9" t="n"/>
      <c r="NZ77" s="9" t="n"/>
      <c r="OA77" s="9" t="n"/>
      <c r="OB77" s="9" t="n"/>
      <c r="OC77" s="9" t="n"/>
      <c r="OD77" s="9" t="n"/>
      <c r="OE77" s="9" t="n"/>
      <c r="OF77" s="9" t="n"/>
      <c r="OG77" s="9" t="n"/>
      <c r="OH77" s="9" t="n"/>
      <c r="OI77" s="9" t="n"/>
      <c r="OJ77" s="9" t="n"/>
      <c r="OK77" s="9" t="n"/>
      <c r="OL77" s="9" t="n"/>
      <c r="OM77" s="9" t="n"/>
      <c r="ON77" s="9" t="n"/>
      <c r="OO77" s="9" t="n"/>
      <c r="OP77" s="9" t="n"/>
      <c r="OQ77" s="9" t="n"/>
      <c r="OR77" s="9" t="n"/>
      <c r="OS77" s="9" t="n"/>
      <c r="OT77" s="9" t="n"/>
      <c r="OU77" s="9" t="n"/>
      <c r="OV77" s="9" t="n"/>
      <c r="OW77" s="9" t="n"/>
      <c r="OX77" s="9" t="n"/>
      <c r="OY77" s="9" t="n"/>
      <c r="OZ77" s="9" t="n"/>
      <c r="PA77" s="9" t="n"/>
      <c r="PB77" s="9" t="n"/>
      <c r="PC77" s="9" t="n"/>
      <c r="PD77" s="9" t="n"/>
      <c r="PE77" s="9" t="n"/>
      <c r="PF77" s="9" t="n"/>
      <c r="PG77" s="9" t="n"/>
      <c r="PH77" s="9" t="n"/>
      <c r="PI77" s="9" t="n"/>
      <c r="PJ77" s="9" t="n"/>
      <c r="PK77" s="9" t="n"/>
      <c r="PL77" s="9" t="n"/>
      <c r="PM77" s="9" t="n"/>
      <c r="PN77" s="9" t="n"/>
      <c r="PO77" s="9" t="n"/>
      <c r="PP77" s="9" t="n"/>
      <c r="PQ77" s="9" t="n"/>
      <c r="PR77" s="9" t="n"/>
      <c r="PS77" s="9" t="n"/>
      <c r="PT77" s="9" t="n"/>
      <c r="PU77" s="9" t="n"/>
      <c r="PV77" s="9" t="n"/>
      <c r="PW77" s="9" t="n"/>
      <c r="PX77" s="9" t="n"/>
      <c r="PY77" s="9" t="n"/>
      <c r="PZ77" s="9" t="n"/>
      <c r="QA77" s="9" t="n"/>
      <c r="QB77" s="9" t="n"/>
      <c r="QC77" s="9" t="n"/>
      <c r="QD77" s="9" t="n"/>
      <c r="QE77" s="9" t="n"/>
      <c r="QF77" s="9" t="n"/>
      <c r="QG77" s="9" t="n"/>
      <c r="QH77" s="9" t="n"/>
      <c r="QI77" s="9" t="n"/>
      <c r="QJ77" s="9" t="n"/>
      <c r="QK77" s="9" t="n"/>
      <c r="QL77" s="9" t="n"/>
      <c r="QM77" s="9" t="n"/>
      <c r="QN77" s="9" t="n"/>
      <c r="QO77" s="9" t="n"/>
      <c r="QP77" s="9" t="n"/>
      <c r="QQ77" s="9" t="n"/>
      <c r="QR77" s="9" t="n"/>
      <c r="QS77" s="9" t="n"/>
      <c r="QT77" s="9" t="n"/>
      <c r="QU77" s="9" t="n"/>
      <c r="QV77" s="9" t="n"/>
      <c r="QW77" s="9" t="n"/>
      <c r="QX77" s="9" t="n"/>
      <c r="QY77" s="9" t="n"/>
      <c r="QZ77" s="9" t="n"/>
      <c r="RA77" s="9" t="n"/>
      <c r="RB77" s="9" t="n"/>
      <c r="RC77" s="9" t="n"/>
      <c r="RD77" s="9" t="n"/>
      <c r="RE77" s="9" t="n"/>
      <c r="RF77" s="9" t="n"/>
      <c r="RG77" s="9" t="n"/>
      <c r="RH77" s="9" t="n"/>
      <c r="RI77" s="9" t="n"/>
      <c r="RJ77" s="9" t="n"/>
      <c r="RK77" s="9" t="n"/>
      <c r="RL77" s="9" t="n"/>
      <c r="RM77" s="9" t="n"/>
      <c r="RN77" s="9" t="n"/>
      <c r="RO77" s="9" t="n"/>
      <c r="RP77" s="9" t="n"/>
      <c r="RQ77" s="9" t="n"/>
      <c r="RR77" s="9" t="n"/>
      <c r="RS77" s="9" t="n"/>
      <c r="RT77" s="9" t="n"/>
      <c r="RU77" s="9" t="n"/>
      <c r="RV77" s="9" t="n"/>
      <c r="RW77" s="9" t="n"/>
      <c r="RX77" s="9" t="n"/>
      <c r="RY77" s="9" t="n"/>
      <c r="RZ77" s="9" t="n"/>
      <c r="SA77" s="9" t="n"/>
      <c r="SB77" s="9" t="n"/>
      <c r="SC77" s="9" t="n"/>
      <c r="SD77" s="9" t="n"/>
      <c r="SE77" s="9" t="n"/>
      <c r="SF77" s="9" t="n"/>
      <c r="SG77" s="9" t="n"/>
      <c r="SH77" s="9" t="n"/>
      <c r="SI77" s="9" t="n"/>
      <c r="SJ77" s="9" t="n"/>
      <c r="SK77" s="9" t="n"/>
      <c r="SL77" s="9" t="n"/>
      <c r="SM77" s="9" t="n"/>
      <c r="SN77" s="9" t="n"/>
      <c r="SO77" s="9" t="n"/>
      <c r="SP77" s="9" t="n"/>
      <c r="SQ77" s="9" t="n"/>
      <c r="SR77" s="9" t="n"/>
      <c r="SS77" s="9" t="n"/>
      <c r="ST77" s="9" t="n"/>
      <c r="SU77" s="9" t="n"/>
      <c r="SV77" s="9" t="n"/>
      <c r="SW77" s="9" t="n"/>
      <c r="SX77" s="9" t="n"/>
      <c r="SY77" s="9" t="n"/>
      <c r="SZ77" s="9" t="n"/>
      <c r="TA77" s="9" t="n"/>
      <c r="TB77" s="9" t="n"/>
      <c r="TC77" s="9" t="n"/>
      <c r="TD77" s="9" t="n"/>
      <c r="TE77" s="9" t="n"/>
      <c r="TF77" s="9" t="n"/>
      <c r="TG77" s="9" t="n"/>
      <c r="TH77" s="9" t="n"/>
      <c r="TI77" s="9" t="n"/>
      <c r="TJ77" s="9" t="n"/>
      <c r="TK77" s="9" t="n"/>
      <c r="TL77" s="9" t="n"/>
      <c r="TM77" s="9" t="n"/>
      <c r="TN77" s="9" t="n"/>
      <c r="TO77" s="9" t="n"/>
      <c r="TP77" s="9" t="n"/>
      <c r="TQ77" s="9" t="n"/>
      <c r="TR77" s="9" t="n"/>
      <c r="TS77" s="9" t="n"/>
      <c r="TT77" s="9" t="n"/>
      <c r="TU77" s="9" t="n"/>
      <c r="TV77" s="9" t="n"/>
      <c r="TW77" s="9" t="n"/>
      <c r="TX77" s="9" t="n"/>
      <c r="TY77" s="9" t="n"/>
      <c r="TZ77" s="9" t="n"/>
      <c r="UA77" s="9" t="n"/>
      <c r="UB77" s="9" t="n"/>
      <c r="UC77" s="9" t="n"/>
      <c r="UD77" s="9" t="n"/>
      <c r="UE77" s="9" t="n"/>
      <c r="UF77" s="9" t="n"/>
      <c r="UG77" s="9" t="n"/>
      <c r="UH77" s="9" t="n"/>
      <c r="UI77" s="9" t="n"/>
      <c r="UJ77" s="9" t="n"/>
      <c r="UK77" s="9" t="n"/>
      <c r="UL77" s="9" t="n"/>
      <c r="UM77" s="9" t="n"/>
      <c r="UN77" s="9" t="n"/>
      <c r="UO77" s="9" t="n"/>
      <c r="UP77" s="9" t="n"/>
      <c r="UQ77" s="9" t="n"/>
      <c r="UR77" s="9" t="n"/>
      <c r="US77" s="9" t="n"/>
      <c r="UT77" s="9" t="n"/>
      <c r="UU77" s="9" t="n"/>
      <c r="UV77" s="9" t="n"/>
      <c r="UW77" s="9" t="n"/>
      <c r="UX77" s="9" t="n"/>
      <c r="UY77" s="9" t="n"/>
      <c r="UZ77" s="9" t="n"/>
      <c r="VA77" s="9" t="n"/>
      <c r="VB77" s="9" t="n"/>
      <c r="VC77" s="9" t="n"/>
      <c r="VD77" s="9" t="n"/>
      <c r="VE77" s="9" t="n"/>
      <c r="VF77" s="9" t="n"/>
      <c r="VG77" s="9" t="n"/>
      <c r="VH77" s="9" t="n"/>
      <c r="VI77" s="9" t="n"/>
      <c r="VJ77" s="9" t="n"/>
      <c r="VK77" s="9" t="n"/>
      <c r="VL77" s="9" t="n"/>
      <c r="VM77" s="9" t="n"/>
      <c r="VN77" s="9" t="n"/>
      <c r="VO77" s="9" t="n"/>
      <c r="VP77" s="9" t="n"/>
      <c r="VQ77" s="9" t="n"/>
      <c r="VR77" s="9" t="n"/>
      <c r="VS77" s="9" t="n"/>
      <c r="VT77" s="9" t="n"/>
      <c r="VU77" s="9" t="n"/>
      <c r="VV77" s="9" t="n"/>
      <c r="VW77" s="9" t="n"/>
      <c r="VX77" s="9" t="n"/>
      <c r="VY77" s="9" t="n"/>
      <c r="VZ77" s="9" t="n"/>
      <c r="WA77" s="9" t="n"/>
      <c r="WB77" s="9" t="n"/>
      <c r="WC77" s="9" t="n"/>
      <c r="WD77" s="9" t="n"/>
      <c r="WE77" s="9" t="n"/>
      <c r="WF77" s="9" t="n"/>
      <c r="WG77" s="9" t="n"/>
      <c r="WH77" s="9" t="n"/>
      <c r="WI77" s="9" t="n"/>
      <c r="WJ77" s="9" t="n"/>
      <c r="WK77" s="9" t="n"/>
      <c r="WL77" s="9" t="n"/>
      <c r="WM77" s="9" t="n"/>
      <c r="WN77" s="9" t="n"/>
      <c r="WO77" s="9" t="n"/>
      <c r="WP77" s="9" t="n"/>
      <c r="WQ77" s="9" t="n"/>
      <c r="WR77" s="9" t="n"/>
      <c r="WS77" s="9" t="n"/>
      <c r="WT77" s="9" t="n"/>
      <c r="WU77" s="9" t="n"/>
      <c r="WV77" s="9" t="n"/>
      <c r="WW77" s="9" t="n"/>
      <c r="WX77" s="9" t="n"/>
      <c r="WY77" s="9" t="n"/>
      <c r="WZ77" s="9" t="n"/>
      <c r="XA77" s="9" t="n"/>
      <c r="XB77" s="9" t="n"/>
      <c r="XC77" s="9" t="n"/>
      <c r="XD77" s="9" t="n"/>
      <c r="XE77" s="9" t="n"/>
      <c r="XF77" s="9" t="n"/>
      <c r="XG77" s="9" t="n"/>
      <c r="XH77" s="9" t="n"/>
      <c r="XI77" s="9" t="n"/>
      <c r="XJ77" s="9" t="n"/>
      <c r="XK77" s="9" t="n"/>
      <c r="XL77" s="9" t="n"/>
      <c r="XM77" s="9" t="n"/>
      <c r="XN77" s="9" t="n"/>
      <c r="XO77" s="9" t="n"/>
      <c r="XP77" s="9" t="n"/>
      <c r="XQ77" s="9" t="n"/>
      <c r="XR77" s="9" t="n"/>
      <c r="XS77" s="9" t="n"/>
      <c r="XT77" s="9" t="n"/>
      <c r="XU77" s="9" t="n"/>
      <c r="XV77" s="9" t="n"/>
      <c r="XW77" s="9" t="n"/>
      <c r="XX77" s="9" t="n"/>
      <c r="XY77" s="9" t="n"/>
      <c r="XZ77" s="9" t="n"/>
      <c r="YA77" s="9" t="n"/>
      <c r="YB77" s="9" t="n"/>
      <c r="YC77" s="9" t="n"/>
      <c r="YD77" s="9" t="n"/>
      <c r="YE77" s="9" t="n"/>
      <c r="YF77" s="9" t="n"/>
      <c r="YG77" s="9" t="n"/>
      <c r="YH77" s="9" t="n"/>
      <c r="YI77" s="9" t="n"/>
      <c r="YJ77" s="9" t="n"/>
      <c r="YK77" s="9" t="n"/>
      <c r="YL77" s="9" t="n"/>
      <c r="YM77" s="9" t="n"/>
      <c r="YN77" s="9" t="n"/>
      <c r="YO77" s="9" t="n"/>
      <c r="YP77" s="9" t="n"/>
      <c r="YQ77" s="9" t="n"/>
      <c r="YR77" s="9" t="n"/>
      <c r="YS77" s="9" t="n"/>
      <c r="YT77" s="9" t="n"/>
      <c r="YU77" s="9" t="n"/>
      <c r="YV77" s="9" t="n"/>
      <c r="YW77" s="9" t="n"/>
      <c r="YX77" s="9" t="n"/>
      <c r="YY77" s="9" t="n"/>
      <c r="YZ77" s="9" t="n"/>
      <c r="ZA77" s="9" t="n"/>
      <c r="ZB77" s="9" t="n"/>
      <c r="ZC77" s="9" t="n"/>
      <c r="ZD77" s="9" t="n"/>
      <c r="ZE77" s="9" t="n"/>
      <c r="ZF77" s="9" t="n"/>
      <c r="ZG77" s="9" t="n"/>
      <c r="ZH77" s="9" t="n"/>
      <c r="ZI77" s="9" t="n"/>
      <c r="ZJ77" s="9" t="n"/>
      <c r="ZK77" s="9" t="n"/>
      <c r="ZL77" s="9" t="n"/>
      <c r="ZM77" s="9" t="n"/>
      <c r="ZN77" s="9" t="n"/>
      <c r="ZO77" s="9" t="n"/>
      <c r="ZP77" s="9" t="n"/>
      <c r="ZQ77" s="9" t="n"/>
      <c r="ZR77" s="9" t="n"/>
      <c r="ZS77" s="9" t="n"/>
      <c r="ZT77" s="9" t="n"/>
      <c r="ZU77" s="9" t="n"/>
      <c r="ZV77" s="9" t="n"/>
      <c r="ZW77" s="9" t="n"/>
      <c r="ZX77" s="9" t="n"/>
      <c r="ZY77" s="9" t="n"/>
      <c r="ZZ77" s="9" t="n"/>
      <c r="AAA77" s="9" t="n"/>
      <c r="AAB77" s="9" t="n"/>
      <c r="AAC77" s="9" t="n"/>
      <c r="AAD77" s="9" t="n"/>
      <c r="AAE77" s="9" t="n"/>
      <c r="AAF77" s="9" t="n"/>
      <c r="AAG77" s="9" t="n"/>
      <c r="AAH77" s="9" t="n"/>
      <c r="AAI77" s="9" t="n"/>
      <c r="AAJ77" s="9" t="n"/>
      <c r="AAK77" s="9" t="n"/>
      <c r="AAL77" s="9" t="n"/>
      <c r="AAM77" s="9" t="n"/>
      <c r="AAN77" s="9" t="n"/>
      <c r="AAO77" s="9" t="n"/>
      <c r="AAP77" s="9" t="n"/>
      <c r="AAQ77" s="9" t="n"/>
      <c r="AAR77" s="9" t="n"/>
      <c r="AAS77" s="9" t="n"/>
      <c r="AAT77" s="9" t="n"/>
      <c r="AAU77" s="9" t="n"/>
      <c r="AAV77" s="9" t="n"/>
      <c r="AAW77" s="9" t="n"/>
      <c r="AAX77" s="9" t="n"/>
      <c r="AAY77" s="9" t="n"/>
      <c r="AAZ77" s="9" t="n"/>
      <c r="ABA77" s="9" t="n"/>
      <c r="ABB77" s="9" t="n"/>
      <c r="ABC77" s="9" t="n"/>
      <c r="ABD77" s="9" t="n"/>
      <c r="ABE77" s="9" t="n"/>
      <c r="ABF77" s="9" t="n"/>
      <c r="ABG77" s="9" t="n"/>
      <c r="ABH77" s="9" t="n"/>
      <c r="ABI77" s="9" t="n"/>
      <c r="ABJ77" s="9" t="n"/>
      <c r="ABK77" s="9" t="n"/>
      <c r="ABL77" s="9" t="n"/>
      <c r="ABM77" s="9" t="n"/>
      <c r="ABN77" s="9" t="n"/>
      <c r="ABO77" s="9" t="n"/>
      <c r="ABP77" s="9" t="n"/>
      <c r="ABQ77" s="9" t="n"/>
      <c r="ABR77" s="9" t="n"/>
      <c r="ABS77" s="9" t="n"/>
      <c r="ABT77" s="9" t="n"/>
      <c r="ABU77" s="9" t="n"/>
      <c r="ABV77" s="9" t="n"/>
      <c r="ABW77" s="9" t="n"/>
      <c r="ABX77" s="9" t="n"/>
      <c r="ABY77" s="9" t="n"/>
      <c r="ABZ77" s="9" t="n"/>
      <c r="ACA77" s="9" t="n"/>
      <c r="ACB77" s="9" t="n"/>
      <c r="ACC77" s="9" t="n"/>
      <c r="ACD77" s="9" t="n"/>
      <c r="ACE77" s="9" t="n"/>
      <c r="ACF77" s="9" t="n"/>
      <c r="ACG77" s="9" t="n"/>
      <c r="ACH77" s="9" t="n"/>
      <c r="ACI77" s="9" t="n"/>
      <c r="ACJ77" s="9" t="n"/>
      <c r="ACK77" s="9" t="n"/>
      <c r="ACL77" s="9" t="n"/>
      <c r="ACM77" s="9" t="n"/>
      <c r="ACN77" s="9" t="n"/>
      <c r="ACO77" s="9" t="n"/>
      <c r="ACP77" s="9" t="n"/>
      <c r="ACQ77" s="9" t="n"/>
      <c r="ACR77" s="9" t="n"/>
      <c r="ACS77" s="9" t="n"/>
      <c r="ACT77" s="9" t="n"/>
      <c r="ACU77" s="9" t="n"/>
      <c r="ACV77" s="9" t="n"/>
      <c r="ACW77" s="9" t="n"/>
      <c r="ACX77" s="9" t="n"/>
      <c r="ACY77" s="9" t="n"/>
      <c r="ACZ77" s="9" t="n"/>
      <c r="ADA77" s="9" t="n"/>
      <c r="ADB77" s="9" t="n"/>
      <c r="ADC77" s="9" t="n"/>
      <c r="ADD77" s="9" t="n"/>
      <c r="ADE77" s="9" t="n"/>
      <c r="ADF77" s="9" t="n"/>
      <c r="ADG77" s="9" t="n"/>
      <c r="ADH77" s="9" t="n"/>
      <c r="ADI77" s="9" t="n"/>
      <c r="ADJ77" s="9" t="n"/>
      <c r="ADK77" s="9" t="n"/>
      <c r="ADL77" s="9" t="n"/>
      <c r="ADM77" s="9" t="n"/>
      <c r="ADN77" s="9" t="n"/>
      <c r="ADO77" s="9" t="n"/>
      <c r="ADP77" s="9" t="n"/>
      <c r="ADQ77" s="9" t="n"/>
      <c r="ADR77" s="9" t="n"/>
      <c r="ADS77" s="9" t="n"/>
      <c r="ADT77" s="9" t="n"/>
      <c r="ADU77" s="9" t="n"/>
      <c r="ADV77" s="9" t="n"/>
      <c r="ADW77" s="9" t="n"/>
      <c r="ADX77" s="9" t="n"/>
      <c r="ADY77" s="9" t="n"/>
      <c r="ADZ77" s="9" t="n"/>
      <c r="AEA77" s="9" t="n"/>
      <c r="AEB77" s="9" t="n"/>
      <c r="AEC77" s="9" t="n"/>
      <c r="AED77" s="9" t="n"/>
      <c r="AEE77" s="9" t="n"/>
      <c r="AEF77" s="9" t="n"/>
      <c r="AEG77" s="9" t="n"/>
      <c r="AEH77" s="9" t="n"/>
      <c r="AEI77" s="9" t="n"/>
      <c r="AEJ77" s="9" t="n"/>
      <c r="AEK77" s="9" t="n"/>
      <c r="AEL77" s="9" t="n"/>
      <c r="AEM77" s="9" t="n"/>
      <c r="AEN77" s="9" t="n"/>
      <c r="AEO77" s="9" t="n"/>
      <c r="AEP77" s="9" t="n"/>
      <c r="AEQ77" s="9" t="n"/>
      <c r="AER77" s="9" t="n"/>
      <c r="AES77" s="9" t="n"/>
      <c r="AET77" s="9" t="n"/>
      <c r="AEU77" s="9" t="n"/>
      <c r="AEV77" s="9" t="n"/>
      <c r="AEW77" s="9" t="n"/>
      <c r="AEX77" s="9" t="n"/>
      <c r="AEY77" s="9" t="n"/>
      <c r="AEZ77" s="9" t="n"/>
      <c r="AFA77" s="9" t="n"/>
      <c r="AFB77" s="9" t="n"/>
      <c r="AFC77" s="9" t="n"/>
      <c r="AFD77" s="9" t="n"/>
      <c r="AFE77" s="9" t="n"/>
      <c r="AFF77" s="9" t="n"/>
      <c r="AFG77" s="9" t="n"/>
      <c r="AFH77" s="9" t="n"/>
      <c r="AFI77" s="9" t="n"/>
      <c r="AFJ77" s="9" t="n"/>
      <c r="AFK77" s="9" t="n"/>
      <c r="AFL77" s="9" t="n"/>
      <c r="AFM77" s="9" t="n"/>
      <c r="AFN77" s="9" t="n"/>
      <c r="AFO77" s="9" t="n"/>
      <c r="AFP77" s="9" t="n"/>
      <c r="AFQ77" s="9" t="n"/>
      <c r="AFR77" s="9" t="n"/>
      <c r="AFS77" s="9" t="n"/>
      <c r="AFT77" s="9" t="n"/>
      <c r="AFU77" s="9" t="n"/>
      <c r="AFV77" s="9" t="n"/>
      <c r="AFW77" s="9" t="n"/>
      <c r="AFX77" s="9" t="n"/>
      <c r="AFY77" s="9" t="n"/>
      <c r="AFZ77" s="9" t="n"/>
      <c r="AGA77" s="9" t="n"/>
      <c r="AGB77" s="9" t="n"/>
      <c r="AGC77" s="9" t="n"/>
      <c r="AGD77" s="9" t="n"/>
      <c r="AGE77" s="9" t="n"/>
      <c r="AGF77" s="9" t="n"/>
      <c r="AGG77" s="9" t="n"/>
      <c r="AGH77" s="9" t="n"/>
      <c r="AGI77" s="9" t="n"/>
      <c r="AGJ77" s="9" t="n"/>
      <c r="AGK77" s="9" t="n"/>
      <c r="AGL77" s="9" t="n"/>
      <c r="AGM77" s="9" t="n"/>
      <c r="AGN77" s="9" t="n"/>
      <c r="AGO77" s="9" t="n"/>
      <c r="AGP77" s="9" t="n"/>
      <c r="AGQ77" s="9" t="n"/>
      <c r="AGR77" s="9" t="n"/>
      <c r="AGS77" s="9" t="n"/>
      <c r="AGT77" s="9" t="n"/>
      <c r="AGU77" s="9" t="n"/>
      <c r="AGV77" s="9" t="n"/>
      <c r="AGW77" s="9" t="n"/>
      <c r="AGX77" s="9" t="n"/>
      <c r="AGY77" s="9" t="n"/>
      <c r="AGZ77" s="9" t="n"/>
      <c r="AHA77" s="9" t="n"/>
      <c r="AHB77" s="9" t="n"/>
      <c r="AHC77" s="9" t="n"/>
      <c r="AHD77" s="9" t="n"/>
      <c r="AHE77" s="9" t="n"/>
      <c r="AHF77" s="9" t="n"/>
      <c r="AHG77" s="9" t="n"/>
      <c r="AHH77" s="9" t="n"/>
      <c r="AHI77" s="9" t="n"/>
      <c r="AHJ77" s="9" t="n"/>
      <c r="AHK77" s="9" t="n"/>
      <c r="AHL77" s="9" t="n"/>
      <c r="AHM77" s="9" t="n"/>
      <c r="AHN77" s="9" t="n"/>
      <c r="AHO77" s="9" t="n"/>
      <c r="AHP77" s="9" t="n"/>
      <c r="AHQ77" s="9" t="n"/>
      <c r="AHR77" s="9" t="n"/>
      <c r="AHS77" s="9" t="n"/>
      <c r="AHT77" s="9" t="n"/>
      <c r="AHU77" s="9" t="n"/>
      <c r="AHV77" s="9" t="n"/>
      <c r="AHW77" s="9" t="n"/>
      <c r="AHX77" s="9" t="n"/>
      <c r="AHY77" s="9" t="n"/>
      <c r="AHZ77" s="9" t="n"/>
      <c r="AIA77" s="9" t="n"/>
      <c r="AIB77" s="9" t="n"/>
      <c r="AIC77" s="9" t="n"/>
      <c r="AID77" s="9" t="n"/>
      <c r="AIE77" s="9" t="n"/>
      <c r="AIF77" s="9" t="n"/>
      <c r="AIG77" s="9" t="n"/>
      <c r="AIH77" s="9" t="n"/>
      <c r="AII77" s="9" t="n"/>
      <c r="AIJ77" s="9" t="n"/>
      <c r="AIK77" s="9" t="n"/>
      <c r="AIL77" s="9" t="n"/>
      <c r="AIM77" s="9" t="n"/>
      <c r="AIN77" s="9" t="n"/>
      <c r="AIO77" s="9" t="n"/>
      <c r="AIP77" s="9" t="n"/>
      <c r="AIQ77" s="9" t="n"/>
      <c r="AIR77" s="9" t="n"/>
      <c r="AIS77" s="9" t="n"/>
      <c r="AIT77" s="9" t="n"/>
      <c r="AIU77" s="9" t="n"/>
      <c r="AIV77" s="9" t="n"/>
      <c r="AIW77" s="9" t="n"/>
      <c r="AIX77" s="9" t="n"/>
      <c r="AIY77" s="9" t="n"/>
      <c r="AIZ77" s="9" t="n"/>
      <c r="AJA77" s="9" t="n"/>
      <c r="AJB77" s="9" t="n"/>
      <c r="AJC77" s="9" t="n"/>
      <c r="AJD77" s="9" t="n"/>
      <c r="AJE77" s="9" t="n"/>
      <c r="AJF77" s="9" t="n"/>
      <c r="AJG77" s="9" t="n"/>
      <c r="AJH77" s="9" t="n"/>
      <c r="AJI77" s="9" t="n"/>
      <c r="AJJ77" s="9" t="n"/>
      <c r="AJK77" s="9" t="n"/>
      <c r="AJL77" s="9" t="n"/>
      <c r="AJM77" s="9" t="n"/>
      <c r="AJN77" s="9" t="n"/>
      <c r="AJO77" s="9" t="n"/>
      <c r="AJP77" s="9" t="n"/>
      <c r="AJQ77" s="9" t="n"/>
      <c r="AJR77" s="9" t="n"/>
      <c r="AJS77" s="9" t="n"/>
      <c r="AJT77" s="9" t="n"/>
      <c r="AJU77" s="9" t="n"/>
      <c r="AJV77" s="9" t="n"/>
      <c r="AJW77" s="9" t="n"/>
      <c r="AJX77" s="9" t="n"/>
      <c r="AJY77" s="9" t="n"/>
      <c r="AJZ77" s="9" t="n"/>
      <c r="AKA77" s="9" t="n"/>
      <c r="AKB77" s="9" t="n"/>
      <c r="AKC77" s="9" t="n"/>
      <c r="AKD77" s="9" t="n"/>
      <c r="AKE77" s="9" t="n"/>
      <c r="AKF77" s="9" t="n"/>
      <c r="AKG77" s="9" t="n"/>
      <c r="AKH77" s="9" t="n"/>
      <c r="AKI77" s="9" t="n"/>
      <c r="AKJ77" s="9" t="n"/>
      <c r="AKK77" s="9" t="n"/>
      <c r="AKL77" s="9" t="n"/>
      <c r="AKM77" s="9" t="n"/>
      <c r="AKN77" s="9" t="n"/>
      <c r="AKO77" s="9" t="n"/>
      <c r="AKP77" s="9" t="n"/>
      <c r="AKQ77" s="9" t="n"/>
      <c r="AKR77" s="9" t="n"/>
      <c r="AKS77" s="9" t="n"/>
      <c r="AKT77" s="9" t="n"/>
      <c r="AKU77" s="9" t="n"/>
      <c r="AKV77" s="9" t="n"/>
      <c r="AKW77" s="9" t="n"/>
      <c r="AKX77" s="9" t="n"/>
      <c r="AKY77" s="9" t="n"/>
      <c r="AKZ77" s="9" t="n"/>
      <c r="ALA77" s="9" t="n"/>
      <c r="ALB77" s="9" t="n"/>
      <c r="ALC77" s="9" t="n"/>
      <c r="ALD77" s="9" t="n"/>
      <c r="ALE77" s="9" t="n"/>
      <c r="ALF77" s="9" t="n"/>
      <c r="ALG77" s="9" t="n"/>
      <c r="ALH77" s="9" t="n"/>
      <c r="ALI77" s="9" t="n"/>
      <c r="ALJ77" s="9" t="n"/>
      <c r="ALK77" s="9" t="n"/>
      <c r="ALL77" s="9" t="n"/>
      <c r="ALM77" s="9" t="n"/>
      <c r="ALN77" s="9" t="n"/>
      <c r="ALO77" s="9" t="n"/>
      <c r="ALP77" s="9" t="n"/>
      <c r="ALQ77" s="9" t="n"/>
      <c r="ALR77" s="9" t="n"/>
      <c r="ALS77" s="9" t="n"/>
      <c r="ALT77" s="9" t="n"/>
      <c r="ALU77" s="9" t="n"/>
      <c r="ALV77" s="9" t="n"/>
      <c r="ALW77" s="9" t="n"/>
      <c r="ALX77" s="9" t="n"/>
      <c r="ALY77" s="9" t="n"/>
      <c r="ALZ77" s="9" t="n"/>
      <c r="AMA77" s="9" t="n"/>
      <c r="AMB77" s="9" t="n"/>
      <c r="AMC77" s="9" t="n"/>
      <c r="AMD77" s="9" t="n"/>
      <c r="AME77" s="9" t="n"/>
      <c r="AMF77" s="9" t="n"/>
      <c r="AMG77" s="9" t="n"/>
      <c r="AMH77" s="9" t="n"/>
      <c r="AMI77" s="9" t="n"/>
      <c r="AMJ77" s="9" t="n"/>
    </row>
    <row customHeight="1" ht="23.1" r="78" s="187" spans="1:1024">
      <c r="A78" s="67" t="n">
        <v>73</v>
      </c>
      <c r="B78" s="44" t="n">
        <v>41950</v>
      </c>
      <c r="C78" s="92" t="s">
        <v>280</v>
      </c>
      <c r="D78" s="69" t="s">
        <v>281</v>
      </c>
      <c r="E78" s="70" t="n">
        <v>32</v>
      </c>
      <c r="F78" s="71" t="n"/>
      <c r="G78" s="188" t="s">
        <v>3</v>
      </c>
      <c r="H78" s="189" t="s">
        <v>85</v>
      </c>
      <c r="I78" s="72" t="s">
        <v>70</v>
      </c>
      <c r="J78" s="188" t="s">
        <v>3</v>
      </c>
      <c r="K78" s="189" t="s">
        <v>85</v>
      </c>
      <c r="L78" s="72" t="s">
        <v>155</v>
      </c>
      <c r="M78" s="188" t="s">
        <v>95</v>
      </c>
      <c r="N78" s="189" t="s">
        <v>96</v>
      </c>
      <c r="O78" s="72" t="s"/>
      <c r="P78" s="188" t="s">
        <v>82</v>
      </c>
      <c r="Q78" s="189" t="s">
        <v>60</v>
      </c>
      <c r="R78" s="72" t="s">
        <v>155</v>
      </c>
      <c r="S78" s="190" t="s">
        <v>66</v>
      </c>
      <c r="T78" s="191" t="s">
        <v>66</v>
      </c>
      <c r="U78" s="72" t="s"/>
      <c r="V78" s="190" t="s">
        <v>66</v>
      </c>
      <c r="W78" s="191" t="s">
        <v>66</v>
      </c>
      <c r="X78" s="72" t="s"/>
      <c r="Y78" s="188" t="s">
        <v>98</v>
      </c>
      <c r="Z78" s="189" t="s">
        <v>99</v>
      </c>
      <c r="AA78" s="72" t="s">
        <v>80</v>
      </c>
      <c r="AB78" s="188" t="s">
        <v>3</v>
      </c>
      <c r="AC78" s="189" t="s">
        <v>85</v>
      </c>
      <c r="AD78" s="72" t="s"/>
      <c r="AE78" s="188" t="s">
        <v>121</v>
      </c>
      <c r="AF78" s="189" t="s">
        <v>74</v>
      </c>
      <c r="AG78" s="72" t="s"/>
      <c r="AH78" s="188" t="s">
        <v>62</v>
      </c>
      <c r="AI78" s="189" t="s">
        <v>113</v>
      </c>
      <c r="AJ78" s="72" t="s"/>
      <c r="AK78" s="190" t="s">
        <v>66</v>
      </c>
      <c r="AL78" s="191" t="s">
        <v>66</v>
      </c>
      <c r="AM78" s="72" t="s"/>
      <c r="AN78" s="190" t="s">
        <v>66</v>
      </c>
      <c r="AO78" s="191" t="s">
        <v>66</v>
      </c>
      <c r="AP78" s="72" t="s"/>
      <c r="AQ78" s="188" t="s">
        <v>81</v>
      </c>
      <c r="AR78" s="189" t="s">
        <v>59</v>
      </c>
      <c r="AS78" s="72" t="s"/>
      <c r="AT78" s="188" t="s">
        <v>122</v>
      </c>
      <c r="AU78" s="189" t="s">
        <v>123</v>
      </c>
      <c r="AV78" s="72" t="s"/>
      <c r="AW78" s="188" t="s">
        <v>3</v>
      </c>
      <c r="AX78" s="189" t="s">
        <v>85</v>
      </c>
      <c r="AY78" s="72" t="s">
        <v>155</v>
      </c>
      <c r="AZ78" s="188" t="s">
        <v>156</v>
      </c>
      <c r="BA78" s="189" t="s">
        <v>71</v>
      </c>
      <c r="BB78" s="72" t="s"/>
      <c r="BC78" s="188" t="s">
        <v>82</v>
      </c>
      <c r="BD78" s="189" t="s">
        <v>60</v>
      </c>
      <c r="BE78" s="72" t="s">
        <v>155</v>
      </c>
      <c r="BF78" s="190" t="s">
        <v>66</v>
      </c>
      <c r="BG78" s="191" t="s">
        <v>66</v>
      </c>
      <c r="BH78" s="72" t="s"/>
      <c r="BI78" s="190" t="s">
        <v>66</v>
      </c>
      <c r="BJ78" s="191" t="s">
        <v>66</v>
      </c>
      <c r="BK78" s="72" t="s"/>
      <c r="BL78" s="188" t="s">
        <v>83</v>
      </c>
      <c r="BM78" s="189" t="s">
        <v>65</v>
      </c>
      <c r="BN78" s="72" t="s"/>
      <c r="BO78" s="188" t="s">
        <v>82</v>
      </c>
      <c r="BP78" s="189" t="s">
        <v>60</v>
      </c>
      <c r="BQ78" s="72" t="s"/>
      <c r="BR78" s="188" t="s">
        <v>82</v>
      </c>
      <c r="BS78" s="189" t="s">
        <v>60</v>
      </c>
      <c r="BT78" s="72" t="s">
        <v>155</v>
      </c>
      <c r="BU78" s="188" t="s">
        <v>82</v>
      </c>
      <c r="BV78" s="189" t="s">
        <v>60</v>
      </c>
      <c r="BW78" s="72" t="s"/>
      <c r="BX78" s="188" t="s">
        <v>82</v>
      </c>
      <c r="BY78" s="189" t="s">
        <v>60</v>
      </c>
      <c r="BZ78" s="72" t="s">
        <v>155</v>
      </c>
      <c r="CA78" s="190" t="s">
        <v>66</v>
      </c>
      <c r="CB78" s="191" t="s">
        <v>66</v>
      </c>
      <c r="CC78" s="72" t="s"/>
      <c r="CD78" s="190" t="s">
        <v>66</v>
      </c>
      <c r="CE78" s="191" t="s">
        <v>66</v>
      </c>
      <c r="CF78" s="72" t="s"/>
      <c r="CG78" s="188" t="s">
        <v>122</v>
      </c>
      <c r="CH78" s="189" t="s">
        <v>123</v>
      </c>
      <c r="CI78" s="72" t="s">
        <v>70</v>
      </c>
      <c r="CJ78" s="188" t="s">
        <v>3</v>
      </c>
      <c r="CK78" s="189" t="s">
        <v>85</v>
      </c>
      <c r="CL78" s="72" t="s"/>
      <c r="CM78" s="188" t="s">
        <v>3</v>
      </c>
      <c r="CN78" s="189" t="s">
        <v>85</v>
      </c>
      <c r="CO78" s="72" t="s">
        <v>70</v>
      </c>
      <c r="CP78" s="188" t="s">
        <v>3</v>
      </c>
      <c r="CQ78" s="189" t="s">
        <v>85</v>
      </c>
      <c r="CR78" s="72" t="s">
        <v>155</v>
      </c>
      <c r="CS78" s="190" t="s">
        <v>66</v>
      </c>
      <c r="CT78" s="191" t="s">
        <v>66</v>
      </c>
      <c r="CU78" s="72" t="s"/>
      <c r="CV78" s="26" t="s">
        <v>168</v>
      </c>
      <c r="CW78" s="21" t="n"/>
      <c r="CX78" s="73" t="n"/>
      <c r="CY78" s="83" t="n"/>
      <c r="CZ78" s="75">
        <f>COUNTA($G$3:$CX$3)-DB78</f>
        <v/>
      </c>
      <c r="DA78" s="76">
        <f>COUNTIF($G$4:$CX$4,"сб")+COUNTIF($G$4:$CX$4,"вс")+COUNTIF($G$4:$CX$4,"празд")</f>
        <v/>
      </c>
      <c r="DB78" s="77" t="n">
        <v>0</v>
      </c>
      <c r="DC78" s="78">
        <f>COUNTIF(G78:CX78,"ОТ")/2</f>
        <v/>
      </c>
      <c r="DD78" s="79">
        <f>COUNTIFS($G$4:$CX$4,"&lt;я",G78:CX78,"&lt;"&amp;"9:29:01")</f>
        <v/>
      </c>
      <c r="DE78" s="79">
        <f>COUNTIFS($G$4:$CX$4,"&lt;я",G78:CX78,"&lt;"&amp;"13:30:01")-DD78</f>
        <v/>
      </c>
      <c r="DF78" s="79">
        <f>COUNTIFS($G$4:$CX$4,"&lt;я",G78:CX78,"&lt;"&amp;"19:00:01")-DD78-DE78</f>
        <v/>
      </c>
      <c r="DG78" s="80">
        <f>COUNTIFS($G$4:$CX$4,"СБ",G78:CX78,"В")+COUNTIFS($G$4:$CX$4,"ВС",G78:CX78,"В")</f>
        <v/>
      </c>
      <c r="DH78" s="81">
        <f>$DA$3-CZ78</f>
        <v/>
      </c>
      <c r="DI78" s="82">
        <f>$DB$3-CY78</f>
        <v/>
      </c>
      <c r="DJ78" s="9" t="n"/>
      <c r="DK78" s="9" t="n"/>
      <c r="DL78" s="9" t="n"/>
      <c r="DM78" s="9" t="n"/>
      <c r="DN78" s="9" t="n"/>
      <c r="DO78" s="9" t="n"/>
      <c r="DP78" s="9" t="n"/>
      <c r="DQ78" s="9" t="n"/>
      <c r="DR78" s="9" t="n"/>
      <c r="DS78" s="9" t="n"/>
      <c r="DT78" s="9" t="n"/>
      <c r="DU78" s="9" t="n"/>
      <c r="DV78" s="9" t="n"/>
      <c r="DW78" s="9" t="n"/>
      <c r="DX78" s="9" t="n"/>
      <c r="DY78" s="9" t="n"/>
      <c r="DZ78" s="9" t="n"/>
      <c r="EA78" s="9" t="n"/>
      <c r="EB78" s="9" t="n"/>
      <c r="EC78" s="9" t="n"/>
      <c r="ED78" s="9" t="n"/>
      <c r="EE78" s="9" t="n"/>
      <c r="EF78" s="9" t="n"/>
      <c r="EG78" s="9" t="n"/>
      <c r="EH78" s="9" t="n"/>
      <c r="EI78" s="9" t="n"/>
      <c r="EJ78" s="9" t="n"/>
      <c r="EK78" s="9" t="n"/>
      <c r="EL78" s="9" t="n"/>
      <c r="EM78" s="9" t="n"/>
      <c r="EN78" s="9" t="n"/>
      <c r="EO78" s="9" t="n"/>
      <c r="EP78" s="9" t="n"/>
      <c r="EQ78" s="9" t="n"/>
      <c r="ER78" s="9" t="n"/>
      <c r="ES78" s="9" t="n"/>
      <c r="ET78" s="9" t="n"/>
      <c r="EU78" s="9" t="n"/>
      <c r="EV78" s="9" t="n"/>
      <c r="EW78" s="9" t="n"/>
      <c r="EX78" s="9" t="n"/>
      <c r="EY78" s="9" t="n"/>
      <c r="EZ78" s="9" t="n"/>
      <c r="FA78" s="9" t="n"/>
      <c r="FB78" s="9" t="n"/>
      <c r="FC78" s="9" t="n"/>
      <c r="FD78" s="9" t="n"/>
      <c r="FE78" s="9" t="n"/>
      <c r="FF78" s="9" t="n"/>
      <c r="FG78" s="9" t="n"/>
      <c r="FH78" s="9" t="n"/>
      <c r="FI78" s="9" t="n"/>
      <c r="FJ78" s="9" t="n"/>
      <c r="FK78" s="9" t="n"/>
      <c r="FL78" s="9" t="n"/>
      <c r="FM78" s="9" t="n"/>
      <c r="FN78" s="9" t="n"/>
      <c r="FO78" s="9" t="n"/>
      <c r="FP78" s="9" t="n"/>
      <c r="FQ78" s="9" t="n"/>
      <c r="FR78" s="9" t="n"/>
      <c r="FS78" s="9" t="n"/>
      <c r="FT78" s="9" t="n"/>
      <c r="FU78" s="9" t="n"/>
      <c r="FV78" s="9" t="n"/>
      <c r="FW78" s="9" t="n"/>
      <c r="FX78" s="9" t="n"/>
      <c r="FY78" s="9" t="n"/>
      <c r="FZ78" s="9" t="n"/>
      <c r="GA78" s="9" t="n"/>
      <c r="GB78" s="9" t="n"/>
      <c r="GC78" s="9" t="n"/>
      <c r="GD78" s="9" t="n"/>
      <c r="GE78" s="9" t="n"/>
      <c r="GF78" s="9" t="n"/>
      <c r="GG78" s="9" t="n"/>
      <c r="GH78" s="9" t="n"/>
      <c r="GI78" s="9" t="n"/>
      <c r="GJ78" s="9" t="n"/>
      <c r="GK78" s="9" t="n"/>
      <c r="GL78" s="9" t="n"/>
      <c r="GM78" s="9" t="n"/>
      <c r="GN78" s="9" t="n"/>
      <c r="GO78" s="9" t="n"/>
      <c r="GP78" s="9" t="n"/>
      <c r="GQ78" s="9" t="n"/>
      <c r="GR78" s="9" t="n"/>
      <c r="GS78" s="9" t="n"/>
      <c r="GT78" s="9" t="n"/>
      <c r="GU78" s="9" t="n"/>
      <c r="GV78" s="9" t="n"/>
      <c r="GW78" s="9" t="n"/>
      <c r="GX78" s="9" t="n"/>
      <c r="GY78" s="9" t="n"/>
      <c r="GZ78" s="9" t="n"/>
      <c r="HA78" s="9" t="n"/>
      <c r="HB78" s="9" t="n"/>
      <c r="HC78" s="9" t="n"/>
      <c r="HD78" s="9" t="n"/>
      <c r="HE78" s="9" t="n"/>
      <c r="HF78" s="9" t="n"/>
      <c r="HG78" s="9" t="n"/>
      <c r="HH78" s="9" t="n"/>
      <c r="HI78" s="9" t="n"/>
      <c r="HJ78" s="9" t="n"/>
      <c r="HK78" s="9" t="n"/>
      <c r="HL78" s="9" t="n"/>
      <c r="HM78" s="9" t="n"/>
      <c r="HN78" s="9" t="n"/>
      <c r="HO78" s="9" t="n"/>
      <c r="HP78" s="9" t="n"/>
      <c r="HQ78" s="9" t="n"/>
      <c r="HR78" s="9" t="n"/>
      <c r="HS78" s="9" t="n"/>
      <c r="HT78" s="9" t="n"/>
      <c r="HU78" s="9" t="n"/>
      <c r="HV78" s="9" t="n"/>
      <c r="HW78" s="9" t="n"/>
      <c r="HX78" s="9" t="n"/>
      <c r="HY78" s="9" t="n"/>
      <c r="HZ78" s="9" t="n"/>
      <c r="IA78" s="9" t="n"/>
      <c r="IB78" s="9" t="n"/>
      <c r="IC78" s="9" t="n"/>
      <c r="ID78" s="9" t="n"/>
      <c r="IE78" s="9" t="n"/>
      <c r="IF78" s="9" t="n"/>
      <c r="IG78" s="9" t="n"/>
      <c r="IH78" s="9" t="n"/>
      <c r="II78" s="9" t="n"/>
      <c r="IJ78" s="9" t="n"/>
      <c r="IK78" s="9" t="n"/>
      <c r="IL78" s="9" t="n"/>
      <c r="IM78" s="9" t="n"/>
      <c r="IN78" s="9" t="n"/>
      <c r="IO78" s="9" t="n"/>
      <c r="IP78" s="9" t="n"/>
      <c r="IQ78" s="9" t="n"/>
      <c r="IR78" s="9" t="n"/>
      <c r="IS78" s="9" t="n"/>
      <c r="IT78" s="9" t="n"/>
      <c r="IU78" s="9" t="n"/>
      <c r="IV78" s="9" t="n"/>
      <c r="IW78" s="9" t="n"/>
      <c r="IX78" s="9" t="n"/>
      <c r="IY78" s="9" t="n"/>
      <c r="IZ78" s="9" t="n"/>
      <c r="JA78" s="9" t="n"/>
      <c r="JB78" s="9" t="n"/>
      <c r="JC78" s="9" t="n"/>
      <c r="JD78" s="9" t="n"/>
      <c r="JE78" s="9" t="n"/>
      <c r="JF78" s="9" t="n"/>
      <c r="JG78" s="9" t="n"/>
      <c r="JH78" s="9" t="n"/>
      <c r="JI78" s="9" t="n"/>
      <c r="JJ78" s="9" t="n"/>
      <c r="JK78" s="9" t="n"/>
      <c r="JL78" s="9" t="n"/>
      <c r="JM78" s="9" t="n"/>
      <c r="JN78" s="9" t="n"/>
      <c r="JO78" s="9" t="n"/>
      <c r="JP78" s="9" t="n"/>
      <c r="JQ78" s="9" t="n"/>
      <c r="JR78" s="9" t="n"/>
      <c r="JS78" s="9" t="n"/>
      <c r="JT78" s="9" t="n"/>
      <c r="JU78" s="9" t="n"/>
      <c r="JV78" s="9" t="n"/>
      <c r="JW78" s="9" t="n"/>
      <c r="JX78" s="9" t="n"/>
      <c r="JY78" s="9" t="n"/>
      <c r="JZ78" s="9" t="n"/>
      <c r="KA78" s="9" t="n"/>
      <c r="KB78" s="9" t="n"/>
      <c r="KC78" s="9" t="n"/>
      <c r="KD78" s="9" t="n"/>
      <c r="KE78" s="9" t="n"/>
      <c r="KF78" s="9" t="n"/>
      <c r="KG78" s="9" t="n"/>
      <c r="KH78" s="9" t="n"/>
      <c r="KI78" s="9" t="n"/>
      <c r="KJ78" s="9" t="n"/>
      <c r="KK78" s="9" t="n"/>
      <c r="KL78" s="9" t="n"/>
      <c r="KM78" s="9" t="n"/>
      <c r="KN78" s="9" t="n"/>
      <c r="KO78" s="9" t="n"/>
      <c r="KP78" s="9" t="n"/>
      <c r="KQ78" s="9" t="n"/>
      <c r="KR78" s="9" t="n"/>
      <c r="KS78" s="9" t="n"/>
      <c r="KT78" s="9" t="n"/>
      <c r="KU78" s="9" t="n"/>
      <c r="KV78" s="9" t="n"/>
      <c r="KW78" s="9" t="n"/>
      <c r="KX78" s="9" t="n"/>
      <c r="KY78" s="9" t="n"/>
      <c r="KZ78" s="9" t="n"/>
      <c r="LA78" s="9" t="n"/>
      <c r="LB78" s="9" t="n"/>
      <c r="LC78" s="9" t="n"/>
      <c r="LD78" s="9" t="n"/>
      <c r="LE78" s="9" t="n"/>
      <c r="LF78" s="9" t="n"/>
      <c r="LG78" s="9" t="n"/>
      <c r="LH78" s="9" t="n"/>
      <c r="LI78" s="9" t="n"/>
      <c r="LJ78" s="9" t="n"/>
      <c r="LK78" s="9" t="n"/>
      <c r="LL78" s="9" t="n"/>
      <c r="LM78" s="9" t="n"/>
      <c r="LN78" s="9" t="n"/>
      <c r="LO78" s="9" t="n"/>
      <c r="LP78" s="9" t="n"/>
      <c r="LQ78" s="9" t="n"/>
      <c r="LR78" s="9" t="n"/>
      <c r="LS78" s="9" t="n"/>
      <c r="LT78" s="9" t="n"/>
      <c r="LU78" s="9" t="n"/>
      <c r="LV78" s="9" t="n"/>
      <c r="LW78" s="9" t="n"/>
      <c r="LX78" s="9" t="n"/>
      <c r="LY78" s="9" t="n"/>
      <c r="LZ78" s="9" t="n"/>
      <c r="MA78" s="9" t="n"/>
      <c r="MB78" s="9" t="n"/>
      <c r="MC78" s="9" t="n"/>
      <c r="MD78" s="9" t="n"/>
      <c r="ME78" s="9" t="n"/>
      <c r="MF78" s="9" t="n"/>
      <c r="MG78" s="9" t="n"/>
      <c r="MH78" s="9" t="n"/>
      <c r="MI78" s="9" t="n"/>
      <c r="MJ78" s="9" t="n"/>
      <c r="MK78" s="9" t="n"/>
      <c r="ML78" s="9" t="n"/>
      <c r="MM78" s="9" t="n"/>
      <c r="MN78" s="9" t="n"/>
      <c r="MO78" s="9" t="n"/>
      <c r="MP78" s="9" t="n"/>
      <c r="MQ78" s="9" t="n"/>
      <c r="MR78" s="9" t="n"/>
      <c r="MS78" s="9" t="n"/>
      <c r="MT78" s="9" t="n"/>
      <c r="MU78" s="9" t="n"/>
      <c r="MV78" s="9" t="n"/>
      <c r="MW78" s="9" t="n"/>
      <c r="MX78" s="9" t="n"/>
      <c r="MY78" s="9" t="n"/>
      <c r="MZ78" s="9" t="n"/>
      <c r="NA78" s="9" t="n"/>
      <c r="NB78" s="9" t="n"/>
      <c r="NC78" s="9" t="n"/>
      <c r="ND78" s="9" t="n"/>
      <c r="NE78" s="9" t="n"/>
      <c r="NF78" s="9" t="n"/>
      <c r="NG78" s="9" t="n"/>
      <c r="NH78" s="9" t="n"/>
      <c r="NI78" s="9" t="n"/>
      <c r="NJ78" s="9" t="n"/>
      <c r="NK78" s="9" t="n"/>
      <c r="NL78" s="9" t="n"/>
      <c r="NM78" s="9" t="n"/>
      <c r="NN78" s="9" t="n"/>
      <c r="NO78" s="9" t="n"/>
      <c r="NP78" s="9" t="n"/>
      <c r="NQ78" s="9" t="n"/>
      <c r="NR78" s="9" t="n"/>
      <c r="NS78" s="9" t="n"/>
      <c r="NT78" s="9" t="n"/>
      <c r="NU78" s="9" t="n"/>
      <c r="NV78" s="9" t="n"/>
      <c r="NW78" s="9" t="n"/>
      <c r="NX78" s="9" t="n"/>
      <c r="NY78" s="9" t="n"/>
      <c r="NZ78" s="9" t="n"/>
      <c r="OA78" s="9" t="n"/>
      <c r="OB78" s="9" t="n"/>
      <c r="OC78" s="9" t="n"/>
      <c r="OD78" s="9" t="n"/>
      <c r="OE78" s="9" t="n"/>
      <c r="OF78" s="9" t="n"/>
      <c r="OG78" s="9" t="n"/>
      <c r="OH78" s="9" t="n"/>
      <c r="OI78" s="9" t="n"/>
      <c r="OJ78" s="9" t="n"/>
      <c r="OK78" s="9" t="n"/>
      <c r="OL78" s="9" t="n"/>
      <c r="OM78" s="9" t="n"/>
      <c r="ON78" s="9" t="n"/>
      <c r="OO78" s="9" t="n"/>
      <c r="OP78" s="9" t="n"/>
      <c r="OQ78" s="9" t="n"/>
      <c r="OR78" s="9" t="n"/>
      <c r="OS78" s="9" t="n"/>
      <c r="OT78" s="9" t="n"/>
      <c r="OU78" s="9" t="n"/>
      <c r="OV78" s="9" t="n"/>
      <c r="OW78" s="9" t="n"/>
      <c r="OX78" s="9" t="n"/>
      <c r="OY78" s="9" t="n"/>
      <c r="OZ78" s="9" t="n"/>
      <c r="PA78" s="9" t="n"/>
      <c r="PB78" s="9" t="n"/>
      <c r="PC78" s="9" t="n"/>
      <c r="PD78" s="9" t="n"/>
      <c r="PE78" s="9" t="n"/>
      <c r="PF78" s="9" t="n"/>
      <c r="PG78" s="9" t="n"/>
      <c r="PH78" s="9" t="n"/>
      <c r="PI78" s="9" t="n"/>
      <c r="PJ78" s="9" t="n"/>
      <c r="PK78" s="9" t="n"/>
      <c r="PL78" s="9" t="n"/>
      <c r="PM78" s="9" t="n"/>
      <c r="PN78" s="9" t="n"/>
      <c r="PO78" s="9" t="n"/>
      <c r="PP78" s="9" t="n"/>
      <c r="PQ78" s="9" t="n"/>
      <c r="PR78" s="9" t="n"/>
      <c r="PS78" s="9" t="n"/>
      <c r="PT78" s="9" t="n"/>
      <c r="PU78" s="9" t="n"/>
      <c r="PV78" s="9" t="n"/>
      <c r="PW78" s="9" t="n"/>
      <c r="PX78" s="9" t="n"/>
      <c r="PY78" s="9" t="n"/>
      <c r="PZ78" s="9" t="n"/>
      <c r="QA78" s="9" t="n"/>
      <c r="QB78" s="9" t="n"/>
      <c r="QC78" s="9" t="n"/>
      <c r="QD78" s="9" t="n"/>
      <c r="QE78" s="9" t="n"/>
      <c r="QF78" s="9" t="n"/>
      <c r="QG78" s="9" t="n"/>
      <c r="QH78" s="9" t="n"/>
      <c r="QI78" s="9" t="n"/>
      <c r="QJ78" s="9" t="n"/>
      <c r="QK78" s="9" t="n"/>
      <c r="QL78" s="9" t="n"/>
      <c r="QM78" s="9" t="n"/>
      <c r="QN78" s="9" t="n"/>
      <c r="QO78" s="9" t="n"/>
      <c r="QP78" s="9" t="n"/>
      <c r="QQ78" s="9" t="n"/>
      <c r="QR78" s="9" t="n"/>
      <c r="QS78" s="9" t="n"/>
      <c r="QT78" s="9" t="n"/>
      <c r="QU78" s="9" t="n"/>
      <c r="QV78" s="9" t="n"/>
      <c r="QW78" s="9" t="n"/>
      <c r="QX78" s="9" t="n"/>
      <c r="QY78" s="9" t="n"/>
      <c r="QZ78" s="9" t="n"/>
      <c r="RA78" s="9" t="n"/>
      <c r="RB78" s="9" t="n"/>
      <c r="RC78" s="9" t="n"/>
      <c r="RD78" s="9" t="n"/>
      <c r="RE78" s="9" t="n"/>
      <c r="RF78" s="9" t="n"/>
      <c r="RG78" s="9" t="n"/>
      <c r="RH78" s="9" t="n"/>
      <c r="RI78" s="9" t="n"/>
      <c r="RJ78" s="9" t="n"/>
      <c r="RK78" s="9" t="n"/>
      <c r="RL78" s="9" t="n"/>
      <c r="RM78" s="9" t="n"/>
      <c r="RN78" s="9" t="n"/>
      <c r="RO78" s="9" t="n"/>
      <c r="RP78" s="9" t="n"/>
      <c r="RQ78" s="9" t="n"/>
      <c r="RR78" s="9" t="n"/>
      <c r="RS78" s="9" t="n"/>
      <c r="RT78" s="9" t="n"/>
      <c r="RU78" s="9" t="n"/>
      <c r="RV78" s="9" t="n"/>
      <c r="RW78" s="9" t="n"/>
      <c r="RX78" s="9" t="n"/>
      <c r="RY78" s="9" t="n"/>
      <c r="RZ78" s="9" t="n"/>
      <c r="SA78" s="9" t="n"/>
      <c r="SB78" s="9" t="n"/>
      <c r="SC78" s="9" t="n"/>
      <c r="SD78" s="9" t="n"/>
      <c r="SE78" s="9" t="n"/>
      <c r="SF78" s="9" t="n"/>
      <c r="SG78" s="9" t="n"/>
      <c r="SH78" s="9" t="n"/>
      <c r="SI78" s="9" t="n"/>
      <c r="SJ78" s="9" t="n"/>
      <c r="SK78" s="9" t="n"/>
      <c r="SL78" s="9" t="n"/>
      <c r="SM78" s="9" t="n"/>
      <c r="SN78" s="9" t="n"/>
      <c r="SO78" s="9" t="n"/>
      <c r="SP78" s="9" t="n"/>
      <c r="SQ78" s="9" t="n"/>
      <c r="SR78" s="9" t="n"/>
      <c r="SS78" s="9" t="n"/>
      <c r="ST78" s="9" t="n"/>
      <c r="SU78" s="9" t="n"/>
      <c r="SV78" s="9" t="n"/>
      <c r="SW78" s="9" t="n"/>
      <c r="SX78" s="9" t="n"/>
      <c r="SY78" s="9" t="n"/>
      <c r="SZ78" s="9" t="n"/>
      <c r="TA78" s="9" t="n"/>
      <c r="TB78" s="9" t="n"/>
      <c r="TC78" s="9" t="n"/>
      <c r="TD78" s="9" t="n"/>
      <c r="TE78" s="9" t="n"/>
      <c r="TF78" s="9" t="n"/>
      <c r="TG78" s="9" t="n"/>
      <c r="TH78" s="9" t="n"/>
      <c r="TI78" s="9" t="n"/>
      <c r="TJ78" s="9" t="n"/>
      <c r="TK78" s="9" t="n"/>
      <c r="TL78" s="9" t="n"/>
      <c r="TM78" s="9" t="n"/>
      <c r="TN78" s="9" t="n"/>
      <c r="TO78" s="9" t="n"/>
      <c r="TP78" s="9" t="n"/>
      <c r="TQ78" s="9" t="n"/>
      <c r="TR78" s="9" t="n"/>
      <c r="TS78" s="9" t="n"/>
      <c r="TT78" s="9" t="n"/>
      <c r="TU78" s="9" t="n"/>
      <c r="TV78" s="9" t="n"/>
      <c r="TW78" s="9" t="n"/>
      <c r="TX78" s="9" t="n"/>
      <c r="TY78" s="9" t="n"/>
      <c r="TZ78" s="9" t="n"/>
      <c r="UA78" s="9" t="n"/>
      <c r="UB78" s="9" t="n"/>
      <c r="UC78" s="9" t="n"/>
      <c r="UD78" s="9" t="n"/>
      <c r="UE78" s="9" t="n"/>
      <c r="UF78" s="9" t="n"/>
      <c r="UG78" s="9" t="n"/>
      <c r="UH78" s="9" t="n"/>
      <c r="UI78" s="9" t="n"/>
      <c r="UJ78" s="9" t="n"/>
      <c r="UK78" s="9" t="n"/>
      <c r="UL78" s="9" t="n"/>
      <c r="UM78" s="9" t="n"/>
      <c r="UN78" s="9" t="n"/>
      <c r="UO78" s="9" t="n"/>
      <c r="UP78" s="9" t="n"/>
      <c r="UQ78" s="9" t="n"/>
      <c r="UR78" s="9" t="n"/>
      <c r="US78" s="9" t="n"/>
      <c r="UT78" s="9" t="n"/>
      <c r="UU78" s="9" t="n"/>
      <c r="UV78" s="9" t="n"/>
      <c r="UW78" s="9" t="n"/>
      <c r="UX78" s="9" t="n"/>
      <c r="UY78" s="9" t="n"/>
      <c r="UZ78" s="9" t="n"/>
      <c r="VA78" s="9" t="n"/>
      <c r="VB78" s="9" t="n"/>
      <c r="VC78" s="9" t="n"/>
      <c r="VD78" s="9" t="n"/>
      <c r="VE78" s="9" t="n"/>
      <c r="VF78" s="9" t="n"/>
      <c r="VG78" s="9" t="n"/>
      <c r="VH78" s="9" t="n"/>
      <c r="VI78" s="9" t="n"/>
      <c r="VJ78" s="9" t="n"/>
      <c r="VK78" s="9" t="n"/>
      <c r="VL78" s="9" t="n"/>
      <c r="VM78" s="9" t="n"/>
      <c r="VN78" s="9" t="n"/>
      <c r="VO78" s="9" t="n"/>
      <c r="VP78" s="9" t="n"/>
      <c r="VQ78" s="9" t="n"/>
      <c r="VR78" s="9" t="n"/>
      <c r="VS78" s="9" t="n"/>
      <c r="VT78" s="9" t="n"/>
      <c r="VU78" s="9" t="n"/>
      <c r="VV78" s="9" t="n"/>
      <c r="VW78" s="9" t="n"/>
      <c r="VX78" s="9" t="n"/>
      <c r="VY78" s="9" t="n"/>
      <c r="VZ78" s="9" t="n"/>
      <c r="WA78" s="9" t="n"/>
      <c r="WB78" s="9" t="n"/>
      <c r="WC78" s="9" t="n"/>
      <c r="WD78" s="9" t="n"/>
      <c r="WE78" s="9" t="n"/>
      <c r="WF78" s="9" t="n"/>
      <c r="WG78" s="9" t="n"/>
      <c r="WH78" s="9" t="n"/>
      <c r="WI78" s="9" t="n"/>
      <c r="WJ78" s="9" t="n"/>
      <c r="WK78" s="9" t="n"/>
      <c r="WL78" s="9" t="n"/>
      <c r="WM78" s="9" t="n"/>
      <c r="WN78" s="9" t="n"/>
      <c r="WO78" s="9" t="n"/>
      <c r="WP78" s="9" t="n"/>
      <c r="WQ78" s="9" t="n"/>
      <c r="WR78" s="9" t="n"/>
      <c r="WS78" s="9" t="n"/>
      <c r="WT78" s="9" t="n"/>
      <c r="WU78" s="9" t="n"/>
      <c r="WV78" s="9" t="n"/>
      <c r="WW78" s="9" t="n"/>
      <c r="WX78" s="9" t="n"/>
      <c r="WY78" s="9" t="n"/>
      <c r="WZ78" s="9" t="n"/>
      <c r="XA78" s="9" t="n"/>
      <c r="XB78" s="9" t="n"/>
      <c r="XC78" s="9" t="n"/>
      <c r="XD78" s="9" t="n"/>
      <c r="XE78" s="9" t="n"/>
      <c r="XF78" s="9" t="n"/>
      <c r="XG78" s="9" t="n"/>
      <c r="XH78" s="9" t="n"/>
      <c r="XI78" s="9" t="n"/>
      <c r="XJ78" s="9" t="n"/>
      <c r="XK78" s="9" t="n"/>
      <c r="XL78" s="9" t="n"/>
      <c r="XM78" s="9" t="n"/>
      <c r="XN78" s="9" t="n"/>
      <c r="XO78" s="9" t="n"/>
      <c r="XP78" s="9" t="n"/>
      <c r="XQ78" s="9" t="n"/>
      <c r="XR78" s="9" t="n"/>
      <c r="XS78" s="9" t="n"/>
      <c r="XT78" s="9" t="n"/>
      <c r="XU78" s="9" t="n"/>
      <c r="XV78" s="9" t="n"/>
      <c r="XW78" s="9" t="n"/>
      <c r="XX78" s="9" t="n"/>
      <c r="XY78" s="9" t="n"/>
      <c r="XZ78" s="9" t="n"/>
      <c r="YA78" s="9" t="n"/>
      <c r="YB78" s="9" t="n"/>
      <c r="YC78" s="9" t="n"/>
      <c r="YD78" s="9" t="n"/>
      <c r="YE78" s="9" t="n"/>
      <c r="YF78" s="9" t="n"/>
      <c r="YG78" s="9" t="n"/>
      <c r="YH78" s="9" t="n"/>
      <c r="YI78" s="9" t="n"/>
      <c r="YJ78" s="9" t="n"/>
      <c r="YK78" s="9" t="n"/>
      <c r="YL78" s="9" t="n"/>
      <c r="YM78" s="9" t="n"/>
      <c r="YN78" s="9" t="n"/>
      <c r="YO78" s="9" t="n"/>
      <c r="YP78" s="9" t="n"/>
      <c r="YQ78" s="9" t="n"/>
      <c r="YR78" s="9" t="n"/>
      <c r="YS78" s="9" t="n"/>
      <c r="YT78" s="9" t="n"/>
      <c r="YU78" s="9" t="n"/>
      <c r="YV78" s="9" t="n"/>
      <c r="YW78" s="9" t="n"/>
      <c r="YX78" s="9" t="n"/>
      <c r="YY78" s="9" t="n"/>
      <c r="YZ78" s="9" t="n"/>
      <c r="ZA78" s="9" t="n"/>
      <c r="ZB78" s="9" t="n"/>
      <c r="ZC78" s="9" t="n"/>
      <c r="ZD78" s="9" t="n"/>
      <c r="ZE78" s="9" t="n"/>
      <c r="ZF78" s="9" t="n"/>
      <c r="ZG78" s="9" t="n"/>
      <c r="ZH78" s="9" t="n"/>
      <c r="ZI78" s="9" t="n"/>
      <c r="ZJ78" s="9" t="n"/>
      <c r="ZK78" s="9" t="n"/>
      <c r="ZL78" s="9" t="n"/>
      <c r="ZM78" s="9" t="n"/>
      <c r="ZN78" s="9" t="n"/>
      <c r="ZO78" s="9" t="n"/>
      <c r="ZP78" s="9" t="n"/>
      <c r="ZQ78" s="9" t="n"/>
      <c r="ZR78" s="9" t="n"/>
      <c r="ZS78" s="9" t="n"/>
      <c r="ZT78" s="9" t="n"/>
      <c r="ZU78" s="9" t="n"/>
      <c r="ZV78" s="9" t="n"/>
      <c r="ZW78" s="9" t="n"/>
      <c r="ZX78" s="9" t="n"/>
      <c r="ZY78" s="9" t="n"/>
      <c r="ZZ78" s="9" t="n"/>
      <c r="AAA78" s="9" t="n"/>
      <c r="AAB78" s="9" t="n"/>
      <c r="AAC78" s="9" t="n"/>
      <c r="AAD78" s="9" t="n"/>
      <c r="AAE78" s="9" t="n"/>
      <c r="AAF78" s="9" t="n"/>
      <c r="AAG78" s="9" t="n"/>
      <c r="AAH78" s="9" t="n"/>
      <c r="AAI78" s="9" t="n"/>
      <c r="AAJ78" s="9" t="n"/>
      <c r="AAK78" s="9" t="n"/>
      <c r="AAL78" s="9" t="n"/>
      <c r="AAM78" s="9" t="n"/>
      <c r="AAN78" s="9" t="n"/>
      <c r="AAO78" s="9" t="n"/>
      <c r="AAP78" s="9" t="n"/>
      <c r="AAQ78" s="9" t="n"/>
      <c r="AAR78" s="9" t="n"/>
      <c r="AAS78" s="9" t="n"/>
      <c r="AAT78" s="9" t="n"/>
      <c r="AAU78" s="9" t="n"/>
      <c r="AAV78" s="9" t="n"/>
      <c r="AAW78" s="9" t="n"/>
      <c r="AAX78" s="9" t="n"/>
      <c r="AAY78" s="9" t="n"/>
      <c r="AAZ78" s="9" t="n"/>
      <c r="ABA78" s="9" t="n"/>
      <c r="ABB78" s="9" t="n"/>
      <c r="ABC78" s="9" t="n"/>
      <c r="ABD78" s="9" t="n"/>
      <c r="ABE78" s="9" t="n"/>
      <c r="ABF78" s="9" t="n"/>
      <c r="ABG78" s="9" t="n"/>
      <c r="ABH78" s="9" t="n"/>
      <c r="ABI78" s="9" t="n"/>
      <c r="ABJ78" s="9" t="n"/>
      <c r="ABK78" s="9" t="n"/>
      <c r="ABL78" s="9" t="n"/>
      <c r="ABM78" s="9" t="n"/>
      <c r="ABN78" s="9" t="n"/>
      <c r="ABO78" s="9" t="n"/>
      <c r="ABP78" s="9" t="n"/>
      <c r="ABQ78" s="9" t="n"/>
      <c r="ABR78" s="9" t="n"/>
      <c r="ABS78" s="9" t="n"/>
      <c r="ABT78" s="9" t="n"/>
      <c r="ABU78" s="9" t="n"/>
      <c r="ABV78" s="9" t="n"/>
      <c r="ABW78" s="9" t="n"/>
      <c r="ABX78" s="9" t="n"/>
      <c r="ABY78" s="9" t="n"/>
      <c r="ABZ78" s="9" t="n"/>
      <c r="ACA78" s="9" t="n"/>
      <c r="ACB78" s="9" t="n"/>
      <c r="ACC78" s="9" t="n"/>
      <c r="ACD78" s="9" t="n"/>
      <c r="ACE78" s="9" t="n"/>
      <c r="ACF78" s="9" t="n"/>
      <c r="ACG78" s="9" t="n"/>
      <c r="ACH78" s="9" t="n"/>
      <c r="ACI78" s="9" t="n"/>
      <c r="ACJ78" s="9" t="n"/>
      <c r="ACK78" s="9" t="n"/>
      <c r="ACL78" s="9" t="n"/>
      <c r="ACM78" s="9" t="n"/>
      <c r="ACN78" s="9" t="n"/>
      <c r="ACO78" s="9" t="n"/>
      <c r="ACP78" s="9" t="n"/>
      <c r="ACQ78" s="9" t="n"/>
      <c r="ACR78" s="9" t="n"/>
      <c r="ACS78" s="9" t="n"/>
      <c r="ACT78" s="9" t="n"/>
      <c r="ACU78" s="9" t="n"/>
      <c r="ACV78" s="9" t="n"/>
      <c r="ACW78" s="9" t="n"/>
      <c r="ACX78" s="9" t="n"/>
      <c r="ACY78" s="9" t="n"/>
      <c r="ACZ78" s="9" t="n"/>
      <c r="ADA78" s="9" t="n"/>
      <c r="ADB78" s="9" t="n"/>
      <c r="ADC78" s="9" t="n"/>
      <c r="ADD78" s="9" t="n"/>
      <c r="ADE78" s="9" t="n"/>
      <c r="ADF78" s="9" t="n"/>
      <c r="ADG78" s="9" t="n"/>
      <c r="ADH78" s="9" t="n"/>
      <c r="ADI78" s="9" t="n"/>
      <c r="ADJ78" s="9" t="n"/>
      <c r="ADK78" s="9" t="n"/>
      <c r="ADL78" s="9" t="n"/>
      <c r="ADM78" s="9" t="n"/>
      <c r="ADN78" s="9" t="n"/>
      <c r="ADO78" s="9" t="n"/>
      <c r="ADP78" s="9" t="n"/>
      <c r="ADQ78" s="9" t="n"/>
      <c r="ADR78" s="9" t="n"/>
      <c r="ADS78" s="9" t="n"/>
      <c r="ADT78" s="9" t="n"/>
      <c r="ADU78" s="9" t="n"/>
      <c r="ADV78" s="9" t="n"/>
      <c r="ADW78" s="9" t="n"/>
      <c r="ADX78" s="9" t="n"/>
      <c r="ADY78" s="9" t="n"/>
      <c r="ADZ78" s="9" t="n"/>
      <c r="AEA78" s="9" t="n"/>
      <c r="AEB78" s="9" t="n"/>
      <c r="AEC78" s="9" t="n"/>
      <c r="AED78" s="9" t="n"/>
      <c r="AEE78" s="9" t="n"/>
      <c r="AEF78" s="9" t="n"/>
      <c r="AEG78" s="9" t="n"/>
      <c r="AEH78" s="9" t="n"/>
      <c r="AEI78" s="9" t="n"/>
      <c r="AEJ78" s="9" t="n"/>
      <c r="AEK78" s="9" t="n"/>
      <c r="AEL78" s="9" t="n"/>
      <c r="AEM78" s="9" t="n"/>
      <c r="AEN78" s="9" t="n"/>
      <c r="AEO78" s="9" t="n"/>
      <c r="AEP78" s="9" t="n"/>
      <c r="AEQ78" s="9" t="n"/>
      <c r="AER78" s="9" t="n"/>
      <c r="AES78" s="9" t="n"/>
      <c r="AET78" s="9" t="n"/>
      <c r="AEU78" s="9" t="n"/>
      <c r="AEV78" s="9" t="n"/>
      <c r="AEW78" s="9" t="n"/>
      <c r="AEX78" s="9" t="n"/>
      <c r="AEY78" s="9" t="n"/>
      <c r="AEZ78" s="9" t="n"/>
      <c r="AFA78" s="9" t="n"/>
      <c r="AFB78" s="9" t="n"/>
      <c r="AFC78" s="9" t="n"/>
      <c r="AFD78" s="9" t="n"/>
      <c r="AFE78" s="9" t="n"/>
      <c r="AFF78" s="9" t="n"/>
      <c r="AFG78" s="9" t="n"/>
      <c r="AFH78" s="9" t="n"/>
      <c r="AFI78" s="9" t="n"/>
      <c r="AFJ78" s="9" t="n"/>
      <c r="AFK78" s="9" t="n"/>
      <c r="AFL78" s="9" t="n"/>
      <c r="AFM78" s="9" t="n"/>
      <c r="AFN78" s="9" t="n"/>
      <c r="AFO78" s="9" t="n"/>
      <c r="AFP78" s="9" t="n"/>
      <c r="AFQ78" s="9" t="n"/>
      <c r="AFR78" s="9" t="n"/>
      <c r="AFS78" s="9" t="n"/>
      <c r="AFT78" s="9" t="n"/>
      <c r="AFU78" s="9" t="n"/>
      <c r="AFV78" s="9" t="n"/>
      <c r="AFW78" s="9" t="n"/>
      <c r="AFX78" s="9" t="n"/>
      <c r="AFY78" s="9" t="n"/>
      <c r="AFZ78" s="9" t="n"/>
      <c r="AGA78" s="9" t="n"/>
      <c r="AGB78" s="9" t="n"/>
      <c r="AGC78" s="9" t="n"/>
      <c r="AGD78" s="9" t="n"/>
      <c r="AGE78" s="9" t="n"/>
      <c r="AGF78" s="9" t="n"/>
      <c r="AGG78" s="9" t="n"/>
      <c r="AGH78" s="9" t="n"/>
      <c r="AGI78" s="9" t="n"/>
      <c r="AGJ78" s="9" t="n"/>
      <c r="AGK78" s="9" t="n"/>
      <c r="AGL78" s="9" t="n"/>
      <c r="AGM78" s="9" t="n"/>
      <c r="AGN78" s="9" t="n"/>
      <c r="AGO78" s="9" t="n"/>
      <c r="AGP78" s="9" t="n"/>
      <c r="AGQ78" s="9" t="n"/>
      <c r="AGR78" s="9" t="n"/>
      <c r="AGS78" s="9" t="n"/>
      <c r="AGT78" s="9" t="n"/>
      <c r="AGU78" s="9" t="n"/>
      <c r="AGV78" s="9" t="n"/>
      <c r="AGW78" s="9" t="n"/>
      <c r="AGX78" s="9" t="n"/>
      <c r="AGY78" s="9" t="n"/>
      <c r="AGZ78" s="9" t="n"/>
      <c r="AHA78" s="9" t="n"/>
      <c r="AHB78" s="9" t="n"/>
      <c r="AHC78" s="9" t="n"/>
      <c r="AHD78" s="9" t="n"/>
      <c r="AHE78" s="9" t="n"/>
      <c r="AHF78" s="9" t="n"/>
      <c r="AHG78" s="9" t="n"/>
      <c r="AHH78" s="9" t="n"/>
      <c r="AHI78" s="9" t="n"/>
      <c r="AHJ78" s="9" t="n"/>
      <c r="AHK78" s="9" t="n"/>
      <c r="AHL78" s="9" t="n"/>
      <c r="AHM78" s="9" t="n"/>
      <c r="AHN78" s="9" t="n"/>
      <c r="AHO78" s="9" t="n"/>
      <c r="AHP78" s="9" t="n"/>
      <c r="AHQ78" s="9" t="n"/>
      <c r="AHR78" s="9" t="n"/>
      <c r="AHS78" s="9" t="n"/>
      <c r="AHT78" s="9" t="n"/>
      <c r="AHU78" s="9" t="n"/>
      <c r="AHV78" s="9" t="n"/>
      <c r="AHW78" s="9" t="n"/>
      <c r="AHX78" s="9" t="n"/>
      <c r="AHY78" s="9" t="n"/>
      <c r="AHZ78" s="9" t="n"/>
      <c r="AIA78" s="9" t="n"/>
      <c r="AIB78" s="9" t="n"/>
      <c r="AIC78" s="9" t="n"/>
      <c r="AID78" s="9" t="n"/>
      <c r="AIE78" s="9" t="n"/>
      <c r="AIF78" s="9" t="n"/>
      <c r="AIG78" s="9" t="n"/>
      <c r="AIH78" s="9" t="n"/>
      <c r="AII78" s="9" t="n"/>
      <c r="AIJ78" s="9" t="n"/>
      <c r="AIK78" s="9" t="n"/>
      <c r="AIL78" s="9" t="n"/>
      <c r="AIM78" s="9" t="n"/>
      <c r="AIN78" s="9" t="n"/>
      <c r="AIO78" s="9" t="n"/>
      <c r="AIP78" s="9" t="n"/>
      <c r="AIQ78" s="9" t="n"/>
      <c r="AIR78" s="9" t="n"/>
      <c r="AIS78" s="9" t="n"/>
      <c r="AIT78" s="9" t="n"/>
      <c r="AIU78" s="9" t="n"/>
      <c r="AIV78" s="9" t="n"/>
      <c r="AIW78" s="9" t="n"/>
      <c r="AIX78" s="9" t="n"/>
      <c r="AIY78" s="9" t="n"/>
      <c r="AIZ78" s="9" t="n"/>
      <c r="AJA78" s="9" t="n"/>
      <c r="AJB78" s="9" t="n"/>
      <c r="AJC78" s="9" t="n"/>
      <c r="AJD78" s="9" t="n"/>
      <c r="AJE78" s="9" t="n"/>
      <c r="AJF78" s="9" t="n"/>
      <c r="AJG78" s="9" t="n"/>
      <c r="AJH78" s="9" t="n"/>
      <c r="AJI78" s="9" t="n"/>
      <c r="AJJ78" s="9" t="n"/>
      <c r="AJK78" s="9" t="n"/>
      <c r="AJL78" s="9" t="n"/>
      <c r="AJM78" s="9" t="n"/>
      <c r="AJN78" s="9" t="n"/>
      <c r="AJO78" s="9" t="n"/>
      <c r="AJP78" s="9" t="n"/>
      <c r="AJQ78" s="9" t="n"/>
      <c r="AJR78" s="9" t="n"/>
      <c r="AJS78" s="9" t="n"/>
      <c r="AJT78" s="9" t="n"/>
      <c r="AJU78" s="9" t="n"/>
      <c r="AJV78" s="9" t="n"/>
      <c r="AJW78" s="9" t="n"/>
      <c r="AJX78" s="9" t="n"/>
      <c r="AJY78" s="9" t="n"/>
      <c r="AJZ78" s="9" t="n"/>
      <c r="AKA78" s="9" t="n"/>
      <c r="AKB78" s="9" t="n"/>
      <c r="AKC78" s="9" t="n"/>
      <c r="AKD78" s="9" t="n"/>
      <c r="AKE78" s="9" t="n"/>
      <c r="AKF78" s="9" t="n"/>
      <c r="AKG78" s="9" t="n"/>
      <c r="AKH78" s="9" t="n"/>
      <c r="AKI78" s="9" t="n"/>
      <c r="AKJ78" s="9" t="n"/>
      <c r="AKK78" s="9" t="n"/>
      <c r="AKL78" s="9" t="n"/>
      <c r="AKM78" s="9" t="n"/>
      <c r="AKN78" s="9" t="n"/>
      <c r="AKO78" s="9" t="n"/>
      <c r="AKP78" s="9" t="n"/>
      <c r="AKQ78" s="9" t="n"/>
      <c r="AKR78" s="9" t="n"/>
      <c r="AKS78" s="9" t="n"/>
      <c r="AKT78" s="9" t="n"/>
      <c r="AKU78" s="9" t="n"/>
      <c r="AKV78" s="9" t="n"/>
      <c r="AKW78" s="9" t="n"/>
      <c r="AKX78" s="9" t="n"/>
      <c r="AKY78" s="9" t="n"/>
      <c r="AKZ78" s="9" t="n"/>
      <c r="ALA78" s="9" t="n"/>
      <c r="ALB78" s="9" t="n"/>
      <c r="ALC78" s="9" t="n"/>
      <c r="ALD78" s="9" t="n"/>
      <c r="ALE78" s="9" t="n"/>
      <c r="ALF78" s="9" t="n"/>
      <c r="ALG78" s="9" t="n"/>
      <c r="ALH78" s="9" t="n"/>
      <c r="ALI78" s="9" t="n"/>
      <c r="ALJ78" s="9" t="n"/>
      <c r="ALK78" s="9" t="n"/>
      <c r="ALL78" s="9" t="n"/>
      <c r="ALM78" s="9" t="n"/>
      <c r="ALN78" s="9" t="n"/>
      <c r="ALO78" s="9" t="n"/>
      <c r="ALP78" s="9" t="n"/>
      <c r="ALQ78" s="9" t="n"/>
      <c r="ALR78" s="9" t="n"/>
      <c r="ALS78" s="9" t="n"/>
      <c r="ALT78" s="9" t="n"/>
      <c r="ALU78" s="9" t="n"/>
      <c r="ALV78" s="9" t="n"/>
      <c r="ALW78" s="9" t="n"/>
      <c r="ALX78" s="9" t="n"/>
      <c r="ALY78" s="9" t="n"/>
      <c r="ALZ78" s="9" t="n"/>
      <c r="AMA78" s="9" t="n"/>
      <c r="AMB78" s="9" t="n"/>
      <c r="AMC78" s="9" t="n"/>
      <c r="AMD78" s="9" t="n"/>
      <c r="AME78" s="9" t="n"/>
      <c r="AMF78" s="9" t="n"/>
      <c r="AMG78" s="9" t="n"/>
      <c r="AMH78" s="9" t="n"/>
      <c r="AMI78" s="9" t="n"/>
      <c r="AMJ78" s="9" t="n"/>
    </row>
    <row customHeight="1" ht="23.1" r="79" s="187" spans="1:1024">
      <c r="A79" s="67" t="n">
        <v>74</v>
      </c>
      <c r="B79" s="44" t="n">
        <v>27410</v>
      </c>
      <c r="C79" s="92" t="s">
        <v>282</v>
      </c>
      <c r="D79" s="69" t="n">
        <v>0</v>
      </c>
      <c r="E79" s="70" t="n">
        <v>7</v>
      </c>
      <c r="F79" s="71" t="n"/>
      <c r="G79" s="188" t="s">
        <v>110</v>
      </c>
      <c r="H79" s="189" t="s">
        <v>111</v>
      </c>
      <c r="I79" s="72" t="s">
        <v>283</v>
      </c>
      <c r="J79" s="188" t="s">
        <v>110</v>
      </c>
      <c r="K79" s="189" t="s">
        <v>111</v>
      </c>
      <c r="L79" s="72" t="s">
        <v>283</v>
      </c>
      <c r="M79" s="188" t="s">
        <v>82</v>
      </c>
      <c r="N79" s="189" t="s">
        <v>60</v>
      </c>
      <c r="O79" s="72" t="s"/>
      <c r="P79" s="188" t="s">
        <v>82</v>
      </c>
      <c r="Q79" s="189" t="s">
        <v>60</v>
      </c>
      <c r="R79" s="72" t="s">
        <v>187</v>
      </c>
      <c r="S79" s="190" t="s">
        <v>66</v>
      </c>
      <c r="T79" s="191" t="s">
        <v>66</v>
      </c>
      <c r="U79" s="72" t="s"/>
      <c r="V79" s="190" t="s">
        <v>66</v>
      </c>
      <c r="W79" s="191" t="s">
        <v>66</v>
      </c>
      <c r="X79" s="72" t="s"/>
      <c r="Y79" s="188" t="s">
        <v>110</v>
      </c>
      <c r="Z79" s="189" t="s">
        <v>111</v>
      </c>
      <c r="AA79" s="72" t="s">
        <v>283</v>
      </c>
      <c r="AB79" s="188" t="s">
        <v>110</v>
      </c>
      <c r="AC79" s="189" t="s">
        <v>111</v>
      </c>
      <c r="AD79" s="72" t="s">
        <v>283</v>
      </c>
      <c r="AE79" s="188" t="s">
        <v>110</v>
      </c>
      <c r="AF79" s="189" t="s">
        <v>111</v>
      </c>
      <c r="AG79" s="72" t="s">
        <v>283</v>
      </c>
      <c r="AH79" s="190" t="s">
        <v>66</v>
      </c>
      <c r="AI79" s="191" t="s">
        <v>66</v>
      </c>
      <c r="AJ79" s="72" t="s"/>
      <c r="AK79" s="190" t="s">
        <v>66</v>
      </c>
      <c r="AL79" s="191" t="s">
        <v>66</v>
      </c>
      <c r="AM79" s="72" t="s"/>
      <c r="AN79" s="188" t="s">
        <v>3</v>
      </c>
      <c r="AO79" s="189" t="s">
        <v>85</v>
      </c>
      <c r="AP79" s="72" t="s">
        <v>187</v>
      </c>
      <c r="AQ79" s="188" t="s">
        <v>110</v>
      </c>
      <c r="AR79" s="189" t="s">
        <v>111</v>
      </c>
      <c r="AS79" s="72" t="s">
        <v>283</v>
      </c>
      <c r="AT79" s="188" t="s">
        <v>110</v>
      </c>
      <c r="AU79" s="189" t="s">
        <v>111</v>
      </c>
      <c r="AV79" s="72" t="s">
        <v>283</v>
      </c>
      <c r="AW79" s="188" t="s">
        <v>110</v>
      </c>
      <c r="AX79" s="189" t="s">
        <v>111</v>
      </c>
      <c r="AY79" s="72" t="s">
        <v>283</v>
      </c>
      <c r="AZ79" s="188" t="s">
        <v>110</v>
      </c>
      <c r="BA79" s="189" t="s">
        <v>111</v>
      </c>
      <c r="BB79" s="72" t="s">
        <v>283</v>
      </c>
      <c r="BC79" s="190" t="s">
        <v>66</v>
      </c>
      <c r="BD79" s="191" t="s">
        <v>66</v>
      </c>
      <c r="BE79" s="72" t="s"/>
      <c r="BF79" s="190" t="s">
        <v>66</v>
      </c>
      <c r="BG79" s="191" t="s">
        <v>66</v>
      </c>
      <c r="BH79" s="72" t="s"/>
      <c r="BI79" s="190" t="s">
        <v>66</v>
      </c>
      <c r="BJ79" s="191" t="s">
        <v>66</v>
      </c>
      <c r="BK79" s="72" t="s"/>
      <c r="BL79" s="188" t="s">
        <v>110</v>
      </c>
      <c r="BM79" s="189" t="s">
        <v>111</v>
      </c>
      <c r="BN79" s="72" t="s">
        <v>283</v>
      </c>
      <c r="BO79" s="188" t="s">
        <v>110</v>
      </c>
      <c r="BP79" s="189" t="s">
        <v>111</v>
      </c>
      <c r="BQ79" s="72" t="s">
        <v>283</v>
      </c>
      <c r="BR79" s="188" t="s">
        <v>110</v>
      </c>
      <c r="BS79" s="189" t="s">
        <v>111</v>
      </c>
      <c r="BT79" s="72" t="s">
        <v>283</v>
      </c>
      <c r="BU79" s="188" t="s">
        <v>110</v>
      </c>
      <c r="BV79" s="189" t="s">
        <v>111</v>
      </c>
      <c r="BW79" s="72" t="s">
        <v>283</v>
      </c>
      <c r="BX79" s="188" t="s">
        <v>110</v>
      </c>
      <c r="BY79" s="189" t="s">
        <v>111</v>
      </c>
      <c r="BZ79" s="72" t="s">
        <v>283</v>
      </c>
      <c r="CA79" s="190" t="s">
        <v>66</v>
      </c>
      <c r="CB79" s="191" t="s">
        <v>66</v>
      </c>
      <c r="CC79" s="72" t="s"/>
      <c r="CD79" s="190" t="s">
        <v>66</v>
      </c>
      <c r="CE79" s="191" t="s">
        <v>66</v>
      </c>
      <c r="CF79" s="72" t="s"/>
      <c r="CG79" s="190" t="s">
        <v>66</v>
      </c>
      <c r="CH79" s="191" t="s">
        <v>66</v>
      </c>
      <c r="CI79" s="72" t="s"/>
      <c r="CJ79" s="190" t="s">
        <v>66</v>
      </c>
      <c r="CK79" s="191" t="s">
        <v>66</v>
      </c>
      <c r="CL79" s="72" t="s"/>
      <c r="CM79" s="190" t="s">
        <v>66</v>
      </c>
      <c r="CN79" s="191" t="s">
        <v>66</v>
      </c>
      <c r="CO79" s="72" t="s"/>
      <c r="CP79" s="190" t="s">
        <v>66</v>
      </c>
      <c r="CQ79" s="191" t="s">
        <v>66</v>
      </c>
      <c r="CR79" s="72" t="s"/>
      <c r="CS79" s="190" t="s">
        <v>66</v>
      </c>
      <c r="CT79" s="191" t="s">
        <v>66</v>
      </c>
      <c r="CU79" s="72" t="s"/>
      <c r="CV79" s="26" t="s">
        <v>196</v>
      </c>
      <c r="CW79" s="21" t="n"/>
      <c r="CX79" s="73" t="n"/>
      <c r="CY79" s="83" t="n"/>
      <c r="CZ79" s="75">
        <f>COUNTA($G$3:$CX$3)-DB79</f>
        <v/>
      </c>
      <c r="DA79" s="76">
        <f>COUNTIF($G$4:$CX$4,"сб")+COUNTIF($G$4:$CX$4,"вс")+COUNTIF($G$4:$CX$4,"празд")</f>
        <v/>
      </c>
      <c r="DB79" s="77" t="n">
        <v>0</v>
      </c>
      <c r="DC79" s="78">
        <f>COUNTIF(G79:CX79,"ОТ")/2</f>
        <v/>
      </c>
      <c r="DD79" s="79">
        <f>COUNTIFS($G$4:$CX$4,"&lt;я",G79:CX79,"&lt;"&amp;"9:29:01")</f>
        <v/>
      </c>
      <c r="DE79" s="79">
        <f>COUNTIFS($G$4:$CX$4,"&lt;я",G79:CX79,"&lt;"&amp;"13:30:01")-DD79</f>
        <v/>
      </c>
      <c r="DF79" s="79">
        <f>COUNTIFS($G$4:$CX$4,"&lt;я",G79:CX79,"&lt;"&amp;"19:00:01")-DD79-DE79</f>
        <v/>
      </c>
      <c r="DG79" s="80">
        <f>COUNTIFS($G$4:$CX$4,"СБ",G79:CX79,"В")+COUNTIFS($G$4:$CX$4,"ВС",G79:CX79,"В")</f>
        <v/>
      </c>
      <c r="DH79" s="81">
        <f>$DA$3-CZ79</f>
        <v/>
      </c>
      <c r="DI79" s="82">
        <f>$DB$3-CY79</f>
        <v/>
      </c>
      <c r="DJ79" s="9" t="n"/>
      <c r="DK79" s="9" t="n"/>
      <c r="DL79" s="9" t="n"/>
      <c r="DM79" s="9" t="n"/>
      <c r="DN79" s="9" t="n"/>
      <c r="DO79" s="9" t="n"/>
      <c r="DP79" s="9" t="n"/>
      <c r="DQ79" s="9" t="n"/>
      <c r="DR79" s="9" t="n"/>
      <c r="DS79" s="9" t="n"/>
      <c r="DT79" s="9" t="n"/>
      <c r="DU79" s="9" t="n"/>
      <c r="DV79" s="9" t="n"/>
      <c r="DW79" s="9" t="n"/>
      <c r="DX79" s="9" t="n"/>
      <c r="DY79" s="9" t="n"/>
      <c r="DZ79" s="9" t="n"/>
      <c r="EA79" s="9" t="n"/>
      <c r="EB79" s="9" t="n"/>
      <c r="EC79" s="9" t="n"/>
      <c r="ED79" s="9" t="n"/>
      <c r="EE79" s="9" t="n"/>
      <c r="EF79" s="9" t="n"/>
      <c r="EG79" s="9" t="n"/>
      <c r="EH79" s="9" t="n"/>
      <c r="EI79" s="9" t="n"/>
      <c r="EJ79" s="9" t="n"/>
      <c r="EK79" s="9" t="n"/>
      <c r="EL79" s="9" t="n"/>
      <c r="EM79" s="9" t="n"/>
      <c r="EN79" s="9" t="n"/>
      <c r="EO79" s="9" t="n"/>
      <c r="EP79" s="9" t="n"/>
      <c r="EQ79" s="9" t="n"/>
      <c r="ER79" s="9" t="n"/>
      <c r="ES79" s="9" t="n"/>
      <c r="ET79" s="9" t="n"/>
      <c r="EU79" s="9" t="n"/>
      <c r="EV79" s="9" t="n"/>
      <c r="EW79" s="9" t="n"/>
      <c r="EX79" s="9" t="n"/>
      <c r="EY79" s="9" t="n"/>
      <c r="EZ79" s="9" t="n"/>
      <c r="FA79" s="9" t="n"/>
      <c r="FB79" s="9" t="n"/>
      <c r="FC79" s="9" t="n"/>
      <c r="FD79" s="9" t="n"/>
      <c r="FE79" s="9" t="n"/>
      <c r="FF79" s="9" t="n"/>
      <c r="FG79" s="9" t="n"/>
      <c r="FH79" s="9" t="n"/>
      <c r="FI79" s="9" t="n"/>
      <c r="FJ79" s="9" t="n"/>
      <c r="FK79" s="9" t="n"/>
      <c r="FL79" s="9" t="n"/>
      <c r="FM79" s="9" t="n"/>
      <c r="FN79" s="9" t="n"/>
      <c r="FO79" s="9" t="n"/>
      <c r="FP79" s="9" t="n"/>
      <c r="FQ79" s="9" t="n"/>
      <c r="FR79" s="9" t="n"/>
      <c r="FS79" s="9" t="n"/>
      <c r="FT79" s="9" t="n"/>
      <c r="FU79" s="9" t="n"/>
      <c r="FV79" s="9" t="n"/>
      <c r="FW79" s="9" t="n"/>
      <c r="FX79" s="9" t="n"/>
      <c r="FY79" s="9" t="n"/>
      <c r="FZ79" s="9" t="n"/>
      <c r="GA79" s="9" t="n"/>
      <c r="GB79" s="9" t="n"/>
      <c r="GC79" s="9" t="n"/>
      <c r="GD79" s="9" t="n"/>
      <c r="GE79" s="9" t="n"/>
      <c r="GF79" s="9" t="n"/>
      <c r="GG79" s="9" t="n"/>
      <c r="GH79" s="9" t="n"/>
      <c r="GI79" s="9" t="n"/>
      <c r="GJ79" s="9" t="n"/>
      <c r="GK79" s="9" t="n"/>
      <c r="GL79" s="9" t="n"/>
      <c r="GM79" s="9" t="n"/>
      <c r="GN79" s="9" t="n"/>
      <c r="GO79" s="9" t="n"/>
      <c r="GP79" s="9" t="n"/>
      <c r="GQ79" s="9" t="n"/>
      <c r="GR79" s="9" t="n"/>
      <c r="GS79" s="9" t="n"/>
      <c r="GT79" s="9" t="n"/>
      <c r="GU79" s="9" t="n"/>
      <c r="GV79" s="9" t="n"/>
      <c r="GW79" s="9" t="n"/>
      <c r="GX79" s="9" t="n"/>
      <c r="GY79" s="9" t="n"/>
      <c r="GZ79" s="9" t="n"/>
      <c r="HA79" s="9" t="n"/>
      <c r="HB79" s="9" t="n"/>
      <c r="HC79" s="9" t="n"/>
      <c r="HD79" s="9" t="n"/>
      <c r="HE79" s="9" t="n"/>
      <c r="HF79" s="9" t="n"/>
      <c r="HG79" s="9" t="n"/>
      <c r="HH79" s="9" t="n"/>
      <c r="HI79" s="9" t="n"/>
      <c r="HJ79" s="9" t="n"/>
      <c r="HK79" s="9" t="n"/>
      <c r="HL79" s="9" t="n"/>
      <c r="HM79" s="9" t="n"/>
      <c r="HN79" s="9" t="n"/>
      <c r="HO79" s="9" t="n"/>
      <c r="HP79" s="9" t="n"/>
      <c r="HQ79" s="9" t="n"/>
      <c r="HR79" s="9" t="n"/>
      <c r="HS79" s="9" t="n"/>
      <c r="HT79" s="9" t="n"/>
      <c r="HU79" s="9" t="n"/>
      <c r="HV79" s="9" t="n"/>
      <c r="HW79" s="9" t="n"/>
      <c r="HX79" s="9" t="n"/>
      <c r="HY79" s="9" t="n"/>
      <c r="HZ79" s="9" t="n"/>
      <c r="IA79" s="9" t="n"/>
      <c r="IB79" s="9" t="n"/>
      <c r="IC79" s="9" t="n"/>
      <c r="ID79" s="9" t="n"/>
      <c r="IE79" s="9" t="n"/>
      <c r="IF79" s="9" t="n"/>
      <c r="IG79" s="9" t="n"/>
      <c r="IH79" s="9" t="n"/>
      <c r="II79" s="9" t="n"/>
      <c r="IJ79" s="9" t="n"/>
      <c r="IK79" s="9" t="n"/>
      <c r="IL79" s="9" t="n"/>
      <c r="IM79" s="9" t="n"/>
      <c r="IN79" s="9" t="n"/>
      <c r="IO79" s="9" t="n"/>
      <c r="IP79" s="9" t="n"/>
      <c r="IQ79" s="9" t="n"/>
      <c r="IR79" s="9" t="n"/>
      <c r="IS79" s="9" t="n"/>
      <c r="IT79" s="9" t="n"/>
      <c r="IU79" s="9" t="n"/>
      <c r="IV79" s="9" t="n"/>
      <c r="IW79" s="9" t="n"/>
      <c r="IX79" s="9" t="n"/>
      <c r="IY79" s="9" t="n"/>
      <c r="IZ79" s="9" t="n"/>
      <c r="JA79" s="9" t="n"/>
      <c r="JB79" s="9" t="n"/>
      <c r="JC79" s="9" t="n"/>
      <c r="JD79" s="9" t="n"/>
      <c r="JE79" s="9" t="n"/>
      <c r="JF79" s="9" t="n"/>
      <c r="JG79" s="9" t="n"/>
      <c r="JH79" s="9" t="n"/>
      <c r="JI79" s="9" t="n"/>
      <c r="JJ79" s="9" t="n"/>
      <c r="JK79" s="9" t="n"/>
      <c r="JL79" s="9" t="n"/>
      <c r="JM79" s="9" t="n"/>
      <c r="JN79" s="9" t="n"/>
      <c r="JO79" s="9" t="n"/>
      <c r="JP79" s="9" t="n"/>
      <c r="JQ79" s="9" t="n"/>
      <c r="JR79" s="9" t="n"/>
      <c r="JS79" s="9" t="n"/>
      <c r="JT79" s="9" t="n"/>
      <c r="JU79" s="9" t="n"/>
      <c r="JV79" s="9" t="n"/>
      <c r="JW79" s="9" t="n"/>
      <c r="JX79" s="9" t="n"/>
      <c r="JY79" s="9" t="n"/>
      <c r="JZ79" s="9" t="n"/>
      <c r="KA79" s="9" t="n"/>
      <c r="KB79" s="9" t="n"/>
      <c r="KC79" s="9" t="n"/>
      <c r="KD79" s="9" t="n"/>
      <c r="KE79" s="9" t="n"/>
      <c r="KF79" s="9" t="n"/>
      <c r="KG79" s="9" t="n"/>
      <c r="KH79" s="9" t="n"/>
      <c r="KI79" s="9" t="n"/>
      <c r="KJ79" s="9" t="n"/>
      <c r="KK79" s="9" t="n"/>
      <c r="KL79" s="9" t="n"/>
      <c r="KM79" s="9" t="n"/>
      <c r="KN79" s="9" t="n"/>
      <c r="KO79" s="9" t="n"/>
      <c r="KP79" s="9" t="n"/>
      <c r="KQ79" s="9" t="n"/>
      <c r="KR79" s="9" t="n"/>
      <c r="KS79" s="9" t="n"/>
      <c r="KT79" s="9" t="n"/>
      <c r="KU79" s="9" t="n"/>
      <c r="KV79" s="9" t="n"/>
      <c r="KW79" s="9" t="n"/>
      <c r="KX79" s="9" t="n"/>
      <c r="KY79" s="9" t="n"/>
      <c r="KZ79" s="9" t="n"/>
      <c r="LA79" s="9" t="n"/>
      <c r="LB79" s="9" t="n"/>
      <c r="LC79" s="9" t="n"/>
      <c r="LD79" s="9" t="n"/>
      <c r="LE79" s="9" t="n"/>
      <c r="LF79" s="9" t="n"/>
      <c r="LG79" s="9" t="n"/>
      <c r="LH79" s="9" t="n"/>
      <c r="LI79" s="9" t="n"/>
      <c r="LJ79" s="9" t="n"/>
      <c r="LK79" s="9" t="n"/>
      <c r="LL79" s="9" t="n"/>
      <c r="LM79" s="9" t="n"/>
      <c r="LN79" s="9" t="n"/>
      <c r="LO79" s="9" t="n"/>
      <c r="LP79" s="9" t="n"/>
      <c r="LQ79" s="9" t="n"/>
      <c r="LR79" s="9" t="n"/>
      <c r="LS79" s="9" t="n"/>
      <c r="LT79" s="9" t="n"/>
      <c r="LU79" s="9" t="n"/>
      <c r="LV79" s="9" t="n"/>
      <c r="LW79" s="9" t="n"/>
      <c r="LX79" s="9" t="n"/>
      <c r="LY79" s="9" t="n"/>
      <c r="LZ79" s="9" t="n"/>
      <c r="MA79" s="9" t="n"/>
      <c r="MB79" s="9" t="n"/>
      <c r="MC79" s="9" t="n"/>
      <c r="MD79" s="9" t="n"/>
      <c r="ME79" s="9" t="n"/>
      <c r="MF79" s="9" t="n"/>
      <c r="MG79" s="9" t="n"/>
      <c r="MH79" s="9" t="n"/>
      <c r="MI79" s="9" t="n"/>
      <c r="MJ79" s="9" t="n"/>
      <c r="MK79" s="9" t="n"/>
      <c r="ML79" s="9" t="n"/>
      <c r="MM79" s="9" t="n"/>
      <c r="MN79" s="9" t="n"/>
      <c r="MO79" s="9" t="n"/>
      <c r="MP79" s="9" t="n"/>
      <c r="MQ79" s="9" t="n"/>
      <c r="MR79" s="9" t="n"/>
      <c r="MS79" s="9" t="n"/>
      <c r="MT79" s="9" t="n"/>
      <c r="MU79" s="9" t="n"/>
      <c r="MV79" s="9" t="n"/>
      <c r="MW79" s="9" t="n"/>
      <c r="MX79" s="9" t="n"/>
      <c r="MY79" s="9" t="n"/>
      <c r="MZ79" s="9" t="n"/>
      <c r="NA79" s="9" t="n"/>
      <c r="NB79" s="9" t="n"/>
      <c r="NC79" s="9" t="n"/>
      <c r="ND79" s="9" t="n"/>
      <c r="NE79" s="9" t="n"/>
      <c r="NF79" s="9" t="n"/>
      <c r="NG79" s="9" t="n"/>
      <c r="NH79" s="9" t="n"/>
      <c r="NI79" s="9" t="n"/>
      <c r="NJ79" s="9" t="n"/>
      <c r="NK79" s="9" t="n"/>
      <c r="NL79" s="9" t="n"/>
      <c r="NM79" s="9" t="n"/>
      <c r="NN79" s="9" t="n"/>
      <c r="NO79" s="9" t="n"/>
      <c r="NP79" s="9" t="n"/>
      <c r="NQ79" s="9" t="n"/>
      <c r="NR79" s="9" t="n"/>
      <c r="NS79" s="9" t="n"/>
      <c r="NT79" s="9" t="n"/>
      <c r="NU79" s="9" t="n"/>
      <c r="NV79" s="9" t="n"/>
      <c r="NW79" s="9" t="n"/>
      <c r="NX79" s="9" t="n"/>
      <c r="NY79" s="9" t="n"/>
      <c r="NZ79" s="9" t="n"/>
      <c r="OA79" s="9" t="n"/>
      <c r="OB79" s="9" t="n"/>
      <c r="OC79" s="9" t="n"/>
      <c r="OD79" s="9" t="n"/>
      <c r="OE79" s="9" t="n"/>
      <c r="OF79" s="9" t="n"/>
      <c r="OG79" s="9" t="n"/>
      <c r="OH79" s="9" t="n"/>
      <c r="OI79" s="9" t="n"/>
      <c r="OJ79" s="9" t="n"/>
      <c r="OK79" s="9" t="n"/>
      <c r="OL79" s="9" t="n"/>
      <c r="OM79" s="9" t="n"/>
      <c r="ON79" s="9" t="n"/>
      <c r="OO79" s="9" t="n"/>
      <c r="OP79" s="9" t="n"/>
      <c r="OQ79" s="9" t="n"/>
      <c r="OR79" s="9" t="n"/>
      <c r="OS79" s="9" t="n"/>
      <c r="OT79" s="9" t="n"/>
      <c r="OU79" s="9" t="n"/>
      <c r="OV79" s="9" t="n"/>
      <c r="OW79" s="9" t="n"/>
      <c r="OX79" s="9" t="n"/>
      <c r="OY79" s="9" t="n"/>
      <c r="OZ79" s="9" t="n"/>
      <c r="PA79" s="9" t="n"/>
      <c r="PB79" s="9" t="n"/>
      <c r="PC79" s="9" t="n"/>
      <c r="PD79" s="9" t="n"/>
      <c r="PE79" s="9" t="n"/>
      <c r="PF79" s="9" t="n"/>
      <c r="PG79" s="9" t="n"/>
      <c r="PH79" s="9" t="n"/>
      <c r="PI79" s="9" t="n"/>
      <c r="PJ79" s="9" t="n"/>
      <c r="PK79" s="9" t="n"/>
      <c r="PL79" s="9" t="n"/>
      <c r="PM79" s="9" t="n"/>
      <c r="PN79" s="9" t="n"/>
      <c r="PO79" s="9" t="n"/>
      <c r="PP79" s="9" t="n"/>
      <c r="PQ79" s="9" t="n"/>
      <c r="PR79" s="9" t="n"/>
      <c r="PS79" s="9" t="n"/>
      <c r="PT79" s="9" t="n"/>
      <c r="PU79" s="9" t="n"/>
      <c r="PV79" s="9" t="n"/>
      <c r="PW79" s="9" t="n"/>
      <c r="PX79" s="9" t="n"/>
      <c r="PY79" s="9" t="n"/>
      <c r="PZ79" s="9" t="n"/>
      <c r="QA79" s="9" t="n"/>
      <c r="QB79" s="9" t="n"/>
      <c r="QC79" s="9" t="n"/>
      <c r="QD79" s="9" t="n"/>
      <c r="QE79" s="9" t="n"/>
      <c r="QF79" s="9" t="n"/>
      <c r="QG79" s="9" t="n"/>
      <c r="QH79" s="9" t="n"/>
      <c r="QI79" s="9" t="n"/>
      <c r="QJ79" s="9" t="n"/>
      <c r="QK79" s="9" t="n"/>
      <c r="QL79" s="9" t="n"/>
      <c r="QM79" s="9" t="n"/>
      <c r="QN79" s="9" t="n"/>
      <c r="QO79" s="9" t="n"/>
      <c r="QP79" s="9" t="n"/>
      <c r="QQ79" s="9" t="n"/>
      <c r="QR79" s="9" t="n"/>
      <c r="QS79" s="9" t="n"/>
      <c r="QT79" s="9" t="n"/>
      <c r="QU79" s="9" t="n"/>
      <c r="QV79" s="9" t="n"/>
      <c r="QW79" s="9" t="n"/>
      <c r="QX79" s="9" t="n"/>
      <c r="QY79" s="9" t="n"/>
      <c r="QZ79" s="9" t="n"/>
      <c r="RA79" s="9" t="n"/>
      <c r="RB79" s="9" t="n"/>
      <c r="RC79" s="9" t="n"/>
      <c r="RD79" s="9" t="n"/>
      <c r="RE79" s="9" t="n"/>
      <c r="RF79" s="9" t="n"/>
      <c r="RG79" s="9" t="n"/>
      <c r="RH79" s="9" t="n"/>
      <c r="RI79" s="9" t="n"/>
      <c r="RJ79" s="9" t="n"/>
      <c r="RK79" s="9" t="n"/>
      <c r="RL79" s="9" t="n"/>
      <c r="RM79" s="9" t="n"/>
      <c r="RN79" s="9" t="n"/>
      <c r="RO79" s="9" t="n"/>
      <c r="RP79" s="9" t="n"/>
      <c r="RQ79" s="9" t="n"/>
      <c r="RR79" s="9" t="n"/>
      <c r="RS79" s="9" t="n"/>
      <c r="RT79" s="9" t="n"/>
      <c r="RU79" s="9" t="n"/>
      <c r="RV79" s="9" t="n"/>
      <c r="RW79" s="9" t="n"/>
      <c r="RX79" s="9" t="n"/>
      <c r="RY79" s="9" t="n"/>
      <c r="RZ79" s="9" t="n"/>
      <c r="SA79" s="9" t="n"/>
      <c r="SB79" s="9" t="n"/>
      <c r="SC79" s="9" t="n"/>
      <c r="SD79" s="9" t="n"/>
      <c r="SE79" s="9" t="n"/>
      <c r="SF79" s="9" t="n"/>
      <c r="SG79" s="9" t="n"/>
      <c r="SH79" s="9" t="n"/>
      <c r="SI79" s="9" t="n"/>
      <c r="SJ79" s="9" t="n"/>
      <c r="SK79" s="9" t="n"/>
      <c r="SL79" s="9" t="n"/>
      <c r="SM79" s="9" t="n"/>
      <c r="SN79" s="9" t="n"/>
      <c r="SO79" s="9" t="n"/>
      <c r="SP79" s="9" t="n"/>
      <c r="SQ79" s="9" t="n"/>
      <c r="SR79" s="9" t="n"/>
      <c r="SS79" s="9" t="n"/>
      <c r="ST79" s="9" t="n"/>
      <c r="SU79" s="9" t="n"/>
      <c r="SV79" s="9" t="n"/>
      <c r="SW79" s="9" t="n"/>
      <c r="SX79" s="9" t="n"/>
      <c r="SY79" s="9" t="n"/>
      <c r="SZ79" s="9" t="n"/>
      <c r="TA79" s="9" t="n"/>
      <c r="TB79" s="9" t="n"/>
      <c r="TC79" s="9" t="n"/>
      <c r="TD79" s="9" t="n"/>
      <c r="TE79" s="9" t="n"/>
      <c r="TF79" s="9" t="n"/>
      <c r="TG79" s="9" t="n"/>
      <c r="TH79" s="9" t="n"/>
      <c r="TI79" s="9" t="n"/>
      <c r="TJ79" s="9" t="n"/>
      <c r="TK79" s="9" t="n"/>
      <c r="TL79" s="9" t="n"/>
      <c r="TM79" s="9" t="n"/>
      <c r="TN79" s="9" t="n"/>
      <c r="TO79" s="9" t="n"/>
      <c r="TP79" s="9" t="n"/>
      <c r="TQ79" s="9" t="n"/>
      <c r="TR79" s="9" t="n"/>
      <c r="TS79" s="9" t="n"/>
      <c r="TT79" s="9" t="n"/>
      <c r="TU79" s="9" t="n"/>
      <c r="TV79" s="9" t="n"/>
      <c r="TW79" s="9" t="n"/>
      <c r="TX79" s="9" t="n"/>
      <c r="TY79" s="9" t="n"/>
      <c r="TZ79" s="9" t="n"/>
      <c r="UA79" s="9" t="n"/>
      <c r="UB79" s="9" t="n"/>
      <c r="UC79" s="9" t="n"/>
      <c r="UD79" s="9" t="n"/>
      <c r="UE79" s="9" t="n"/>
      <c r="UF79" s="9" t="n"/>
      <c r="UG79" s="9" t="n"/>
      <c r="UH79" s="9" t="n"/>
      <c r="UI79" s="9" t="n"/>
      <c r="UJ79" s="9" t="n"/>
      <c r="UK79" s="9" t="n"/>
      <c r="UL79" s="9" t="n"/>
      <c r="UM79" s="9" t="n"/>
      <c r="UN79" s="9" t="n"/>
      <c r="UO79" s="9" t="n"/>
      <c r="UP79" s="9" t="n"/>
      <c r="UQ79" s="9" t="n"/>
      <c r="UR79" s="9" t="n"/>
      <c r="US79" s="9" t="n"/>
      <c r="UT79" s="9" t="n"/>
      <c r="UU79" s="9" t="n"/>
      <c r="UV79" s="9" t="n"/>
      <c r="UW79" s="9" t="n"/>
      <c r="UX79" s="9" t="n"/>
      <c r="UY79" s="9" t="n"/>
      <c r="UZ79" s="9" t="n"/>
      <c r="VA79" s="9" t="n"/>
      <c r="VB79" s="9" t="n"/>
      <c r="VC79" s="9" t="n"/>
      <c r="VD79" s="9" t="n"/>
      <c r="VE79" s="9" t="n"/>
      <c r="VF79" s="9" t="n"/>
      <c r="VG79" s="9" t="n"/>
      <c r="VH79" s="9" t="n"/>
      <c r="VI79" s="9" t="n"/>
      <c r="VJ79" s="9" t="n"/>
      <c r="VK79" s="9" t="n"/>
      <c r="VL79" s="9" t="n"/>
      <c r="VM79" s="9" t="n"/>
      <c r="VN79" s="9" t="n"/>
      <c r="VO79" s="9" t="n"/>
      <c r="VP79" s="9" t="n"/>
      <c r="VQ79" s="9" t="n"/>
      <c r="VR79" s="9" t="n"/>
      <c r="VS79" s="9" t="n"/>
      <c r="VT79" s="9" t="n"/>
      <c r="VU79" s="9" t="n"/>
      <c r="VV79" s="9" t="n"/>
      <c r="VW79" s="9" t="n"/>
      <c r="VX79" s="9" t="n"/>
      <c r="VY79" s="9" t="n"/>
      <c r="VZ79" s="9" t="n"/>
      <c r="WA79" s="9" t="n"/>
      <c r="WB79" s="9" t="n"/>
      <c r="WC79" s="9" t="n"/>
      <c r="WD79" s="9" t="n"/>
      <c r="WE79" s="9" t="n"/>
      <c r="WF79" s="9" t="n"/>
      <c r="WG79" s="9" t="n"/>
      <c r="WH79" s="9" t="n"/>
      <c r="WI79" s="9" t="n"/>
      <c r="WJ79" s="9" t="n"/>
      <c r="WK79" s="9" t="n"/>
      <c r="WL79" s="9" t="n"/>
      <c r="WM79" s="9" t="n"/>
      <c r="WN79" s="9" t="n"/>
      <c r="WO79" s="9" t="n"/>
      <c r="WP79" s="9" t="n"/>
      <c r="WQ79" s="9" t="n"/>
      <c r="WR79" s="9" t="n"/>
      <c r="WS79" s="9" t="n"/>
      <c r="WT79" s="9" t="n"/>
      <c r="WU79" s="9" t="n"/>
      <c r="WV79" s="9" t="n"/>
      <c r="WW79" s="9" t="n"/>
      <c r="WX79" s="9" t="n"/>
      <c r="WY79" s="9" t="n"/>
      <c r="WZ79" s="9" t="n"/>
      <c r="XA79" s="9" t="n"/>
      <c r="XB79" s="9" t="n"/>
      <c r="XC79" s="9" t="n"/>
      <c r="XD79" s="9" t="n"/>
      <c r="XE79" s="9" t="n"/>
      <c r="XF79" s="9" t="n"/>
      <c r="XG79" s="9" t="n"/>
      <c r="XH79" s="9" t="n"/>
      <c r="XI79" s="9" t="n"/>
      <c r="XJ79" s="9" t="n"/>
      <c r="XK79" s="9" t="n"/>
      <c r="XL79" s="9" t="n"/>
      <c r="XM79" s="9" t="n"/>
      <c r="XN79" s="9" t="n"/>
      <c r="XO79" s="9" t="n"/>
      <c r="XP79" s="9" t="n"/>
      <c r="XQ79" s="9" t="n"/>
      <c r="XR79" s="9" t="n"/>
      <c r="XS79" s="9" t="n"/>
      <c r="XT79" s="9" t="n"/>
      <c r="XU79" s="9" t="n"/>
      <c r="XV79" s="9" t="n"/>
      <c r="XW79" s="9" t="n"/>
      <c r="XX79" s="9" t="n"/>
      <c r="XY79" s="9" t="n"/>
      <c r="XZ79" s="9" t="n"/>
      <c r="YA79" s="9" t="n"/>
      <c r="YB79" s="9" t="n"/>
      <c r="YC79" s="9" t="n"/>
      <c r="YD79" s="9" t="n"/>
      <c r="YE79" s="9" t="n"/>
      <c r="YF79" s="9" t="n"/>
      <c r="YG79" s="9" t="n"/>
      <c r="YH79" s="9" t="n"/>
      <c r="YI79" s="9" t="n"/>
      <c r="YJ79" s="9" t="n"/>
      <c r="YK79" s="9" t="n"/>
      <c r="YL79" s="9" t="n"/>
      <c r="YM79" s="9" t="n"/>
      <c r="YN79" s="9" t="n"/>
      <c r="YO79" s="9" t="n"/>
      <c r="YP79" s="9" t="n"/>
      <c r="YQ79" s="9" t="n"/>
      <c r="YR79" s="9" t="n"/>
      <c r="YS79" s="9" t="n"/>
      <c r="YT79" s="9" t="n"/>
      <c r="YU79" s="9" t="n"/>
      <c r="YV79" s="9" t="n"/>
      <c r="YW79" s="9" t="n"/>
      <c r="YX79" s="9" t="n"/>
      <c r="YY79" s="9" t="n"/>
      <c r="YZ79" s="9" t="n"/>
      <c r="ZA79" s="9" t="n"/>
      <c r="ZB79" s="9" t="n"/>
      <c r="ZC79" s="9" t="n"/>
      <c r="ZD79" s="9" t="n"/>
      <c r="ZE79" s="9" t="n"/>
      <c r="ZF79" s="9" t="n"/>
      <c r="ZG79" s="9" t="n"/>
      <c r="ZH79" s="9" t="n"/>
      <c r="ZI79" s="9" t="n"/>
      <c r="ZJ79" s="9" t="n"/>
      <c r="ZK79" s="9" t="n"/>
      <c r="ZL79" s="9" t="n"/>
      <c r="ZM79" s="9" t="n"/>
      <c r="ZN79" s="9" t="n"/>
      <c r="ZO79" s="9" t="n"/>
      <c r="ZP79" s="9" t="n"/>
      <c r="ZQ79" s="9" t="n"/>
      <c r="ZR79" s="9" t="n"/>
      <c r="ZS79" s="9" t="n"/>
      <c r="ZT79" s="9" t="n"/>
      <c r="ZU79" s="9" t="n"/>
      <c r="ZV79" s="9" t="n"/>
      <c r="ZW79" s="9" t="n"/>
      <c r="ZX79" s="9" t="n"/>
      <c r="ZY79" s="9" t="n"/>
      <c r="ZZ79" s="9" t="n"/>
      <c r="AAA79" s="9" t="n"/>
      <c r="AAB79" s="9" t="n"/>
      <c r="AAC79" s="9" t="n"/>
      <c r="AAD79" s="9" t="n"/>
      <c r="AAE79" s="9" t="n"/>
      <c r="AAF79" s="9" t="n"/>
      <c r="AAG79" s="9" t="n"/>
      <c r="AAH79" s="9" t="n"/>
      <c r="AAI79" s="9" t="n"/>
      <c r="AAJ79" s="9" t="n"/>
      <c r="AAK79" s="9" t="n"/>
      <c r="AAL79" s="9" t="n"/>
      <c r="AAM79" s="9" t="n"/>
      <c r="AAN79" s="9" t="n"/>
      <c r="AAO79" s="9" t="n"/>
      <c r="AAP79" s="9" t="n"/>
      <c r="AAQ79" s="9" t="n"/>
      <c r="AAR79" s="9" t="n"/>
      <c r="AAS79" s="9" t="n"/>
      <c r="AAT79" s="9" t="n"/>
      <c r="AAU79" s="9" t="n"/>
      <c r="AAV79" s="9" t="n"/>
      <c r="AAW79" s="9" t="n"/>
      <c r="AAX79" s="9" t="n"/>
      <c r="AAY79" s="9" t="n"/>
      <c r="AAZ79" s="9" t="n"/>
      <c r="ABA79" s="9" t="n"/>
      <c r="ABB79" s="9" t="n"/>
      <c r="ABC79" s="9" t="n"/>
      <c r="ABD79" s="9" t="n"/>
      <c r="ABE79" s="9" t="n"/>
      <c r="ABF79" s="9" t="n"/>
      <c r="ABG79" s="9" t="n"/>
      <c r="ABH79" s="9" t="n"/>
      <c r="ABI79" s="9" t="n"/>
      <c r="ABJ79" s="9" t="n"/>
      <c r="ABK79" s="9" t="n"/>
      <c r="ABL79" s="9" t="n"/>
      <c r="ABM79" s="9" t="n"/>
      <c r="ABN79" s="9" t="n"/>
      <c r="ABO79" s="9" t="n"/>
      <c r="ABP79" s="9" t="n"/>
      <c r="ABQ79" s="9" t="n"/>
      <c r="ABR79" s="9" t="n"/>
      <c r="ABS79" s="9" t="n"/>
      <c r="ABT79" s="9" t="n"/>
      <c r="ABU79" s="9" t="n"/>
      <c r="ABV79" s="9" t="n"/>
      <c r="ABW79" s="9" t="n"/>
      <c r="ABX79" s="9" t="n"/>
      <c r="ABY79" s="9" t="n"/>
      <c r="ABZ79" s="9" t="n"/>
      <c r="ACA79" s="9" t="n"/>
      <c r="ACB79" s="9" t="n"/>
      <c r="ACC79" s="9" t="n"/>
      <c r="ACD79" s="9" t="n"/>
      <c r="ACE79" s="9" t="n"/>
      <c r="ACF79" s="9" t="n"/>
      <c r="ACG79" s="9" t="n"/>
      <c r="ACH79" s="9" t="n"/>
      <c r="ACI79" s="9" t="n"/>
      <c r="ACJ79" s="9" t="n"/>
      <c r="ACK79" s="9" t="n"/>
      <c r="ACL79" s="9" t="n"/>
      <c r="ACM79" s="9" t="n"/>
      <c r="ACN79" s="9" t="n"/>
      <c r="ACO79" s="9" t="n"/>
      <c r="ACP79" s="9" t="n"/>
      <c r="ACQ79" s="9" t="n"/>
      <c r="ACR79" s="9" t="n"/>
      <c r="ACS79" s="9" t="n"/>
      <c r="ACT79" s="9" t="n"/>
      <c r="ACU79" s="9" t="n"/>
      <c r="ACV79" s="9" t="n"/>
      <c r="ACW79" s="9" t="n"/>
      <c r="ACX79" s="9" t="n"/>
      <c r="ACY79" s="9" t="n"/>
      <c r="ACZ79" s="9" t="n"/>
      <c r="ADA79" s="9" t="n"/>
      <c r="ADB79" s="9" t="n"/>
      <c r="ADC79" s="9" t="n"/>
      <c r="ADD79" s="9" t="n"/>
      <c r="ADE79" s="9" t="n"/>
      <c r="ADF79" s="9" t="n"/>
      <c r="ADG79" s="9" t="n"/>
      <c r="ADH79" s="9" t="n"/>
      <c r="ADI79" s="9" t="n"/>
      <c r="ADJ79" s="9" t="n"/>
      <c r="ADK79" s="9" t="n"/>
      <c r="ADL79" s="9" t="n"/>
      <c r="ADM79" s="9" t="n"/>
      <c r="ADN79" s="9" t="n"/>
      <c r="ADO79" s="9" t="n"/>
      <c r="ADP79" s="9" t="n"/>
      <c r="ADQ79" s="9" t="n"/>
      <c r="ADR79" s="9" t="n"/>
      <c r="ADS79" s="9" t="n"/>
      <c r="ADT79" s="9" t="n"/>
      <c r="ADU79" s="9" t="n"/>
      <c r="ADV79" s="9" t="n"/>
      <c r="ADW79" s="9" t="n"/>
      <c r="ADX79" s="9" t="n"/>
      <c r="ADY79" s="9" t="n"/>
      <c r="ADZ79" s="9" t="n"/>
      <c r="AEA79" s="9" t="n"/>
      <c r="AEB79" s="9" t="n"/>
      <c r="AEC79" s="9" t="n"/>
      <c r="AED79" s="9" t="n"/>
      <c r="AEE79" s="9" t="n"/>
      <c r="AEF79" s="9" t="n"/>
      <c r="AEG79" s="9" t="n"/>
      <c r="AEH79" s="9" t="n"/>
      <c r="AEI79" s="9" t="n"/>
      <c r="AEJ79" s="9" t="n"/>
      <c r="AEK79" s="9" t="n"/>
      <c r="AEL79" s="9" t="n"/>
      <c r="AEM79" s="9" t="n"/>
      <c r="AEN79" s="9" t="n"/>
      <c r="AEO79" s="9" t="n"/>
      <c r="AEP79" s="9" t="n"/>
      <c r="AEQ79" s="9" t="n"/>
      <c r="AER79" s="9" t="n"/>
      <c r="AES79" s="9" t="n"/>
      <c r="AET79" s="9" t="n"/>
      <c r="AEU79" s="9" t="n"/>
      <c r="AEV79" s="9" t="n"/>
      <c r="AEW79" s="9" t="n"/>
      <c r="AEX79" s="9" t="n"/>
      <c r="AEY79" s="9" t="n"/>
      <c r="AEZ79" s="9" t="n"/>
      <c r="AFA79" s="9" t="n"/>
      <c r="AFB79" s="9" t="n"/>
      <c r="AFC79" s="9" t="n"/>
      <c r="AFD79" s="9" t="n"/>
      <c r="AFE79" s="9" t="n"/>
      <c r="AFF79" s="9" t="n"/>
      <c r="AFG79" s="9" t="n"/>
      <c r="AFH79" s="9" t="n"/>
      <c r="AFI79" s="9" t="n"/>
      <c r="AFJ79" s="9" t="n"/>
      <c r="AFK79" s="9" t="n"/>
      <c r="AFL79" s="9" t="n"/>
      <c r="AFM79" s="9" t="n"/>
      <c r="AFN79" s="9" t="n"/>
      <c r="AFO79" s="9" t="n"/>
      <c r="AFP79" s="9" t="n"/>
      <c r="AFQ79" s="9" t="n"/>
      <c r="AFR79" s="9" t="n"/>
      <c r="AFS79" s="9" t="n"/>
      <c r="AFT79" s="9" t="n"/>
      <c r="AFU79" s="9" t="n"/>
      <c r="AFV79" s="9" t="n"/>
      <c r="AFW79" s="9" t="n"/>
      <c r="AFX79" s="9" t="n"/>
      <c r="AFY79" s="9" t="n"/>
      <c r="AFZ79" s="9" t="n"/>
      <c r="AGA79" s="9" t="n"/>
      <c r="AGB79" s="9" t="n"/>
      <c r="AGC79" s="9" t="n"/>
      <c r="AGD79" s="9" t="n"/>
      <c r="AGE79" s="9" t="n"/>
      <c r="AGF79" s="9" t="n"/>
      <c r="AGG79" s="9" t="n"/>
      <c r="AGH79" s="9" t="n"/>
      <c r="AGI79" s="9" t="n"/>
      <c r="AGJ79" s="9" t="n"/>
      <c r="AGK79" s="9" t="n"/>
      <c r="AGL79" s="9" t="n"/>
      <c r="AGM79" s="9" t="n"/>
      <c r="AGN79" s="9" t="n"/>
      <c r="AGO79" s="9" t="n"/>
      <c r="AGP79" s="9" t="n"/>
      <c r="AGQ79" s="9" t="n"/>
      <c r="AGR79" s="9" t="n"/>
      <c r="AGS79" s="9" t="n"/>
      <c r="AGT79" s="9" t="n"/>
      <c r="AGU79" s="9" t="n"/>
      <c r="AGV79" s="9" t="n"/>
      <c r="AGW79" s="9" t="n"/>
      <c r="AGX79" s="9" t="n"/>
      <c r="AGY79" s="9" t="n"/>
      <c r="AGZ79" s="9" t="n"/>
      <c r="AHA79" s="9" t="n"/>
      <c r="AHB79" s="9" t="n"/>
      <c r="AHC79" s="9" t="n"/>
      <c r="AHD79" s="9" t="n"/>
      <c r="AHE79" s="9" t="n"/>
      <c r="AHF79" s="9" t="n"/>
      <c r="AHG79" s="9" t="n"/>
      <c r="AHH79" s="9" t="n"/>
      <c r="AHI79" s="9" t="n"/>
      <c r="AHJ79" s="9" t="n"/>
      <c r="AHK79" s="9" t="n"/>
      <c r="AHL79" s="9" t="n"/>
      <c r="AHM79" s="9" t="n"/>
      <c r="AHN79" s="9" t="n"/>
      <c r="AHO79" s="9" t="n"/>
      <c r="AHP79" s="9" t="n"/>
      <c r="AHQ79" s="9" t="n"/>
      <c r="AHR79" s="9" t="n"/>
      <c r="AHS79" s="9" t="n"/>
      <c r="AHT79" s="9" t="n"/>
      <c r="AHU79" s="9" t="n"/>
      <c r="AHV79" s="9" t="n"/>
      <c r="AHW79" s="9" t="n"/>
      <c r="AHX79" s="9" t="n"/>
      <c r="AHY79" s="9" t="n"/>
      <c r="AHZ79" s="9" t="n"/>
      <c r="AIA79" s="9" t="n"/>
      <c r="AIB79" s="9" t="n"/>
      <c r="AIC79" s="9" t="n"/>
      <c r="AID79" s="9" t="n"/>
      <c r="AIE79" s="9" t="n"/>
      <c r="AIF79" s="9" t="n"/>
      <c r="AIG79" s="9" t="n"/>
      <c r="AIH79" s="9" t="n"/>
      <c r="AII79" s="9" t="n"/>
      <c r="AIJ79" s="9" t="n"/>
      <c r="AIK79" s="9" t="n"/>
      <c r="AIL79" s="9" t="n"/>
      <c r="AIM79" s="9" t="n"/>
      <c r="AIN79" s="9" t="n"/>
      <c r="AIO79" s="9" t="n"/>
      <c r="AIP79" s="9" t="n"/>
      <c r="AIQ79" s="9" t="n"/>
      <c r="AIR79" s="9" t="n"/>
      <c r="AIS79" s="9" t="n"/>
      <c r="AIT79" s="9" t="n"/>
      <c r="AIU79" s="9" t="n"/>
      <c r="AIV79" s="9" t="n"/>
      <c r="AIW79" s="9" t="n"/>
      <c r="AIX79" s="9" t="n"/>
      <c r="AIY79" s="9" t="n"/>
      <c r="AIZ79" s="9" t="n"/>
      <c r="AJA79" s="9" t="n"/>
      <c r="AJB79" s="9" t="n"/>
      <c r="AJC79" s="9" t="n"/>
      <c r="AJD79" s="9" t="n"/>
      <c r="AJE79" s="9" t="n"/>
      <c r="AJF79" s="9" t="n"/>
      <c r="AJG79" s="9" t="n"/>
      <c r="AJH79" s="9" t="n"/>
      <c r="AJI79" s="9" t="n"/>
      <c r="AJJ79" s="9" t="n"/>
      <c r="AJK79" s="9" t="n"/>
      <c r="AJL79" s="9" t="n"/>
      <c r="AJM79" s="9" t="n"/>
      <c r="AJN79" s="9" t="n"/>
      <c r="AJO79" s="9" t="n"/>
      <c r="AJP79" s="9" t="n"/>
      <c r="AJQ79" s="9" t="n"/>
      <c r="AJR79" s="9" t="n"/>
      <c r="AJS79" s="9" t="n"/>
      <c r="AJT79" s="9" t="n"/>
      <c r="AJU79" s="9" t="n"/>
      <c r="AJV79" s="9" t="n"/>
      <c r="AJW79" s="9" t="n"/>
      <c r="AJX79" s="9" t="n"/>
      <c r="AJY79" s="9" t="n"/>
      <c r="AJZ79" s="9" t="n"/>
      <c r="AKA79" s="9" t="n"/>
      <c r="AKB79" s="9" t="n"/>
      <c r="AKC79" s="9" t="n"/>
      <c r="AKD79" s="9" t="n"/>
      <c r="AKE79" s="9" t="n"/>
      <c r="AKF79" s="9" t="n"/>
      <c r="AKG79" s="9" t="n"/>
      <c r="AKH79" s="9" t="n"/>
      <c r="AKI79" s="9" t="n"/>
      <c r="AKJ79" s="9" t="n"/>
      <c r="AKK79" s="9" t="n"/>
      <c r="AKL79" s="9" t="n"/>
      <c r="AKM79" s="9" t="n"/>
      <c r="AKN79" s="9" t="n"/>
      <c r="AKO79" s="9" t="n"/>
      <c r="AKP79" s="9" t="n"/>
      <c r="AKQ79" s="9" t="n"/>
      <c r="AKR79" s="9" t="n"/>
      <c r="AKS79" s="9" t="n"/>
      <c r="AKT79" s="9" t="n"/>
      <c r="AKU79" s="9" t="n"/>
      <c r="AKV79" s="9" t="n"/>
      <c r="AKW79" s="9" t="n"/>
      <c r="AKX79" s="9" t="n"/>
      <c r="AKY79" s="9" t="n"/>
      <c r="AKZ79" s="9" t="n"/>
      <c r="ALA79" s="9" t="n"/>
      <c r="ALB79" s="9" t="n"/>
      <c r="ALC79" s="9" t="n"/>
      <c r="ALD79" s="9" t="n"/>
      <c r="ALE79" s="9" t="n"/>
      <c r="ALF79" s="9" t="n"/>
      <c r="ALG79" s="9" t="n"/>
      <c r="ALH79" s="9" t="n"/>
      <c r="ALI79" s="9" t="n"/>
      <c r="ALJ79" s="9" t="n"/>
      <c r="ALK79" s="9" t="n"/>
      <c r="ALL79" s="9" t="n"/>
      <c r="ALM79" s="9" t="n"/>
      <c r="ALN79" s="9" t="n"/>
      <c r="ALO79" s="9" t="n"/>
      <c r="ALP79" s="9" t="n"/>
      <c r="ALQ79" s="9" t="n"/>
      <c r="ALR79" s="9" t="n"/>
      <c r="ALS79" s="9" t="n"/>
      <c r="ALT79" s="9" t="n"/>
      <c r="ALU79" s="9" t="n"/>
      <c r="ALV79" s="9" t="n"/>
      <c r="ALW79" s="9" t="n"/>
      <c r="ALX79" s="9" t="n"/>
      <c r="ALY79" s="9" t="n"/>
      <c r="ALZ79" s="9" t="n"/>
      <c r="AMA79" s="9" t="n"/>
      <c r="AMB79" s="9" t="n"/>
      <c r="AMC79" s="9" t="n"/>
      <c r="AMD79" s="9" t="n"/>
      <c r="AME79" s="9" t="n"/>
      <c r="AMF79" s="9" t="n"/>
      <c r="AMG79" s="9" t="n"/>
      <c r="AMH79" s="9" t="n"/>
      <c r="AMI79" s="9" t="n"/>
      <c r="AMJ79" s="9" t="n"/>
    </row>
    <row customHeight="1" ht="23.1" r="80" s="187" spans="1:1024">
      <c r="A80" s="67" t="n">
        <v>75</v>
      </c>
      <c r="B80" s="44" t="n">
        <v>47085</v>
      </c>
      <c r="C80" s="92" t="s">
        <v>284</v>
      </c>
      <c r="D80" s="69" t="s">
        <v>285</v>
      </c>
      <c r="E80" s="70" t="n">
        <v>32</v>
      </c>
      <c r="F80" s="71" t="n"/>
      <c r="G80" s="188" t="s">
        <v>72</v>
      </c>
      <c r="H80" s="189" t="s">
        <v>73</v>
      </c>
      <c r="I80" s="72" t="s"/>
      <c r="J80" s="188" t="s">
        <v>122</v>
      </c>
      <c r="K80" s="189" t="s">
        <v>123</v>
      </c>
      <c r="L80" s="72" t="s"/>
      <c r="M80" s="188" t="s">
        <v>110</v>
      </c>
      <c r="N80" s="189" t="s">
        <v>111</v>
      </c>
      <c r="O80" s="72" t="s"/>
      <c r="P80" s="188" t="s">
        <v>133</v>
      </c>
      <c r="Q80" s="189" t="s">
        <v>78</v>
      </c>
      <c r="R80" s="72" t="s"/>
      <c r="S80" s="188" t="s">
        <v>68</v>
      </c>
      <c r="T80" s="189" t="s">
        <v>63</v>
      </c>
      <c r="U80" s="72" t="s"/>
      <c r="V80" s="190" t="s">
        <v>66</v>
      </c>
      <c r="W80" s="191" t="s">
        <v>66</v>
      </c>
      <c r="X80" s="72" t="s"/>
      <c r="Y80" s="190" t="s">
        <v>66</v>
      </c>
      <c r="Z80" s="191" t="s">
        <v>66</v>
      </c>
      <c r="AA80" s="72" t="s"/>
      <c r="AB80" s="188" t="s">
        <v>122</v>
      </c>
      <c r="AC80" s="189" t="s">
        <v>123</v>
      </c>
      <c r="AD80" s="72" t="s">
        <v>80</v>
      </c>
      <c r="AE80" s="188" t="s">
        <v>98</v>
      </c>
      <c r="AF80" s="189" t="s">
        <v>99</v>
      </c>
      <c r="AG80" s="72" t="s"/>
      <c r="AH80" s="188" t="s">
        <v>89</v>
      </c>
      <c r="AI80" s="189" t="s">
        <v>94</v>
      </c>
      <c r="AJ80" s="72" t="s"/>
      <c r="AK80" s="190" t="s">
        <v>66</v>
      </c>
      <c r="AL80" s="191" t="s">
        <v>66</v>
      </c>
      <c r="AM80" s="72" t="s"/>
      <c r="AN80" s="190" t="s">
        <v>66</v>
      </c>
      <c r="AO80" s="191" t="s">
        <v>66</v>
      </c>
      <c r="AP80" s="72" t="s"/>
      <c r="AQ80" s="188" t="s">
        <v>67</v>
      </c>
      <c r="AR80" s="189" t="s">
        <v>64</v>
      </c>
      <c r="AS80" s="72" t="s"/>
      <c r="AT80" s="188" t="s">
        <v>67</v>
      </c>
      <c r="AU80" s="189" t="s">
        <v>64</v>
      </c>
      <c r="AV80" s="72" t="s"/>
      <c r="AW80" s="188" t="s">
        <v>67</v>
      </c>
      <c r="AX80" s="189" t="s">
        <v>64</v>
      </c>
      <c r="AY80" s="72" t="s"/>
      <c r="AZ80" s="188" t="s">
        <v>137</v>
      </c>
      <c r="BA80" s="189" t="s">
        <v>76</v>
      </c>
      <c r="BB80" s="72" t="s"/>
      <c r="BC80" s="190" t="s">
        <v>66</v>
      </c>
      <c r="BD80" s="191" t="s">
        <v>66</v>
      </c>
      <c r="BE80" s="72" t="s"/>
      <c r="BF80" s="190" t="s">
        <v>66</v>
      </c>
      <c r="BG80" s="191" t="s">
        <v>66</v>
      </c>
      <c r="BH80" s="72" t="s"/>
      <c r="BI80" s="188" t="s">
        <v>79</v>
      </c>
      <c r="BJ80" s="189" t="s">
        <v>124</v>
      </c>
      <c r="BK80" s="72" t="s"/>
      <c r="BL80" s="188" t="s">
        <v>134</v>
      </c>
      <c r="BM80" s="189" t="s">
        <v>143</v>
      </c>
      <c r="BN80" s="72" t="s"/>
      <c r="BO80" s="188" t="s">
        <v>87</v>
      </c>
      <c r="BP80" s="189" t="s">
        <v>139</v>
      </c>
      <c r="BQ80" s="72" t="s"/>
      <c r="BR80" s="188" t="s">
        <v>68</v>
      </c>
      <c r="BS80" s="189" t="s">
        <v>63</v>
      </c>
      <c r="BT80" s="72" t="s">
        <v>80</v>
      </c>
      <c r="BU80" s="188" t="s">
        <v>68</v>
      </c>
      <c r="BV80" s="189" t="s">
        <v>63</v>
      </c>
      <c r="BW80" s="72" t="s"/>
      <c r="BX80" s="190" t="s">
        <v>66</v>
      </c>
      <c r="BY80" s="191" t="s">
        <v>66</v>
      </c>
      <c r="BZ80" s="72" t="s"/>
      <c r="CA80" s="190" t="s">
        <v>66</v>
      </c>
      <c r="CB80" s="191" t="s">
        <v>66</v>
      </c>
      <c r="CC80" s="72" t="s"/>
      <c r="CD80" s="188" t="s">
        <v>72</v>
      </c>
      <c r="CE80" s="189" t="s">
        <v>73</v>
      </c>
      <c r="CF80" s="72" t="s"/>
      <c r="CG80" s="188" t="s">
        <v>72</v>
      </c>
      <c r="CH80" s="189" t="s">
        <v>73</v>
      </c>
      <c r="CI80" s="72" t="s">
        <v>80</v>
      </c>
      <c r="CJ80" s="188" t="s">
        <v>134</v>
      </c>
      <c r="CK80" s="189" t="s">
        <v>143</v>
      </c>
      <c r="CL80" s="72" t="s"/>
      <c r="CM80" s="188" t="s">
        <v>77</v>
      </c>
      <c r="CN80" s="189" t="s">
        <v>116</v>
      </c>
      <c r="CO80" s="72" t="s"/>
      <c r="CP80" s="188" t="s">
        <v>119</v>
      </c>
      <c r="CQ80" s="189" t="s">
        <v>120</v>
      </c>
      <c r="CR80" s="72" t="s"/>
      <c r="CS80" s="190" t="s">
        <v>66</v>
      </c>
      <c r="CT80" s="191" t="s">
        <v>66</v>
      </c>
      <c r="CU80" s="72" t="s"/>
      <c r="CV80" s="26" t="s">
        <v>168</v>
      </c>
      <c r="CW80" s="21" t="n"/>
      <c r="CX80" s="73" t="n"/>
      <c r="CY80" s="83" t="n"/>
      <c r="CZ80" s="75">
        <f>COUNTA($G$3:$CX$3)-DB80</f>
        <v/>
      </c>
      <c r="DA80" s="76">
        <f>COUNTIF($G$4:$CX$4,"сб")+COUNTIF($G$4:$CX$4,"вс")+COUNTIF($G$4:$CX$4,"празд")</f>
        <v/>
      </c>
      <c r="DB80" s="77" t="n">
        <v>0</v>
      </c>
      <c r="DC80" s="78">
        <f>COUNTIF(G80:CX80,"ОТ")/2</f>
        <v/>
      </c>
      <c r="DD80" s="79">
        <f>COUNTIFS($G$4:$CX$4,"&lt;я",G80:CX80,"&lt;"&amp;"9:29:01")</f>
        <v/>
      </c>
      <c r="DE80" s="79">
        <f>COUNTIFS($G$4:$CX$4,"&lt;я",G80:CX80,"&lt;"&amp;"13:30:01")-DD80</f>
        <v/>
      </c>
      <c r="DF80" s="79">
        <f>COUNTIFS($G$4:$CX$4,"&lt;я",G80:CX80,"&lt;"&amp;"19:00:01")-DD80-DE80</f>
        <v/>
      </c>
      <c r="DG80" s="80">
        <f>COUNTIFS($G$4:$CX$4,"СБ",G80:CX80,"В")+COUNTIFS($G$4:$CX$4,"ВС",G80:CX80,"В")</f>
        <v/>
      </c>
      <c r="DH80" s="81">
        <f>$DA$3-CZ80</f>
        <v/>
      </c>
      <c r="DI80" s="82">
        <f>$DB$3-CY80</f>
        <v/>
      </c>
      <c r="DJ80" s="9" t="n"/>
      <c r="DK80" s="9" t="n"/>
      <c r="DL80" s="9" t="n"/>
      <c r="DM80" s="9" t="n"/>
      <c r="DN80" s="9" t="n"/>
      <c r="DO80" s="9" t="n"/>
      <c r="DP80" s="9" t="n"/>
      <c r="DQ80" s="9" t="n"/>
      <c r="DR80" s="9" t="n"/>
      <c r="DS80" s="9" t="n"/>
      <c r="DT80" s="9" t="n"/>
      <c r="DU80" s="9" t="n"/>
      <c r="DV80" s="9" t="n"/>
      <c r="DW80" s="9" t="n"/>
      <c r="DX80" s="9" t="n"/>
      <c r="DY80" s="9" t="n"/>
      <c r="DZ80" s="9" t="n"/>
      <c r="EA80" s="9" t="n"/>
      <c r="EB80" s="9" t="n"/>
      <c r="EC80" s="9" t="n"/>
      <c r="ED80" s="9" t="n"/>
      <c r="EE80" s="9" t="n"/>
      <c r="EF80" s="9" t="n"/>
      <c r="EG80" s="9" t="n"/>
      <c r="EH80" s="9" t="n"/>
      <c r="EI80" s="9" t="n"/>
      <c r="EJ80" s="9" t="n"/>
      <c r="EK80" s="9" t="n"/>
      <c r="EL80" s="9" t="n"/>
      <c r="EM80" s="9" t="n"/>
      <c r="EN80" s="9" t="n"/>
      <c r="EO80" s="9" t="n"/>
      <c r="EP80" s="9" t="n"/>
      <c r="EQ80" s="9" t="n"/>
      <c r="ER80" s="9" t="n"/>
      <c r="ES80" s="9" t="n"/>
      <c r="ET80" s="9" t="n"/>
      <c r="EU80" s="9" t="n"/>
      <c r="EV80" s="9" t="n"/>
      <c r="EW80" s="9" t="n"/>
      <c r="EX80" s="9" t="n"/>
      <c r="EY80" s="9" t="n"/>
      <c r="EZ80" s="9" t="n"/>
      <c r="FA80" s="9" t="n"/>
      <c r="FB80" s="9" t="n"/>
      <c r="FC80" s="9" t="n"/>
      <c r="FD80" s="9" t="n"/>
      <c r="FE80" s="9" t="n"/>
      <c r="FF80" s="9" t="n"/>
      <c r="FG80" s="9" t="n"/>
      <c r="FH80" s="9" t="n"/>
      <c r="FI80" s="9" t="n"/>
      <c r="FJ80" s="9" t="n"/>
      <c r="FK80" s="9" t="n"/>
      <c r="FL80" s="9" t="n"/>
      <c r="FM80" s="9" t="n"/>
      <c r="FN80" s="9" t="n"/>
      <c r="FO80" s="9" t="n"/>
      <c r="FP80" s="9" t="n"/>
      <c r="FQ80" s="9" t="n"/>
      <c r="FR80" s="9" t="n"/>
      <c r="FS80" s="9" t="n"/>
      <c r="FT80" s="9" t="n"/>
      <c r="FU80" s="9" t="n"/>
      <c r="FV80" s="9" t="n"/>
      <c r="FW80" s="9" t="n"/>
      <c r="FX80" s="9" t="n"/>
      <c r="FY80" s="9" t="n"/>
      <c r="FZ80" s="9" t="n"/>
      <c r="GA80" s="9" t="n"/>
      <c r="GB80" s="9" t="n"/>
      <c r="GC80" s="9" t="n"/>
      <c r="GD80" s="9" t="n"/>
      <c r="GE80" s="9" t="n"/>
      <c r="GF80" s="9" t="n"/>
      <c r="GG80" s="9" t="n"/>
      <c r="GH80" s="9" t="n"/>
      <c r="GI80" s="9" t="n"/>
      <c r="GJ80" s="9" t="n"/>
      <c r="GK80" s="9" t="n"/>
      <c r="GL80" s="9" t="n"/>
      <c r="GM80" s="9" t="n"/>
      <c r="GN80" s="9" t="n"/>
      <c r="GO80" s="9" t="n"/>
      <c r="GP80" s="9" t="n"/>
      <c r="GQ80" s="9" t="n"/>
      <c r="GR80" s="9" t="n"/>
      <c r="GS80" s="9" t="n"/>
      <c r="GT80" s="9" t="n"/>
      <c r="GU80" s="9" t="n"/>
      <c r="GV80" s="9" t="n"/>
      <c r="GW80" s="9" t="n"/>
      <c r="GX80" s="9" t="n"/>
      <c r="GY80" s="9" t="n"/>
      <c r="GZ80" s="9" t="n"/>
      <c r="HA80" s="9" t="n"/>
      <c r="HB80" s="9" t="n"/>
      <c r="HC80" s="9" t="n"/>
      <c r="HD80" s="9" t="n"/>
      <c r="HE80" s="9" t="n"/>
      <c r="HF80" s="9" t="n"/>
      <c r="HG80" s="9" t="n"/>
      <c r="HH80" s="9" t="n"/>
      <c r="HI80" s="9" t="n"/>
      <c r="HJ80" s="9" t="n"/>
      <c r="HK80" s="9" t="n"/>
      <c r="HL80" s="9" t="n"/>
      <c r="HM80" s="9" t="n"/>
      <c r="HN80" s="9" t="n"/>
      <c r="HO80" s="9" t="n"/>
      <c r="HP80" s="9" t="n"/>
      <c r="HQ80" s="9" t="n"/>
      <c r="HR80" s="9" t="n"/>
      <c r="HS80" s="9" t="n"/>
      <c r="HT80" s="9" t="n"/>
      <c r="HU80" s="9" t="n"/>
      <c r="HV80" s="9" t="n"/>
      <c r="HW80" s="9" t="n"/>
      <c r="HX80" s="9" t="n"/>
      <c r="HY80" s="9" t="n"/>
      <c r="HZ80" s="9" t="n"/>
      <c r="IA80" s="9" t="n"/>
      <c r="IB80" s="9" t="n"/>
      <c r="IC80" s="9" t="n"/>
      <c r="ID80" s="9" t="n"/>
      <c r="IE80" s="9" t="n"/>
      <c r="IF80" s="9" t="n"/>
      <c r="IG80" s="9" t="n"/>
      <c r="IH80" s="9" t="n"/>
      <c r="II80" s="9" t="n"/>
      <c r="IJ80" s="9" t="n"/>
      <c r="IK80" s="9" t="n"/>
      <c r="IL80" s="9" t="n"/>
      <c r="IM80" s="9" t="n"/>
      <c r="IN80" s="9" t="n"/>
      <c r="IO80" s="9" t="n"/>
      <c r="IP80" s="9" t="n"/>
      <c r="IQ80" s="9" t="n"/>
      <c r="IR80" s="9" t="n"/>
      <c r="IS80" s="9" t="n"/>
      <c r="IT80" s="9" t="n"/>
      <c r="IU80" s="9" t="n"/>
      <c r="IV80" s="9" t="n"/>
      <c r="IW80" s="9" t="n"/>
      <c r="IX80" s="9" t="n"/>
      <c r="IY80" s="9" t="n"/>
      <c r="IZ80" s="9" t="n"/>
      <c r="JA80" s="9" t="n"/>
      <c r="JB80" s="9" t="n"/>
      <c r="JC80" s="9" t="n"/>
      <c r="JD80" s="9" t="n"/>
      <c r="JE80" s="9" t="n"/>
      <c r="JF80" s="9" t="n"/>
      <c r="JG80" s="9" t="n"/>
      <c r="JH80" s="9" t="n"/>
      <c r="JI80" s="9" t="n"/>
      <c r="JJ80" s="9" t="n"/>
      <c r="JK80" s="9" t="n"/>
      <c r="JL80" s="9" t="n"/>
      <c r="JM80" s="9" t="n"/>
      <c r="JN80" s="9" t="n"/>
      <c r="JO80" s="9" t="n"/>
      <c r="JP80" s="9" t="n"/>
      <c r="JQ80" s="9" t="n"/>
      <c r="JR80" s="9" t="n"/>
      <c r="JS80" s="9" t="n"/>
      <c r="JT80" s="9" t="n"/>
      <c r="JU80" s="9" t="n"/>
      <c r="JV80" s="9" t="n"/>
      <c r="JW80" s="9" t="n"/>
      <c r="JX80" s="9" t="n"/>
      <c r="JY80" s="9" t="n"/>
      <c r="JZ80" s="9" t="n"/>
      <c r="KA80" s="9" t="n"/>
      <c r="KB80" s="9" t="n"/>
      <c r="KC80" s="9" t="n"/>
      <c r="KD80" s="9" t="n"/>
      <c r="KE80" s="9" t="n"/>
      <c r="KF80" s="9" t="n"/>
      <c r="KG80" s="9" t="n"/>
      <c r="KH80" s="9" t="n"/>
      <c r="KI80" s="9" t="n"/>
      <c r="KJ80" s="9" t="n"/>
      <c r="KK80" s="9" t="n"/>
      <c r="KL80" s="9" t="n"/>
      <c r="KM80" s="9" t="n"/>
      <c r="KN80" s="9" t="n"/>
      <c r="KO80" s="9" t="n"/>
      <c r="KP80" s="9" t="n"/>
      <c r="KQ80" s="9" t="n"/>
      <c r="KR80" s="9" t="n"/>
      <c r="KS80" s="9" t="n"/>
      <c r="KT80" s="9" t="n"/>
      <c r="KU80" s="9" t="n"/>
      <c r="KV80" s="9" t="n"/>
      <c r="KW80" s="9" t="n"/>
      <c r="KX80" s="9" t="n"/>
      <c r="KY80" s="9" t="n"/>
      <c r="KZ80" s="9" t="n"/>
      <c r="LA80" s="9" t="n"/>
      <c r="LB80" s="9" t="n"/>
      <c r="LC80" s="9" t="n"/>
      <c r="LD80" s="9" t="n"/>
      <c r="LE80" s="9" t="n"/>
      <c r="LF80" s="9" t="n"/>
      <c r="LG80" s="9" t="n"/>
      <c r="LH80" s="9" t="n"/>
      <c r="LI80" s="9" t="n"/>
      <c r="LJ80" s="9" t="n"/>
      <c r="LK80" s="9" t="n"/>
      <c r="LL80" s="9" t="n"/>
      <c r="LM80" s="9" t="n"/>
      <c r="LN80" s="9" t="n"/>
      <c r="LO80" s="9" t="n"/>
      <c r="LP80" s="9" t="n"/>
      <c r="LQ80" s="9" t="n"/>
      <c r="LR80" s="9" t="n"/>
      <c r="LS80" s="9" t="n"/>
      <c r="LT80" s="9" t="n"/>
      <c r="LU80" s="9" t="n"/>
      <c r="LV80" s="9" t="n"/>
      <c r="LW80" s="9" t="n"/>
      <c r="LX80" s="9" t="n"/>
      <c r="LY80" s="9" t="n"/>
      <c r="LZ80" s="9" t="n"/>
      <c r="MA80" s="9" t="n"/>
      <c r="MB80" s="9" t="n"/>
      <c r="MC80" s="9" t="n"/>
      <c r="MD80" s="9" t="n"/>
      <c r="ME80" s="9" t="n"/>
      <c r="MF80" s="9" t="n"/>
      <c r="MG80" s="9" t="n"/>
      <c r="MH80" s="9" t="n"/>
      <c r="MI80" s="9" t="n"/>
      <c r="MJ80" s="9" t="n"/>
      <c r="MK80" s="9" t="n"/>
      <c r="ML80" s="9" t="n"/>
      <c r="MM80" s="9" t="n"/>
      <c r="MN80" s="9" t="n"/>
      <c r="MO80" s="9" t="n"/>
      <c r="MP80" s="9" t="n"/>
      <c r="MQ80" s="9" t="n"/>
      <c r="MR80" s="9" t="n"/>
      <c r="MS80" s="9" t="n"/>
      <c r="MT80" s="9" t="n"/>
      <c r="MU80" s="9" t="n"/>
      <c r="MV80" s="9" t="n"/>
      <c r="MW80" s="9" t="n"/>
      <c r="MX80" s="9" t="n"/>
      <c r="MY80" s="9" t="n"/>
      <c r="MZ80" s="9" t="n"/>
      <c r="NA80" s="9" t="n"/>
      <c r="NB80" s="9" t="n"/>
      <c r="NC80" s="9" t="n"/>
      <c r="ND80" s="9" t="n"/>
      <c r="NE80" s="9" t="n"/>
      <c r="NF80" s="9" t="n"/>
      <c r="NG80" s="9" t="n"/>
      <c r="NH80" s="9" t="n"/>
      <c r="NI80" s="9" t="n"/>
      <c r="NJ80" s="9" t="n"/>
      <c r="NK80" s="9" t="n"/>
      <c r="NL80" s="9" t="n"/>
      <c r="NM80" s="9" t="n"/>
      <c r="NN80" s="9" t="n"/>
      <c r="NO80" s="9" t="n"/>
      <c r="NP80" s="9" t="n"/>
      <c r="NQ80" s="9" t="n"/>
      <c r="NR80" s="9" t="n"/>
      <c r="NS80" s="9" t="n"/>
      <c r="NT80" s="9" t="n"/>
      <c r="NU80" s="9" t="n"/>
      <c r="NV80" s="9" t="n"/>
      <c r="NW80" s="9" t="n"/>
      <c r="NX80" s="9" t="n"/>
      <c r="NY80" s="9" t="n"/>
      <c r="NZ80" s="9" t="n"/>
      <c r="OA80" s="9" t="n"/>
      <c r="OB80" s="9" t="n"/>
      <c r="OC80" s="9" t="n"/>
      <c r="OD80" s="9" t="n"/>
      <c r="OE80" s="9" t="n"/>
      <c r="OF80" s="9" t="n"/>
      <c r="OG80" s="9" t="n"/>
      <c r="OH80" s="9" t="n"/>
      <c r="OI80" s="9" t="n"/>
      <c r="OJ80" s="9" t="n"/>
      <c r="OK80" s="9" t="n"/>
      <c r="OL80" s="9" t="n"/>
      <c r="OM80" s="9" t="n"/>
      <c r="ON80" s="9" t="n"/>
      <c r="OO80" s="9" t="n"/>
      <c r="OP80" s="9" t="n"/>
      <c r="OQ80" s="9" t="n"/>
      <c r="OR80" s="9" t="n"/>
      <c r="OS80" s="9" t="n"/>
      <c r="OT80" s="9" t="n"/>
      <c r="OU80" s="9" t="n"/>
      <c r="OV80" s="9" t="n"/>
      <c r="OW80" s="9" t="n"/>
      <c r="OX80" s="9" t="n"/>
      <c r="OY80" s="9" t="n"/>
      <c r="OZ80" s="9" t="n"/>
      <c r="PA80" s="9" t="n"/>
      <c r="PB80" s="9" t="n"/>
      <c r="PC80" s="9" t="n"/>
      <c r="PD80" s="9" t="n"/>
      <c r="PE80" s="9" t="n"/>
      <c r="PF80" s="9" t="n"/>
      <c r="PG80" s="9" t="n"/>
      <c r="PH80" s="9" t="n"/>
      <c r="PI80" s="9" t="n"/>
      <c r="PJ80" s="9" t="n"/>
      <c r="PK80" s="9" t="n"/>
      <c r="PL80" s="9" t="n"/>
      <c r="PM80" s="9" t="n"/>
      <c r="PN80" s="9" t="n"/>
      <c r="PO80" s="9" t="n"/>
      <c r="PP80" s="9" t="n"/>
      <c r="PQ80" s="9" t="n"/>
      <c r="PR80" s="9" t="n"/>
      <c r="PS80" s="9" t="n"/>
      <c r="PT80" s="9" t="n"/>
      <c r="PU80" s="9" t="n"/>
      <c r="PV80" s="9" t="n"/>
      <c r="PW80" s="9" t="n"/>
      <c r="PX80" s="9" t="n"/>
      <c r="PY80" s="9" t="n"/>
      <c r="PZ80" s="9" t="n"/>
      <c r="QA80" s="9" t="n"/>
      <c r="QB80" s="9" t="n"/>
      <c r="QC80" s="9" t="n"/>
      <c r="QD80" s="9" t="n"/>
      <c r="QE80" s="9" t="n"/>
      <c r="QF80" s="9" t="n"/>
      <c r="QG80" s="9" t="n"/>
      <c r="QH80" s="9" t="n"/>
      <c r="QI80" s="9" t="n"/>
      <c r="QJ80" s="9" t="n"/>
      <c r="QK80" s="9" t="n"/>
      <c r="QL80" s="9" t="n"/>
      <c r="QM80" s="9" t="n"/>
      <c r="QN80" s="9" t="n"/>
      <c r="QO80" s="9" t="n"/>
      <c r="QP80" s="9" t="n"/>
      <c r="QQ80" s="9" t="n"/>
      <c r="QR80" s="9" t="n"/>
      <c r="QS80" s="9" t="n"/>
      <c r="QT80" s="9" t="n"/>
      <c r="QU80" s="9" t="n"/>
      <c r="QV80" s="9" t="n"/>
      <c r="QW80" s="9" t="n"/>
      <c r="QX80" s="9" t="n"/>
      <c r="QY80" s="9" t="n"/>
      <c r="QZ80" s="9" t="n"/>
      <c r="RA80" s="9" t="n"/>
      <c r="RB80" s="9" t="n"/>
      <c r="RC80" s="9" t="n"/>
      <c r="RD80" s="9" t="n"/>
      <c r="RE80" s="9" t="n"/>
      <c r="RF80" s="9" t="n"/>
      <c r="RG80" s="9" t="n"/>
      <c r="RH80" s="9" t="n"/>
      <c r="RI80" s="9" t="n"/>
      <c r="RJ80" s="9" t="n"/>
      <c r="RK80" s="9" t="n"/>
      <c r="RL80" s="9" t="n"/>
      <c r="RM80" s="9" t="n"/>
      <c r="RN80" s="9" t="n"/>
      <c r="RO80" s="9" t="n"/>
      <c r="RP80" s="9" t="n"/>
      <c r="RQ80" s="9" t="n"/>
      <c r="RR80" s="9" t="n"/>
      <c r="RS80" s="9" t="n"/>
      <c r="RT80" s="9" t="n"/>
      <c r="RU80" s="9" t="n"/>
      <c r="RV80" s="9" t="n"/>
      <c r="RW80" s="9" t="n"/>
      <c r="RX80" s="9" t="n"/>
      <c r="RY80" s="9" t="n"/>
      <c r="RZ80" s="9" t="n"/>
      <c r="SA80" s="9" t="n"/>
      <c r="SB80" s="9" t="n"/>
      <c r="SC80" s="9" t="n"/>
      <c r="SD80" s="9" t="n"/>
      <c r="SE80" s="9" t="n"/>
      <c r="SF80" s="9" t="n"/>
      <c r="SG80" s="9" t="n"/>
      <c r="SH80" s="9" t="n"/>
      <c r="SI80" s="9" t="n"/>
      <c r="SJ80" s="9" t="n"/>
      <c r="SK80" s="9" t="n"/>
      <c r="SL80" s="9" t="n"/>
      <c r="SM80" s="9" t="n"/>
      <c r="SN80" s="9" t="n"/>
      <c r="SO80" s="9" t="n"/>
      <c r="SP80" s="9" t="n"/>
      <c r="SQ80" s="9" t="n"/>
      <c r="SR80" s="9" t="n"/>
      <c r="SS80" s="9" t="n"/>
      <c r="ST80" s="9" t="n"/>
      <c r="SU80" s="9" t="n"/>
      <c r="SV80" s="9" t="n"/>
      <c r="SW80" s="9" t="n"/>
      <c r="SX80" s="9" t="n"/>
      <c r="SY80" s="9" t="n"/>
      <c r="SZ80" s="9" t="n"/>
      <c r="TA80" s="9" t="n"/>
      <c r="TB80" s="9" t="n"/>
      <c r="TC80" s="9" t="n"/>
      <c r="TD80" s="9" t="n"/>
      <c r="TE80" s="9" t="n"/>
      <c r="TF80" s="9" t="n"/>
      <c r="TG80" s="9" t="n"/>
      <c r="TH80" s="9" t="n"/>
      <c r="TI80" s="9" t="n"/>
      <c r="TJ80" s="9" t="n"/>
      <c r="TK80" s="9" t="n"/>
      <c r="TL80" s="9" t="n"/>
      <c r="TM80" s="9" t="n"/>
      <c r="TN80" s="9" t="n"/>
      <c r="TO80" s="9" t="n"/>
      <c r="TP80" s="9" t="n"/>
      <c r="TQ80" s="9" t="n"/>
      <c r="TR80" s="9" t="n"/>
      <c r="TS80" s="9" t="n"/>
      <c r="TT80" s="9" t="n"/>
      <c r="TU80" s="9" t="n"/>
      <c r="TV80" s="9" t="n"/>
      <c r="TW80" s="9" t="n"/>
      <c r="TX80" s="9" t="n"/>
      <c r="TY80" s="9" t="n"/>
      <c r="TZ80" s="9" t="n"/>
      <c r="UA80" s="9" t="n"/>
      <c r="UB80" s="9" t="n"/>
      <c r="UC80" s="9" t="n"/>
      <c r="UD80" s="9" t="n"/>
      <c r="UE80" s="9" t="n"/>
      <c r="UF80" s="9" t="n"/>
      <c r="UG80" s="9" t="n"/>
      <c r="UH80" s="9" t="n"/>
      <c r="UI80" s="9" t="n"/>
      <c r="UJ80" s="9" t="n"/>
      <c r="UK80" s="9" t="n"/>
      <c r="UL80" s="9" t="n"/>
      <c r="UM80" s="9" t="n"/>
      <c r="UN80" s="9" t="n"/>
      <c r="UO80" s="9" t="n"/>
      <c r="UP80" s="9" t="n"/>
      <c r="UQ80" s="9" t="n"/>
      <c r="UR80" s="9" t="n"/>
      <c r="US80" s="9" t="n"/>
      <c r="UT80" s="9" t="n"/>
      <c r="UU80" s="9" t="n"/>
      <c r="UV80" s="9" t="n"/>
      <c r="UW80" s="9" t="n"/>
      <c r="UX80" s="9" t="n"/>
      <c r="UY80" s="9" t="n"/>
      <c r="UZ80" s="9" t="n"/>
      <c r="VA80" s="9" t="n"/>
      <c r="VB80" s="9" t="n"/>
      <c r="VC80" s="9" t="n"/>
      <c r="VD80" s="9" t="n"/>
      <c r="VE80" s="9" t="n"/>
      <c r="VF80" s="9" t="n"/>
      <c r="VG80" s="9" t="n"/>
      <c r="VH80" s="9" t="n"/>
      <c r="VI80" s="9" t="n"/>
      <c r="VJ80" s="9" t="n"/>
      <c r="VK80" s="9" t="n"/>
      <c r="VL80" s="9" t="n"/>
      <c r="VM80" s="9" t="n"/>
      <c r="VN80" s="9" t="n"/>
      <c r="VO80" s="9" t="n"/>
      <c r="VP80" s="9" t="n"/>
      <c r="VQ80" s="9" t="n"/>
      <c r="VR80" s="9" t="n"/>
      <c r="VS80" s="9" t="n"/>
      <c r="VT80" s="9" t="n"/>
      <c r="VU80" s="9" t="n"/>
      <c r="VV80" s="9" t="n"/>
      <c r="VW80" s="9" t="n"/>
      <c r="VX80" s="9" t="n"/>
      <c r="VY80" s="9" t="n"/>
      <c r="VZ80" s="9" t="n"/>
      <c r="WA80" s="9" t="n"/>
      <c r="WB80" s="9" t="n"/>
      <c r="WC80" s="9" t="n"/>
      <c r="WD80" s="9" t="n"/>
      <c r="WE80" s="9" t="n"/>
      <c r="WF80" s="9" t="n"/>
      <c r="WG80" s="9" t="n"/>
      <c r="WH80" s="9" t="n"/>
      <c r="WI80" s="9" t="n"/>
      <c r="WJ80" s="9" t="n"/>
      <c r="WK80" s="9" t="n"/>
      <c r="WL80" s="9" t="n"/>
      <c r="WM80" s="9" t="n"/>
      <c r="WN80" s="9" t="n"/>
      <c r="WO80" s="9" t="n"/>
      <c r="WP80" s="9" t="n"/>
      <c r="WQ80" s="9" t="n"/>
      <c r="WR80" s="9" t="n"/>
      <c r="WS80" s="9" t="n"/>
      <c r="WT80" s="9" t="n"/>
      <c r="WU80" s="9" t="n"/>
      <c r="WV80" s="9" t="n"/>
      <c r="WW80" s="9" t="n"/>
      <c r="WX80" s="9" t="n"/>
      <c r="WY80" s="9" t="n"/>
      <c r="WZ80" s="9" t="n"/>
      <c r="XA80" s="9" t="n"/>
      <c r="XB80" s="9" t="n"/>
      <c r="XC80" s="9" t="n"/>
      <c r="XD80" s="9" t="n"/>
      <c r="XE80" s="9" t="n"/>
      <c r="XF80" s="9" t="n"/>
      <c r="XG80" s="9" t="n"/>
      <c r="XH80" s="9" t="n"/>
      <c r="XI80" s="9" t="n"/>
      <c r="XJ80" s="9" t="n"/>
      <c r="XK80" s="9" t="n"/>
      <c r="XL80" s="9" t="n"/>
      <c r="XM80" s="9" t="n"/>
      <c r="XN80" s="9" t="n"/>
      <c r="XO80" s="9" t="n"/>
      <c r="XP80" s="9" t="n"/>
      <c r="XQ80" s="9" t="n"/>
      <c r="XR80" s="9" t="n"/>
      <c r="XS80" s="9" t="n"/>
      <c r="XT80" s="9" t="n"/>
      <c r="XU80" s="9" t="n"/>
      <c r="XV80" s="9" t="n"/>
      <c r="XW80" s="9" t="n"/>
      <c r="XX80" s="9" t="n"/>
      <c r="XY80" s="9" t="n"/>
      <c r="XZ80" s="9" t="n"/>
      <c r="YA80" s="9" t="n"/>
      <c r="YB80" s="9" t="n"/>
      <c r="YC80" s="9" t="n"/>
      <c r="YD80" s="9" t="n"/>
      <c r="YE80" s="9" t="n"/>
      <c r="YF80" s="9" t="n"/>
      <c r="YG80" s="9" t="n"/>
      <c r="YH80" s="9" t="n"/>
      <c r="YI80" s="9" t="n"/>
      <c r="YJ80" s="9" t="n"/>
      <c r="YK80" s="9" t="n"/>
      <c r="YL80" s="9" t="n"/>
      <c r="YM80" s="9" t="n"/>
      <c r="YN80" s="9" t="n"/>
      <c r="YO80" s="9" t="n"/>
      <c r="YP80" s="9" t="n"/>
      <c r="YQ80" s="9" t="n"/>
      <c r="YR80" s="9" t="n"/>
      <c r="YS80" s="9" t="n"/>
      <c r="YT80" s="9" t="n"/>
      <c r="YU80" s="9" t="n"/>
      <c r="YV80" s="9" t="n"/>
      <c r="YW80" s="9" t="n"/>
      <c r="YX80" s="9" t="n"/>
      <c r="YY80" s="9" t="n"/>
      <c r="YZ80" s="9" t="n"/>
      <c r="ZA80" s="9" t="n"/>
      <c r="ZB80" s="9" t="n"/>
      <c r="ZC80" s="9" t="n"/>
      <c r="ZD80" s="9" t="n"/>
      <c r="ZE80" s="9" t="n"/>
      <c r="ZF80" s="9" t="n"/>
      <c r="ZG80" s="9" t="n"/>
      <c r="ZH80" s="9" t="n"/>
      <c r="ZI80" s="9" t="n"/>
      <c r="ZJ80" s="9" t="n"/>
      <c r="ZK80" s="9" t="n"/>
      <c r="ZL80" s="9" t="n"/>
      <c r="ZM80" s="9" t="n"/>
      <c r="ZN80" s="9" t="n"/>
      <c r="ZO80" s="9" t="n"/>
      <c r="ZP80" s="9" t="n"/>
      <c r="ZQ80" s="9" t="n"/>
      <c r="ZR80" s="9" t="n"/>
      <c r="ZS80" s="9" t="n"/>
      <c r="ZT80" s="9" t="n"/>
      <c r="ZU80" s="9" t="n"/>
      <c r="ZV80" s="9" t="n"/>
      <c r="ZW80" s="9" t="n"/>
      <c r="ZX80" s="9" t="n"/>
      <c r="ZY80" s="9" t="n"/>
      <c r="ZZ80" s="9" t="n"/>
      <c r="AAA80" s="9" t="n"/>
      <c r="AAB80" s="9" t="n"/>
      <c r="AAC80" s="9" t="n"/>
      <c r="AAD80" s="9" t="n"/>
      <c r="AAE80" s="9" t="n"/>
      <c r="AAF80" s="9" t="n"/>
      <c r="AAG80" s="9" t="n"/>
      <c r="AAH80" s="9" t="n"/>
      <c r="AAI80" s="9" t="n"/>
      <c r="AAJ80" s="9" t="n"/>
      <c r="AAK80" s="9" t="n"/>
      <c r="AAL80" s="9" t="n"/>
      <c r="AAM80" s="9" t="n"/>
      <c r="AAN80" s="9" t="n"/>
      <c r="AAO80" s="9" t="n"/>
      <c r="AAP80" s="9" t="n"/>
      <c r="AAQ80" s="9" t="n"/>
      <c r="AAR80" s="9" t="n"/>
      <c r="AAS80" s="9" t="n"/>
      <c r="AAT80" s="9" t="n"/>
      <c r="AAU80" s="9" t="n"/>
      <c r="AAV80" s="9" t="n"/>
      <c r="AAW80" s="9" t="n"/>
      <c r="AAX80" s="9" t="n"/>
      <c r="AAY80" s="9" t="n"/>
      <c r="AAZ80" s="9" t="n"/>
      <c r="ABA80" s="9" t="n"/>
      <c r="ABB80" s="9" t="n"/>
      <c r="ABC80" s="9" t="n"/>
      <c r="ABD80" s="9" t="n"/>
      <c r="ABE80" s="9" t="n"/>
      <c r="ABF80" s="9" t="n"/>
      <c r="ABG80" s="9" t="n"/>
      <c r="ABH80" s="9" t="n"/>
      <c r="ABI80" s="9" t="n"/>
      <c r="ABJ80" s="9" t="n"/>
      <c r="ABK80" s="9" t="n"/>
      <c r="ABL80" s="9" t="n"/>
      <c r="ABM80" s="9" t="n"/>
      <c r="ABN80" s="9" t="n"/>
      <c r="ABO80" s="9" t="n"/>
      <c r="ABP80" s="9" t="n"/>
      <c r="ABQ80" s="9" t="n"/>
      <c r="ABR80" s="9" t="n"/>
      <c r="ABS80" s="9" t="n"/>
      <c r="ABT80" s="9" t="n"/>
      <c r="ABU80" s="9" t="n"/>
      <c r="ABV80" s="9" t="n"/>
      <c r="ABW80" s="9" t="n"/>
      <c r="ABX80" s="9" t="n"/>
      <c r="ABY80" s="9" t="n"/>
      <c r="ABZ80" s="9" t="n"/>
      <c r="ACA80" s="9" t="n"/>
      <c r="ACB80" s="9" t="n"/>
      <c r="ACC80" s="9" t="n"/>
      <c r="ACD80" s="9" t="n"/>
      <c r="ACE80" s="9" t="n"/>
      <c r="ACF80" s="9" t="n"/>
      <c r="ACG80" s="9" t="n"/>
      <c r="ACH80" s="9" t="n"/>
      <c r="ACI80" s="9" t="n"/>
      <c r="ACJ80" s="9" t="n"/>
      <c r="ACK80" s="9" t="n"/>
      <c r="ACL80" s="9" t="n"/>
      <c r="ACM80" s="9" t="n"/>
      <c r="ACN80" s="9" t="n"/>
      <c r="ACO80" s="9" t="n"/>
      <c r="ACP80" s="9" t="n"/>
      <c r="ACQ80" s="9" t="n"/>
      <c r="ACR80" s="9" t="n"/>
      <c r="ACS80" s="9" t="n"/>
      <c r="ACT80" s="9" t="n"/>
      <c r="ACU80" s="9" t="n"/>
      <c r="ACV80" s="9" t="n"/>
      <c r="ACW80" s="9" t="n"/>
      <c r="ACX80" s="9" t="n"/>
      <c r="ACY80" s="9" t="n"/>
      <c r="ACZ80" s="9" t="n"/>
      <c r="ADA80" s="9" t="n"/>
      <c r="ADB80" s="9" t="n"/>
      <c r="ADC80" s="9" t="n"/>
      <c r="ADD80" s="9" t="n"/>
      <c r="ADE80" s="9" t="n"/>
      <c r="ADF80" s="9" t="n"/>
      <c r="ADG80" s="9" t="n"/>
      <c r="ADH80" s="9" t="n"/>
      <c r="ADI80" s="9" t="n"/>
      <c r="ADJ80" s="9" t="n"/>
      <c r="ADK80" s="9" t="n"/>
      <c r="ADL80" s="9" t="n"/>
      <c r="ADM80" s="9" t="n"/>
      <c r="ADN80" s="9" t="n"/>
      <c r="ADO80" s="9" t="n"/>
      <c r="ADP80" s="9" t="n"/>
      <c r="ADQ80" s="9" t="n"/>
      <c r="ADR80" s="9" t="n"/>
      <c r="ADS80" s="9" t="n"/>
      <c r="ADT80" s="9" t="n"/>
      <c r="ADU80" s="9" t="n"/>
      <c r="ADV80" s="9" t="n"/>
      <c r="ADW80" s="9" t="n"/>
      <c r="ADX80" s="9" t="n"/>
      <c r="ADY80" s="9" t="n"/>
      <c r="ADZ80" s="9" t="n"/>
      <c r="AEA80" s="9" t="n"/>
      <c r="AEB80" s="9" t="n"/>
      <c r="AEC80" s="9" t="n"/>
      <c r="AED80" s="9" t="n"/>
      <c r="AEE80" s="9" t="n"/>
      <c r="AEF80" s="9" t="n"/>
      <c r="AEG80" s="9" t="n"/>
      <c r="AEH80" s="9" t="n"/>
      <c r="AEI80" s="9" t="n"/>
      <c r="AEJ80" s="9" t="n"/>
      <c r="AEK80" s="9" t="n"/>
      <c r="AEL80" s="9" t="n"/>
      <c r="AEM80" s="9" t="n"/>
      <c r="AEN80" s="9" t="n"/>
      <c r="AEO80" s="9" t="n"/>
      <c r="AEP80" s="9" t="n"/>
      <c r="AEQ80" s="9" t="n"/>
      <c r="AER80" s="9" t="n"/>
      <c r="AES80" s="9" t="n"/>
      <c r="AET80" s="9" t="n"/>
      <c r="AEU80" s="9" t="n"/>
      <c r="AEV80" s="9" t="n"/>
      <c r="AEW80" s="9" t="n"/>
      <c r="AEX80" s="9" t="n"/>
      <c r="AEY80" s="9" t="n"/>
      <c r="AEZ80" s="9" t="n"/>
      <c r="AFA80" s="9" t="n"/>
      <c r="AFB80" s="9" t="n"/>
      <c r="AFC80" s="9" t="n"/>
      <c r="AFD80" s="9" t="n"/>
      <c r="AFE80" s="9" t="n"/>
      <c r="AFF80" s="9" t="n"/>
      <c r="AFG80" s="9" t="n"/>
      <c r="AFH80" s="9" t="n"/>
      <c r="AFI80" s="9" t="n"/>
      <c r="AFJ80" s="9" t="n"/>
      <c r="AFK80" s="9" t="n"/>
      <c r="AFL80" s="9" t="n"/>
      <c r="AFM80" s="9" t="n"/>
      <c r="AFN80" s="9" t="n"/>
      <c r="AFO80" s="9" t="n"/>
      <c r="AFP80" s="9" t="n"/>
      <c r="AFQ80" s="9" t="n"/>
      <c r="AFR80" s="9" t="n"/>
      <c r="AFS80" s="9" t="n"/>
      <c r="AFT80" s="9" t="n"/>
      <c r="AFU80" s="9" t="n"/>
      <c r="AFV80" s="9" t="n"/>
      <c r="AFW80" s="9" t="n"/>
      <c r="AFX80" s="9" t="n"/>
      <c r="AFY80" s="9" t="n"/>
      <c r="AFZ80" s="9" t="n"/>
      <c r="AGA80" s="9" t="n"/>
      <c r="AGB80" s="9" t="n"/>
      <c r="AGC80" s="9" t="n"/>
      <c r="AGD80" s="9" t="n"/>
      <c r="AGE80" s="9" t="n"/>
      <c r="AGF80" s="9" t="n"/>
      <c r="AGG80" s="9" t="n"/>
      <c r="AGH80" s="9" t="n"/>
      <c r="AGI80" s="9" t="n"/>
      <c r="AGJ80" s="9" t="n"/>
      <c r="AGK80" s="9" t="n"/>
      <c r="AGL80" s="9" t="n"/>
      <c r="AGM80" s="9" t="n"/>
      <c r="AGN80" s="9" t="n"/>
      <c r="AGO80" s="9" t="n"/>
      <c r="AGP80" s="9" t="n"/>
      <c r="AGQ80" s="9" t="n"/>
      <c r="AGR80" s="9" t="n"/>
      <c r="AGS80" s="9" t="n"/>
      <c r="AGT80" s="9" t="n"/>
      <c r="AGU80" s="9" t="n"/>
      <c r="AGV80" s="9" t="n"/>
      <c r="AGW80" s="9" t="n"/>
      <c r="AGX80" s="9" t="n"/>
      <c r="AGY80" s="9" t="n"/>
      <c r="AGZ80" s="9" t="n"/>
      <c r="AHA80" s="9" t="n"/>
      <c r="AHB80" s="9" t="n"/>
      <c r="AHC80" s="9" t="n"/>
      <c r="AHD80" s="9" t="n"/>
      <c r="AHE80" s="9" t="n"/>
      <c r="AHF80" s="9" t="n"/>
      <c r="AHG80" s="9" t="n"/>
      <c r="AHH80" s="9" t="n"/>
      <c r="AHI80" s="9" t="n"/>
      <c r="AHJ80" s="9" t="n"/>
      <c r="AHK80" s="9" t="n"/>
      <c r="AHL80" s="9" t="n"/>
      <c r="AHM80" s="9" t="n"/>
      <c r="AHN80" s="9" t="n"/>
      <c r="AHO80" s="9" t="n"/>
      <c r="AHP80" s="9" t="n"/>
      <c r="AHQ80" s="9" t="n"/>
      <c r="AHR80" s="9" t="n"/>
      <c r="AHS80" s="9" t="n"/>
      <c r="AHT80" s="9" t="n"/>
      <c r="AHU80" s="9" t="n"/>
      <c r="AHV80" s="9" t="n"/>
      <c r="AHW80" s="9" t="n"/>
      <c r="AHX80" s="9" t="n"/>
      <c r="AHY80" s="9" t="n"/>
      <c r="AHZ80" s="9" t="n"/>
      <c r="AIA80" s="9" t="n"/>
      <c r="AIB80" s="9" t="n"/>
      <c r="AIC80" s="9" t="n"/>
      <c r="AID80" s="9" t="n"/>
      <c r="AIE80" s="9" t="n"/>
      <c r="AIF80" s="9" t="n"/>
      <c r="AIG80" s="9" t="n"/>
      <c r="AIH80" s="9" t="n"/>
      <c r="AII80" s="9" t="n"/>
      <c r="AIJ80" s="9" t="n"/>
      <c r="AIK80" s="9" t="n"/>
      <c r="AIL80" s="9" t="n"/>
      <c r="AIM80" s="9" t="n"/>
      <c r="AIN80" s="9" t="n"/>
      <c r="AIO80" s="9" t="n"/>
      <c r="AIP80" s="9" t="n"/>
      <c r="AIQ80" s="9" t="n"/>
      <c r="AIR80" s="9" t="n"/>
      <c r="AIS80" s="9" t="n"/>
      <c r="AIT80" s="9" t="n"/>
      <c r="AIU80" s="9" t="n"/>
      <c r="AIV80" s="9" t="n"/>
      <c r="AIW80" s="9" t="n"/>
      <c r="AIX80" s="9" t="n"/>
      <c r="AIY80" s="9" t="n"/>
      <c r="AIZ80" s="9" t="n"/>
      <c r="AJA80" s="9" t="n"/>
      <c r="AJB80" s="9" t="n"/>
      <c r="AJC80" s="9" t="n"/>
      <c r="AJD80" s="9" t="n"/>
      <c r="AJE80" s="9" t="n"/>
      <c r="AJF80" s="9" t="n"/>
      <c r="AJG80" s="9" t="n"/>
      <c r="AJH80" s="9" t="n"/>
      <c r="AJI80" s="9" t="n"/>
      <c r="AJJ80" s="9" t="n"/>
      <c r="AJK80" s="9" t="n"/>
      <c r="AJL80" s="9" t="n"/>
      <c r="AJM80" s="9" t="n"/>
      <c r="AJN80" s="9" t="n"/>
      <c r="AJO80" s="9" t="n"/>
      <c r="AJP80" s="9" t="n"/>
      <c r="AJQ80" s="9" t="n"/>
      <c r="AJR80" s="9" t="n"/>
      <c r="AJS80" s="9" t="n"/>
      <c r="AJT80" s="9" t="n"/>
      <c r="AJU80" s="9" t="n"/>
      <c r="AJV80" s="9" t="n"/>
      <c r="AJW80" s="9" t="n"/>
      <c r="AJX80" s="9" t="n"/>
      <c r="AJY80" s="9" t="n"/>
      <c r="AJZ80" s="9" t="n"/>
      <c r="AKA80" s="9" t="n"/>
      <c r="AKB80" s="9" t="n"/>
      <c r="AKC80" s="9" t="n"/>
      <c r="AKD80" s="9" t="n"/>
      <c r="AKE80" s="9" t="n"/>
      <c r="AKF80" s="9" t="n"/>
      <c r="AKG80" s="9" t="n"/>
      <c r="AKH80" s="9" t="n"/>
      <c r="AKI80" s="9" t="n"/>
      <c r="AKJ80" s="9" t="n"/>
      <c r="AKK80" s="9" t="n"/>
      <c r="AKL80" s="9" t="n"/>
      <c r="AKM80" s="9" t="n"/>
      <c r="AKN80" s="9" t="n"/>
      <c r="AKO80" s="9" t="n"/>
      <c r="AKP80" s="9" t="n"/>
      <c r="AKQ80" s="9" t="n"/>
      <c r="AKR80" s="9" t="n"/>
      <c r="AKS80" s="9" t="n"/>
      <c r="AKT80" s="9" t="n"/>
      <c r="AKU80" s="9" t="n"/>
      <c r="AKV80" s="9" t="n"/>
      <c r="AKW80" s="9" t="n"/>
      <c r="AKX80" s="9" t="n"/>
      <c r="AKY80" s="9" t="n"/>
      <c r="AKZ80" s="9" t="n"/>
      <c r="ALA80" s="9" t="n"/>
      <c r="ALB80" s="9" t="n"/>
      <c r="ALC80" s="9" t="n"/>
      <c r="ALD80" s="9" t="n"/>
      <c r="ALE80" s="9" t="n"/>
      <c r="ALF80" s="9" t="n"/>
      <c r="ALG80" s="9" t="n"/>
      <c r="ALH80" s="9" t="n"/>
      <c r="ALI80" s="9" t="n"/>
      <c r="ALJ80" s="9" t="n"/>
      <c r="ALK80" s="9" t="n"/>
      <c r="ALL80" s="9" t="n"/>
      <c r="ALM80" s="9" t="n"/>
      <c r="ALN80" s="9" t="n"/>
      <c r="ALO80" s="9" t="n"/>
      <c r="ALP80" s="9" t="n"/>
      <c r="ALQ80" s="9" t="n"/>
      <c r="ALR80" s="9" t="n"/>
      <c r="ALS80" s="9" t="n"/>
      <c r="ALT80" s="9" t="n"/>
      <c r="ALU80" s="9" t="n"/>
      <c r="ALV80" s="9" t="n"/>
      <c r="ALW80" s="9" t="n"/>
      <c r="ALX80" s="9" t="n"/>
      <c r="ALY80" s="9" t="n"/>
      <c r="ALZ80" s="9" t="n"/>
      <c r="AMA80" s="9" t="n"/>
      <c r="AMB80" s="9" t="n"/>
      <c r="AMC80" s="9" t="n"/>
      <c r="AMD80" s="9" t="n"/>
      <c r="AME80" s="9" t="n"/>
      <c r="AMF80" s="9" t="n"/>
      <c r="AMG80" s="9" t="n"/>
      <c r="AMH80" s="9" t="n"/>
      <c r="AMI80" s="9" t="n"/>
      <c r="AMJ80" s="9" t="n"/>
    </row>
    <row customHeight="1" ht="23.1" r="81" s="187" spans="1:1024">
      <c r="A81" s="67" t="n">
        <v>76</v>
      </c>
      <c r="B81" s="44" t="n">
        <v>3089</v>
      </c>
      <c r="C81" s="92" t="s">
        <v>286</v>
      </c>
      <c r="D81" s="69" t="n">
        <v>0</v>
      </c>
      <c r="E81" s="70" t="n">
        <v>28</v>
      </c>
      <c r="F81" s="71" t="n"/>
      <c r="G81" s="190" t="s">
        <v>66</v>
      </c>
      <c r="H81" s="191" t="s">
        <v>66</v>
      </c>
      <c r="I81" s="72" t="s"/>
      <c r="J81" s="190" t="s">
        <v>66</v>
      </c>
      <c r="K81" s="191" t="s">
        <v>66</v>
      </c>
      <c r="L81" s="72" t="s"/>
      <c r="M81" s="188" t="s">
        <v>67</v>
      </c>
      <c r="N81" s="189" t="s">
        <v>104</v>
      </c>
      <c r="O81" s="72" t="s">
        <v>70</v>
      </c>
      <c r="P81" s="188" t="s">
        <v>81</v>
      </c>
      <c r="Q81" s="189" t="s">
        <v>104</v>
      </c>
      <c r="R81" s="72" t="s"/>
      <c r="S81" s="188" t="s">
        <v>67</v>
      </c>
      <c r="T81" s="189" t="s">
        <v>69</v>
      </c>
      <c r="U81" s="72" t="s"/>
      <c r="V81" s="188" t="s">
        <v>67</v>
      </c>
      <c r="W81" s="189" t="s">
        <v>104</v>
      </c>
      <c r="X81" s="72" t="s">
        <v>80</v>
      </c>
      <c r="Y81" s="188" t="s">
        <v>67</v>
      </c>
      <c r="Z81" s="189" t="s">
        <v>69</v>
      </c>
      <c r="AA81" s="72" t="s"/>
      <c r="AB81" s="190" t="s">
        <v>66</v>
      </c>
      <c r="AC81" s="191" t="s">
        <v>66</v>
      </c>
      <c r="AD81" s="72" t="s"/>
      <c r="AE81" s="190" t="s">
        <v>66</v>
      </c>
      <c r="AF81" s="191" t="s">
        <v>66</v>
      </c>
      <c r="AG81" s="72" t="s"/>
      <c r="AH81" s="190" t="s">
        <v>66</v>
      </c>
      <c r="AI81" s="191" t="s">
        <v>66</v>
      </c>
      <c r="AJ81" s="72" t="s"/>
      <c r="AK81" s="188" t="s">
        <v>67</v>
      </c>
      <c r="AL81" s="189" t="s">
        <v>104</v>
      </c>
      <c r="AM81" s="72" t="s"/>
      <c r="AN81" s="188" t="s">
        <v>67</v>
      </c>
      <c r="AO81" s="189" t="s">
        <v>69</v>
      </c>
      <c r="AP81" s="72" t="s">
        <v>70</v>
      </c>
      <c r="AQ81" s="188" t="s">
        <v>67</v>
      </c>
      <c r="AR81" s="189" t="s">
        <v>69</v>
      </c>
      <c r="AS81" s="72" t="s">
        <v>80</v>
      </c>
      <c r="AT81" s="190" t="s">
        <v>66</v>
      </c>
      <c r="AU81" s="191" t="s">
        <v>66</v>
      </c>
      <c r="AV81" s="72" t="s"/>
      <c r="AW81" s="190" t="s">
        <v>66</v>
      </c>
      <c r="AX81" s="191" t="s">
        <v>66</v>
      </c>
      <c r="AY81" s="72" t="s"/>
      <c r="AZ81" s="188" t="s">
        <v>67</v>
      </c>
      <c r="BA81" s="189" t="s">
        <v>104</v>
      </c>
      <c r="BB81" s="72" t="s">
        <v>80</v>
      </c>
      <c r="BC81" s="188" t="s">
        <v>67</v>
      </c>
      <c r="BD81" s="189" t="s">
        <v>104</v>
      </c>
      <c r="BE81" s="72" t="s">
        <v>70</v>
      </c>
      <c r="BF81" s="188" t="s">
        <v>67</v>
      </c>
      <c r="BG81" s="189" t="s">
        <v>104</v>
      </c>
      <c r="BH81" s="72" t="s"/>
      <c r="BI81" s="188" t="s">
        <v>67</v>
      </c>
      <c r="BJ81" s="189" t="s">
        <v>104</v>
      </c>
      <c r="BK81" s="72" t="s">
        <v>70</v>
      </c>
      <c r="BL81" s="190" t="s">
        <v>66</v>
      </c>
      <c r="BM81" s="191" t="s">
        <v>66</v>
      </c>
      <c r="BN81" s="72" t="s"/>
      <c r="BO81" s="190" t="s">
        <v>66</v>
      </c>
      <c r="BP81" s="191" t="s">
        <v>66</v>
      </c>
      <c r="BQ81" s="72" t="s"/>
      <c r="BR81" s="188" t="s">
        <v>67</v>
      </c>
      <c r="BS81" s="189" t="s">
        <v>69</v>
      </c>
      <c r="BT81" s="72" t="s"/>
      <c r="BU81" s="188" t="s">
        <v>67</v>
      </c>
      <c r="BV81" s="189" t="s">
        <v>104</v>
      </c>
      <c r="BW81" s="72" t="s"/>
      <c r="BX81" s="188" t="s">
        <v>67</v>
      </c>
      <c r="BY81" s="189" t="s">
        <v>104</v>
      </c>
      <c r="BZ81" s="72" t="s">
        <v>70</v>
      </c>
      <c r="CA81" s="188" t="s">
        <v>67</v>
      </c>
      <c r="CB81" s="189" t="s">
        <v>104</v>
      </c>
      <c r="CC81" s="72" t="s">
        <v>70</v>
      </c>
      <c r="CD81" s="188" t="s">
        <v>67</v>
      </c>
      <c r="CE81" s="189" t="s">
        <v>69</v>
      </c>
      <c r="CF81" s="72" t="s">
        <v>70</v>
      </c>
      <c r="CG81" s="190" t="s">
        <v>66</v>
      </c>
      <c r="CH81" s="191" t="s">
        <v>66</v>
      </c>
      <c r="CI81" s="72" t="s"/>
      <c r="CJ81" s="190" t="s">
        <v>66</v>
      </c>
      <c r="CK81" s="191" t="s">
        <v>66</v>
      </c>
      <c r="CL81" s="72" t="s"/>
      <c r="CM81" s="190" t="s">
        <v>66</v>
      </c>
      <c r="CN81" s="191" t="s">
        <v>66</v>
      </c>
      <c r="CO81" s="72" t="s"/>
      <c r="CP81" s="188" t="s">
        <v>67</v>
      </c>
      <c r="CQ81" s="189" t="s">
        <v>104</v>
      </c>
      <c r="CR81" s="72" t="s"/>
      <c r="CS81" s="188" t="s">
        <v>81</v>
      </c>
      <c r="CT81" s="189" t="s">
        <v>104</v>
      </c>
      <c r="CU81" s="72" t="s"/>
      <c r="CV81" s="26" t="s">
        <v>287</v>
      </c>
      <c r="CW81" s="21" t="n"/>
      <c r="CX81" s="73" t="n"/>
      <c r="CY81" s="83" t="n"/>
      <c r="CZ81" s="75">
        <f>COUNTA($G$3:$CX$3)-DB81</f>
        <v/>
      </c>
      <c r="DA81" s="76">
        <f>COUNTIF($G$4:$CX$4,"сб")+COUNTIF($G$4:$CX$4,"вс")+COUNTIF($G$4:$CX$4,"празд")</f>
        <v/>
      </c>
      <c r="DB81" s="77" t="n">
        <v>0</v>
      </c>
      <c r="DC81" s="78">
        <f>COUNTIF(G81:CX81,"ОТ")/2</f>
        <v/>
      </c>
      <c r="DD81" s="79">
        <f>COUNTIFS($G$4:$CX$4,"&lt;я",G81:CX81,"&lt;"&amp;"9:29:01")</f>
        <v/>
      </c>
      <c r="DE81" s="79">
        <f>COUNTIFS($G$4:$CX$4,"&lt;я",G81:CX81,"&lt;"&amp;"13:30:01")-DD81</f>
        <v/>
      </c>
      <c r="DF81" s="79">
        <f>COUNTIFS($G$4:$CX$4,"&lt;я",G81:CX81,"&lt;"&amp;"19:00:01")-DD81-DE81</f>
        <v/>
      </c>
      <c r="DG81" s="80">
        <f>COUNTIFS($G$4:$CX$4,"СБ",G81:CX81,"В")+COUNTIFS($G$4:$CX$4,"ВС",G81:CX81,"В")</f>
        <v/>
      </c>
      <c r="DH81" s="81">
        <f>$DA$3-CZ81</f>
        <v/>
      </c>
      <c r="DI81" s="82">
        <f>$DB$3-CY81</f>
        <v/>
      </c>
      <c r="DJ81" s="9" t="n"/>
      <c r="DK81" s="9" t="n"/>
      <c r="DL81" s="9" t="n"/>
      <c r="DM81" s="9" t="n"/>
      <c r="DN81" s="9" t="n"/>
      <c r="DO81" s="9" t="n"/>
      <c r="DP81" s="9" t="n"/>
      <c r="DQ81" s="9" t="n"/>
      <c r="DR81" s="9" t="n"/>
      <c r="DS81" s="9" t="n"/>
      <c r="DT81" s="9" t="n"/>
      <c r="DU81" s="9" t="n"/>
      <c r="DV81" s="9" t="n"/>
      <c r="DW81" s="9" t="n"/>
      <c r="DX81" s="9" t="n"/>
      <c r="DY81" s="9" t="n"/>
      <c r="DZ81" s="9" t="n"/>
      <c r="EA81" s="9" t="n"/>
      <c r="EB81" s="9" t="n"/>
      <c r="EC81" s="9" t="n"/>
      <c r="ED81" s="9" t="n"/>
      <c r="EE81" s="9" t="n"/>
      <c r="EF81" s="9" t="n"/>
      <c r="EG81" s="9" t="n"/>
      <c r="EH81" s="9" t="n"/>
      <c r="EI81" s="9" t="n"/>
      <c r="EJ81" s="9" t="n"/>
      <c r="EK81" s="9" t="n"/>
      <c r="EL81" s="9" t="n"/>
      <c r="EM81" s="9" t="n"/>
      <c r="EN81" s="9" t="n"/>
      <c r="EO81" s="9" t="n"/>
      <c r="EP81" s="9" t="n"/>
      <c r="EQ81" s="9" t="n"/>
      <c r="ER81" s="9" t="n"/>
      <c r="ES81" s="9" t="n"/>
      <c r="ET81" s="9" t="n"/>
      <c r="EU81" s="9" t="n"/>
      <c r="EV81" s="9" t="n"/>
      <c r="EW81" s="9" t="n"/>
      <c r="EX81" s="9" t="n"/>
      <c r="EY81" s="9" t="n"/>
      <c r="EZ81" s="9" t="n"/>
      <c r="FA81" s="9" t="n"/>
      <c r="FB81" s="9" t="n"/>
      <c r="FC81" s="9" t="n"/>
      <c r="FD81" s="9" t="n"/>
      <c r="FE81" s="9" t="n"/>
      <c r="FF81" s="9" t="n"/>
      <c r="FG81" s="9" t="n"/>
      <c r="FH81" s="9" t="n"/>
      <c r="FI81" s="9" t="n"/>
      <c r="FJ81" s="9" t="n"/>
      <c r="FK81" s="9" t="n"/>
      <c r="FL81" s="9" t="n"/>
      <c r="FM81" s="9" t="n"/>
      <c r="FN81" s="9" t="n"/>
      <c r="FO81" s="9" t="n"/>
      <c r="FP81" s="9" t="n"/>
      <c r="FQ81" s="9" t="n"/>
      <c r="FR81" s="9" t="n"/>
      <c r="FS81" s="9" t="n"/>
      <c r="FT81" s="9" t="n"/>
      <c r="FU81" s="9" t="n"/>
      <c r="FV81" s="9" t="n"/>
      <c r="FW81" s="9" t="n"/>
      <c r="FX81" s="9" t="n"/>
      <c r="FY81" s="9" t="n"/>
      <c r="FZ81" s="9" t="n"/>
      <c r="GA81" s="9" t="n"/>
      <c r="GB81" s="9" t="n"/>
      <c r="GC81" s="9" t="n"/>
      <c r="GD81" s="9" t="n"/>
      <c r="GE81" s="9" t="n"/>
      <c r="GF81" s="9" t="n"/>
      <c r="GG81" s="9" t="n"/>
      <c r="GH81" s="9" t="n"/>
      <c r="GI81" s="9" t="n"/>
      <c r="GJ81" s="9" t="n"/>
      <c r="GK81" s="9" t="n"/>
      <c r="GL81" s="9" t="n"/>
      <c r="GM81" s="9" t="n"/>
      <c r="GN81" s="9" t="n"/>
      <c r="GO81" s="9" t="n"/>
      <c r="GP81" s="9" t="n"/>
      <c r="GQ81" s="9" t="n"/>
      <c r="GR81" s="9" t="n"/>
      <c r="GS81" s="9" t="n"/>
      <c r="GT81" s="9" t="n"/>
      <c r="GU81" s="9" t="n"/>
      <c r="GV81" s="9" t="n"/>
      <c r="GW81" s="9" t="n"/>
      <c r="GX81" s="9" t="n"/>
      <c r="GY81" s="9" t="n"/>
      <c r="GZ81" s="9" t="n"/>
      <c r="HA81" s="9" t="n"/>
      <c r="HB81" s="9" t="n"/>
      <c r="HC81" s="9" t="n"/>
      <c r="HD81" s="9" t="n"/>
      <c r="HE81" s="9" t="n"/>
      <c r="HF81" s="9" t="n"/>
      <c r="HG81" s="9" t="n"/>
      <c r="HH81" s="9" t="n"/>
      <c r="HI81" s="9" t="n"/>
      <c r="HJ81" s="9" t="n"/>
      <c r="HK81" s="9" t="n"/>
      <c r="HL81" s="9" t="n"/>
      <c r="HM81" s="9" t="n"/>
      <c r="HN81" s="9" t="n"/>
      <c r="HO81" s="9" t="n"/>
      <c r="HP81" s="9" t="n"/>
      <c r="HQ81" s="9" t="n"/>
      <c r="HR81" s="9" t="n"/>
      <c r="HS81" s="9" t="n"/>
      <c r="HT81" s="9" t="n"/>
      <c r="HU81" s="9" t="n"/>
      <c r="HV81" s="9" t="n"/>
      <c r="HW81" s="9" t="n"/>
      <c r="HX81" s="9" t="n"/>
      <c r="HY81" s="9" t="n"/>
      <c r="HZ81" s="9" t="n"/>
      <c r="IA81" s="9" t="n"/>
      <c r="IB81" s="9" t="n"/>
      <c r="IC81" s="9" t="n"/>
      <c r="ID81" s="9" t="n"/>
      <c r="IE81" s="9" t="n"/>
      <c r="IF81" s="9" t="n"/>
      <c r="IG81" s="9" t="n"/>
      <c r="IH81" s="9" t="n"/>
      <c r="II81" s="9" t="n"/>
      <c r="IJ81" s="9" t="n"/>
      <c r="IK81" s="9" t="n"/>
      <c r="IL81" s="9" t="n"/>
      <c r="IM81" s="9" t="n"/>
      <c r="IN81" s="9" t="n"/>
      <c r="IO81" s="9" t="n"/>
      <c r="IP81" s="9" t="n"/>
      <c r="IQ81" s="9" t="n"/>
      <c r="IR81" s="9" t="n"/>
      <c r="IS81" s="9" t="n"/>
      <c r="IT81" s="9" t="n"/>
      <c r="IU81" s="9" t="n"/>
      <c r="IV81" s="9" t="n"/>
      <c r="IW81" s="9" t="n"/>
      <c r="IX81" s="9" t="n"/>
      <c r="IY81" s="9" t="n"/>
      <c r="IZ81" s="9" t="n"/>
      <c r="JA81" s="9" t="n"/>
      <c r="JB81" s="9" t="n"/>
      <c r="JC81" s="9" t="n"/>
      <c r="JD81" s="9" t="n"/>
      <c r="JE81" s="9" t="n"/>
      <c r="JF81" s="9" t="n"/>
      <c r="JG81" s="9" t="n"/>
      <c r="JH81" s="9" t="n"/>
      <c r="JI81" s="9" t="n"/>
      <c r="JJ81" s="9" t="n"/>
      <c r="JK81" s="9" t="n"/>
      <c r="JL81" s="9" t="n"/>
      <c r="JM81" s="9" t="n"/>
      <c r="JN81" s="9" t="n"/>
      <c r="JO81" s="9" t="n"/>
      <c r="JP81" s="9" t="n"/>
      <c r="JQ81" s="9" t="n"/>
      <c r="JR81" s="9" t="n"/>
      <c r="JS81" s="9" t="n"/>
      <c r="JT81" s="9" t="n"/>
      <c r="JU81" s="9" t="n"/>
      <c r="JV81" s="9" t="n"/>
      <c r="JW81" s="9" t="n"/>
      <c r="JX81" s="9" t="n"/>
      <c r="JY81" s="9" t="n"/>
      <c r="JZ81" s="9" t="n"/>
      <c r="KA81" s="9" t="n"/>
      <c r="KB81" s="9" t="n"/>
      <c r="KC81" s="9" t="n"/>
      <c r="KD81" s="9" t="n"/>
      <c r="KE81" s="9" t="n"/>
      <c r="KF81" s="9" t="n"/>
      <c r="KG81" s="9" t="n"/>
      <c r="KH81" s="9" t="n"/>
      <c r="KI81" s="9" t="n"/>
      <c r="KJ81" s="9" t="n"/>
      <c r="KK81" s="9" t="n"/>
      <c r="KL81" s="9" t="n"/>
      <c r="KM81" s="9" t="n"/>
      <c r="KN81" s="9" t="n"/>
      <c r="KO81" s="9" t="n"/>
      <c r="KP81" s="9" t="n"/>
      <c r="KQ81" s="9" t="n"/>
      <c r="KR81" s="9" t="n"/>
      <c r="KS81" s="9" t="n"/>
      <c r="KT81" s="9" t="n"/>
      <c r="KU81" s="9" t="n"/>
      <c r="KV81" s="9" t="n"/>
      <c r="KW81" s="9" t="n"/>
      <c r="KX81" s="9" t="n"/>
      <c r="KY81" s="9" t="n"/>
      <c r="KZ81" s="9" t="n"/>
      <c r="LA81" s="9" t="n"/>
      <c r="LB81" s="9" t="n"/>
      <c r="LC81" s="9" t="n"/>
      <c r="LD81" s="9" t="n"/>
      <c r="LE81" s="9" t="n"/>
      <c r="LF81" s="9" t="n"/>
      <c r="LG81" s="9" t="n"/>
      <c r="LH81" s="9" t="n"/>
      <c r="LI81" s="9" t="n"/>
      <c r="LJ81" s="9" t="n"/>
      <c r="LK81" s="9" t="n"/>
      <c r="LL81" s="9" t="n"/>
      <c r="LM81" s="9" t="n"/>
      <c r="LN81" s="9" t="n"/>
      <c r="LO81" s="9" t="n"/>
      <c r="LP81" s="9" t="n"/>
      <c r="LQ81" s="9" t="n"/>
      <c r="LR81" s="9" t="n"/>
      <c r="LS81" s="9" t="n"/>
      <c r="LT81" s="9" t="n"/>
      <c r="LU81" s="9" t="n"/>
      <c r="LV81" s="9" t="n"/>
      <c r="LW81" s="9" t="n"/>
      <c r="LX81" s="9" t="n"/>
      <c r="LY81" s="9" t="n"/>
      <c r="LZ81" s="9" t="n"/>
      <c r="MA81" s="9" t="n"/>
      <c r="MB81" s="9" t="n"/>
      <c r="MC81" s="9" t="n"/>
      <c r="MD81" s="9" t="n"/>
      <c r="ME81" s="9" t="n"/>
      <c r="MF81" s="9" t="n"/>
      <c r="MG81" s="9" t="n"/>
      <c r="MH81" s="9" t="n"/>
      <c r="MI81" s="9" t="n"/>
      <c r="MJ81" s="9" t="n"/>
      <c r="MK81" s="9" t="n"/>
      <c r="ML81" s="9" t="n"/>
      <c r="MM81" s="9" t="n"/>
      <c r="MN81" s="9" t="n"/>
      <c r="MO81" s="9" t="n"/>
      <c r="MP81" s="9" t="n"/>
      <c r="MQ81" s="9" t="n"/>
      <c r="MR81" s="9" t="n"/>
      <c r="MS81" s="9" t="n"/>
      <c r="MT81" s="9" t="n"/>
      <c r="MU81" s="9" t="n"/>
      <c r="MV81" s="9" t="n"/>
      <c r="MW81" s="9" t="n"/>
      <c r="MX81" s="9" t="n"/>
      <c r="MY81" s="9" t="n"/>
      <c r="MZ81" s="9" t="n"/>
      <c r="NA81" s="9" t="n"/>
      <c r="NB81" s="9" t="n"/>
      <c r="NC81" s="9" t="n"/>
      <c r="ND81" s="9" t="n"/>
      <c r="NE81" s="9" t="n"/>
      <c r="NF81" s="9" t="n"/>
      <c r="NG81" s="9" t="n"/>
      <c r="NH81" s="9" t="n"/>
      <c r="NI81" s="9" t="n"/>
      <c r="NJ81" s="9" t="n"/>
      <c r="NK81" s="9" t="n"/>
      <c r="NL81" s="9" t="n"/>
      <c r="NM81" s="9" t="n"/>
      <c r="NN81" s="9" t="n"/>
      <c r="NO81" s="9" t="n"/>
      <c r="NP81" s="9" t="n"/>
      <c r="NQ81" s="9" t="n"/>
      <c r="NR81" s="9" t="n"/>
      <c r="NS81" s="9" t="n"/>
      <c r="NT81" s="9" t="n"/>
      <c r="NU81" s="9" t="n"/>
      <c r="NV81" s="9" t="n"/>
      <c r="NW81" s="9" t="n"/>
      <c r="NX81" s="9" t="n"/>
      <c r="NY81" s="9" t="n"/>
      <c r="NZ81" s="9" t="n"/>
      <c r="OA81" s="9" t="n"/>
      <c r="OB81" s="9" t="n"/>
      <c r="OC81" s="9" t="n"/>
      <c r="OD81" s="9" t="n"/>
      <c r="OE81" s="9" t="n"/>
      <c r="OF81" s="9" t="n"/>
      <c r="OG81" s="9" t="n"/>
      <c r="OH81" s="9" t="n"/>
      <c r="OI81" s="9" t="n"/>
      <c r="OJ81" s="9" t="n"/>
      <c r="OK81" s="9" t="n"/>
      <c r="OL81" s="9" t="n"/>
      <c r="OM81" s="9" t="n"/>
      <c r="ON81" s="9" t="n"/>
      <c r="OO81" s="9" t="n"/>
      <c r="OP81" s="9" t="n"/>
      <c r="OQ81" s="9" t="n"/>
      <c r="OR81" s="9" t="n"/>
      <c r="OS81" s="9" t="n"/>
      <c r="OT81" s="9" t="n"/>
      <c r="OU81" s="9" t="n"/>
      <c r="OV81" s="9" t="n"/>
      <c r="OW81" s="9" t="n"/>
      <c r="OX81" s="9" t="n"/>
      <c r="OY81" s="9" t="n"/>
      <c r="OZ81" s="9" t="n"/>
      <c r="PA81" s="9" t="n"/>
      <c r="PB81" s="9" t="n"/>
      <c r="PC81" s="9" t="n"/>
      <c r="PD81" s="9" t="n"/>
      <c r="PE81" s="9" t="n"/>
      <c r="PF81" s="9" t="n"/>
      <c r="PG81" s="9" t="n"/>
      <c r="PH81" s="9" t="n"/>
      <c r="PI81" s="9" t="n"/>
      <c r="PJ81" s="9" t="n"/>
      <c r="PK81" s="9" t="n"/>
      <c r="PL81" s="9" t="n"/>
      <c r="PM81" s="9" t="n"/>
      <c r="PN81" s="9" t="n"/>
      <c r="PO81" s="9" t="n"/>
      <c r="PP81" s="9" t="n"/>
      <c r="PQ81" s="9" t="n"/>
      <c r="PR81" s="9" t="n"/>
      <c r="PS81" s="9" t="n"/>
      <c r="PT81" s="9" t="n"/>
      <c r="PU81" s="9" t="n"/>
      <c r="PV81" s="9" t="n"/>
      <c r="PW81" s="9" t="n"/>
      <c r="PX81" s="9" t="n"/>
      <c r="PY81" s="9" t="n"/>
      <c r="PZ81" s="9" t="n"/>
      <c r="QA81" s="9" t="n"/>
      <c r="QB81" s="9" t="n"/>
      <c r="QC81" s="9" t="n"/>
      <c r="QD81" s="9" t="n"/>
      <c r="QE81" s="9" t="n"/>
      <c r="QF81" s="9" t="n"/>
      <c r="QG81" s="9" t="n"/>
      <c r="QH81" s="9" t="n"/>
      <c r="QI81" s="9" t="n"/>
      <c r="QJ81" s="9" t="n"/>
      <c r="QK81" s="9" t="n"/>
      <c r="QL81" s="9" t="n"/>
      <c r="QM81" s="9" t="n"/>
      <c r="QN81" s="9" t="n"/>
      <c r="QO81" s="9" t="n"/>
      <c r="QP81" s="9" t="n"/>
      <c r="QQ81" s="9" t="n"/>
      <c r="QR81" s="9" t="n"/>
      <c r="QS81" s="9" t="n"/>
      <c r="QT81" s="9" t="n"/>
      <c r="QU81" s="9" t="n"/>
      <c r="QV81" s="9" t="n"/>
      <c r="QW81" s="9" t="n"/>
      <c r="QX81" s="9" t="n"/>
      <c r="QY81" s="9" t="n"/>
      <c r="QZ81" s="9" t="n"/>
      <c r="RA81" s="9" t="n"/>
      <c r="RB81" s="9" t="n"/>
      <c r="RC81" s="9" t="n"/>
      <c r="RD81" s="9" t="n"/>
      <c r="RE81" s="9" t="n"/>
      <c r="RF81" s="9" t="n"/>
      <c r="RG81" s="9" t="n"/>
      <c r="RH81" s="9" t="n"/>
      <c r="RI81" s="9" t="n"/>
      <c r="RJ81" s="9" t="n"/>
      <c r="RK81" s="9" t="n"/>
      <c r="RL81" s="9" t="n"/>
      <c r="RM81" s="9" t="n"/>
      <c r="RN81" s="9" t="n"/>
      <c r="RO81" s="9" t="n"/>
      <c r="RP81" s="9" t="n"/>
      <c r="RQ81" s="9" t="n"/>
      <c r="RR81" s="9" t="n"/>
      <c r="RS81" s="9" t="n"/>
      <c r="RT81" s="9" t="n"/>
      <c r="RU81" s="9" t="n"/>
      <c r="RV81" s="9" t="n"/>
      <c r="RW81" s="9" t="n"/>
      <c r="RX81" s="9" t="n"/>
      <c r="RY81" s="9" t="n"/>
      <c r="RZ81" s="9" t="n"/>
      <c r="SA81" s="9" t="n"/>
      <c r="SB81" s="9" t="n"/>
      <c r="SC81" s="9" t="n"/>
      <c r="SD81" s="9" t="n"/>
      <c r="SE81" s="9" t="n"/>
      <c r="SF81" s="9" t="n"/>
      <c r="SG81" s="9" t="n"/>
      <c r="SH81" s="9" t="n"/>
      <c r="SI81" s="9" t="n"/>
      <c r="SJ81" s="9" t="n"/>
      <c r="SK81" s="9" t="n"/>
      <c r="SL81" s="9" t="n"/>
      <c r="SM81" s="9" t="n"/>
      <c r="SN81" s="9" t="n"/>
      <c r="SO81" s="9" t="n"/>
      <c r="SP81" s="9" t="n"/>
      <c r="SQ81" s="9" t="n"/>
      <c r="SR81" s="9" t="n"/>
      <c r="SS81" s="9" t="n"/>
      <c r="ST81" s="9" t="n"/>
      <c r="SU81" s="9" t="n"/>
      <c r="SV81" s="9" t="n"/>
      <c r="SW81" s="9" t="n"/>
      <c r="SX81" s="9" t="n"/>
      <c r="SY81" s="9" t="n"/>
      <c r="SZ81" s="9" t="n"/>
      <c r="TA81" s="9" t="n"/>
      <c r="TB81" s="9" t="n"/>
      <c r="TC81" s="9" t="n"/>
      <c r="TD81" s="9" t="n"/>
      <c r="TE81" s="9" t="n"/>
      <c r="TF81" s="9" t="n"/>
      <c r="TG81" s="9" t="n"/>
      <c r="TH81" s="9" t="n"/>
      <c r="TI81" s="9" t="n"/>
      <c r="TJ81" s="9" t="n"/>
      <c r="TK81" s="9" t="n"/>
      <c r="TL81" s="9" t="n"/>
      <c r="TM81" s="9" t="n"/>
      <c r="TN81" s="9" t="n"/>
      <c r="TO81" s="9" t="n"/>
      <c r="TP81" s="9" t="n"/>
      <c r="TQ81" s="9" t="n"/>
      <c r="TR81" s="9" t="n"/>
      <c r="TS81" s="9" t="n"/>
      <c r="TT81" s="9" t="n"/>
      <c r="TU81" s="9" t="n"/>
      <c r="TV81" s="9" t="n"/>
      <c r="TW81" s="9" t="n"/>
      <c r="TX81" s="9" t="n"/>
      <c r="TY81" s="9" t="n"/>
      <c r="TZ81" s="9" t="n"/>
      <c r="UA81" s="9" t="n"/>
      <c r="UB81" s="9" t="n"/>
      <c r="UC81" s="9" t="n"/>
      <c r="UD81" s="9" t="n"/>
      <c r="UE81" s="9" t="n"/>
      <c r="UF81" s="9" t="n"/>
      <c r="UG81" s="9" t="n"/>
      <c r="UH81" s="9" t="n"/>
      <c r="UI81" s="9" t="n"/>
      <c r="UJ81" s="9" t="n"/>
      <c r="UK81" s="9" t="n"/>
      <c r="UL81" s="9" t="n"/>
      <c r="UM81" s="9" t="n"/>
      <c r="UN81" s="9" t="n"/>
      <c r="UO81" s="9" t="n"/>
      <c r="UP81" s="9" t="n"/>
      <c r="UQ81" s="9" t="n"/>
      <c r="UR81" s="9" t="n"/>
      <c r="US81" s="9" t="n"/>
      <c r="UT81" s="9" t="n"/>
      <c r="UU81" s="9" t="n"/>
      <c r="UV81" s="9" t="n"/>
      <c r="UW81" s="9" t="n"/>
      <c r="UX81" s="9" t="n"/>
      <c r="UY81" s="9" t="n"/>
      <c r="UZ81" s="9" t="n"/>
      <c r="VA81" s="9" t="n"/>
      <c r="VB81" s="9" t="n"/>
      <c r="VC81" s="9" t="n"/>
      <c r="VD81" s="9" t="n"/>
      <c r="VE81" s="9" t="n"/>
      <c r="VF81" s="9" t="n"/>
      <c r="VG81" s="9" t="n"/>
      <c r="VH81" s="9" t="n"/>
      <c r="VI81" s="9" t="n"/>
      <c r="VJ81" s="9" t="n"/>
      <c r="VK81" s="9" t="n"/>
      <c r="VL81" s="9" t="n"/>
      <c r="VM81" s="9" t="n"/>
      <c r="VN81" s="9" t="n"/>
      <c r="VO81" s="9" t="n"/>
      <c r="VP81" s="9" t="n"/>
      <c r="VQ81" s="9" t="n"/>
      <c r="VR81" s="9" t="n"/>
      <c r="VS81" s="9" t="n"/>
      <c r="VT81" s="9" t="n"/>
      <c r="VU81" s="9" t="n"/>
      <c r="VV81" s="9" t="n"/>
      <c r="VW81" s="9" t="n"/>
      <c r="VX81" s="9" t="n"/>
      <c r="VY81" s="9" t="n"/>
      <c r="VZ81" s="9" t="n"/>
      <c r="WA81" s="9" t="n"/>
      <c r="WB81" s="9" t="n"/>
      <c r="WC81" s="9" t="n"/>
      <c r="WD81" s="9" t="n"/>
      <c r="WE81" s="9" t="n"/>
      <c r="WF81" s="9" t="n"/>
      <c r="WG81" s="9" t="n"/>
      <c r="WH81" s="9" t="n"/>
      <c r="WI81" s="9" t="n"/>
      <c r="WJ81" s="9" t="n"/>
      <c r="WK81" s="9" t="n"/>
      <c r="WL81" s="9" t="n"/>
      <c r="WM81" s="9" t="n"/>
      <c r="WN81" s="9" t="n"/>
      <c r="WO81" s="9" t="n"/>
      <c r="WP81" s="9" t="n"/>
      <c r="WQ81" s="9" t="n"/>
      <c r="WR81" s="9" t="n"/>
      <c r="WS81" s="9" t="n"/>
      <c r="WT81" s="9" t="n"/>
      <c r="WU81" s="9" t="n"/>
      <c r="WV81" s="9" t="n"/>
      <c r="WW81" s="9" t="n"/>
      <c r="WX81" s="9" t="n"/>
      <c r="WY81" s="9" t="n"/>
      <c r="WZ81" s="9" t="n"/>
      <c r="XA81" s="9" t="n"/>
      <c r="XB81" s="9" t="n"/>
      <c r="XC81" s="9" t="n"/>
      <c r="XD81" s="9" t="n"/>
      <c r="XE81" s="9" t="n"/>
      <c r="XF81" s="9" t="n"/>
      <c r="XG81" s="9" t="n"/>
      <c r="XH81" s="9" t="n"/>
      <c r="XI81" s="9" t="n"/>
      <c r="XJ81" s="9" t="n"/>
      <c r="XK81" s="9" t="n"/>
      <c r="XL81" s="9" t="n"/>
      <c r="XM81" s="9" t="n"/>
      <c r="XN81" s="9" t="n"/>
      <c r="XO81" s="9" t="n"/>
      <c r="XP81" s="9" t="n"/>
      <c r="XQ81" s="9" t="n"/>
      <c r="XR81" s="9" t="n"/>
      <c r="XS81" s="9" t="n"/>
      <c r="XT81" s="9" t="n"/>
      <c r="XU81" s="9" t="n"/>
      <c r="XV81" s="9" t="n"/>
      <c r="XW81" s="9" t="n"/>
      <c r="XX81" s="9" t="n"/>
      <c r="XY81" s="9" t="n"/>
      <c r="XZ81" s="9" t="n"/>
      <c r="YA81" s="9" t="n"/>
      <c r="YB81" s="9" t="n"/>
      <c r="YC81" s="9" t="n"/>
      <c r="YD81" s="9" t="n"/>
      <c r="YE81" s="9" t="n"/>
      <c r="YF81" s="9" t="n"/>
      <c r="YG81" s="9" t="n"/>
      <c r="YH81" s="9" t="n"/>
      <c r="YI81" s="9" t="n"/>
      <c r="YJ81" s="9" t="n"/>
      <c r="YK81" s="9" t="n"/>
      <c r="YL81" s="9" t="n"/>
      <c r="YM81" s="9" t="n"/>
      <c r="YN81" s="9" t="n"/>
      <c r="YO81" s="9" t="n"/>
      <c r="YP81" s="9" t="n"/>
      <c r="YQ81" s="9" t="n"/>
      <c r="YR81" s="9" t="n"/>
      <c r="YS81" s="9" t="n"/>
      <c r="YT81" s="9" t="n"/>
      <c r="YU81" s="9" t="n"/>
      <c r="YV81" s="9" t="n"/>
      <c r="YW81" s="9" t="n"/>
      <c r="YX81" s="9" t="n"/>
      <c r="YY81" s="9" t="n"/>
      <c r="YZ81" s="9" t="n"/>
      <c r="ZA81" s="9" t="n"/>
      <c r="ZB81" s="9" t="n"/>
      <c r="ZC81" s="9" t="n"/>
      <c r="ZD81" s="9" t="n"/>
      <c r="ZE81" s="9" t="n"/>
      <c r="ZF81" s="9" t="n"/>
      <c r="ZG81" s="9" t="n"/>
      <c r="ZH81" s="9" t="n"/>
      <c r="ZI81" s="9" t="n"/>
      <c r="ZJ81" s="9" t="n"/>
      <c r="ZK81" s="9" t="n"/>
      <c r="ZL81" s="9" t="n"/>
      <c r="ZM81" s="9" t="n"/>
      <c r="ZN81" s="9" t="n"/>
      <c r="ZO81" s="9" t="n"/>
      <c r="ZP81" s="9" t="n"/>
      <c r="ZQ81" s="9" t="n"/>
      <c r="ZR81" s="9" t="n"/>
      <c r="ZS81" s="9" t="n"/>
      <c r="ZT81" s="9" t="n"/>
      <c r="ZU81" s="9" t="n"/>
      <c r="ZV81" s="9" t="n"/>
      <c r="ZW81" s="9" t="n"/>
      <c r="ZX81" s="9" t="n"/>
      <c r="ZY81" s="9" t="n"/>
      <c r="ZZ81" s="9" t="n"/>
      <c r="AAA81" s="9" t="n"/>
      <c r="AAB81" s="9" t="n"/>
      <c r="AAC81" s="9" t="n"/>
      <c r="AAD81" s="9" t="n"/>
      <c r="AAE81" s="9" t="n"/>
      <c r="AAF81" s="9" t="n"/>
      <c r="AAG81" s="9" t="n"/>
      <c r="AAH81" s="9" t="n"/>
      <c r="AAI81" s="9" t="n"/>
      <c r="AAJ81" s="9" t="n"/>
      <c r="AAK81" s="9" t="n"/>
      <c r="AAL81" s="9" t="n"/>
      <c r="AAM81" s="9" t="n"/>
      <c r="AAN81" s="9" t="n"/>
      <c r="AAO81" s="9" t="n"/>
      <c r="AAP81" s="9" t="n"/>
      <c r="AAQ81" s="9" t="n"/>
      <c r="AAR81" s="9" t="n"/>
      <c r="AAS81" s="9" t="n"/>
      <c r="AAT81" s="9" t="n"/>
      <c r="AAU81" s="9" t="n"/>
      <c r="AAV81" s="9" t="n"/>
      <c r="AAW81" s="9" t="n"/>
      <c r="AAX81" s="9" t="n"/>
      <c r="AAY81" s="9" t="n"/>
      <c r="AAZ81" s="9" t="n"/>
      <c r="ABA81" s="9" t="n"/>
      <c r="ABB81" s="9" t="n"/>
      <c r="ABC81" s="9" t="n"/>
      <c r="ABD81" s="9" t="n"/>
      <c r="ABE81" s="9" t="n"/>
      <c r="ABF81" s="9" t="n"/>
      <c r="ABG81" s="9" t="n"/>
      <c r="ABH81" s="9" t="n"/>
      <c r="ABI81" s="9" t="n"/>
      <c r="ABJ81" s="9" t="n"/>
      <c r="ABK81" s="9" t="n"/>
      <c r="ABL81" s="9" t="n"/>
      <c r="ABM81" s="9" t="n"/>
      <c r="ABN81" s="9" t="n"/>
      <c r="ABO81" s="9" t="n"/>
      <c r="ABP81" s="9" t="n"/>
      <c r="ABQ81" s="9" t="n"/>
      <c r="ABR81" s="9" t="n"/>
      <c r="ABS81" s="9" t="n"/>
      <c r="ABT81" s="9" t="n"/>
      <c r="ABU81" s="9" t="n"/>
      <c r="ABV81" s="9" t="n"/>
      <c r="ABW81" s="9" t="n"/>
      <c r="ABX81" s="9" t="n"/>
      <c r="ABY81" s="9" t="n"/>
      <c r="ABZ81" s="9" t="n"/>
      <c r="ACA81" s="9" t="n"/>
      <c r="ACB81" s="9" t="n"/>
      <c r="ACC81" s="9" t="n"/>
      <c r="ACD81" s="9" t="n"/>
      <c r="ACE81" s="9" t="n"/>
      <c r="ACF81" s="9" t="n"/>
      <c r="ACG81" s="9" t="n"/>
      <c r="ACH81" s="9" t="n"/>
      <c r="ACI81" s="9" t="n"/>
      <c r="ACJ81" s="9" t="n"/>
      <c r="ACK81" s="9" t="n"/>
      <c r="ACL81" s="9" t="n"/>
      <c r="ACM81" s="9" t="n"/>
      <c r="ACN81" s="9" t="n"/>
      <c r="ACO81" s="9" t="n"/>
      <c r="ACP81" s="9" t="n"/>
      <c r="ACQ81" s="9" t="n"/>
      <c r="ACR81" s="9" t="n"/>
      <c r="ACS81" s="9" t="n"/>
      <c r="ACT81" s="9" t="n"/>
      <c r="ACU81" s="9" t="n"/>
      <c r="ACV81" s="9" t="n"/>
      <c r="ACW81" s="9" t="n"/>
      <c r="ACX81" s="9" t="n"/>
      <c r="ACY81" s="9" t="n"/>
      <c r="ACZ81" s="9" t="n"/>
      <c r="ADA81" s="9" t="n"/>
      <c r="ADB81" s="9" t="n"/>
      <c r="ADC81" s="9" t="n"/>
      <c r="ADD81" s="9" t="n"/>
      <c r="ADE81" s="9" t="n"/>
      <c r="ADF81" s="9" t="n"/>
      <c r="ADG81" s="9" t="n"/>
      <c r="ADH81" s="9" t="n"/>
      <c r="ADI81" s="9" t="n"/>
      <c r="ADJ81" s="9" t="n"/>
      <c r="ADK81" s="9" t="n"/>
      <c r="ADL81" s="9" t="n"/>
      <c r="ADM81" s="9" t="n"/>
      <c r="ADN81" s="9" t="n"/>
      <c r="ADO81" s="9" t="n"/>
      <c r="ADP81" s="9" t="n"/>
      <c r="ADQ81" s="9" t="n"/>
      <c r="ADR81" s="9" t="n"/>
      <c r="ADS81" s="9" t="n"/>
      <c r="ADT81" s="9" t="n"/>
      <c r="ADU81" s="9" t="n"/>
      <c r="ADV81" s="9" t="n"/>
      <c r="ADW81" s="9" t="n"/>
      <c r="ADX81" s="9" t="n"/>
      <c r="ADY81" s="9" t="n"/>
      <c r="ADZ81" s="9" t="n"/>
      <c r="AEA81" s="9" t="n"/>
      <c r="AEB81" s="9" t="n"/>
      <c r="AEC81" s="9" t="n"/>
      <c r="AED81" s="9" t="n"/>
      <c r="AEE81" s="9" t="n"/>
      <c r="AEF81" s="9" t="n"/>
      <c r="AEG81" s="9" t="n"/>
      <c r="AEH81" s="9" t="n"/>
      <c r="AEI81" s="9" t="n"/>
      <c r="AEJ81" s="9" t="n"/>
      <c r="AEK81" s="9" t="n"/>
      <c r="AEL81" s="9" t="n"/>
      <c r="AEM81" s="9" t="n"/>
      <c r="AEN81" s="9" t="n"/>
      <c r="AEO81" s="9" t="n"/>
      <c r="AEP81" s="9" t="n"/>
      <c r="AEQ81" s="9" t="n"/>
      <c r="AER81" s="9" t="n"/>
      <c r="AES81" s="9" t="n"/>
      <c r="AET81" s="9" t="n"/>
      <c r="AEU81" s="9" t="n"/>
      <c r="AEV81" s="9" t="n"/>
      <c r="AEW81" s="9" t="n"/>
      <c r="AEX81" s="9" t="n"/>
      <c r="AEY81" s="9" t="n"/>
      <c r="AEZ81" s="9" t="n"/>
      <c r="AFA81" s="9" t="n"/>
      <c r="AFB81" s="9" t="n"/>
      <c r="AFC81" s="9" t="n"/>
      <c r="AFD81" s="9" t="n"/>
      <c r="AFE81" s="9" t="n"/>
      <c r="AFF81" s="9" t="n"/>
      <c r="AFG81" s="9" t="n"/>
      <c r="AFH81" s="9" t="n"/>
      <c r="AFI81" s="9" t="n"/>
      <c r="AFJ81" s="9" t="n"/>
      <c r="AFK81" s="9" t="n"/>
      <c r="AFL81" s="9" t="n"/>
      <c r="AFM81" s="9" t="n"/>
      <c r="AFN81" s="9" t="n"/>
      <c r="AFO81" s="9" t="n"/>
      <c r="AFP81" s="9" t="n"/>
      <c r="AFQ81" s="9" t="n"/>
      <c r="AFR81" s="9" t="n"/>
      <c r="AFS81" s="9" t="n"/>
      <c r="AFT81" s="9" t="n"/>
      <c r="AFU81" s="9" t="n"/>
      <c r="AFV81" s="9" t="n"/>
      <c r="AFW81" s="9" t="n"/>
      <c r="AFX81" s="9" t="n"/>
      <c r="AFY81" s="9" t="n"/>
      <c r="AFZ81" s="9" t="n"/>
      <c r="AGA81" s="9" t="n"/>
      <c r="AGB81" s="9" t="n"/>
      <c r="AGC81" s="9" t="n"/>
      <c r="AGD81" s="9" t="n"/>
      <c r="AGE81" s="9" t="n"/>
      <c r="AGF81" s="9" t="n"/>
      <c r="AGG81" s="9" t="n"/>
      <c r="AGH81" s="9" t="n"/>
      <c r="AGI81" s="9" t="n"/>
      <c r="AGJ81" s="9" t="n"/>
      <c r="AGK81" s="9" t="n"/>
      <c r="AGL81" s="9" t="n"/>
      <c r="AGM81" s="9" t="n"/>
      <c r="AGN81" s="9" t="n"/>
      <c r="AGO81" s="9" t="n"/>
      <c r="AGP81" s="9" t="n"/>
      <c r="AGQ81" s="9" t="n"/>
      <c r="AGR81" s="9" t="n"/>
      <c r="AGS81" s="9" t="n"/>
      <c r="AGT81" s="9" t="n"/>
      <c r="AGU81" s="9" t="n"/>
      <c r="AGV81" s="9" t="n"/>
      <c r="AGW81" s="9" t="n"/>
      <c r="AGX81" s="9" t="n"/>
      <c r="AGY81" s="9" t="n"/>
      <c r="AGZ81" s="9" t="n"/>
      <c r="AHA81" s="9" t="n"/>
      <c r="AHB81" s="9" t="n"/>
      <c r="AHC81" s="9" t="n"/>
      <c r="AHD81" s="9" t="n"/>
      <c r="AHE81" s="9" t="n"/>
      <c r="AHF81" s="9" t="n"/>
      <c r="AHG81" s="9" t="n"/>
      <c r="AHH81" s="9" t="n"/>
      <c r="AHI81" s="9" t="n"/>
      <c r="AHJ81" s="9" t="n"/>
      <c r="AHK81" s="9" t="n"/>
      <c r="AHL81" s="9" t="n"/>
      <c r="AHM81" s="9" t="n"/>
      <c r="AHN81" s="9" t="n"/>
      <c r="AHO81" s="9" t="n"/>
      <c r="AHP81" s="9" t="n"/>
      <c r="AHQ81" s="9" t="n"/>
      <c r="AHR81" s="9" t="n"/>
      <c r="AHS81" s="9" t="n"/>
      <c r="AHT81" s="9" t="n"/>
      <c r="AHU81" s="9" t="n"/>
      <c r="AHV81" s="9" t="n"/>
      <c r="AHW81" s="9" t="n"/>
      <c r="AHX81" s="9" t="n"/>
      <c r="AHY81" s="9" t="n"/>
      <c r="AHZ81" s="9" t="n"/>
      <c r="AIA81" s="9" t="n"/>
      <c r="AIB81" s="9" t="n"/>
      <c r="AIC81" s="9" t="n"/>
      <c r="AID81" s="9" t="n"/>
      <c r="AIE81" s="9" t="n"/>
      <c r="AIF81" s="9" t="n"/>
      <c r="AIG81" s="9" t="n"/>
      <c r="AIH81" s="9" t="n"/>
      <c r="AII81" s="9" t="n"/>
      <c r="AIJ81" s="9" t="n"/>
      <c r="AIK81" s="9" t="n"/>
      <c r="AIL81" s="9" t="n"/>
      <c r="AIM81" s="9" t="n"/>
      <c r="AIN81" s="9" t="n"/>
      <c r="AIO81" s="9" t="n"/>
      <c r="AIP81" s="9" t="n"/>
      <c r="AIQ81" s="9" t="n"/>
      <c r="AIR81" s="9" t="n"/>
      <c r="AIS81" s="9" t="n"/>
      <c r="AIT81" s="9" t="n"/>
      <c r="AIU81" s="9" t="n"/>
      <c r="AIV81" s="9" t="n"/>
      <c r="AIW81" s="9" t="n"/>
      <c r="AIX81" s="9" t="n"/>
      <c r="AIY81" s="9" t="n"/>
      <c r="AIZ81" s="9" t="n"/>
      <c r="AJA81" s="9" t="n"/>
      <c r="AJB81" s="9" t="n"/>
      <c r="AJC81" s="9" t="n"/>
      <c r="AJD81" s="9" t="n"/>
      <c r="AJE81" s="9" t="n"/>
      <c r="AJF81" s="9" t="n"/>
      <c r="AJG81" s="9" t="n"/>
      <c r="AJH81" s="9" t="n"/>
      <c r="AJI81" s="9" t="n"/>
      <c r="AJJ81" s="9" t="n"/>
      <c r="AJK81" s="9" t="n"/>
      <c r="AJL81" s="9" t="n"/>
      <c r="AJM81" s="9" t="n"/>
      <c r="AJN81" s="9" t="n"/>
      <c r="AJO81" s="9" t="n"/>
      <c r="AJP81" s="9" t="n"/>
      <c r="AJQ81" s="9" t="n"/>
      <c r="AJR81" s="9" t="n"/>
      <c r="AJS81" s="9" t="n"/>
      <c r="AJT81" s="9" t="n"/>
      <c r="AJU81" s="9" t="n"/>
      <c r="AJV81" s="9" t="n"/>
      <c r="AJW81" s="9" t="n"/>
      <c r="AJX81" s="9" t="n"/>
      <c r="AJY81" s="9" t="n"/>
      <c r="AJZ81" s="9" t="n"/>
      <c r="AKA81" s="9" t="n"/>
      <c r="AKB81" s="9" t="n"/>
      <c r="AKC81" s="9" t="n"/>
      <c r="AKD81" s="9" t="n"/>
      <c r="AKE81" s="9" t="n"/>
      <c r="AKF81" s="9" t="n"/>
      <c r="AKG81" s="9" t="n"/>
      <c r="AKH81" s="9" t="n"/>
      <c r="AKI81" s="9" t="n"/>
      <c r="AKJ81" s="9" t="n"/>
      <c r="AKK81" s="9" t="n"/>
      <c r="AKL81" s="9" t="n"/>
      <c r="AKM81" s="9" t="n"/>
      <c r="AKN81" s="9" t="n"/>
      <c r="AKO81" s="9" t="n"/>
      <c r="AKP81" s="9" t="n"/>
      <c r="AKQ81" s="9" t="n"/>
      <c r="AKR81" s="9" t="n"/>
      <c r="AKS81" s="9" t="n"/>
      <c r="AKT81" s="9" t="n"/>
      <c r="AKU81" s="9" t="n"/>
      <c r="AKV81" s="9" t="n"/>
      <c r="AKW81" s="9" t="n"/>
      <c r="AKX81" s="9" t="n"/>
      <c r="AKY81" s="9" t="n"/>
      <c r="AKZ81" s="9" t="n"/>
      <c r="ALA81" s="9" t="n"/>
      <c r="ALB81" s="9" t="n"/>
      <c r="ALC81" s="9" t="n"/>
      <c r="ALD81" s="9" t="n"/>
      <c r="ALE81" s="9" t="n"/>
      <c r="ALF81" s="9" t="n"/>
      <c r="ALG81" s="9" t="n"/>
      <c r="ALH81" s="9" t="n"/>
      <c r="ALI81" s="9" t="n"/>
      <c r="ALJ81" s="9" t="n"/>
      <c r="ALK81" s="9" t="n"/>
      <c r="ALL81" s="9" t="n"/>
      <c r="ALM81" s="9" t="n"/>
      <c r="ALN81" s="9" t="n"/>
      <c r="ALO81" s="9" t="n"/>
      <c r="ALP81" s="9" t="n"/>
      <c r="ALQ81" s="9" t="n"/>
      <c r="ALR81" s="9" t="n"/>
      <c r="ALS81" s="9" t="n"/>
      <c r="ALT81" s="9" t="n"/>
      <c r="ALU81" s="9" t="n"/>
      <c r="ALV81" s="9" t="n"/>
      <c r="ALW81" s="9" t="n"/>
      <c r="ALX81" s="9" t="n"/>
      <c r="ALY81" s="9" t="n"/>
      <c r="ALZ81" s="9" t="n"/>
      <c r="AMA81" s="9" t="n"/>
      <c r="AMB81" s="9" t="n"/>
      <c r="AMC81" s="9" t="n"/>
      <c r="AMD81" s="9" t="n"/>
      <c r="AME81" s="9" t="n"/>
      <c r="AMF81" s="9" t="n"/>
      <c r="AMG81" s="9" t="n"/>
      <c r="AMH81" s="9" t="n"/>
      <c r="AMI81" s="9" t="n"/>
      <c r="AMJ81" s="9" t="n"/>
    </row>
    <row customHeight="1" ht="23.1" r="82" s="187" spans="1:1024">
      <c r="A82" s="67" t="n">
        <v>77</v>
      </c>
      <c r="B82" s="44" t="n">
        <v>43762</v>
      </c>
      <c r="C82" s="92" t="s">
        <v>288</v>
      </c>
      <c r="D82" s="69" t="s">
        <v>289</v>
      </c>
      <c r="E82" s="70" t="n">
        <v>17</v>
      </c>
      <c r="F82" s="71" t="n"/>
      <c r="G82" s="190" t="s">
        <v>66</v>
      </c>
      <c r="H82" s="191" t="s">
        <v>66</v>
      </c>
      <c r="I82" s="72" t="s"/>
      <c r="J82" s="190" t="s">
        <v>66</v>
      </c>
      <c r="K82" s="191" t="s">
        <v>66</v>
      </c>
      <c r="L82" s="72" t="s"/>
      <c r="M82" s="188" t="s">
        <v>110</v>
      </c>
      <c r="N82" s="189" t="s">
        <v>111</v>
      </c>
      <c r="O82" s="72" t="s">
        <v>283</v>
      </c>
      <c r="P82" s="188" t="s">
        <v>110</v>
      </c>
      <c r="Q82" s="189" t="s">
        <v>111</v>
      </c>
      <c r="R82" s="72" t="s">
        <v>283</v>
      </c>
      <c r="S82" s="188" t="s">
        <v>110</v>
      </c>
      <c r="T82" s="189" t="s">
        <v>111</v>
      </c>
      <c r="U82" s="72" t="s">
        <v>283</v>
      </c>
      <c r="V82" s="188" t="s">
        <v>110</v>
      </c>
      <c r="W82" s="189" t="s">
        <v>111</v>
      </c>
      <c r="X82" s="72" t="s">
        <v>283</v>
      </c>
      <c r="Y82" s="190" t="s">
        <v>66</v>
      </c>
      <c r="Z82" s="191" t="s">
        <v>66</v>
      </c>
      <c r="AA82" s="72" t="s"/>
      <c r="AB82" s="190" t="s">
        <v>66</v>
      </c>
      <c r="AC82" s="191" t="s">
        <v>66</v>
      </c>
      <c r="AD82" s="72" t="s"/>
      <c r="AE82" s="190" t="s">
        <v>66</v>
      </c>
      <c r="AF82" s="191" t="s">
        <v>66</v>
      </c>
      <c r="AG82" s="72" t="s"/>
      <c r="AH82" s="188" t="s">
        <v>110</v>
      </c>
      <c r="AI82" s="189" t="s">
        <v>111</v>
      </c>
      <c r="AJ82" s="72" t="s">
        <v>283</v>
      </c>
      <c r="AK82" s="188" t="s">
        <v>110</v>
      </c>
      <c r="AL82" s="189" t="s">
        <v>111</v>
      </c>
      <c r="AM82" s="72" t="s">
        <v>283</v>
      </c>
      <c r="AN82" s="188" t="s">
        <v>110</v>
      </c>
      <c r="AO82" s="189" t="s">
        <v>111</v>
      </c>
      <c r="AP82" s="72" t="s">
        <v>283</v>
      </c>
      <c r="AQ82" s="188" t="s">
        <v>82</v>
      </c>
      <c r="AR82" s="189" t="s">
        <v>60</v>
      </c>
      <c r="AS82" s="72" t="s">
        <v>187</v>
      </c>
      <c r="AT82" s="188" t="s">
        <v>73</v>
      </c>
      <c r="AU82" s="189" t="s">
        <v>63</v>
      </c>
      <c r="AV82" s="72" t="s">
        <v>70</v>
      </c>
      <c r="AW82" s="190" t="s">
        <v>66</v>
      </c>
      <c r="AX82" s="191" t="s">
        <v>66</v>
      </c>
      <c r="AY82" s="72" t="s"/>
      <c r="AZ82" s="190" t="s">
        <v>66</v>
      </c>
      <c r="BA82" s="191" t="s">
        <v>66</v>
      </c>
      <c r="BB82" s="72" t="s"/>
      <c r="BC82" s="188" t="s">
        <v>110</v>
      </c>
      <c r="BD82" s="189" t="s">
        <v>111</v>
      </c>
      <c r="BE82" s="72" t="s">
        <v>283</v>
      </c>
      <c r="BF82" s="188" t="s">
        <v>110</v>
      </c>
      <c r="BG82" s="189" t="s">
        <v>111</v>
      </c>
      <c r="BH82" s="72" t="s">
        <v>283</v>
      </c>
      <c r="BI82" s="188" t="s">
        <v>110</v>
      </c>
      <c r="BJ82" s="189" t="s">
        <v>111</v>
      </c>
      <c r="BK82" s="72" t="s">
        <v>283</v>
      </c>
      <c r="BL82" s="188" t="s">
        <v>82</v>
      </c>
      <c r="BM82" s="189" t="s">
        <v>60</v>
      </c>
      <c r="BN82" s="72" t="s">
        <v>187</v>
      </c>
      <c r="BO82" s="188" t="s">
        <v>82</v>
      </c>
      <c r="BP82" s="189" t="s">
        <v>60</v>
      </c>
      <c r="BQ82" s="72" t="s">
        <v>187</v>
      </c>
      <c r="BR82" s="190" t="s">
        <v>66</v>
      </c>
      <c r="BS82" s="191" t="s">
        <v>66</v>
      </c>
      <c r="BT82" s="72" t="s"/>
      <c r="BU82" s="190" t="s">
        <v>66</v>
      </c>
      <c r="BV82" s="191" t="s">
        <v>66</v>
      </c>
      <c r="BW82" s="72" t="s"/>
      <c r="BX82" s="188" t="s">
        <v>3</v>
      </c>
      <c r="BY82" s="189" t="s">
        <v>85</v>
      </c>
      <c r="BZ82" s="72" t="s">
        <v>187</v>
      </c>
      <c r="CA82" s="188" t="s">
        <v>110</v>
      </c>
      <c r="CB82" s="189" t="s">
        <v>111</v>
      </c>
      <c r="CC82" s="72" t="s">
        <v>283</v>
      </c>
      <c r="CD82" s="188" t="s">
        <v>110</v>
      </c>
      <c r="CE82" s="189" t="s">
        <v>111</v>
      </c>
      <c r="CF82" s="72" t="s">
        <v>283</v>
      </c>
      <c r="CG82" s="188" t="s">
        <v>110</v>
      </c>
      <c r="CH82" s="189" t="s">
        <v>111</v>
      </c>
      <c r="CI82" s="72" t="s">
        <v>283</v>
      </c>
      <c r="CJ82" s="188" t="s">
        <v>110</v>
      </c>
      <c r="CK82" s="189" t="s">
        <v>111</v>
      </c>
      <c r="CL82" s="72" t="s">
        <v>283</v>
      </c>
      <c r="CM82" s="190" t="s">
        <v>66</v>
      </c>
      <c r="CN82" s="191" t="s">
        <v>66</v>
      </c>
      <c r="CO82" s="72" t="s"/>
      <c r="CP82" s="190" t="s">
        <v>66</v>
      </c>
      <c r="CQ82" s="191" t="s">
        <v>66</v>
      </c>
      <c r="CR82" s="72" t="s"/>
      <c r="CS82" s="188" t="s">
        <v>110</v>
      </c>
      <c r="CT82" s="189" t="s">
        <v>111</v>
      </c>
      <c r="CU82" s="72" t="s">
        <v>283</v>
      </c>
      <c r="CV82" s="26" t="s">
        <v>232</v>
      </c>
      <c r="CW82" s="21" t="n"/>
      <c r="CX82" s="73" t="n"/>
      <c r="CY82" s="83" t="n"/>
      <c r="CZ82" s="75">
        <f>COUNTA($G$3:$CX$3)-DB82</f>
        <v/>
      </c>
      <c r="DA82" s="76">
        <f>COUNTIF($G$4:$CX$4,"сб")+COUNTIF($G$4:$CX$4,"вс")+COUNTIF($G$4:$CX$4,"празд")</f>
        <v/>
      </c>
      <c r="DB82" s="77" t="n">
        <v>0</v>
      </c>
      <c r="DC82" s="78">
        <f>COUNTIF(G82:CX82,"ОТ")/2</f>
        <v/>
      </c>
      <c r="DD82" s="79">
        <f>COUNTIFS($G$4:$CX$4,"&lt;я",G82:CX82,"&lt;"&amp;"9:29:01")</f>
        <v/>
      </c>
      <c r="DE82" s="79">
        <f>COUNTIFS($G$4:$CX$4,"&lt;я",G82:CX82,"&lt;"&amp;"13:30:01")-DD82</f>
        <v/>
      </c>
      <c r="DF82" s="79">
        <f>COUNTIFS($G$4:$CX$4,"&lt;я",G82:CX82,"&lt;"&amp;"19:00:01")-DD82-DE82</f>
        <v/>
      </c>
      <c r="DG82" s="80">
        <f>COUNTIFS($G$4:$CX$4,"СБ",G82:CX82,"В")+COUNTIFS($G$4:$CX$4,"ВС",G82:CX82,"В")</f>
        <v/>
      </c>
      <c r="DH82" s="81">
        <f>$DA$3-CZ82</f>
        <v/>
      </c>
      <c r="DI82" s="82">
        <f>$DB$3-CY82</f>
        <v/>
      </c>
      <c r="DJ82" s="9" t="n"/>
      <c r="DK82" s="9" t="n"/>
      <c r="DL82" s="9" t="n"/>
      <c r="DM82" s="9" t="n"/>
      <c r="DN82" s="9" t="n"/>
      <c r="DO82" s="9" t="n"/>
      <c r="DP82" s="9" t="n"/>
      <c r="DQ82" s="9" t="n"/>
      <c r="DR82" s="9" t="n"/>
      <c r="DS82" s="9" t="n"/>
      <c r="DT82" s="9" t="n"/>
      <c r="DU82" s="9" t="n"/>
      <c r="DV82" s="9" t="n"/>
      <c r="DW82" s="9" t="n"/>
      <c r="DX82" s="9" t="n"/>
      <c r="DY82" s="9" t="n"/>
      <c r="DZ82" s="9" t="n"/>
      <c r="EA82" s="9" t="n"/>
      <c r="EB82" s="9" t="n"/>
      <c r="EC82" s="9" t="n"/>
      <c r="ED82" s="9" t="n"/>
      <c r="EE82" s="9" t="n"/>
      <c r="EF82" s="9" t="n"/>
      <c r="EG82" s="9" t="n"/>
      <c r="EH82" s="9" t="n"/>
      <c r="EI82" s="9" t="n"/>
      <c r="EJ82" s="9" t="n"/>
      <c r="EK82" s="9" t="n"/>
      <c r="EL82" s="9" t="n"/>
      <c r="EM82" s="9" t="n"/>
      <c r="EN82" s="9" t="n"/>
      <c r="EO82" s="9" t="n"/>
      <c r="EP82" s="9" t="n"/>
      <c r="EQ82" s="9" t="n"/>
      <c r="ER82" s="9" t="n"/>
      <c r="ES82" s="9" t="n"/>
      <c r="ET82" s="9" t="n"/>
      <c r="EU82" s="9" t="n"/>
      <c r="EV82" s="9" t="n"/>
      <c r="EW82" s="9" t="n"/>
      <c r="EX82" s="9" t="n"/>
      <c r="EY82" s="9" t="n"/>
      <c r="EZ82" s="9" t="n"/>
      <c r="FA82" s="9" t="n"/>
      <c r="FB82" s="9" t="n"/>
      <c r="FC82" s="9" t="n"/>
      <c r="FD82" s="9" t="n"/>
      <c r="FE82" s="9" t="n"/>
      <c r="FF82" s="9" t="n"/>
      <c r="FG82" s="9" t="n"/>
      <c r="FH82" s="9" t="n"/>
      <c r="FI82" s="9" t="n"/>
      <c r="FJ82" s="9" t="n"/>
      <c r="FK82" s="9" t="n"/>
      <c r="FL82" s="9" t="n"/>
      <c r="FM82" s="9" t="n"/>
      <c r="FN82" s="9" t="n"/>
      <c r="FO82" s="9" t="n"/>
      <c r="FP82" s="9" t="n"/>
      <c r="FQ82" s="9" t="n"/>
      <c r="FR82" s="9" t="n"/>
      <c r="FS82" s="9" t="n"/>
      <c r="FT82" s="9" t="n"/>
      <c r="FU82" s="9" t="n"/>
      <c r="FV82" s="9" t="n"/>
      <c r="FW82" s="9" t="n"/>
      <c r="FX82" s="9" t="n"/>
      <c r="FY82" s="9" t="n"/>
      <c r="FZ82" s="9" t="n"/>
      <c r="GA82" s="9" t="n"/>
      <c r="GB82" s="9" t="n"/>
      <c r="GC82" s="9" t="n"/>
      <c r="GD82" s="9" t="n"/>
      <c r="GE82" s="9" t="n"/>
      <c r="GF82" s="9" t="n"/>
      <c r="GG82" s="9" t="n"/>
      <c r="GH82" s="9" t="n"/>
      <c r="GI82" s="9" t="n"/>
      <c r="GJ82" s="9" t="n"/>
      <c r="GK82" s="9" t="n"/>
      <c r="GL82" s="9" t="n"/>
      <c r="GM82" s="9" t="n"/>
      <c r="GN82" s="9" t="n"/>
      <c r="GO82" s="9" t="n"/>
      <c r="GP82" s="9" t="n"/>
      <c r="GQ82" s="9" t="n"/>
      <c r="GR82" s="9" t="n"/>
      <c r="GS82" s="9" t="n"/>
      <c r="GT82" s="9" t="n"/>
      <c r="GU82" s="9" t="n"/>
      <c r="GV82" s="9" t="n"/>
      <c r="GW82" s="9" t="n"/>
      <c r="GX82" s="9" t="n"/>
      <c r="GY82" s="9" t="n"/>
      <c r="GZ82" s="9" t="n"/>
      <c r="HA82" s="9" t="n"/>
      <c r="HB82" s="9" t="n"/>
      <c r="HC82" s="9" t="n"/>
      <c r="HD82" s="9" t="n"/>
      <c r="HE82" s="9" t="n"/>
      <c r="HF82" s="9" t="n"/>
      <c r="HG82" s="9" t="n"/>
      <c r="HH82" s="9" t="n"/>
      <c r="HI82" s="9" t="n"/>
      <c r="HJ82" s="9" t="n"/>
      <c r="HK82" s="9" t="n"/>
      <c r="HL82" s="9" t="n"/>
      <c r="HM82" s="9" t="n"/>
      <c r="HN82" s="9" t="n"/>
      <c r="HO82" s="9" t="n"/>
      <c r="HP82" s="9" t="n"/>
      <c r="HQ82" s="9" t="n"/>
      <c r="HR82" s="9" t="n"/>
      <c r="HS82" s="9" t="n"/>
      <c r="HT82" s="9" t="n"/>
      <c r="HU82" s="9" t="n"/>
      <c r="HV82" s="9" t="n"/>
      <c r="HW82" s="9" t="n"/>
      <c r="HX82" s="9" t="n"/>
      <c r="HY82" s="9" t="n"/>
      <c r="HZ82" s="9" t="n"/>
      <c r="IA82" s="9" t="n"/>
      <c r="IB82" s="9" t="n"/>
      <c r="IC82" s="9" t="n"/>
      <c r="ID82" s="9" t="n"/>
      <c r="IE82" s="9" t="n"/>
      <c r="IF82" s="9" t="n"/>
      <c r="IG82" s="9" t="n"/>
      <c r="IH82" s="9" t="n"/>
      <c r="II82" s="9" t="n"/>
      <c r="IJ82" s="9" t="n"/>
      <c r="IK82" s="9" t="n"/>
      <c r="IL82" s="9" t="n"/>
      <c r="IM82" s="9" t="n"/>
      <c r="IN82" s="9" t="n"/>
      <c r="IO82" s="9" t="n"/>
      <c r="IP82" s="9" t="n"/>
      <c r="IQ82" s="9" t="n"/>
      <c r="IR82" s="9" t="n"/>
      <c r="IS82" s="9" t="n"/>
      <c r="IT82" s="9" t="n"/>
      <c r="IU82" s="9" t="n"/>
      <c r="IV82" s="9" t="n"/>
      <c r="IW82" s="9" t="n"/>
      <c r="IX82" s="9" t="n"/>
      <c r="IY82" s="9" t="n"/>
      <c r="IZ82" s="9" t="n"/>
      <c r="JA82" s="9" t="n"/>
      <c r="JB82" s="9" t="n"/>
      <c r="JC82" s="9" t="n"/>
      <c r="JD82" s="9" t="n"/>
      <c r="JE82" s="9" t="n"/>
      <c r="JF82" s="9" t="n"/>
      <c r="JG82" s="9" t="n"/>
      <c r="JH82" s="9" t="n"/>
      <c r="JI82" s="9" t="n"/>
      <c r="JJ82" s="9" t="n"/>
      <c r="JK82" s="9" t="n"/>
      <c r="JL82" s="9" t="n"/>
      <c r="JM82" s="9" t="n"/>
      <c r="JN82" s="9" t="n"/>
      <c r="JO82" s="9" t="n"/>
      <c r="JP82" s="9" t="n"/>
      <c r="JQ82" s="9" t="n"/>
      <c r="JR82" s="9" t="n"/>
      <c r="JS82" s="9" t="n"/>
      <c r="JT82" s="9" t="n"/>
      <c r="JU82" s="9" t="n"/>
      <c r="JV82" s="9" t="n"/>
      <c r="JW82" s="9" t="n"/>
      <c r="JX82" s="9" t="n"/>
      <c r="JY82" s="9" t="n"/>
      <c r="JZ82" s="9" t="n"/>
      <c r="KA82" s="9" t="n"/>
      <c r="KB82" s="9" t="n"/>
      <c r="KC82" s="9" t="n"/>
      <c r="KD82" s="9" t="n"/>
      <c r="KE82" s="9" t="n"/>
      <c r="KF82" s="9" t="n"/>
      <c r="KG82" s="9" t="n"/>
      <c r="KH82" s="9" t="n"/>
      <c r="KI82" s="9" t="n"/>
      <c r="KJ82" s="9" t="n"/>
      <c r="KK82" s="9" t="n"/>
      <c r="KL82" s="9" t="n"/>
      <c r="KM82" s="9" t="n"/>
      <c r="KN82" s="9" t="n"/>
      <c r="KO82" s="9" t="n"/>
      <c r="KP82" s="9" t="n"/>
      <c r="KQ82" s="9" t="n"/>
      <c r="KR82" s="9" t="n"/>
      <c r="KS82" s="9" t="n"/>
      <c r="KT82" s="9" t="n"/>
      <c r="KU82" s="9" t="n"/>
      <c r="KV82" s="9" t="n"/>
      <c r="KW82" s="9" t="n"/>
      <c r="KX82" s="9" t="n"/>
      <c r="KY82" s="9" t="n"/>
      <c r="KZ82" s="9" t="n"/>
      <c r="LA82" s="9" t="n"/>
      <c r="LB82" s="9" t="n"/>
      <c r="LC82" s="9" t="n"/>
      <c r="LD82" s="9" t="n"/>
      <c r="LE82" s="9" t="n"/>
      <c r="LF82" s="9" t="n"/>
      <c r="LG82" s="9" t="n"/>
      <c r="LH82" s="9" t="n"/>
      <c r="LI82" s="9" t="n"/>
      <c r="LJ82" s="9" t="n"/>
      <c r="LK82" s="9" t="n"/>
      <c r="LL82" s="9" t="n"/>
      <c r="LM82" s="9" t="n"/>
      <c r="LN82" s="9" t="n"/>
      <c r="LO82" s="9" t="n"/>
      <c r="LP82" s="9" t="n"/>
      <c r="LQ82" s="9" t="n"/>
      <c r="LR82" s="9" t="n"/>
      <c r="LS82" s="9" t="n"/>
      <c r="LT82" s="9" t="n"/>
      <c r="LU82" s="9" t="n"/>
      <c r="LV82" s="9" t="n"/>
      <c r="LW82" s="9" t="n"/>
      <c r="LX82" s="9" t="n"/>
      <c r="LY82" s="9" t="n"/>
      <c r="LZ82" s="9" t="n"/>
      <c r="MA82" s="9" t="n"/>
      <c r="MB82" s="9" t="n"/>
      <c r="MC82" s="9" t="n"/>
      <c r="MD82" s="9" t="n"/>
      <c r="ME82" s="9" t="n"/>
      <c r="MF82" s="9" t="n"/>
      <c r="MG82" s="9" t="n"/>
      <c r="MH82" s="9" t="n"/>
      <c r="MI82" s="9" t="n"/>
      <c r="MJ82" s="9" t="n"/>
      <c r="MK82" s="9" t="n"/>
      <c r="ML82" s="9" t="n"/>
      <c r="MM82" s="9" t="n"/>
      <c r="MN82" s="9" t="n"/>
      <c r="MO82" s="9" t="n"/>
      <c r="MP82" s="9" t="n"/>
      <c r="MQ82" s="9" t="n"/>
      <c r="MR82" s="9" t="n"/>
      <c r="MS82" s="9" t="n"/>
      <c r="MT82" s="9" t="n"/>
      <c r="MU82" s="9" t="n"/>
      <c r="MV82" s="9" t="n"/>
      <c r="MW82" s="9" t="n"/>
      <c r="MX82" s="9" t="n"/>
      <c r="MY82" s="9" t="n"/>
      <c r="MZ82" s="9" t="n"/>
      <c r="NA82" s="9" t="n"/>
      <c r="NB82" s="9" t="n"/>
      <c r="NC82" s="9" t="n"/>
      <c r="ND82" s="9" t="n"/>
      <c r="NE82" s="9" t="n"/>
      <c r="NF82" s="9" t="n"/>
      <c r="NG82" s="9" t="n"/>
      <c r="NH82" s="9" t="n"/>
      <c r="NI82" s="9" t="n"/>
      <c r="NJ82" s="9" t="n"/>
      <c r="NK82" s="9" t="n"/>
      <c r="NL82" s="9" t="n"/>
      <c r="NM82" s="9" t="n"/>
      <c r="NN82" s="9" t="n"/>
      <c r="NO82" s="9" t="n"/>
      <c r="NP82" s="9" t="n"/>
      <c r="NQ82" s="9" t="n"/>
      <c r="NR82" s="9" t="n"/>
      <c r="NS82" s="9" t="n"/>
      <c r="NT82" s="9" t="n"/>
      <c r="NU82" s="9" t="n"/>
      <c r="NV82" s="9" t="n"/>
      <c r="NW82" s="9" t="n"/>
      <c r="NX82" s="9" t="n"/>
      <c r="NY82" s="9" t="n"/>
      <c r="NZ82" s="9" t="n"/>
      <c r="OA82" s="9" t="n"/>
      <c r="OB82" s="9" t="n"/>
      <c r="OC82" s="9" t="n"/>
      <c r="OD82" s="9" t="n"/>
      <c r="OE82" s="9" t="n"/>
      <c r="OF82" s="9" t="n"/>
      <c r="OG82" s="9" t="n"/>
      <c r="OH82" s="9" t="n"/>
      <c r="OI82" s="9" t="n"/>
      <c r="OJ82" s="9" t="n"/>
      <c r="OK82" s="9" t="n"/>
      <c r="OL82" s="9" t="n"/>
      <c r="OM82" s="9" t="n"/>
      <c r="ON82" s="9" t="n"/>
      <c r="OO82" s="9" t="n"/>
      <c r="OP82" s="9" t="n"/>
      <c r="OQ82" s="9" t="n"/>
      <c r="OR82" s="9" t="n"/>
      <c r="OS82" s="9" t="n"/>
      <c r="OT82" s="9" t="n"/>
      <c r="OU82" s="9" t="n"/>
      <c r="OV82" s="9" t="n"/>
      <c r="OW82" s="9" t="n"/>
      <c r="OX82" s="9" t="n"/>
      <c r="OY82" s="9" t="n"/>
      <c r="OZ82" s="9" t="n"/>
      <c r="PA82" s="9" t="n"/>
      <c r="PB82" s="9" t="n"/>
      <c r="PC82" s="9" t="n"/>
      <c r="PD82" s="9" t="n"/>
      <c r="PE82" s="9" t="n"/>
      <c r="PF82" s="9" t="n"/>
      <c r="PG82" s="9" t="n"/>
      <c r="PH82" s="9" t="n"/>
      <c r="PI82" s="9" t="n"/>
      <c r="PJ82" s="9" t="n"/>
      <c r="PK82" s="9" t="n"/>
      <c r="PL82" s="9" t="n"/>
      <c r="PM82" s="9" t="n"/>
      <c r="PN82" s="9" t="n"/>
      <c r="PO82" s="9" t="n"/>
      <c r="PP82" s="9" t="n"/>
      <c r="PQ82" s="9" t="n"/>
      <c r="PR82" s="9" t="n"/>
      <c r="PS82" s="9" t="n"/>
      <c r="PT82" s="9" t="n"/>
      <c r="PU82" s="9" t="n"/>
      <c r="PV82" s="9" t="n"/>
      <c r="PW82" s="9" t="n"/>
      <c r="PX82" s="9" t="n"/>
      <c r="PY82" s="9" t="n"/>
      <c r="PZ82" s="9" t="n"/>
      <c r="QA82" s="9" t="n"/>
      <c r="QB82" s="9" t="n"/>
      <c r="QC82" s="9" t="n"/>
      <c r="QD82" s="9" t="n"/>
      <c r="QE82" s="9" t="n"/>
      <c r="QF82" s="9" t="n"/>
      <c r="QG82" s="9" t="n"/>
      <c r="QH82" s="9" t="n"/>
      <c r="QI82" s="9" t="n"/>
      <c r="QJ82" s="9" t="n"/>
      <c r="QK82" s="9" t="n"/>
      <c r="QL82" s="9" t="n"/>
      <c r="QM82" s="9" t="n"/>
      <c r="QN82" s="9" t="n"/>
      <c r="QO82" s="9" t="n"/>
      <c r="QP82" s="9" t="n"/>
      <c r="QQ82" s="9" t="n"/>
      <c r="QR82" s="9" t="n"/>
      <c r="QS82" s="9" t="n"/>
      <c r="QT82" s="9" t="n"/>
      <c r="QU82" s="9" t="n"/>
      <c r="QV82" s="9" t="n"/>
      <c r="QW82" s="9" t="n"/>
      <c r="QX82" s="9" t="n"/>
      <c r="QY82" s="9" t="n"/>
      <c r="QZ82" s="9" t="n"/>
      <c r="RA82" s="9" t="n"/>
      <c r="RB82" s="9" t="n"/>
      <c r="RC82" s="9" t="n"/>
      <c r="RD82" s="9" t="n"/>
      <c r="RE82" s="9" t="n"/>
      <c r="RF82" s="9" t="n"/>
      <c r="RG82" s="9" t="n"/>
      <c r="RH82" s="9" t="n"/>
      <c r="RI82" s="9" t="n"/>
      <c r="RJ82" s="9" t="n"/>
      <c r="RK82" s="9" t="n"/>
      <c r="RL82" s="9" t="n"/>
      <c r="RM82" s="9" t="n"/>
      <c r="RN82" s="9" t="n"/>
      <c r="RO82" s="9" t="n"/>
      <c r="RP82" s="9" t="n"/>
      <c r="RQ82" s="9" t="n"/>
      <c r="RR82" s="9" t="n"/>
      <c r="RS82" s="9" t="n"/>
      <c r="RT82" s="9" t="n"/>
      <c r="RU82" s="9" t="n"/>
      <c r="RV82" s="9" t="n"/>
      <c r="RW82" s="9" t="n"/>
      <c r="RX82" s="9" t="n"/>
      <c r="RY82" s="9" t="n"/>
      <c r="RZ82" s="9" t="n"/>
      <c r="SA82" s="9" t="n"/>
      <c r="SB82" s="9" t="n"/>
      <c r="SC82" s="9" t="n"/>
      <c r="SD82" s="9" t="n"/>
      <c r="SE82" s="9" t="n"/>
      <c r="SF82" s="9" t="n"/>
      <c r="SG82" s="9" t="n"/>
      <c r="SH82" s="9" t="n"/>
      <c r="SI82" s="9" t="n"/>
      <c r="SJ82" s="9" t="n"/>
      <c r="SK82" s="9" t="n"/>
      <c r="SL82" s="9" t="n"/>
      <c r="SM82" s="9" t="n"/>
      <c r="SN82" s="9" t="n"/>
      <c r="SO82" s="9" t="n"/>
      <c r="SP82" s="9" t="n"/>
      <c r="SQ82" s="9" t="n"/>
      <c r="SR82" s="9" t="n"/>
      <c r="SS82" s="9" t="n"/>
      <c r="ST82" s="9" t="n"/>
      <c r="SU82" s="9" t="n"/>
      <c r="SV82" s="9" t="n"/>
      <c r="SW82" s="9" t="n"/>
      <c r="SX82" s="9" t="n"/>
      <c r="SY82" s="9" t="n"/>
      <c r="SZ82" s="9" t="n"/>
      <c r="TA82" s="9" t="n"/>
      <c r="TB82" s="9" t="n"/>
      <c r="TC82" s="9" t="n"/>
      <c r="TD82" s="9" t="n"/>
      <c r="TE82" s="9" t="n"/>
      <c r="TF82" s="9" t="n"/>
      <c r="TG82" s="9" t="n"/>
      <c r="TH82" s="9" t="n"/>
      <c r="TI82" s="9" t="n"/>
      <c r="TJ82" s="9" t="n"/>
      <c r="TK82" s="9" t="n"/>
      <c r="TL82" s="9" t="n"/>
      <c r="TM82" s="9" t="n"/>
      <c r="TN82" s="9" t="n"/>
      <c r="TO82" s="9" t="n"/>
      <c r="TP82" s="9" t="n"/>
      <c r="TQ82" s="9" t="n"/>
      <c r="TR82" s="9" t="n"/>
      <c r="TS82" s="9" t="n"/>
      <c r="TT82" s="9" t="n"/>
      <c r="TU82" s="9" t="n"/>
      <c r="TV82" s="9" t="n"/>
      <c r="TW82" s="9" t="n"/>
      <c r="TX82" s="9" t="n"/>
      <c r="TY82" s="9" t="n"/>
      <c r="TZ82" s="9" t="n"/>
      <c r="UA82" s="9" t="n"/>
      <c r="UB82" s="9" t="n"/>
      <c r="UC82" s="9" t="n"/>
      <c r="UD82" s="9" t="n"/>
      <c r="UE82" s="9" t="n"/>
      <c r="UF82" s="9" t="n"/>
      <c r="UG82" s="9" t="n"/>
      <c r="UH82" s="9" t="n"/>
      <c r="UI82" s="9" t="n"/>
      <c r="UJ82" s="9" t="n"/>
      <c r="UK82" s="9" t="n"/>
      <c r="UL82" s="9" t="n"/>
      <c r="UM82" s="9" t="n"/>
      <c r="UN82" s="9" t="n"/>
      <c r="UO82" s="9" t="n"/>
      <c r="UP82" s="9" t="n"/>
      <c r="UQ82" s="9" t="n"/>
      <c r="UR82" s="9" t="n"/>
      <c r="US82" s="9" t="n"/>
      <c r="UT82" s="9" t="n"/>
      <c r="UU82" s="9" t="n"/>
      <c r="UV82" s="9" t="n"/>
      <c r="UW82" s="9" t="n"/>
      <c r="UX82" s="9" t="n"/>
      <c r="UY82" s="9" t="n"/>
      <c r="UZ82" s="9" t="n"/>
      <c r="VA82" s="9" t="n"/>
      <c r="VB82" s="9" t="n"/>
      <c r="VC82" s="9" t="n"/>
      <c r="VD82" s="9" t="n"/>
      <c r="VE82" s="9" t="n"/>
      <c r="VF82" s="9" t="n"/>
      <c r="VG82" s="9" t="n"/>
      <c r="VH82" s="9" t="n"/>
      <c r="VI82" s="9" t="n"/>
      <c r="VJ82" s="9" t="n"/>
      <c r="VK82" s="9" t="n"/>
      <c r="VL82" s="9" t="n"/>
      <c r="VM82" s="9" t="n"/>
      <c r="VN82" s="9" t="n"/>
      <c r="VO82" s="9" t="n"/>
      <c r="VP82" s="9" t="n"/>
      <c r="VQ82" s="9" t="n"/>
      <c r="VR82" s="9" t="n"/>
      <c r="VS82" s="9" t="n"/>
      <c r="VT82" s="9" t="n"/>
      <c r="VU82" s="9" t="n"/>
      <c r="VV82" s="9" t="n"/>
      <c r="VW82" s="9" t="n"/>
      <c r="VX82" s="9" t="n"/>
      <c r="VY82" s="9" t="n"/>
      <c r="VZ82" s="9" t="n"/>
      <c r="WA82" s="9" t="n"/>
      <c r="WB82" s="9" t="n"/>
      <c r="WC82" s="9" t="n"/>
      <c r="WD82" s="9" t="n"/>
      <c r="WE82" s="9" t="n"/>
      <c r="WF82" s="9" t="n"/>
      <c r="WG82" s="9" t="n"/>
      <c r="WH82" s="9" t="n"/>
      <c r="WI82" s="9" t="n"/>
      <c r="WJ82" s="9" t="n"/>
      <c r="WK82" s="9" t="n"/>
      <c r="WL82" s="9" t="n"/>
      <c r="WM82" s="9" t="n"/>
      <c r="WN82" s="9" t="n"/>
      <c r="WO82" s="9" t="n"/>
      <c r="WP82" s="9" t="n"/>
      <c r="WQ82" s="9" t="n"/>
      <c r="WR82" s="9" t="n"/>
      <c r="WS82" s="9" t="n"/>
      <c r="WT82" s="9" t="n"/>
      <c r="WU82" s="9" t="n"/>
      <c r="WV82" s="9" t="n"/>
      <c r="WW82" s="9" t="n"/>
      <c r="WX82" s="9" t="n"/>
      <c r="WY82" s="9" t="n"/>
      <c r="WZ82" s="9" t="n"/>
      <c r="XA82" s="9" t="n"/>
      <c r="XB82" s="9" t="n"/>
      <c r="XC82" s="9" t="n"/>
      <c r="XD82" s="9" t="n"/>
      <c r="XE82" s="9" t="n"/>
      <c r="XF82" s="9" t="n"/>
      <c r="XG82" s="9" t="n"/>
      <c r="XH82" s="9" t="n"/>
      <c r="XI82" s="9" t="n"/>
      <c r="XJ82" s="9" t="n"/>
      <c r="XK82" s="9" t="n"/>
      <c r="XL82" s="9" t="n"/>
      <c r="XM82" s="9" t="n"/>
      <c r="XN82" s="9" t="n"/>
      <c r="XO82" s="9" t="n"/>
      <c r="XP82" s="9" t="n"/>
      <c r="XQ82" s="9" t="n"/>
      <c r="XR82" s="9" t="n"/>
      <c r="XS82" s="9" t="n"/>
      <c r="XT82" s="9" t="n"/>
      <c r="XU82" s="9" t="n"/>
      <c r="XV82" s="9" t="n"/>
      <c r="XW82" s="9" t="n"/>
      <c r="XX82" s="9" t="n"/>
      <c r="XY82" s="9" t="n"/>
      <c r="XZ82" s="9" t="n"/>
      <c r="YA82" s="9" t="n"/>
      <c r="YB82" s="9" t="n"/>
      <c r="YC82" s="9" t="n"/>
      <c r="YD82" s="9" t="n"/>
      <c r="YE82" s="9" t="n"/>
      <c r="YF82" s="9" t="n"/>
      <c r="YG82" s="9" t="n"/>
      <c r="YH82" s="9" t="n"/>
      <c r="YI82" s="9" t="n"/>
      <c r="YJ82" s="9" t="n"/>
      <c r="YK82" s="9" t="n"/>
      <c r="YL82" s="9" t="n"/>
      <c r="YM82" s="9" t="n"/>
      <c r="YN82" s="9" t="n"/>
      <c r="YO82" s="9" t="n"/>
      <c r="YP82" s="9" t="n"/>
      <c r="YQ82" s="9" t="n"/>
      <c r="YR82" s="9" t="n"/>
      <c r="YS82" s="9" t="n"/>
      <c r="YT82" s="9" t="n"/>
      <c r="YU82" s="9" t="n"/>
      <c r="YV82" s="9" t="n"/>
      <c r="YW82" s="9" t="n"/>
      <c r="YX82" s="9" t="n"/>
      <c r="YY82" s="9" t="n"/>
      <c r="YZ82" s="9" t="n"/>
      <c r="ZA82" s="9" t="n"/>
      <c r="ZB82" s="9" t="n"/>
      <c r="ZC82" s="9" t="n"/>
      <c r="ZD82" s="9" t="n"/>
      <c r="ZE82" s="9" t="n"/>
      <c r="ZF82" s="9" t="n"/>
      <c r="ZG82" s="9" t="n"/>
      <c r="ZH82" s="9" t="n"/>
      <c r="ZI82" s="9" t="n"/>
      <c r="ZJ82" s="9" t="n"/>
      <c r="ZK82" s="9" t="n"/>
      <c r="ZL82" s="9" t="n"/>
      <c r="ZM82" s="9" t="n"/>
      <c r="ZN82" s="9" t="n"/>
      <c r="ZO82" s="9" t="n"/>
      <c r="ZP82" s="9" t="n"/>
      <c r="ZQ82" s="9" t="n"/>
      <c r="ZR82" s="9" t="n"/>
      <c r="ZS82" s="9" t="n"/>
      <c r="ZT82" s="9" t="n"/>
      <c r="ZU82" s="9" t="n"/>
      <c r="ZV82" s="9" t="n"/>
      <c r="ZW82" s="9" t="n"/>
      <c r="ZX82" s="9" t="n"/>
      <c r="ZY82" s="9" t="n"/>
      <c r="ZZ82" s="9" t="n"/>
      <c r="AAA82" s="9" t="n"/>
      <c r="AAB82" s="9" t="n"/>
      <c r="AAC82" s="9" t="n"/>
      <c r="AAD82" s="9" t="n"/>
      <c r="AAE82" s="9" t="n"/>
      <c r="AAF82" s="9" t="n"/>
      <c r="AAG82" s="9" t="n"/>
      <c r="AAH82" s="9" t="n"/>
      <c r="AAI82" s="9" t="n"/>
      <c r="AAJ82" s="9" t="n"/>
      <c r="AAK82" s="9" t="n"/>
      <c r="AAL82" s="9" t="n"/>
      <c r="AAM82" s="9" t="n"/>
      <c r="AAN82" s="9" t="n"/>
      <c r="AAO82" s="9" t="n"/>
      <c r="AAP82" s="9" t="n"/>
      <c r="AAQ82" s="9" t="n"/>
      <c r="AAR82" s="9" t="n"/>
      <c r="AAS82" s="9" t="n"/>
      <c r="AAT82" s="9" t="n"/>
      <c r="AAU82" s="9" t="n"/>
      <c r="AAV82" s="9" t="n"/>
      <c r="AAW82" s="9" t="n"/>
      <c r="AAX82" s="9" t="n"/>
      <c r="AAY82" s="9" t="n"/>
      <c r="AAZ82" s="9" t="n"/>
      <c r="ABA82" s="9" t="n"/>
      <c r="ABB82" s="9" t="n"/>
      <c r="ABC82" s="9" t="n"/>
      <c r="ABD82" s="9" t="n"/>
      <c r="ABE82" s="9" t="n"/>
      <c r="ABF82" s="9" t="n"/>
      <c r="ABG82" s="9" t="n"/>
      <c r="ABH82" s="9" t="n"/>
      <c r="ABI82" s="9" t="n"/>
      <c r="ABJ82" s="9" t="n"/>
      <c r="ABK82" s="9" t="n"/>
      <c r="ABL82" s="9" t="n"/>
      <c r="ABM82" s="9" t="n"/>
      <c r="ABN82" s="9" t="n"/>
      <c r="ABO82" s="9" t="n"/>
      <c r="ABP82" s="9" t="n"/>
      <c r="ABQ82" s="9" t="n"/>
      <c r="ABR82" s="9" t="n"/>
      <c r="ABS82" s="9" t="n"/>
      <c r="ABT82" s="9" t="n"/>
      <c r="ABU82" s="9" t="n"/>
      <c r="ABV82" s="9" t="n"/>
      <c r="ABW82" s="9" t="n"/>
      <c r="ABX82" s="9" t="n"/>
      <c r="ABY82" s="9" t="n"/>
      <c r="ABZ82" s="9" t="n"/>
      <c r="ACA82" s="9" t="n"/>
      <c r="ACB82" s="9" t="n"/>
      <c r="ACC82" s="9" t="n"/>
      <c r="ACD82" s="9" t="n"/>
      <c r="ACE82" s="9" t="n"/>
      <c r="ACF82" s="9" t="n"/>
      <c r="ACG82" s="9" t="n"/>
      <c r="ACH82" s="9" t="n"/>
      <c r="ACI82" s="9" t="n"/>
      <c r="ACJ82" s="9" t="n"/>
      <c r="ACK82" s="9" t="n"/>
      <c r="ACL82" s="9" t="n"/>
      <c r="ACM82" s="9" t="n"/>
      <c r="ACN82" s="9" t="n"/>
      <c r="ACO82" s="9" t="n"/>
      <c r="ACP82" s="9" t="n"/>
      <c r="ACQ82" s="9" t="n"/>
      <c r="ACR82" s="9" t="n"/>
      <c r="ACS82" s="9" t="n"/>
      <c r="ACT82" s="9" t="n"/>
      <c r="ACU82" s="9" t="n"/>
      <c r="ACV82" s="9" t="n"/>
      <c r="ACW82" s="9" t="n"/>
      <c r="ACX82" s="9" t="n"/>
      <c r="ACY82" s="9" t="n"/>
      <c r="ACZ82" s="9" t="n"/>
      <c r="ADA82" s="9" t="n"/>
      <c r="ADB82" s="9" t="n"/>
      <c r="ADC82" s="9" t="n"/>
      <c r="ADD82" s="9" t="n"/>
      <c r="ADE82" s="9" t="n"/>
      <c r="ADF82" s="9" t="n"/>
      <c r="ADG82" s="9" t="n"/>
      <c r="ADH82" s="9" t="n"/>
      <c r="ADI82" s="9" t="n"/>
      <c r="ADJ82" s="9" t="n"/>
      <c r="ADK82" s="9" t="n"/>
      <c r="ADL82" s="9" t="n"/>
      <c r="ADM82" s="9" t="n"/>
      <c r="ADN82" s="9" t="n"/>
      <c r="ADO82" s="9" t="n"/>
      <c r="ADP82" s="9" t="n"/>
      <c r="ADQ82" s="9" t="n"/>
      <c r="ADR82" s="9" t="n"/>
      <c r="ADS82" s="9" t="n"/>
      <c r="ADT82" s="9" t="n"/>
      <c r="ADU82" s="9" t="n"/>
      <c r="ADV82" s="9" t="n"/>
      <c r="ADW82" s="9" t="n"/>
      <c r="ADX82" s="9" t="n"/>
      <c r="ADY82" s="9" t="n"/>
      <c r="ADZ82" s="9" t="n"/>
      <c r="AEA82" s="9" t="n"/>
      <c r="AEB82" s="9" t="n"/>
      <c r="AEC82" s="9" t="n"/>
      <c r="AED82" s="9" t="n"/>
      <c r="AEE82" s="9" t="n"/>
      <c r="AEF82" s="9" t="n"/>
      <c r="AEG82" s="9" t="n"/>
      <c r="AEH82" s="9" t="n"/>
      <c r="AEI82" s="9" t="n"/>
      <c r="AEJ82" s="9" t="n"/>
      <c r="AEK82" s="9" t="n"/>
      <c r="AEL82" s="9" t="n"/>
      <c r="AEM82" s="9" t="n"/>
      <c r="AEN82" s="9" t="n"/>
      <c r="AEO82" s="9" t="n"/>
      <c r="AEP82" s="9" t="n"/>
      <c r="AEQ82" s="9" t="n"/>
      <c r="AER82" s="9" t="n"/>
      <c r="AES82" s="9" t="n"/>
      <c r="AET82" s="9" t="n"/>
      <c r="AEU82" s="9" t="n"/>
      <c r="AEV82" s="9" t="n"/>
      <c r="AEW82" s="9" t="n"/>
      <c r="AEX82" s="9" t="n"/>
      <c r="AEY82" s="9" t="n"/>
      <c r="AEZ82" s="9" t="n"/>
      <c r="AFA82" s="9" t="n"/>
      <c r="AFB82" s="9" t="n"/>
      <c r="AFC82" s="9" t="n"/>
      <c r="AFD82" s="9" t="n"/>
      <c r="AFE82" s="9" t="n"/>
      <c r="AFF82" s="9" t="n"/>
      <c r="AFG82" s="9" t="n"/>
      <c r="AFH82" s="9" t="n"/>
      <c r="AFI82" s="9" t="n"/>
      <c r="AFJ82" s="9" t="n"/>
      <c r="AFK82" s="9" t="n"/>
      <c r="AFL82" s="9" t="n"/>
      <c r="AFM82" s="9" t="n"/>
      <c r="AFN82" s="9" t="n"/>
      <c r="AFO82" s="9" t="n"/>
      <c r="AFP82" s="9" t="n"/>
      <c r="AFQ82" s="9" t="n"/>
      <c r="AFR82" s="9" t="n"/>
      <c r="AFS82" s="9" t="n"/>
      <c r="AFT82" s="9" t="n"/>
      <c r="AFU82" s="9" t="n"/>
      <c r="AFV82" s="9" t="n"/>
      <c r="AFW82" s="9" t="n"/>
      <c r="AFX82" s="9" t="n"/>
      <c r="AFY82" s="9" t="n"/>
      <c r="AFZ82" s="9" t="n"/>
      <c r="AGA82" s="9" t="n"/>
      <c r="AGB82" s="9" t="n"/>
      <c r="AGC82" s="9" t="n"/>
      <c r="AGD82" s="9" t="n"/>
      <c r="AGE82" s="9" t="n"/>
      <c r="AGF82" s="9" t="n"/>
      <c r="AGG82" s="9" t="n"/>
      <c r="AGH82" s="9" t="n"/>
      <c r="AGI82" s="9" t="n"/>
      <c r="AGJ82" s="9" t="n"/>
      <c r="AGK82" s="9" t="n"/>
      <c r="AGL82" s="9" t="n"/>
      <c r="AGM82" s="9" t="n"/>
      <c r="AGN82" s="9" t="n"/>
      <c r="AGO82" s="9" t="n"/>
      <c r="AGP82" s="9" t="n"/>
      <c r="AGQ82" s="9" t="n"/>
      <c r="AGR82" s="9" t="n"/>
      <c r="AGS82" s="9" t="n"/>
      <c r="AGT82" s="9" t="n"/>
      <c r="AGU82" s="9" t="n"/>
      <c r="AGV82" s="9" t="n"/>
      <c r="AGW82" s="9" t="n"/>
      <c r="AGX82" s="9" t="n"/>
      <c r="AGY82" s="9" t="n"/>
      <c r="AGZ82" s="9" t="n"/>
      <c r="AHA82" s="9" t="n"/>
      <c r="AHB82" s="9" t="n"/>
      <c r="AHC82" s="9" t="n"/>
      <c r="AHD82" s="9" t="n"/>
      <c r="AHE82" s="9" t="n"/>
      <c r="AHF82" s="9" t="n"/>
      <c r="AHG82" s="9" t="n"/>
      <c r="AHH82" s="9" t="n"/>
      <c r="AHI82" s="9" t="n"/>
      <c r="AHJ82" s="9" t="n"/>
      <c r="AHK82" s="9" t="n"/>
      <c r="AHL82" s="9" t="n"/>
      <c r="AHM82" s="9" t="n"/>
      <c r="AHN82" s="9" t="n"/>
      <c r="AHO82" s="9" t="n"/>
      <c r="AHP82" s="9" t="n"/>
      <c r="AHQ82" s="9" t="n"/>
      <c r="AHR82" s="9" t="n"/>
      <c r="AHS82" s="9" t="n"/>
      <c r="AHT82" s="9" t="n"/>
      <c r="AHU82" s="9" t="n"/>
      <c r="AHV82" s="9" t="n"/>
      <c r="AHW82" s="9" t="n"/>
      <c r="AHX82" s="9" t="n"/>
      <c r="AHY82" s="9" t="n"/>
      <c r="AHZ82" s="9" t="n"/>
      <c r="AIA82" s="9" t="n"/>
      <c r="AIB82" s="9" t="n"/>
      <c r="AIC82" s="9" t="n"/>
      <c r="AID82" s="9" t="n"/>
      <c r="AIE82" s="9" t="n"/>
      <c r="AIF82" s="9" t="n"/>
      <c r="AIG82" s="9" t="n"/>
      <c r="AIH82" s="9" t="n"/>
      <c r="AII82" s="9" t="n"/>
      <c r="AIJ82" s="9" t="n"/>
      <c r="AIK82" s="9" t="n"/>
      <c r="AIL82" s="9" t="n"/>
      <c r="AIM82" s="9" t="n"/>
      <c r="AIN82" s="9" t="n"/>
      <c r="AIO82" s="9" t="n"/>
      <c r="AIP82" s="9" t="n"/>
      <c r="AIQ82" s="9" t="n"/>
      <c r="AIR82" s="9" t="n"/>
      <c r="AIS82" s="9" t="n"/>
      <c r="AIT82" s="9" t="n"/>
      <c r="AIU82" s="9" t="n"/>
      <c r="AIV82" s="9" t="n"/>
      <c r="AIW82" s="9" t="n"/>
      <c r="AIX82" s="9" t="n"/>
      <c r="AIY82" s="9" t="n"/>
      <c r="AIZ82" s="9" t="n"/>
      <c r="AJA82" s="9" t="n"/>
      <c r="AJB82" s="9" t="n"/>
      <c r="AJC82" s="9" t="n"/>
      <c r="AJD82" s="9" t="n"/>
      <c r="AJE82" s="9" t="n"/>
      <c r="AJF82" s="9" t="n"/>
      <c r="AJG82" s="9" t="n"/>
      <c r="AJH82" s="9" t="n"/>
      <c r="AJI82" s="9" t="n"/>
      <c r="AJJ82" s="9" t="n"/>
      <c r="AJK82" s="9" t="n"/>
      <c r="AJL82" s="9" t="n"/>
      <c r="AJM82" s="9" t="n"/>
      <c r="AJN82" s="9" t="n"/>
      <c r="AJO82" s="9" t="n"/>
      <c r="AJP82" s="9" t="n"/>
      <c r="AJQ82" s="9" t="n"/>
      <c r="AJR82" s="9" t="n"/>
      <c r="AJS82" s="9" t="n"/>
      <c r="AJT82" s="9" t="n"/>
      <c r="AJU82" s="9" t="n"/>
      <c r="AJV82" s="9" t="n"/>
      <c r="AJW82" s="9" t="n"/>
      <c r="AJX82" s="9" t="n"/>
      <c r="AJY82" s="9" t="n"/>
      <c r="AJZ82" s="9" t="n"/>
      <c r="AKA82" s="9" t="n"/>
      <c r="AKB82" s="9" t="n"/>
      <c r="AKC82" s="9" t="n"/>
      <c r="AKD82" s="9" t="n"/>
      <c r="AKE82" s="9" t="n"/>
      <c r="AKF82" s="9" t="n"/>
      <c r="AKG82" s="9" t="n"/>
      <c r="AKH82" s="9" t="n"/>
      <c r="AKI82" s="9" t="n"/>
      <c r="AKJ82" s="9" t="n"/>
      <c r="AKK82" s="9" t="n"/>
      <c r="AKL82" s="9" t="n"/>
      <c r="AKM82" s="9" t="n"/>
      <c r="AKN82" s="9" t="n"/>
      <c r="AKO82" s="9" t="n"/>
      <c r="AKP82" s="9" t="n"/>
      <c r="AKQ82" s="9" t="n"/>
      <c r="AKR82" s="9" t="n"/>
      <c r="AKS82" s="9" t="n"/>
      <c r="AKT82" s="9" t="n"/>
      <c r="AKU82" s="9" t="n"/>
      <c r="AKV82" s="9" t="n"/>
      <c r="AKW82" s="9" t="n"/>
      <c r="AKX82" s="9" t="n"/>
      <c r="AKY82" s="9" t="n"/>
      <c r="AKZ82" s="9" t="n"/>
      <c r="ALA82" s="9" t="n"/>
      <c r="ALB82" s="9" t="n"/>
      <c r="ALC82" s="9" t="n"/>
      <c r="ALD82" s="9" t="n"/>
      <c r="ALE82" s="9" t="n"/>
      <c r="ALF82" s="9" t="n"/>
      <c r="ALG82" s="9" t="n"/>
      <c r="ALH82" s="9" t="n"/>
      <c r="ALI82" s="9" t="n"/>
      <c r="ALJ82" s="9" t="n"/>
      <c r="ALK82" s="9" t="n"/>
      <c r="ALL82" s="9" t="n"/>
      <c r="ALM82" s="9" t="n"/>
      <c r="ALN82" s="9" t="n"/>
      <c r="ALO82" s="9" t="n"/>
      <c r="ALP82" s="9" t="n"/>
      <c r="ALQ82" s="9" t="n"/>
      <c r="ALR82" s="9" t="n"/>
      <c r="ALS82" s="9" t="n"/>
      <c r="ALT82" s="9" t="n"/>
      <c r="ALU82" s="9" t="n"/>
      <c r="ALV82" s="9" t="n"/>
      <c r="ALW82" s="9" t="n"/>
      <c r="ALX82" s="9" t="n"/>
      <c r="ALY82" s="9" t="n"/>
      <c r="ALZ82" s="9" t="n"/>
      <c r="AMA82" s="9" t="n"/>
      <c r="AMB82" s="9" t="n"/>
      <c r="AMC82" s="9" t="n"/>
      <c r="AMD82" s="9" t="n"/>
      <c r="AME82" s="9" t="n"/>
      <c r="AMF82" s="9" t="n"/>
      <c r="AMG82" s="9" t="n"/>
      <c r="AMH82" s="9" t="n"/>
      <c r="AMI82" s="9" t="n"/>
      <c r="AMJ82" s="9" t="n"/>
    </row>
    <row customHeight="1" ht="23.1" r="83" s="187" spans="1:1024">
      <c r="A83" s="67" t="n">
        <v>78</v>
      </c>
      <c r="B83" s="44" t="n">
        <v>5743</v>
      </c>
      <c r="C83" s="92" t="s">
        <v>290</v>
      </c>
      <c r="D83" s="69" t="s">
        <v>198</v>
      </c>
      <c r="E83" s="70" t="n">
        <v>7</v>
      </c>
      <c r="F83" s="71" t="n"/>
      <c r="G83" s="190" t="s">
        <v>66</v>
      </c>
      <c r="H83" s="191" t="s">
        <v>66</v>
      </c>
      <c r="I83" s="72" t="s"/>
      <c r="J83" s="190" t="s">
        <v>66</v>
      </c>
      <c r="K83" s="191" t="s">
        <v>66</v>
      </c>
      <c r="L83" s="72" t="s"/>
      <c r="M83" s="190" t="s">
        <v>66</v>
      </c>
      <c r="N83" s="191" t="s">
        <v>66</v>
      </c>
      <c r="O83" s="72" t="s"/>
      <c r="P83" s="190" t="s">
        <v>66</v>
      </c>
      <c r="Q83" s="191" t="s">
        <v>66</v>
      </c>
      <c r="R83" s="72" t="s"/>
      <c r="S83" s="190" t="s">
        <v>66</v>
      </c>
      <c r="T83" s="191" t="s">
        <v>66</v>
      </c>
      <c r="U83" s="72" t="s"/>
      <c r="V83" s="190" t="s">
        <v>66</v>
      </c>
      <c r="W83" s="191" t="s">
        <v>66</v>
      </c>
      <c r="X83" s="72" t="s"/>
      <c r="Y83" s="190" t="s">
        <v>66</v>
      </c>
      <c r="Z83" s="191" t="s">
        <v>66</v>
      </c>
      <c r="AA83" s="72" t="s"/>
      <c r="AB83" s="190" t="s">
        <v>66</v>
      </c>
      <c r="AC83" s="191" t="s">
        <v>66</v>
      </c>
      <c r="AD83" s="72" t="s"/>
      <c r="AE83" s="190" t="s">
        <v>66</v>
      </c>
      <c r="AF83" s="191" t="s">
        <v>66</v>
      </c>
      <c r="AG83" s="72" t="s"/>
      <c r="AH83" s="190" t="s">
        <v>66</v>
      </c>
      <c r="AI83" s="191" t="s">
        <v>66</v>
      </c>
      <c r="AJ83" s="72" t="s"/>
      <c r="AK83" s="190" t="s">
        <v>66</v>
      </c>
      <c r="AL83" s="191" t="s">
        <v>66</v>
      </c>
      <c r="AM83" s="72" t="s"/>
      <c r="AN83" s="190" t="s">
        <v>66</v>
      </c>
      <c r="AO83" s="191" t="s">
        <v>66</v>
      </c>
      <c r="AP83" s="72" t="s"/>
      <c r="AQ83" s="190" t="s">
        <v>66</v>
      </c>
      <c r="AR83" s="191" t="s">
        <v>66</v>
      </c>
      <c r="AS83" s="72" t="s"/>
      <c r="AT83" s="190" t="s">
        <v>66</v>
      </c>
      <c r="AU83" s="191" t="s">
        <v>66</v>
      </c>
      <c r="AV83" s="72" t="s"/>
      <c r="AW83" s="188" t="s">
        <v>81</v>
      </c>
      <c r="AX83" s="189" t="s">
        <v>59</v>
      </c>
      <c r="AY83" s="72" t="s"/>
      <c r="AZ83" s="188" t="s">
        <v>81</v>
      </c>
      <c r="BA83" s="189" t="s">
        <v>59</v>
      </c>
      <c r="BB83" s="72" t="s">
        <v>70</v>
      </c>
      <c r="BC83" s="188" t="s">
        <v>127</v>
      </c>
      <c r="BD83" s="189" t="s">
        <v>128</v>
      </c>
      <c r="BE83" s="72" t="s">
        <v>106</v>
      </c>
      <c r="BF83" s="188" t="s">
        <v>127</v>
      </c>
      <c r="BG83" s="189" t="s">
        <v>128</v>
      </c>
      <c r="BH83" s="72" t="s"/>
      <c r="BI83" s="188" t="s">
        <v>127</v>
      </c>
      <c r="BJ83" s="189" t="s">
        <v>128</v>
      </c>
      <c r="BK83" s="72" t="s">
        <v>106</v>
      </c>
      <c r="BL83" s="190" t="s">
        <v>66</v>
      </c>
      <c r="BM83" s="191" t="s">
        <v>66</v>
      </c>
      <c r="BN83" s="72" t="s"/>
      <c r="BO83" s="190" t="s">
        <v>66</v>
      </c>
      <c r="BP83" s="191" t="s">
        <v>66</v>
      </c>
      <c r="BQ83" s="72" t="s"/>
      <c r="BR83" s="190" t="s">
        <v>66</v>
      </c>
      <c r="BS83" s="191" t="s">
        <v>66</v>
      </c>
      <c r="BT83" s="72" t="s"/>
      <c r="BU83" s="188" t="s">
        <v>127</v>
      </c>
      <c r="BV83" s="189" t="s">
        <v>128</v>
      </c>
      <c r="BW83" s="72" t="s">
        <v>106</v>
      </c>
      <c r="BX83" s="188" t="s">
        <v>127</v>
      </c>
      <c r="BY83" s="189" t="s">
        <v>128</v>
      </c>
      <c r="BZ83" s="72" t="s"/>
      <c r="CA83" s="188" t="s">
        <v>127</v>
      </c>
      <c r="CB83" s="189" t="s">
        <v>128</v>
      </c>
      <c r="CC83" s="72" t="s">
        <v>80</v>
      </c>
      <c r="CD83" s="188" t="s">
        <v>127</v>
      </c>
      <c r="CE83" s="189" t="s">
        <v>128</v>
      </c>
      <c r="CF83" s="72" t="s"/>
      <c r="CG83" s="188" t="s">
        <v>104</v>
      </c>
      <c r="CH83" s="189" t="s">
        <v>174</v>
      </c>
      <c r="CI83" s="72" t="s">
        <v>80</v>
      </c>
      <c r="CJ83" s="190" t="s">
        <v>66</v>
      </c>
      <c r="CK83" s="191" t="s">
        <v>66</v>
      </c>
      <c r="CL83" s="72" t="s"/>
      <c r="CM83" s="190" t="s">
        <v>66</v>
      </c>
      <c r="CN83" s="191" t="s">
        <v>66</v>
      </c>
      <c r="CO83" s="72" t="s"/>
      <c r="CP83" s="190" t="s">
        <v>66</v>
      </c>
      <c r="CQ83" s="191" t="s">
        <v>66</v>
      </c>
      <c r="CR83" s="72" t="s"/>
      <c r="CS83" s="188" t="s">
        <v>152</v>
      </c>
      <c r="CT83" s="189" t="s">
        <v>82</v>
      </c>
      <c r="CU83" s="72" t="s">
        <v>106</v>
      </c>
      <c r="CV83" s="26" t="s">
        <v>261</v>
      </c>
      <c r="CW83" s="21" t="n"/>
      <c r="CX83" s="73" t="n"/>
      <c r="CY83" s="83" t="n"/>
      <c r="CZ83" s="75">
        <f>COUNTA($G$3:$CX$3)-DB83</f>
        <v/>
      </c>
      <c r="DA83" s="76">
        <f>COUNTIF($G$4:$CX$4,"сб")+COUNTIF($G$4:$CX$4,"вс")+COUNTIF($G$4:$CX$4,"празд")</f>
        <v/>
      </c>
      <c r="DB83" s="77" t="n">
        <v>0</v>
      </c>
      <c r="DC83" s="78">
        <f>COUNTIF(G83:CX83,"ОТ")/2</f>
        <v/>
      </c>
      <c r="DD83" s="79">
        <f>COUNTIFS($G$4:$CX$4,"&lt;я",G83:CX83,"&lt;"&amp;"9:29:01")</f>
        <v/>
      </c>
      <c r="DE83" s="79">
        <f>COUNTIFS($G$4:$CX$4,"&lt;я",G83:CX83,"&lt;"&amp;"13:30:01")-DD83</f>
        <v/>
      </c>
      <c r="DF83" s="79">
        <f>COUNTIFS($G$4:$CX$4,"&lt;я",G83:CX83,"&lt;"&amp;"19:00:01")-DD83-DE83</f>
        <v/>
      </c>
      <c r="DG83" s="80">
        <f>COUNTIFS($G$4:$CX$4,"СБ",G83:CX83,"В")+COUNTIFS($G$4:$CX$4,"ВС",G83:CX83,"В")</f>
        <v/>
      </c>
      <c r="DH83" s="81">
        <f>$DA$3-CZ83</f>
        <v/>
      </c>
      <c r="DI83" s="82">
        <f>$DB$3-CY83</f>
        <v/>
      </c>
      <c r="DJ83" s="9" t="n"/>
      <c r="DK83" s="9" t="n"/>
      <c r="DL83" s="9" t="n"/>
      <c r="DM83" s="9" t="n"/>
      <c r="DN83" s="9" t="n"/>
      <c r="DO83" s="9" t="n"/>
      <c r="DP83" s="9" t="n"/>
      <c r="DQ83" s="9" t="n"/>
      <c r="DR83" s="9" t="n"/>
      <c r="DS83" s="9" t="n"/>
      <c r="DT83" s="9" t="n"/>
      <c r="DU83" s="9" t="n"/>
      <c r="DV83" s="9" t="n"/>
      <c r="DW83" s="9" t="n"/>
      <c r="DX83" s="9" t="n"/>
      <c r="DY83" s="9" t="n"/>
      <c r="DZ83" s="9" t="n"/>
      <c r="EA83" s="9" t="n"/>
      <c r="EB83" s="9" t="n"/>
      <c r="EC83" s="9" t="n"/>
      <c r="ED83" s="9" t="n"/>
      <c r="EE83" s="9" t="n"/>
      <c r="EF83" s="9" t="n"/>
      <c r="EG83" s="9" t="n"/>
      <c r="EH83" s="9" t="n"/>
      <c r="EI83" s="9" t="n"/>
      <c r="EJ83" s="9" t="n"/>
      <c r="EK83" s="9" t="n"/>
      <c r="EL83" s="9" t="n"/>
      <c r="EM83" s="9" t="n"/>
      <c r="EN83" s="9" t="n"/>
      <c r="EO83" s="9" t="n"/>
      <c r="EP83" s="9" t="n"/>
      <c r="EQ83" s="9" t="n"/>
      <c r="ER83" s="9" t="n"/>
      <c r="ES83" s="9" t="n"/>
      <c r="ET83" s="9" t="n"/>
      <c r="EU83" s="9" t="n"/>
      <c r="EV83" s="9" t="n"/>
      <c r="EW83" s="9" t="n"/>
      <c r="EX83" s="9" t="n"/>
      <c r="EY83" s="9" t="n"/>
      <c r="EZ83" s="9" t="n"/>
      <c r="FA83" s="9" t="n"/>
      <c r="FB83" s="9" t="n"/>
      <c r="FC83" s="9" t="n"/>
      <c r="FD83" s="9" t="n"/>
      <c r="FE83" s="9" t="n"/>
      <c r="FF83" s="9" t="n"/>
      <c r="FG83" s="9" t="n"/>
      <c r="FH83" s="9" t="n"/>
      <c r="FI83" s="9" t="n"/>
      <c r="FJ83" s="9" t="n"/>
      <c r="FK83" s="9" t="n"/>
      <c r="FL83" s="9" t="n"/>
      <c r="FM83" s="9" t="n"/>
      <c r="FN83" s="9" t="n"/>
      <c r="FO83" s="9" t="n"/>
      <c r="FP83" s="9" t="n"/>
      <c r="FQ83" s="9" t="n"/>
      <c r="FR83" s="9" t="n"/>
      <c r="FS83" s="9" t="n"/>
      <c r="FT83" s="9" t="n"/>
      <c r="FU83" s="9" t="n"/>
      <c r="FV83" s="9" t="n"/>
      <c r="FW83" s="9" t="n"/>
      <c r="FX83" s="9" t="n"/>
      <c r="FY83" s="9" t="n"/>
      <c r="FZ83" s="9" t="n"/>
      <c r="GA83" s="9" t="n"/>
      <c r="GB83" s="9" t="n"/>
      <c r="GC83" s="9" t="n"/>
      <c r="GD83" s="9" t="n"/>
      <c r="GE83" s="9" t="n"/>
      <c r="GF83" s="9" t="n"/>
      <c r="GG83" s="9" t="n"/>
      <c r="GH83" s="9" t="n"/>
      <c r="GI83" s="9" t="n"/>
      <c r="GJ83" s="9" t="n"/>
      <c r="GK83" s="9" t="n"/>
      <c r="GL83" s="9" t="n"/>
      <c r="GM83" s="9" t="n"/>
      <c r="GN83" s="9" t="n"/>
      <c r="GO83" s="9" t="n"/>
      <c r="GP83" s="9" t="n"/>
      <c r="GQ83" s="9" t="n"/>
      <c r="GR83" s="9" t="n"/>
      <c r="GS83" s="9" t="n"/>
      <c r="GT83" s="9" t="n"/>
      <c r="GU83" s="9" t="n"/>
      <c r="GV83" s="9" t="n"/>
      <c r="GW83" s="9" t="n"/>
      <c r="GX83" s="9" t="n"/>
      <c r="GY83" s="9" t="n"/>
      <c r="GZ83" s="9" t="n"/>
      <c r="HA83" s="9" t="n"/>
      <c r="HB83" s="9" t="n"/>
      <c r="HC83" s="9" t="n"/>
      <c r="HD83" s="9" t="n"/>
      <c r="HE83" s="9" t="n"/>
      <c r="HF83" s="9" t="n"/>
      <c r="HG83" s="9" t="n"/>
      <c r="HH83" s="9" t="n"/>
      <c r="HI83" s="9" t="n"/>
      <c r="HJ83" s="9" t="n"/>
      <c r="HK83" s="9" t="n"/>
      <c r="HL83" s="9" t="n"/>
      <c r="HM83" s="9" t="n"/>
      <c r="HN83" s="9" t="n"/>
      <c r="HO83" s="9" t="n"/>
      <c r="HP83" s="9" t="n"/>
      <c r="HQ83" s="9" t="n"/>
      <c r="HR83" s="9" t="n"/>
      <c r="HS83" s="9" t="n"/>
      <c r="HT83" s="9" t="n"/>
      <c r="HU83" s="9" t="n"/>
      <c r="HV83" s="9" t="n"/>
      <c r="HW83" s="9" t="n"/>
      <c r="HX83" s="9" t="n"/>
      <c r="HY83" s="9" t="n"/>
      <c r="HZ83" s="9" t="n"/>
      <c r="IA83" s="9" t="n"/>
      <c r="IB83" s="9" t="n"/>
      <c r="IC83" s="9" t="n"/>
      <c r="ID83" s="9" t="n"/>
      <c r="IE83" s="9" t="n"/>
      <c r="IF83" s="9" t="n"/>
      <c r="IG83" s="9" t="n"/>
      <c r="IH83" s="9" t="n"/>
      <c r="II83" s="9" t="n"/>
      <c r="IJ83" s="9" t="n"/>
      <c r="IK83" s="9" t="n"/>
      <c r="IL83" s="9" t="n"/>
      <c r="IM83" s="9" t="n"/>
      <c r="IN83" s="9" t="n"/>
      <c r="IO83" s="9" t="n"/>
      <c r="IP83" s="9" t="n"/>
      <c r="IQ83" s="9" t="n"/>
      <c r="IR83" s="9" t="n"/>
      <c r="IS83" s="9" t="n"/>
      <c r="IT83" s="9" t="n"/>
      <c r="IU83" s="9" t="n"/>
      <c r="IV83" s="9" t="n"/>
      <c r="IW83" s="9" t="n"/>
      <c r="IX83" s="9" t="n"/>
      <c r="IY83" s="9" t="n"/>
      <c r="IZ83" s="9" t="n"/>
      <c r="JA83" s="9" t="n"/>
      <c r="JB83" s="9" t="n"/>
      <c r="JC83" s="9" t="n"/>
      <c r="JD83" s="9" t="n"/>
      <c r="JE83" s="9" t="n"/>
      <c r="JF83" s="9" t="n"/>
      <c r="JG83" s="9" t="n"/>
      <c r="JH83" s="9" t="n"/>
      <c r="JI83" s="9" t="n"/>
      <c r="JJ83" s="9" t="n"/>
      <c r="JK83" s="9" t="n"/>
      <c r="JL83" s="9" t="n"/>
      <c r="JM83" s="9" t="n"/>
      <c r="JN83" s="9" t="n"/>
      <c r="JO83" s="9" t="n"/>
      <c r="JP83" s="9" t="n"/>
      <c r="JQ83" s="9" t="n"/>
      <c r="JR83" s="9" t="n"/>
      <c r="JS83" s="9" t="n"/>
      <c r="JT83" s="9" t="n"/>
      <c r="JU83" s="9" t="n"/>
      <c r="JV83" s="9" t="n"/>
      <c r="JW83" s="9" t="n"/>
      <c r="JX83" s="9" t="n"/>
      <c r="JY83" s="9" t="n"/>
      <c r="JZ83" s="9" t="n"/>
      <c r="KA83" s="9" t="n"/>
      <c r="KB83" s="9" t="n"/>
      <c r="KC83" s="9" t="n"/>
      <c r="KD83" s="9" t="n"/>
      <c r="KE83" s="9" t="n"/>
      <c r="KF83" s="9" t="n"/>
      <c r="KG83" s="9" t="n"/>
      <c r="KH83" s="9" t="n"/>
      <c r="KI83" s="9" t="n"/>
      <c r="KJ83" s="9" t="n"/>
      <c r="KK83" s="9" t="n"/>
      <c r="KL83" s="9" t="n"/>
      <c r="KM83" s="9" t="n"/>
      <c r="KN83" s="9" t="n"/>
      <c r="KO83" s="9" t="n"/>
      <c r="KP83" s="9" t="n"/>
      <c r="KQ83" s="9" t="n"/>
      <c r="KR83" s="9" t="n"/>
      <c r="KS83" s="9" t="n"/>
      <c r="KT83" s="9" t="n"/>
      <c r="KU83" s="9" t="n"/>
      <c r="KV83" s="9" t="n"/>
      <c r="KW83" s="9" t="n"/>
      <c r="KX83" s="9" t="n"/>
      <c r="KY83" s="9" t="n"/>
      <c r="KZ83" s="9" t="n"/>
      <c r="LA83" s="9" t="n"/>
      <c r="LB83" s="9" t="n"/>
      <c r="LC83" s="9" t="n"/>
      <c r="LD83" s="9" t="n"/>
      <c r="LE83" s="9" t="n"/>
      <c r="LF83" s="9" t="n"/>
      <c r="LG83" s="9" t="n"/>
      <c r="LH83" s="9" t="n"/>
      <c r="LI83" s="9" t="n"/>
      <c r="LJ83" s="9" t="n"/>
      <c r="LK83" s="9" t="n"/>
      <c r="LL83" s="9" t="n"/>
      <c r="LM83" s="9" t="n"/>
      <c r="LN83" s="9" t="n"/>
      <c r="LO83" s="9" t="n"/>
      <c r="LP83" s="9" t="n"/>
      <c r="LQ83" s="9" t="n"/>
      <c r="LR83" s="9" t="n"/>
      <c r="LS83" s="9" t="n"/>
      <c r="LT83" s="9" t="n"/>
      <c r="LU83" s="9" t="n"/>
      <c r="LV83" s="9" t="n"/>
      <c r="LW83" s="9" t="n"/>
      <c r="LX83" s="9" t="n"/>
      <c r="LY83" s="9" t="n"/>
      <c r="LZ83" s="9" t="n"/>
      <c r="MA83" s="9" t="n"/>
      <c r="MB83" s="9" t="n"/>
      <c r="MC83" s="9" t="n"/>
      <c r="MD83" s="9" t="n"/>
      <c r="ME83" s="9" t="n"/>
      <c r="MF83" s="9" t="n"/>
      <c r="MG83" s="9" t="n"/>
      <c r="MH83" s="9" t="n"/>
      <c r="MI83" s="9" t="n"/>
      <c r="MJ83" s="9" t="n"/>
      <c r="MK83" s="9" t="n"/>
      <c r="ML83" s="9" t="n"/>
      <c r="MM83" s="9" t="n"/>
      <c r="MN83" s="9" t="n"/>
      <c r="MO83" s="9" t="n"/>
      <c r="MP83" s="9" t="n"/>
      <c r="MQ83" s="9" t="n"/>
      <c r="MR83" s="9" t="n"/>
      <c r="MS83" s="9" t="n"/>
      <c r="MT83" s="9" t="n"/>
      <c r="MU83" s="9" t="n"/>
      <c r="MV83" s="9" t="n"/>
      <c r="MW83" s="9" t="n"/>
      <c r="MX83" s="9" t="n"/>
      <c r="MY83" s="9" t="n"/>
      <c r="MZ83" s="9" t="n"/>
      <c r="NA83" s="9" t="n"/>
      <c r="NB83" s="9" t="n"/>
      <c r="NC83" s="9" t="n"/>
      <c r="ND83" s="9" t="n"/>
      <c r="NE83" s="9" t="n"/>
      <c r="NF83" s="9" t="n"/>
      <c r="NG83" s="9" t="n"/>
      <c r="NH83" s="9" t="n"/>
      <c r="NI83" s="9" t="n"/>
      <c r="NJ83" s="9" t="n"/>
      <c r="NK83" s="9" t="n"/>
      <c r="NL83" s="9" t="n"/>
      <c r="NM83" s="9" t="n"/>
      <c r="NN83" s="9" t="n"/>
      <c r="NO83" s="9" t="n"/>
      <c r="NP83" s="9" t="n"/>
      <c r="NQ83" s="9" t="n"/>
      <c r="NR83" s="9" t="n"/>
      <c r="NS83" s="9" t="n"/>
      <c r="NT83" s="9" t="n"/>
      <c r="NU83" s="9" t="n"/>
      <c r="NV83" s="9" t="n"/>
      <c r="NW83" s="9" t="n"/>
      <c r="NX83" s="9" t="n"/>
      <c r="NY83" s="9" t="n"/>
      <c r="NZ83" s="9" t="n"/>
      <c r="OA83" s="9" t="n"/>
      <c r="OB83" s="9" t="n"/>
      <c r="OC83" s="9" t="n"/>
      <c r="OD83" s="9" t="n"/>
      <c r="OE83" s="9" t="n"/>
      <c r="OF83" s="9" t="n"/>
      <c r="OG83" s="9" t="n"/>
      <c r="OH83" s="9" t="n"/>
      <c r="OI83" s="9" t="n"/>
      <c r="OJ83" s="9" t="n"/>
      <c r="OK83" s="9" t="n"/>
      <c r="OL83" s="9" t="n"/>
      <c r="OM83" s="9" t="n"/>
      <c r="ON83" s="9" t="n"/>
      <c r="OO83" s="9" t="n"/>
      <c r="OP83" s="9" t="n"/>
      <c r="OQ83" s="9" t="n"/>
      <c r="OR83" s="9" t="n"/>
      <c r="OS83" s="9" t="n"/>
      <c r="OT83" s="9" t="n"/>
      <c r="OU83" s="9" t="n"/>
      <c r="OV83" s="9" t="n"/>
      <c r="OW83" s="9" t="n"/>
      <c r="OX83" s="9" t="n"/>
      <c r="OY83" s="9" t="n"/>
      <c r="OZ83" s="9" t="n"/>
      <c r="PA83" s="9" t="n"/>
      <c r="PB83" s="9" t="n"/>
      <c r="PC83" s="9" t="n"/>
      <c r="PD83" s="9" t="n"/>
      <c r="PE83" s="9" t="n"/>
      <c r="PF83" s="9" t="n"/>
      <c r="PG83" s="9" t="n"/>
      <c r="PH83" s="9" t="n"/>
      <c r="PI83" s="9" t="n"/>
      <c r="PJ83" s="9" t="n"/>
      <c r="PK83" s="9" t="n"/>
      <c r="PL83" s="9" t="n"/>
      <c r="PM83" s="9" t="n"/>
      <c r="PN83" s="9" t="n"/>
      <c r="PO83" s="9" t="n"/>
      <c r="PP83" s="9" t="n"/>
      <c r="PQ83" s="9" t="n"/>
      <c r="PR83" s="9" t="n"/>
      <c r="PS83" s="9" t="n"/>
      <c r="PT83" s="9" t="n"/>
      <c r="PU83" s="9" t="n"/>
      <c r="PV83" s="9" t="n"/>
      <c r="PW83" s="9" t="n"/>
      <c r="PX83" s="9" t="n"/>
      <c r="PY83" s="9" t="n"/>
      <c r="PZ83" s="9" t="n"/>
      <c r="QA83" s="9" t="n"/>
      <c r="QB83" s="9" t="n"/>
      <c r="QC83" s="9" t="n"/>
      <c r="QD83" s="9" t="n"/>
      <c r="QE83" s="9" t="n"/>
      <c r="QF83" s="9" t="n"/>
      <c r="QG83" s="9" t="n"/>
      <c r="QH83" s="9" t="n"/>
      <c r="QI83" s="9" t="n"/>
      <c r="QJ83" s="9" t="n"/>
      <c r="QK83" s="9" t="n"/>
      <c r="QL83" s="9" t="n"/>
      <c r="QM83" s="9" t="n"/>
      <c r="QN83" s="9" t="n"/>
      <c r="QO83" s="9" t="n"/>
      <c r="QP83" s="9" t="n"/>
      <c r="QQ83" s="9" t="n"/>
      <c r="QR83" s="9" t="n"/>
      <c r="QS83" s="9" t="n"/>
      <c r="QT83" s="9" t="n"/>
      <c r="QU83" s="9" t="n"/>
      <c r="QV83" s="9" t="n"/>
      <c r="QW83" s="9" t="n"/>
      <c r="QX83" s="9" t="n"/>
      <c r="QY83" s="9" t="n"/>
      <c r="QZ83" s="9" t="n"/>
      <c r="RA83" s="9" t="n"/>
      <c r="RB83" s="9" t="n"/>
      <c r="RC83" s="9" t="n"/>
      <c r="RD83" s="9" t="n"/>
      <c r="RE83" s="9" t="n"/>
      <c r="RF83" s="9" t="n"/>
      <c r="RG83" s="9" t="n"/>
      <c r="RH83" s="9" t="n"/>
      <c r="RI83" s="9" t="n"/>
      <c r="RJ83" s="9" t="n"/>
      <c r="RK83" s="9" t="n"/>
      <c r="RL83" s="9" t="n"/>
      <c r="RM83" s="9" t="n"/>
      <c r="RN83" s="9" t="n"/>
      <c r="RO83" s="9" t="n"/>
      <c r="RP83" s="9" t="n"/>
      <c r="RQ83" s="9" t="n"/>
      <c r="RR83" s="9" t="n"/>
      <c r="RS83" s="9" t="n"/>
      <c r="RT83" s="9" t="n"/>
      <c r="RU83" s="9" t="n"/>
      <c r="RV83" s="9" t="n"/>
      <c r="RW83" s="9" t="n"/>
      <c r="RX83" s="9" t="n"/>
      <c r="RY83" s="9" t="n"/>
      <c r="RZ83" s="9" t="n"/>
      <c r="SA83" s="9" t="n"/>
      <c r="SB83" s="9" t="n"/>
      <c r="SC83" s="9" t="n"/>
      <c r="SD83" s="9" t="n"/>
      <c r="SE83" s="9" t="n"/>
      <c r="SF83" s="9" t="n"/>
      <c r="SG83" s="9" t="n"/>
      <c r="SH83" s="9" t="n"/>
      <c r="SI83" s="9" t="n"/>
      <c r="SJ83" s="9" t="n"/>
      <c r="SK83" s="9" t="n"/>
      <c r="SL83" s="9" t="n"/>
      <c r="SM83" s="9" t="n"/>
      <c r="SN83" s="9" t="n"/>
      <c r="SO83" s="9" t="n"/>
      <c r="SP83" s="9" t="n"/>
      <c r="SQ83" s="9" t="n"/>
      <c r="SR83" s="9" t="n"/>
      <c r="SS83" s="9" t="n"/>
      <c r="ST83" s="9" t="n"/>
      <c r="SU83" s="9" t="n"/>
      <c r="SV83" s="9" t="n"/>
      <c r="SW83" s="9" t="n"/>
      <c r="SX83" s="9" t="n"/>
      <c r="SY83" s="9" t="n"/>
      <c r="SZ83" s="9" t="n"/>
      <c r="TA83" s="9" t="n"/>
      <c r="TB83" s="9" t="n"/>
      <c r="TC83" s="9" t="n"/>
      <c r="TD83" s="9" t="n"/>
      <c r="TE83" s="9" t="n"/>
      <c r="TF83" s="9" t="n"/>
      <c r="TG83" s="9" t="n"/>
      <c r="TH83" s="9" t="n"/>
      <c r="TI83" s="9" t="n"/>
      <c r="TJ83" s="9" t="n"/>
      <c r="TK83" s="9" t="n"/>
      <c r="TL83" s="9" t="n"/>
      <c r="TM83" s="9" t="n"/>
      <c r="TN83" s="9" t="n"/>
      <c r="TO83" s="9" t="n"/>
      <c r="TP83" s="9" t="n"/>
      <c r="TQ83" s="9" t="n"/>
      <c r="TR83" s="9" t="n"/>
      <c r="TS83" s="9" t="n"/>
      <c r="TT83" s="9" t="n"/>
      <c r="TU83" s="9" t="n"/>
      <c r="TV83" s="9" t="n"/>
      <c r="TW83" s="9" t="n"/>
      <c r="TX83" s="9" t="n"/>
      <c r="TY83" s="9" t="n"/>
      <c r="TZ83" s="9" t="n"/>
      <c r="UA83" s="9" t="n"/>
      <c r="UB83" s="9" t="n"/>
      <c r="UC83" s="9" t="n"/>
      <c r="UD83" s="9" t="n"/>
      <c r="UE83" s="9" t="n"/>
      <c r="UF83" s="9" t="n"/>
      <c r="UG83" s="9" t="n"/>
      <c r="UH83" s="9" t="n"/>
      <c r="UI83" s="9" t="n"/>
      <c r="UJ83" s="9" t="n"/>
      <c r="UK83" s="9" t="n"/>
      <c r="UL83" s="9" t="n"/>
      <c r="UM83" s="9" t="n"/>
      <c r="UN83" s="9" t="n"/>
      <c r="UO83" s="9" t="n"/>
      <c r="UP83" s="9" t="n"/>
      <c r="UQ83" s="9" t="n"/>
      <c r="UR83" s="9" t="n"/>
      <c r="US83" s="9" t="n"/>
      <c r="UT83" s="9" t="n"/>
      <c r="UU83" s="9" t="n"/>
      <c r="UV83" s="9" t="n"/>
      <c r="UW83" s="9" t="n"/>
      <c r="UX83" s="9" t="n"/>
      <c r="UY83" s="9" t="n"/>
      <c r="UZ83" s="9" t="n"/>
      <c r="VA83" s="9" t="n"/>
      <c r="VB83" s="9" t="n"/>
      <c r="VC83" s="9" t="n"/>
      <c r="VD83" s="9" t="n"/>
      <c r="VE83" s="9" t="n"/>
      <c r="VF83" s="9" t="n"/>
      <c r="VG83" s="9" t="n"/>
      <c r="VH83" s="9" t="n"/>
      <c r="VI83" s="9" t="n"/>
      <c r="VJ83" s="9" t="n"/>
      <c r="VK83" s="9" t="n"/>
      <c r="VL83" s="9" t="n"/>
      <c r="VM83" s="9" t="n"/>
      <c r="VN83" s="9" t="n"/>
      <c r="VO83" s="9" t="n"/>
      <c r="VP83" s="9" t="n"/>
      <c r="VQ83" s="9" t="n"/>
      <c r="VR83" s="9" t="n"/>
      <c r="VS83" s="9" t="n"/>
      <c r="VT83" s="9" t="n"/>
      <c r="VU83" s="9" t="n"/>
      <c r="VV83" s="9" t="n"/>
      <c r="VW83" s="9" t="n"/>
      <c r="VX83" s="9" t="n"/>
      <c r="VY83" s="9" t="n"/>
      <c r="VZ83" s="9" t="n"/>
      <c r="WA83" s="9" t="n"/>
      <c r="WB83" s="9" t="n"/>
      <c r="WC83" s="9" t="n"/>
      <c r="WD83" s="9" t="n"/>
      <c r="WE83" s="9" t="n"/>
      <c r="WF83" s="9" t="n"/>
      <c r="WG83" s="9" t="n"/>
      <c r="WH83" s="9" t="n"/>
      <c r="WI83" s="9" t="n"/>
      <c r="WJ83" s="9" t="n"/>
      <c r="WK83" s="9" t="n"/>
      <c r="WL83" s="9" t="n"/>
      <c r="WM83" s="9" t="n"/>
      <c r="WN83" s="9" t="n"/>
      <c r="WO83" s="9" t="n"/>
      <c r="WP83" s="9" t="n"/>
      <c r="WQ83" s="9" t="n"/>
      <c r="WR83" s="9" t="n"/>
      <c r="WS83" s="9" t="n"/>
      <c r="WT83" s="9" t="n"/>
      <c r="WU83" s="9" t="n"/>
      <c r="WV83" s="9" t="n"/>
      <c r="WW83" s="9" t="n"/>
      <c r="WX83" s="9" t="n"/>
      <c r="WY83" s="9" t="n"/>
      <c r="WZ83" s="9" t="n"/>
      <c r="XA83" s="9" t="n"/>
      <c r="XB83" s="9" t="n"/>
      <c r="XC83" s="9" t="n"/>
      <c r="XD83" s="9" t="n"/>
      <c r="XE83" s="9" t="n"/>
      <c r="XF83" s="9" t="n"/>
      <c r="XG83" s="9" t="n"/>
      <c r="XH83" s="9" t="n"/>
      <c r="XI83" s="9" t="n"/>
      <c r="XJ83" s="9" t="n"/>
      <c r="XK83" s="9" t="n"/>
      <c r="XL83" s="9" t="n"/>
      <c r="XM83" s="9" t="n"/>
      <c r="XN83" s="9" t="n"/>
      <c r="XO83" s="9" t="n"/>
      <c r="XP83" s="9" t="n"/>
      <c r="XQ83" s="9" t="n"/>
      <c r="XR83" s="9" t="n"/>
      <c r="XS83" s="9" t="n"/>
      <c r="XT83" s="9" t="n"/>
      <c r="XU83" s="9" t="n"/>
      <c r="XV83" s="9" t="n"/>
      <c r="XW83" s="9" t="n"/>
      <c r="XX83" s="9" t="n"/>
      <c r="XY83" s="9" t="n"/>
      <c r="XZ83" s="9" t="n"/>
      <c r="YA83" s="9" t="n"/>
      <c r="YB83" s="9" t="n"/>
      <c r="YC83" s="9" t="n"/>
      <c r="YD83" s="9" t="n"/>
      <c r="YE83" s="9" t="n"/>
      <c r="YF83" s="9" t="n"/>
      <c r="YG83" s="9" t="n"/>
      <c r="YH83" s="9" t="n"/>
      <c r="YI83" s="9" t="n"/>
      <c r="YJ83" s="9" t="n"/>
      <c r="YK83" s="9" t="n"/>
      <c r="YL83" s="9" t="n"/>
      <c r="YM83" s="9" t="n"/>
      <c r="YN83" s="9" t="n"/>
      <c r="YO83" s="9" t="n"/>
      <c r="YP83" s="9" t="n"/>
      <c r="YQ83" s="9" t="n"/>
      <c r="YR83" s="9" t="n"/>
      <c r="YS83" s="9" t="n"/>
      <c r="YT83" s="9" t="n"/>
      <c r="YU83" s="9" t="n"/>
      <c r="YV83" s="9" t="n"/>
      <c r="YW83" s="9" t="n"/>
      <c r="YX83" s="9" t="n"/>
      <c r="YY83" s="9" t="n"/>
      <c r="YZ83" s="9" t="n"/>
      <c r="ZA83" s="9" t="n"/>
      <c r="ZB83" s="9" t="n"/>
      <c r="ZC83" s="9" t="n"/>
      <c r="ZD83" s="9" t="n"/>
      <c r="ZE83" s="9" t="n"/>
      <c r="ZF83" s="9" t="n"/>
      <c r="ZG83" s="9" t="n"/>
      <c r="ZH83" s="9" t="n"/>
      <c r="ZI83" s="9" t="n"/>
      <c r="ZJ83" s="9" t="n"/>
      <c r="ZK83" s="9" t="n"/>
      <c r="ZL83" s="9" t="n"/>
      <c r="ZM83" s="9" t="n"/>
      <c r="ZN83" s="9" t="n"/>
      <c r="ZO83" s="9" t="n"/>
      <c r="ZP83" s="9" t="n"/>
      <c r="ZQ83" s="9" t="n"/>
      <c r="ZR83" s="9" t="n"/>
      <c r="ZS83" s="9" t="n"/>
      <c r="ZT83" s="9" t="n"/>
      <c r="ZU83" s="9" t="n"/>
      <c r="ZV83" s="9" t="n"/>
      <c r="ZW83" s="9" t="n"/>
      <c r="ZX83" s="9" t="n"/>
      <c r="ZY83" s="9" t="n"/>
      <c r="ZZ83" s="9" t="n"/>
      <c r="AAA83" s="9" t="n"/>
      <c r="AAB83" s="9" t="n"/>
      <c r="AAC83" s="9" t="n"/>
      <c r="AAD83" s="9" t="n"/>
      <c r="AAE83" s="9" t="n"/>
      <c r="AAF83" s="9" t="n"/>
      <c r="AAG83" s="9" t="n"/>
      <c r="AAH83" s="9" t="n"/>
      <c r="AAI83" s="9" t="n"/>
      <c r="AAJ83" s="9" t="n"/>
      <c r="AAK83" s="9" t="n"/>
      <c r="AAL83" s="9" t="n"/>
      <c r="AAM83" s="9" t="n"/>
      <c r="AAN83" s="9" t="n"/>
      <c r="AAO83" s="9" t="n"/>
      <c r="AAP83" s="9" t="n"/>
      <c r="AAQ83" s="9" t="n"/>
      <c r="AAR83" s="9" t="n"/>
      <c r="AAS83" s="9" t="n"/>
      <c r="AAT83" s="9" t="n"/>
      <c r="AAU83" s="9" t="n"/>
      <c r="AAV83" s="9" t="n"/>
      <c r="AAW83" s="9" t="n"/>
      <c r="AAX83" s="9" t="n"/>
      <c r="AAY83" s="9" t="n"/>
      <c r="AAZ83" s="9" t="n"/>
      <c r="ABA83" s="9" t="n"/>
      <c r="ABB83" s="9" t="n"/>
      <c r="ABC83" s="9" t="n"/>
      <c r="ABD83" s="9" t="n"/>
      <c r="ABE83" s="9" t="n"/>
      <c r="ABF83" s="9" t="n"/>
      <c r="ABG83" s="9" t="n"/>
      <c r="ABH83" s="9" t="n"/>
      <c r="ABI83" s="9" t="n"/>
      <c r="ABJ83" s="9" t="n"/>
      <c r="ABK83" s="9" t="n"/>
      <c r="ABL83" s="9" t="n"/>
      <c r="ABM83" s="9" t="n"/>
      <c r="ABN83" s="9" t="n"/>
      <c r="ABO83" s="9" t="n"/>
      <c r="ABP83" s="9" t="n"/>
      <c r="ABQ83" s="9" t="n"/>
      <c r="ABR83" s="9" t="n"/>
      <c r="ABS83" s="9" t="n"/>
      <c r="ABT83" s="9" t="n"/>
      <c r="ABU83" s="9" t="n"/>
      <c r="ABV83" s="9" t="n"/>
      <c r="ABW83" s="9" t="n"/>
      <c r="ABX83" s="9" t="n"/>
      <c r="ABY83" s="9" t="n"/>
      <c r="ABZ83" s="9" t="n"/>
      <c r="ACA83" s="9" t="n"/>
      <c r="ACB83" s="9" t="n"/>
      <c r="ACC83" s="9" t="n"/>
      <c r="ACD83" s="9" t="n"/>
      <c r="ACE83" s="9" t="n"/>
      <c r="ACF83" s="9" t="n"/>
      <c r="ACG83" s="9" t="n"/>
      <c r="ACH83" s="9" t="n"/>
      <c r="ACI83" s="9" t="n"/>
      <c r="ACJ83" s="9" t="n"/>
      <c r="ACK83" s="9" t="n"/>
      <c r="ACL83" s="9" t="n"/>
      <c r="ACM83" s="9" t="n"/>
      <c r="ACN83" s="9" t="n"/>
      <c r="ACO83" s="9" t="n"/>
      <c r="ACP83" s="9" t="n"/>
      <c r="ACQ83" s="9" t="n"/>
      <c r="ACR83" s="9" t="n"/>
      <c r="ACS83" s="9" t="n"/>
      <c r="ACT83" s="9" t="n"/>
      <c r="ACU83" s="9" t="n"/>
      <c r="ACV83" s="9" t="n"/>
      <c r="ACW83" s="9" t="n"/>
      <c r="ACX83" s="9" t="n"/>
      <c r="ACY83" s="9" t="n"/>
      <c r="ACZ83" s="9" t="n"/>
      <c r="ADA83" s="9" t="n"/>
      <c r="ADB83" s="9" t="n"/>
      <c r="ADC83" s="9" t="n"/>
      <c r="ADD83" s="9" t="n"/>
      <c r="ADE83" s="9" t="n"/>
      <c r="ADF83" s="9" t="n"/>
      <c r="ADG83" s="9" t="n"/>
      <c r="ADH83" s="9" t="n"/>
      <c r="ADI83" s="9" t="n"/>
      <c r="ADJ83" s="9" t="n"/>
      <c r="ADK83" s="9" t="n"/>
      <c r="ADL83" s="9" t="n"/>
      <c r="ADM83" s="9" t="n"/>
      <c r="ADN83" s="9" t="n"/>
      <c r="ADO83" s="9" t="n"/>
      <c r="ADP83" s="9" t="n"/>
      <c r="ADQ83" s="9" t="n"/>
      <c r="ADR83" s="9" t="n"/>
      <c r="ADS83" s="9" t="n"/>
      <c r="ADT83" s="9" t="n"/>
      <c r="ADU83" s="9" t="n"/>
      <c r="ADV83" s="9" t="n"/>
      <c r="ADW83" s="9" t="n"/>
      <c r="ADX83" s="9" t="n"/>
      <c r="ADY83" s="9" t="n"/>
      <c r="ADZ83" s="9" t="n"/>
      <c r="AEA83" s="9" t="n"/>
      <c r="AEB83" s="9" t="n"/>
      <c r="AEC83" s="9" t="n"/>
      <c r="AED83" s="9" t="n"/>
      <c r="AEE83" s="9" t="n"/>
      <c r="AEF83" s="9" t="n"/>
      <c r="AEG83" s="9" t="n"/>
      <c r="AEH83" s="9" t="n"/>
      <c r="AEI83" s="9" t="n"/>
      <c r="AEJ83" s="9" t="n"/>
      <c r="AEK83" s="9" t="n"/>
      <c r="AEL83" s="9" t="n"/>
      <c r="AEM83" s="9" t="n"/>
      <c r="AEN83" s="9" t="n"/>
      <c r="AEO83" s="9" t="n"/>
      <c r="AEP83" s="9" t="n"/>
      <c r="AEQ83" s="9" t="n"/>
      <c r="AER83" s="9" t="n"/>
      <c r="AES83" s="9" t="n"/>
      <c r="AET83" s="9" t="n"/>
      <c r="AEU83" s="9" t="n"/>
      <c r="AEV83" s="9" t="n"/>
      <c r="AEW83" s="9" t="n"/>
      <c r="AEX83" s="9" t="n"/>
      <c r="AEY83" s="9" t="n"/>
      <c r="AEZ83" s="9" t="n"/>
      <c r="AFA83" s="9" t="n"/>
      <c r="AFB83" s="9" t="n"/>
      <c r="AFC83" s="9" t="n"/>
      <c r="AFD83" s="9" t="n"/>
      <c r="AFE83" s="9" t="n"/>
      <c r="AFF83" s="9" t="n"/>
      <c r="AFG83" s="9" t="n"/>
      <c r="AFH83" s="9" t="n"/>
      <c r="AFI83" s="9" t="n"/>
      <c r="AFJ83" s="9" t="n"/>
      <c r="AFK83" s="9" t="n"/>
      <c r="AFL83" s="9" t="n"/>
      <c r="AFM83" s="9" t="n"/>
      <c r="AFN83" s="9" t="n"/>
      <c r="AFO83" s="9" t="n"/>
      <c r="AFP83" s="9" t="n"/>
      <c r="AFQ83" s="9" t="n"/>
      <c r="AFR83" s="9" t="n"/>
      <c r="AFS83" s="9" t="n"/>
      <c r="AFT83" s="9" t="n"/>
      <c r="AFU83" s="9" t="n"/>
      <c r="AFV83" s="9" t="n"/>
      <c r="AFW83" s="9" t="n"/>
      <c r="AFX83" s="9" t="n"/>
      <c r="AFY83" s="9" t="n"/>
      <c r="AFZ83" s="9" t="n"/>
      <c r="AGA83" s="9" t="n"/>
      <c r="AGB83" s="9" t="n"/>
      <c r="AGC83" s="9" t="n"/>
      <c r="AGD83" s="9" t="n"/>
      <c r="AGE83" s="9" t="n"/>
      <c r="AGF83" s="9" t="n"/>
      <c r="AGG83" s="9" t="n"/>
      <c r="AGH83" s="9" t="n"/>
      <c r="AGI83" s="9" t="n"/>
      <c r="AGJ83" s="9" t="n"/>
      <c r="AGK83" s="9" t="n"/>
      <c r="AGL83" s="9" t="n"/>
      <c r="AGM83" s="9" t="n"/>
      <c r="AGN83" s="9" t="n"/>
      <c r="AGO83" s="9" t="n"/>
      <c r="AGP83" s="9" t="n"/>
      <c r="AGQ83" s="9" t="n"/>
      <c r="AGR83" s="9" t="n"/>
      <c r="AGS83" s="9" t="n"/>
      <c r="AGT83" s="9" t="n"/>
      <c r="AGU83" s="9" t="n"/>
      <c r="AGV83" s="9" t="n"/>
      <c r="AGW83" s="9" t="n"/>
      <c r="AGX83" s="9" t="n"/>
      <c r="AGY83" s="9" t="n"/>
      <c r="AGZ83" s="9" t="n"/>
      <c r="AHA83" s="9" t="n"/>
      <c r="AHB83" s="9" t="n"/>
      <c r="AHC83" s="9" t="n"/>
      <c r="AHD83" s="9" t="n"/>
      <c r="AHE83" s="9" t="n"/>
      <c r="AHF83" s="9" t="n"/>
      <c r="AHG83" s="9" t="n"/>
      <c r="AHH83" s="9" t="n"/>
      <c r="AHI83" s="9" t="n"/>
      <c r="AHJ83" s="9" t="n"/>
      <c r="AHK83" s="9" t="n"/>
      <c r="AHL83" s="9" t="n"/>
      <c r="AHM83" s="9" t="n"/>
      <c r="AHN83" s="9" t="n"/>
      <c r="AHO83" s="9" t="n"/>
      <c r="AHP83" s="9" t="n"/>
      <c r="AHQ83" s="9" t="n"/>
      <c r="AHR83" s="9" t="n"/>
      <c r="AHS83" s="9" t="n"/>
      <c r="AHT83" s="9" t="n"/>
      <c r="AHU83" s="9" t="n"/>
      <c r="AHV83" s="9" t="n"/>
      <c r="AHW83" s="9" t="n"/>
      <c r="AHX83" s="9" t="n"/>
      <c r="AHY83" s="9" t="n"/>
      <c r="AHZ83" s="9" t="n"/>
      <c r="AIA83" s="9" t="n"/>
      <c r="AIB83" s="9" t="n"/>
      <c r="AIC83" s="9" t="n"/>
      <c r="AID83" s="9" t="n"/>
      <c r="AIE83" s="9" t="n"/>
      <c r="AIF83" s="9" t="n"/>
      <c r="AIG83" s="9" t="n"/>
      <c r="AIH83" s="9" t="n"/>
      <c r="AII83" s="9" t="n"/>
      <c r="AIJ83" s="9" t="n"/>
      <c r="AIK83" s="9" t="n"/>
      <c r="AIL83" s="9" t="n"/>
      <c r="AIM83" s="9" t="n"/>
      <c r="AIN83" s="9" t="n"/>
      <c r="AIO83" s="9" t="n"/>
      <c r="AIP83" s="9" t="n"/>
      <c r="AIQ83" s="9" t="n"/>
      <c r="AIR83" s="9" t="n"/>
      <c r="AIS83" s="9" t="n"/>
      <c r="AIT83" s="9" t="n"/>
      <c r="AIU83" s="9" t="n"/>
      <c r="AIV83" s="9" t="n"/>
      <c r="AIW83" s="9" t="n"/>
      <c r="AIX83" s="9" t="n"/>
      <c r="AIY83" s="9" t="n"/>
      <c r="AIZ83" s="9" t="n"/>
      <c r="AJA83" s="9" t="n"/>
      <c r="AJB83" s="9" t="n"/>
      <c r="AJC83" s="9" t="n"/>
      <c r="AJD83" s="9" t="n"/>
      <c r="AJE83" s="9" t="n"/>
      <c r="AJF83" s="9" t="n"/>
      <c r="AJG83" s="9" t="n"/>
      <c r="AJH83" s="9" t="n"/>
      <c r="AJI83" s="9" t="n"/>
      <c r="AJJ83" s="9" t="n"/>
      <c r="AJK83" s="9" t="n"/>
      <c r="AJL83" s="9" t="n"/>
      <c r="AJM83" s="9" t="n"/>
      <c r="AJN83" s="9" t="n"/>
      <c r="AJO83" s="9" t="n"/>
      <c r="AJP83" s="9" t="n"/>
      <c r="AJQ83" s="9" t="n"/>
      <c r="AJR83" s="9" t="n"/>
      <c r="AJS83" s="9" t="n"/>
      <c r="AJT83" s="9" t="n"/>
      <c r="AJU83" s="9" t="n"/>
      <c r="AJV83" s="9" t="n"/>
      <c r="AJW83" s="9" t="n"/>
      <c r="AJX83" s="9" t="n"/>
      <c r="AJY83" s="9" t="n"/>
      <c r="AJZ83" s="9" t="n"/>
      <c r="AKA83" s="9" t="n"/>
      <c r="AKB83" s="9" t="n"/>
      <c r="AKC83" s="9" t="n"/>
      <c r="AKD83" s="9" t="n"/>
      <c r="AKE83" s="9" t="n"/>
      <c r="AKF83" s="9" t="n"/>
      <c r="AKG83" s="9" t="n"/>
      <c r="AKH83" s="9" t="n"/>
      <c r="AKI83" s="9" t="n"/>
      <c r="AKJ83" s="9" t="n"/>
      <c r="AKK83" s="9" t="n"/>
      <c r="AKL83" s="9" t="n"/>
      <c r="AKM83" s="9" t="n"/>
      <c r="AKN83" s="9" t="n"/>
      <c r="AKO83" s="9" t="n"/>
      <c r="AKP83" s="9" t="n"/>
      <c r="AKQ83" s="9" t="n"/>
      <c r="AKR83" s="9" t="n"/>
      <c r="AKS83" s="9" t="n"/>
      <c r="AKT83" s="9" t="n"/>
      <c r="AKU83" s="9" t="n"/>
      <c r="AKV83" s="9" t="n"/>
      <c r="AKW83" s="9" t="n"/>
      <c r="AKX83" s="9" t="n"/>
      <c r="AKY83" s="9" t="n"/>
      <c r="AKZ83" s="9" t="n"/>
      <c r="ALA83" s="9" t="n"/>
      <c r="ALB83" s="9" t="n"/>
      <c r="ALC83" s="9" t="n"/>
      <c r="ALD83" s="9" t="n"/>
      <c r="ALE83" s="9" t="n"/>
      <c r="ALF83" s="9" t="n"/>
      <c r="ALG83" s="9" t="n"/>
      <c r="ALH83" s="9" t="n"/>
      <c r="ALI83" s="9" t="n"/>
      <c r="ALJ83" s="9" t="n"/>
      <c r="ALK83" s="9" t="n"/>
      <c r="ALL83" s="9" t="n"/>
      <c r="ALM83" s="9" t="n"/>
      <c r="ALN83" s="9" t="n"/>
      <c r="ALO83" s="9" t="n"/>
      <c r="ALP83" s="9" t="n"/>
      <c r="ALQ83" s="9" t="n"/>
      <c r="ALR83" s="9" t="n"/>
      <c r="ALS83" s="9" t="n"/>
      <c r="ALT83" s="9" t="n"/>
      <c r="ALU83" s="9" t="n"/>
      <c r="ALV83" s="9" t="n"/>
      <c r="ALW83" s="9" t="n"/>
      <c r="ALX83" s="9" t="n"/>
      <c r="ALY83" s="9" t="n"/>
      <c r="ALZ83" s="9" t="n"/>
      <c r="AMA83" s="9" t="n"/>
      <c r="AMB83" s="9" t="n"/>
      <c r="AMC83" s="9" t="n"/>
      <c r="AMD83" s="9" t="n"/>
      <c r="AME83" s="9" t="n"/>
      <c r="AMF83" s="9" t="n"/>
      <c r="AMG83" s="9" t="n"/>
      <c r="AMH83" s="9" t="n"/>
      <c r="AMI83" s="9" t="n"/>
      <c r="AMJ83" s="9" t="n"/>
    </row>
    <row customHeight="1" ht="23.1" r="84" s="187" spans="1:1024">
      <c r="A84" s="67" t="n">
        <v>79</v>
      </c>
      <c r="B84" s="44" t="n">
        <v>42102</v>
      </c>
      <c r="C84" s="92" t="s">
        <v>291</v>
      </c>
      <c r="D84" s="69" t="s">
        <v>292</v>
      </c>
      <c r="E84" s="70" t="n">
        <v>32</v>
      </c>
      <c r="F84" s="71" t="n"/>
      <c r="G84" s="188" t="s">
        <v>3</v>
      </c>
      <c r="H84" s="189" t="s">
        <v>99</v>
      </c>
      <c r="I84" s="72" t="s"/>
      <c r="J84" s="188" t="s">
        <v>87</v>
      </c>
      <c r="K84" s="189" t="s">
        <v>84</v>
      </c>
      <c r="L84" s="72" t="s"/>
      <c r="M84" s="188" t="s">
        <v>90</v>
      </c>
      <c r="N84" s="189" t="s">
        <v>63</v>
      </c>
      <c r="O84" s="72" t="s">
        <v>80</v>
      </c>
      <c r="P84" s="188" t="s">
        <v>126</v>
      </c>
      <c r="Q84" s="189" t="s">
        <v>65</v>
      </c>
      <c r="R84" s="72" t="s"/>
      <c r="S84" s="190" t="s">
        <v>66</v>
      </c>
      <c r="T84" s="191" t="s">
        <v>66</v>
      </c>
      <c r="U84" s="72" t="s"/>
      <c r="V84" s="190" t="s">
        <v>66</v>
      </c>
      <c r="W84" s="191" t="s">
        <v>66</v>
      </c>
      <c r="X84" s="72" t="s"/>
      <c r="Y84" s="188" t="s">
        <v>72</v>
      </c>
      <c r="Z84" s="189" t="s">
        <v>123</v>
      </c>
      <c r="AA84" s="72" t="s"/>
      <c r="AB84" s="188" t="s">
        <v>156</v>
      </c>
      <c r="AC84" s="189" t="s">
        <v>118</v>
      </c>
      <c r="AD84" s="72" t="s"/>
      <c r="AE84" s="188" t="s">
        <v>64</v>
      </c>
      <c r="AF84" s="189" t="s">
        <v>63</v>
      </c>
      <c r="AG84" s="72" t="s">
        <v>80</v>
      </c>
      <c r="AH84" s="188" t="s">
        <v>85</v>
      </c>
      <c r="AI84" s="189" t="s">
        <v>120</v>
      </c>
      <c r="AJ84" s="72" t="s"/>
      <c r="AK84" s="190" t="s">
        <v>66</v>
      </c>
      <c r="AL84" s="191" t="s">
        <v>66</v>
      </c>
      <c r="AM84" s="72" t="s"/>
      <c r="AN84" s="190" t="s">
        <v>66</v>
      </c>
      <c r="AO84" s="191" t="s">
        <v>66</v>
      </c>
      <c r="AP84" s="72" t="s"/>
      <c r="AQ84" s="188" t="s">
        <v>3</v>
      </c>
      <c r="AR84" s="189" t="s">
        <v>64</v>
      </c>
      <c r="AS84" s="72" t="s"/>
      <c r="AT84" s="188" t="s">
        <v>3</v>
      </c>
      <c r="AU84" s="189" t="s">
        <v>68</v>
      </c>
      <c r="AV84" s="72" t="s"/>
      <c r="AW84" s="188" t="s">
        <v>77</v>
      </c>
      <c r="AX84" s="189" t="s">
        <v>124</v>
      </c>
      <c r="AY84" s="72" t="s">
        <v>80</v>
      </c>
      <c r="AZ84" s="188" t="s">
        <v>95</v>
      </c>
      <c r="BA84" s="189" t="s">
        <v>78</v>
      </c>
      <c r="BB84" s="72" t="s"/>
      <c r="BC84" s="188" t="s">
        <v>68</v>
      </c>
      <c r="BD84" s="189" t="s">
        <v>86</v>
      </c>
      <c r="BE84" s="72" t="s"/>
      <c r="BF84" s="190" t="s">
        <v>66</v>
      </c>
      <c r="BG84" s="191" t="s">
        <v>66</v>
      </c>
      <c r="BH84" s="72" t="s"/>
      <c r="BI84" s="190" t="s">
        <v>66</v>
      </c>
      <c r="BJ84" s="191" t="s">
        <v>66</v>
      </c>
      <c r="BK84" s="72" t="s"/>
      <c r="BL84" s="188" t="s">
        <v>81</v>
      </c>
      <c r="BM84" s="189" t="s">
        <v>85</v>
      </c>
      <c r="BN84" s="72" t="s">
        <v>80</v>
      </c>
      <c r="BO84" s="188" t="s">
        <v>119</v>
      </c>
      <c r="BP84" s="189" t="s">
        <v>78</v>
      </c>
      <c r="BQ84" s="72" t="s"/>
      <c r="BR84" s="188" t="s">
        <v>100</v>
      </c>
      <c r="BS84" s="189" t="s">
        <v>111</v>
      </c>
      <c r="BT84" s="72" t="s"/>
      <c r="BU84" s="188" t="s">
        <v>104</v>
      </c>
      <c r="BV84" s="189" t="s">
        <v>160</v>
      </c>
      <c r="BW84" s="72" t="s"/>
      <c r="BX84" s="188" t="s">
        <v>146</v>
      </c>
      <c r="BY84" s="189" t="s">
        <v>65</v>
      </c>
      <c r="BZ84" s="72" t="s"/>
      <c r="CA84" s="190" t="s">
        <v>66</v>
      </c>
      <c r="CB84" s="191" t="s">
        <v>66</v>
      </c>
      <c r="CC84" s="72" t="s"/>
      <c r="CD84" s="190" t="s">
        <v>66</v>
      </c>
      <c r="CE84" s="191" t="s">
        <v>66</v>
      </c>
      <c r="CF84" s="72" t="s"/>
      <c r="CG84" s="188" t="s">
        <v>121</v>
      </c>
      <c r="CH84" s="189" t="s">
        <v>146</v>
      </c>
      <c r="CI84" s="72" t="s"/>
      <c r="CJ84" s="188" t="s">
        <v>98</v>
      </c>
      <c r="CK84" s="189" t="s">
        <v>88</v>
      </c>
      <c r="CL84" s="72" t="s"/>
      <c r="CM84" s="188" t="s">
        <v>3</v>
      </c>
      <c r="CN84" s="189" t="s">
        <v>64</v>
      </c>
      <c r="CO84" s="72" t="s"/>
      <c r="CP84" s="188" t="s">
        <v>110</v>
      </c>
      <c r="CQ84" s="189" t="s">
        <v>71</v>
      </c>
      <c r="CR84" s="72" t="s"/>
      <c r="CS84" s="190" t="s">
        <v>66</v>
      </c>
      <c r="CT84" s="191" t="s">
        <v>66</v>
      </c>
      <c r="CU84" s="72" t="s"/>
      <c r="CV84" s="26" t="s">
        <v>293</v>
      </c>
      <c r="CW84" s="21" t="n"/>
      <c r="CX84" s="73" t="n"/>
      <c r="CY84" s="83" t="n"/>
      <c r="CZ84" s="75">
        <f>COUNTA($G$3:$CX$3)-DB84</f>
        <v/>
      </c>
      <c r="DA84" s="76">
        <f>COUNTIF($G$4:$CX$4,"сб")+COUNTIF($G$4:$CX$4,"вс")+COUNTIF($G$4:$CX$4,"празд")</f>
        <v/>
      </c>
      <c r="DB84" s="77" t="n">
        <v>0</v>
      </c>
      <c r="DC84" s="78">
        <f>COUNTIF(G84:CX84,"ОТ")/2</f>
        <v/>
      </c>
      <c r="DD84" s="79">
        <f>COUNTIFS($G$4:$CX$4,"&lt;я",G84:CX84,"&lt;"&amp;"9:29:01")</f>
        <v/>
      </c>
      <c r="DE84" s="79">
        <f>COUNTIFS($G$4:$CX$4,"&lt;я",G84:CX84,"&lt;"&amp;"13:30:01")-DD84</f>
        <v/>
      </c>
      <c r="DF84" s="79">
        <f>COUNTIFS($G$4:$CX$4,"&lt;я",G84:CX84,"&lt;"&amp;"19:00:01")-DD84-DE84</f>
        <v/>
      </c>
      <c r="DG84" s="80">
        <f>COUNTIFS($G$4:$CX$4,"СБ",G84:CX84,"В")+COUNTIFS($G$4:$CX$4,"ВС",G84:CX84,"В")</f>
        <v/>
      </c>
      <c r="DH84" s="81">
        <f>$DA$3-CZ84</f>
        <v/>
      </c>
      <c r="DI84" s="82">
        <f>$DB$3-CY84</f>
        <v/>
      </c>
      <c r="DJ84" s="9" t="n"/>
      <c r="DK84" s="9" t="n"/>
      <c r="DL84" s="9" t="n"/>
      <c r="DM84" s="9" t="n"/>
      <c r="DN84" s="9" t="n"/>
      <c r="DO84" s="9" t="n"/>
      <c r="DP84" s="9" t="n"/>
      <c r="DQ84" s="9" t="n"/>
      <c r="DR84" s="9" t="n"/>
      <c r="DS84" s="9" t="n"/>
      <c r="DT84" s="9" t="n"/>
      <c r="DU84" s="9" t="n"/>
      <c r="DV84" s="9" t="n"/>
      <c r="DW84" s="9" t="n"/>
      <c r="DX84" s="9" t="n"/>
      <c r="DY84" s="9" t="n"/>
      <c r="DZ84" s="9" t="n"/>
      <c r="EA84" s="9" t="n"/>
      <c r="EB84" s="9" t="n"/>
      <c r="EC84" s="9" t="n"/>
      <c r="ED84" s="9" t="n"/>
      <c r="EE84" s="9" t="n"/>
      <c r="EF84" s="9" t="n"/>
      <c r="EG84" s="9" t="n"/>
      <c r="EH84" s="9" t="n"/>
      <c r="EI84" s="9" t="n"/>
      <c r="EJ84" s="9" t="n"/>
      <c r="EK84" s="9" t="n"/>
      <c r="EL84" s="9" t="n"/>
      <c r="EM84" s="9" t="n"/>
      <c r="EN84" s="9" t="n"/>
      <c r="EO84" s="9" t="n"/>
      <c r="EP84" s="9" t="n"/>
      <c r="EQ84" s="9" t="n"/>
      <c r="ER84" s="9" t="n"/>
      <c r="ES84" s="9" t="n"/>
      <c r="ET84" s="9" t="n"/>
      <c r="EU84" s="9" t="n"/>
      <c r="EV84" s="9" t="n"/>
      <c r="EW84" s="9" t="n"/>
      <c r="EX84" s="9" t="n"/>
      <c r="EY84" s="9" t="n"/>
      <c r="EZ84" s="9" t="n"/>
      <c r="FA84" s="9" t="n"/>
      <c r="FB84" s="9" t="n"/>
      <c r="FC84" s="9" t="n"/>
      <c r="FD84" s="9" t="n"/>
      <c r="FE84" s="9" t="n"/>
      <c r="FF84" s="9" t="n"/>
      <c r="FG84" s="9" t="n"/>
      <c r="FH84" s="9" t="n"/>
      <c r="FI84" s="9" t="n"/>
      <c r="FJ84" s="9" t="n"/>
      <c r="FK84" s="9" t="n"/>
      <c r="FL84" s="9" t="n"/>
      <c r="FM84" s="9" t="n"/>
      <c r="FN84" s="9" t="n"/>
      <c r="FO84" s="9" t="n"/>
      <c r="FP84" s="9" t="n"/>
      <c r="FQ84" s="9" t="n"/>
      <c r="FR84" s="9" t="n"/>
      <c r="FS84" s="9" t="n"/>
      <c r="FT84" s="9" t="n"/>
      <c r="FU84" s="9" t="n"/>
      <c r="FV84" s="9" t="n"/>
      <c r="FW84" s="9" t="n"/>
      <c r="FX84" s="9" t="n"/>
      <c r="FY84" s="9" t="n"/>
      <c r="FZ84" s="9" t="n"/>
      <c r="GA84" s="9" t="n"/>
      <c r="GB84" s="9" t="n"/>
      <c r="GC84" s="9" t="n"/>
      <c r="GD84" s="9" t="n"/>
      <c r="GE84" s="9" t="n"/>
      <c r="GF84" s="9" t="n"/>
      <c r="GG84" s="9" t="n"/>
      <c r="GH84" s="9" t="n"/>
      <c r="GI84" s="9" t="n"/>
      <c r="GJ84" s="9" t="n"/>
      <c r="GK84" s="9" t="n"/>
      <c r="GL84" s="9" t="n"/>
      <c r="GM84" s="9" t="n"/>
      <c r="GN84" s="9" t="n"/>
      <c r="GO84" s="9" t="n"/>
      <c r="GP84" s="9" t="n"/>
      <c r="GQ84" s="9" t="n"/>
      <c r="GR84" s="9" t="n"/>
      <c r="GS84" s="9" t="n"/>
      <c r="GT84" s="9" t="n"/>
      <c r="GU84" s="9" t="n"/>
      <c r="GV84" s="9" t="n"/>
      <c r="GW84" s="9" t="n"/>
      <c r="GX84" s="9" t="n"/>
      <c r="GY84" s="9" t="n"/>
      <c r="GZ84" s="9" t="n"/>
      <c r="HA84" s="9" t="n"/>
      <c r="HB84" s="9" t="n"/>
      <c r="HC84" s="9" t="n"/>
      <c r="HD84" s="9" t="n"/>
      <c r="HE84" s="9" t="n"/>
      <c r="HF84" s="9" t="n"/>
      <c r="HG84" s="9" t="n"/>
      <c r="HH84" s="9" t="n"/>
      <c r="HI84" s="9" t="n"/>
      <c r="HJ84" s="9" t="n"/>
      <c r="HK84" s="9" t="n"/>
      <c r="HL84" s="9" t="n"/>
      <c r="HM84" s="9" t="n"/>
      <c r="HN84" s="9" t="n"/>
      <c r="HO84" s="9" t="n"/>
      <c r="HP84" s="9" t="n"/>
      <c r="HQ84" s="9" t="n"/>
      <c r="HR84" s="9" t="n"/>
      <c r="HS84" s="9" t="n"/>
      <c r="HT84" s="9" t="n"/>
      <c r="HU84" s="9" t="n"/>
      <c r="HV84" s="9" t="n"/>
      <c r="HW84" s="9" t="n"/>
      <c r="HX84" s="9" t="n"/>
      <c r="HY84" s="9" t="n"/>
      <c r="HZ84" s="9" t="n"/>
      <c r="IA84" s="9" t="n"/>
      <c r="IB84" s="9" t="n"/>
      <c r="IC84" s="9" t="n"/>
      <c r="ID84" s="9" t="n"/>
      <c r="IE84" s="9" t="n"/>
      <c r="IF84" s="9" t="n"/>
      <c r="IG84" s="9" t="n"/>
      <c r="IH84" s="9" t="n"/>
      <c r="II84" s="9" t="n"/>
      <c r="IJ84" s="9" t="n"/>
      <c r="IK84" s="9" t="n"/>
      <c r="IL84" s="9" t="n"/>
      <c r="IM84" s="9" t="n"/>
      <c r="IN84" s="9" t="n"/>
      <c r="IO84" s="9" t="n"/>
      <c r="IP84" s="9" t="n"/>
      <c r="IQ84" s="9" t="n"/>
      <c r="IR84" s="9" t="n"/>
      <c r="IS84" s="9" t="n"/>
      <c r="IT84" s="9" t="n"/>
      <c r="IU84" s="9" t="n"/>
      <c r="IV84" s="9" t="n"/>
      <c r="IW84" s="9" t="n"/>
      <c r="IX84" s="9" t="n"/>
      <c r="IY84" s="9" t="n"/>
      <c r="IZ84" s="9" t="n"/>
      <c r="JA84" s="9" t="n"/>
      <c r="JB84" s="9" t="n"/>
      <c r="JC84" s="9" t="n"/>
      <c r="JD84" s="9" t="n"/>
      <c r="JE84" s="9" t="n"/>
      <c r="JF84" s="9" t="n"/>
      <c r="JG84" s="9" t="n"/>
      <c r="JH84" s="9" t="n"/>
      <c r="JI84" s="9" t="n"/>
      <c r="JJ84" s="9" t="n"/>
      <c r="JK84" s="9" t="n"/>
      <c r="JL84" s="9" t="n"/>
      <c r="JM84" s="9" t="n"/>
      <c r="JN84" s="9" t="n"/>
      <c r="JO84" s="9" t="n"/>
      <c r="JP84" s="9" t="n"/>
      <c r="JQ84" s="9" t="n"/>
      <c r="JR84" s="9" t="n"/>
      <c r="JS84" s="9" t="n"/>
      <c r="JT84" s="9" t="n"/>
      <c r="JU84" s="9" t="n"/>
      <c r="JV84" s="9" t="n"/>
      <c r="JW84" s="9" t="n"/>
      <c r="JX84" s="9" t="n"/>
      <c r="JY84" s="9" t="n"/>
      <c r="JZ84" s="9" t="n"/>
      <c r="KA84" s="9" t="n"/>
      <c r="KB84" s="9" t="n"/>
      <c r="KC84" s="9" t="n"/>
      <c r="KD84" s="9" t="n"/>
      <c r="KE84" s="9" t="n"/>
      <c r="KF84" s="9" t="n"/>
      <c r="KG84" s="9" t="n"/>
      <c r="KH84" s="9" t="n"/>
      <c r="KI84" s="9" t="n"/>
      <c r="KJ84" s="9" t="n"/>
      <c r="KK84" s="9" t="n"/>
      <c r="KL84" s="9" t="n"/>
      <c r="KM84" s="9" t="n"/>
      <c r="KN84" s="9" t="n"/>
      <c r="KO84" s="9" t="n"/>
      <c r="KP84" s="9" t="n"/>
      <c r="KQ84" s="9" t="n"/>
      <c r="KR84" s="9" t="n"/>
      <c r="KS84" s="9" t="n"/>
      <c r="KT84" s="9" t="n"/>
      <c r="KU84" s="9" t="n"/>
      <c r="KV84" s="9" t="n"/>
      <c r="KW84" s="9" t="n"/>
      <c r="KX84" s="9" t="n"/>
      <c r="KY84" s="9" t="n"/>
      <c r="KZ84" s="9" t="n"/>
      <c r="LA84" s="9" t="n"/>
      <c r="LB84" s="9" t="n"/>
      <c r="LC84" s="9" t="n"/>
      <c r="LD84" s="9" t="n"/>
      <c r="LE84" s="9" t="n"/>
      <c r="LF84" s="9" t="n"/>
      <c r="LG84" s="9" t="n"/>
      <c r="LH84" s="9" t="n"/>
      <c r="LI84" s="9" t="n"/>
      <c r="LJ84" s="9" t="n"/>
      <c r="LK84" s="9" t="n"/>
      <c r="LL84" s="9" t="n"/>
      <c r="LM84" s="9" t="n"/>
      <c r="LN84" s="9" t="n"/>
      <c r="LO84" s="9" t="n"/>
      <c r="LP84" s="9" t="n"/>
      <c r="LQ84" s="9" t="n"/>
      <c r="LR84" s="9" t="n"/>
      <c r="LS84" s="9" t="n"/>
      <c r="LT84" s="9" t="n"/>
      <c r="LU84" s="9" t="n"/>
      <c r="LV84" s="9" t="n"/>
      <c r="LW84" s="9" t="n"/>
      <c r="LX84" s="9" t="n"/>
      <c r="LY84" s="9" t="n"/>
      <c r="LZ84" s="9" t="n"/>
      <c r="MA84" s="9" t="n"/>
      <c r="MB84" s="9" t="n"/>
      <c r="MC84" s="9" t="n"/>
      <c r="MD84" s="9" t="n"/>
      <c r="ME84" s="9" t="n"/>
      <c r="MF84" s="9" t="n"/>
      <c r="MG84" s="9" t="n"/>
      <c r="MH84" s="9" t="n"/>
      <c r="MI84" s="9" t="n"/>
      <c r="MJ84" s="9" t="n"/>
      <c r="MK84" s="9" t="n"/>
      <c r="ML84" s="9" t="n"/>
      <c r="MM84" s="9" t="n"/>
      <c r="MN84" s="9" t="n"/>
      <c r="MO84" s="9" t="n"/>
      <c r="MP84" s="9" t="n"/>
      <c r="MQ84" s="9" t="n"/>
      <c r="MR84" s="9" t="n"/>
      <c r="MS84" s="9" t="n"/>
      <c r="MT84" s="9" t="n"/>
      <c r="MU84" s="9" t="n"/>
      <c r="MV84" s="9" t="n"/>
      <c r="MW84" s="9" t="n"/>
      <c r="MX84" s="9" t="n"/>
      <c r="MY84" s="9" t="n"/>
      <c r="MZ84" s="9" t="n"/>
      <c r="NA84" s="9" t="n"/>
      <c r="NB84" s="9" t="n"/>
      <c r="NC84" s="9" t="n"/>
      <c r="ND84" s="9" t="n"/>
      <c r="NE84" s="9" t="n"/>
      <c r="NF84" s="9" t="n"/>
      <c r="NG84" s="9" t="n"/>
      <c r="NH84" s="9" t="n"/>
      <c r="NI84" s="9" t="n"/>
      <c r="NJ84" s="9" t="n"/>
      <c r="NK84" s="9" t="n"/>
      <c r="NL84" s="9" t="n"/>
      <c r="NM84" s="9" t="n"/>
      <c r="NN84" s="9" t="n"/>
      <c r="NO84" s="9" t="n"/>
      <c r="NP84" s="9" t="n"/>
      <c r="NQ84" s="9" t="n"/>
      <c r="NR84" s="9" t="n"/>
      <c r="NS84" s="9" t="n"/>
      <c r="NT84" s="9" t="n"/>
      <c r="NU84" s="9" t="n"/>
      <c r="NV84" s="9" t="n"/>
      <c r="NW84" s="9" t="n"/>
      <c r="NX84" s="9" t="n"/>
      <c r="NY84" s="9" t="n"/>
      <c r="NZ84" s="9" t="n"/>
      <c r="OA84" s="9" t="n"/>
      <c r="OB84" s="9" t="n"/>
      <c r="OC84" s="9" t="n"/>
      <c r="OD84" s="9" t="n"/>
      <c r="OE84" s="9" t="n"/>
      <c r="OF84" s="9" t="n"/>
      <c r="OG84" s="9" t="n"/>
      <c r="OH84" s="9" t="n"/>
      <c r="OI84" s="9" t="n"/>
      <c r="OJ84" s="9" t="n"/>
      <c r="OK84" s="9" t="n"/>
      <c r="OL84" s="9" t="n"/>
      <c r="OM84" s="9" t="n"/>
      <c r="ON84" s="9" t="n"/>
      <c r="OO84" s="9" t="n"/>
      <c r="OP84" s="9" t="n"/>
      <c r="OQ84" s="9" t="n"/>
      <c r="OR84" s="9" t="n"/>
      <c r="OS84" s="9" t="n"/>
      <c r="OT84" s="9" t="n"/>
      <c r="OU84" s="9" t="n"/>
      <c r="OV84" s="9" t="n"/>
      <c r="OW84" s="9" t="n"/>
      <c r="OX84" s="9" t="n"/>
      <c r="OY84" s="9" t="n"/>
      <c r="OZ84" s="9" t="n"/>
      <c r="PA84" s="9" t="n"/>
      <c r="PB84" s="9" t="n"/>
      <c r="PC84" s="9" t="n"/>
      <c r="PD84" s="9" t="n"/>
      <c r="PE84" s="9" t="n"/>
      <c r="PF84" s="9" t="n"/>
      <c r="PG84" s="9" t="n"/>
      <c r="PH84" s="9" t="n"/>
      <c r="PI84" s="9" t="n"/>
      <c r="PJ84" s="9" t="n"/>
      <c r="PK84" s="9" t="n"/>
      <c r="PL84" s="9" t="n"/>
      <c r="PM84" s="9" t="n"/>
      <c r="PN84" s="9" t="n"/>
      <c r="PO84" s="9" t="n"/>
      <c r="PP84" s="9" t="n"/>
      <c r="PQ84" s="9" t="n"/>
      <c r="PR84" s="9" t="n"/>
      <c r="PS84" s="9" t="n"/>
      <c r="PT84" s="9" t="n"/>
      <c r="PU84" s="9" t="n"/>
      <c r="PV84" s="9" t="n"/>
      <c r="PW84" s="9" t="n"/>
      <c r="PX84" s="9" t="n"/>
      <c r="PY84" s="9" t="n"/>
      <c r="PZ84" s="9" t="n"/>
      <c r="QA84" s="9" t="n"/>
      <c r="QB84" s="9" t="n"/>
      <c r="QC84" s="9" t="n"/>
      <c r="QD84" s="9" t="n"/>
      <c r="QE84" s="9" t="n"/>
      <c r="QF84" s="9" t="n"/>
      <c r="QG84" s="9" t="n"/>
      <c r="QH84" s="9" t="n"/>
      <c r="QI84" s="9" t="n"/>
      <c r="QJ84" s="9" t="n"/>
      <c r="QK84" s="9" t="n"/>
      <c r="QL84" s="9" t="n"/>
      <c r="QM84" s="9" t="n"/>
      <c r="QN84" s="9" t="n"/>
      <c r="QO84" s="9" t="n"/>
      <c r="QP84" s="9" t="n"/>
      <c r="QQ84" s="9" t="n"/>
      <c r="QR84" s="9" t="n"/>
      <c r="QS84" s="9" t="n"/>
      <c r="QT84" s="9" t="n"/>
      <c r="QU84" s="9" t="n"/>
      <c r="QV84" s="9" t="n"/>
      <c r="QW84" s="9" t="n"/>
      <c r="QX84" s="9" t="n"/>
      <c r="QY84" s="9" t="n"/>
      <c r="QZ84" s="9" t="n"/>
      <c r="RA84" s="9" t="n"/>
      <c r="RB84" s="9" t="n"/>
      <c r="RC84" s="9" t="n"/>
      <c r="RD84" s="9" t="n"/>
      <c r="RE84" s="9" t="n"/>
      <c r="RF84" s="9" t="n"/>
      <c r="RG84" s="9" t="n"/>
      <c r="RH84" s="9" t="n"/>
      <c r="RI84" s="9" t="n"/>
      <c r="RJ84" s="9" t="n"/>
      <c r="RK84" s="9" t="n"/>
      <c r="RL84" s="9" t="n"/>
      <c r="RM84" s="9" t="n"/>
      <c r="RN84" s="9" t="n"/>
      <c r="RO84" s="9" t="n"/>
      <c r="RP84" s="9" t="n"/>
      <c r="RQ84" s="9" t="n"/>
      <c r="RR84" s="9" t="n"/>
      <c r="RS84" s="9" t="n"/>
      <c r="RT84" s="9" t="n"/>
      <c r="RU84" s="9" t="n"/>
      <c r="RV84" s="9" t="n"/>
      <c r="RW84" s="9" t="n"/>
      <c r="RX84" s="9" t="n"/>
      <c r="RY84" s="9" t="n"/>
      <c r="RZ84" s="9" t="n"/>
      <c r="SA84" s="9" t="n"/>
      <c r="SB84" s="9" t="n"/>
      <c r="SC84" s="9" t="n"/>
      <c r="SD84" s="9" t="n"/>
      <c r="SE84" s="9" t="n"/>
      <c r="SF84" s="9" t="n"/>
      <c r="SG84" s="9" t="n"/>
      <c r="SH84" s="9" t="n"/>
      <c r="SI84" s="9" t="n"/>
      <c r="SJ84" s="9" t="n"/>
      <c r="SK84" s="9" t="n"/>
      <c r="SL84" s="9" t="n"/>
      <c r="SM84" s="9" t="n"/>
      <c r="SN84" s="9" t="n"/>
      <c r="SO84" s="9" t="n"/>
      <c r="SP84" s="9" t="n"/>
      <c r="SQ84" s="9" t="n"/>
      <c r="SR84" s="9" t="n"/>
      <c r="SS84" s="9" t="n"/>
      <c r="ST84" s="9" t="n"/>
      <c r="SU84" s="9" t="n"/>
      <c r="SV84" s="9" t="n"/>
      <c r="SW84" s="9" t="n"/>
      <c r="SX84" s="9" t="n"/>
      <c r="SY84" s="9" t="n"/>
      <c r="SZ84" s="9" t="n"/>
      <c r="TA84" s="9" t="n"/>
      <c r="TB84" s="9" t="n"/>
      <c r="TC84" s="9" t="n"/>
      <c r="TD84" s="9" t="n"/>
      <c r="TE84" s="9" t="n"/>
      <c r="TF84" s="9" t="n"/>
      <c r="TG84" s="9" t="n"/>
      <c r="TH84" s="9" t="n"/>
      <c r="TI84" s="9" t="n"/>
      <c r="TJ84" s="9" t="n"/>
      <c r="TK84" s="9" t="n"/>
      <c r="TL84" s="9" t="n"/>
      <c r="TM84" s="9" t="n"/>
      <c r="TN84" s="9" t="n"/>
      <c r="TO84" s="9" t="n"/>
      <c r="TP84" s="9" t="n"/>
      <c r="TQ84" s="9" t="n"/>
      <c r="TR84" s="9" t="n"/>
      <c r="TS84" s="9" t="n"/>
      <c r="TT84" s="9" t="n"/>
      <c r="TU84" s="9" t="n"/>
      <c r="TV84" s="9" t="n"/>
      <c r="TW84" s="9" t="n"/>
      <c r="TX84" s="9" t="n"/>
      <c r="TY84" s="9" t="n"/>
      <c r="TZ84" s="9" t="n"/>
      <c r="UA84" s="9" t="n"/>
      <c r="UB84" s="9" t="n"/>
      <c r="UC84" s="9" t="n"/>
      <c r="UD84" s="9" t="n"/>
      <c r="UE84" s="9" t="n"/>
      <c r="UF84" s="9" t="n"/>
      <c r="UG84" s="9" t="n"/>
      <c r="UH84" s="9" t="n"/>
      <c r="UI84" s="9" t="n"/>
      <c r="UJ84" s="9" t="n"/>
      <c r="UK84" s="9" t="n"/>
      <c r="UL84" s="9" t="n"/>
      <c r="UM84" s="9" t="n"/>
      <c r="UN84" s="9" t="n"/>
      <c r="UO84" s="9" t="n"/>
      <c r="UP84" s="9" t="n"/>
      <c r="UQ84" s="9" t="n"/>
      <c r="UR84" s="9" t="n"/>
      <c r="US84" s="9" t="n"/>
      <c r="UT84" s="9" t="n"/>
      <c r="UU84" s="9" t="n"/>
      <c r="UV84" s="9" t="n"/>
      <c r="UW84" s="9" t="n"/>
      <c r="UX84" s="9" t="n"/>
      <c r="UY84" s="9" t="n"/>
      <c r="UZ84" s="9" t="n"/>
      <c r="VA84" s="9" t="n"/>
      <c r="VB84" s="9" t="n"/>
      <c r="VC84" s="9" t="n"/>
      <c r="VD84" s="9" t="n"/>
      <c r="VE84" s="9" t="n"/>
      <c r="VF84" s="9" t="n"/>
      <c r="VG84" s="9" t="n"/>
      <c r="VH84" s="9" t="n"/>
      <c r="VI84" s="9" t="n"/>
      <c r="VJ84" s="9" t="n"/>
      <c r="VK84" s="9" t="n"/>
      <c r="VL84" s="9" t="n"/>
      <c r="VM84" s="9" t="n"/>
      <c r="VN84" s="9" t="n"/>
      <c r="VO84" s="9" t="n"/>
      <c r="VP84" s="9" t="n"/>
      <c r="VQ84" s="9" t="n"/>
      <c r="VR84" s="9" t="n"/>
      <c r="VS84" s="9" t="n"/>
      <c r="VT84" s="9" t="n"/>
      <c r="VU84" s="9" t="n"/>
      <c r="VV84" s="9" t="n"/>
      <c r="VW84" s="9" t="n"/>
      <c r="VX84" s="9" t="n"/>
      <c r="VY84" s="9" t="n"/>
      <c r="VZ84" s="9" t="n"/>
      <c r="WA84" s="9" t="n"/>
      <c r="WB84" s="9" t="n"/>
      <c r="WC84" s="9" t="n"/>
      <c r="WD84" s="9" t="n"/>
      <c r="WE84" s="9" t="n"/>
      <c r="WF84" s="9" t="n"/>
      <c r="WG84" s="9" t="n"/>
      <c r="WH84" s="9" t="n"/>
      <c r="WI84" s="9" t="n"/>
      <c r="WJ84" s="9" t="n"/>
      <c r="WK84" s="9" t="n"/>
      <c r="WL84" s="9" t="n"/>
      <c r="WM84" s="9" t="n"/>
      <c r="WN84" s="9" t="n"/>
      <c r="WO84" s="9" t="n"/>
      <c r="WP84" s="9" t="n"/>
      <c r="WQ84" s="9" t="n"/>
      <c r="WR84" s="9" t="n"/>
      <c r="WS84" s="9" t="n"/>
      <c r="WT84" s="9" t="n"/>
      <c r="WU84" s="9" t="n"/>
      <c r="WV84" s="9" t="n"/>
      <c r="WW84" s="9" t="n"/>
      <c r="WX84" s="9" t="n"/>
      <c r="WY84" s="9" t="n"/>
      <c r="WZ84" s="9" t="n"/>
      <c r="XA84" s="9" t="n"/>
      <c r="XB84" s="9" t="n"/>
      <c r="XC84" s="9" t="n"/>
      <c r="XD84" s="9" t="n"/>
      <c r="XE84" s="9" t="n"/>
      <c r="XF84" s="9" t="n"/>
      <c r="XG84" s="9" t="n"/>
      <c r="XH84" s="9" t="n"/>
      <c r="XI84" s="9" t="n"/>
      <c r="XJ84" s="9" t="n"/>
      <c r="XK84" s="9" t="n"/>
      <c r="XL84" s="9" t="n"/>
      <c r="XM84" s="9" t="n"/>
      <c r="XN84" s="9" t="n"/>
      <c r="XO84" s="9" t="n"/>
      <c r="XP84" s="9" t="n"/>
      <c r="XQ84" s="9" t="n"/>
      <c r="XR84" s="9" t="n"/>
      <c r="XS84" s="9" t="n"/>
      <c r="XT84" s="9" t="n"/>
      <c r="XU84" s="9" t="n"/>
      <c r="XV84" s="9" t="n"/>
      <c r="XW84" s="9" t="n"/>
      <c r="XX84" s="9" t="n"/>
      <c r="XY84" s="9" t="n"/>
      <c r="XZ84" s="9" t="n"/>
      <c r="YA84" s="9" t="n"/>
      <c r="YB84" s="9" t="n"/>
      <c r="YC84" s="9" t="n"/>
      <c r="YD84" s="9" t="n"/>
      <c r="YE84" s="9" t="n"/>
      <c r="YF84" s="9" t="n"/>
      <c r="YG84" s="9" t="n"/>
      <c r="YH84" s="9" t="n"/>
      <c r="YI84" s="9" t="n"/>
      <c r="YJ84" s="9" t="n"/>
      <c r="YK84" s="9" t="n"/>
      <c r="YL84" s="9" t="n"/>
      <c r="YM84" s="9" t="n"/>
      <c r="YN84" s="9" t="n"/>
      <c r="YO84" s="9" t="n"/>
      <c r="YP84" s="9" t="n"/>
      <c r="YQ84" s="9" t="n"/>
      <c r="YR84" s="9" t="n"/>
      <c r="YS84" s="9" t="n"/>
      <c r="YT84" s="9" t="n"/>
      <c r="YU84" s="9" t="n"/>
      <c r="YV84" s="9" t="n"/>
      <c r="YW84" s="9" t="n"/>
      <c r="YX84" s="9" t="n"/>
      <c r="YY84" s="9" t="n"/>
      <c r="YZ84" s="9" t="n"/>
      <c r="ZA84" s="9" t="n"/>
      <c r="ZB84" s="9" t="n"/>
      <c r="ZC84" s="9" t="n"/>
      <c r="ZD84" s="9" t="n"/>
      <c r="ZE84" s="9" t="n"/>
      <c r="ZF84" s="9" t="n"/>
      <c r="ZG84" s="9" t="n"/>
      <c r="ZH84" s="9" t="n"/>
      <c r="ZI84" s="9" t="n"/>
      <c r="ZJ84" s="9" t="n"/>
      <c r="ZK84" s="9" t="n"/>
      <c r="ZL84" s="9" t="n"/>
      <c r="ZM84" s="9" t="n"/>
      <c r="ZN84" s="9" t="n"/>
      <c r="ZO84" s="9" t="n"/>
      <c r="ZP84" s="9" t="n"/>
      <c r="ZQ84" s="9" t="n"/>
      <c r="ZR84" s="9" t="n"/>
      <c r="ZS84" s="9" t="n"/>
      <c r="ZT84" s="9" t="n"/>
      <c r="ZU84" s="9" t="n"/>
      <c r="ZV84" s="9" t="n"/>
      <c r="ZW84" s="9" t="n"/>
      <c r="ZX84" s="9" t="n"/>
      <c r="ZY84" s="9" t="n"/>
      <c r="ZZ84" s="9" t="n"/>
      <c r="AAA84" s="9" t="n"/>
      <c r="AAB84" s="9" t="n"/>
      <c r="AAC84" s="9" t="n"/>
      <c r="AAD84" s="9" t="n"/>
      <c r="AAE84" s="9" t="n"/>
      <c r="AAF84" s="9" t="n"/>
      <c r="AAG84" s="9" t="n"/>
      <c r="AAH84" s="9" t="n"/>
      <c r="AAI84" s="9" t="n"/>
      <c r="AAJ84" s="9" t="n"/>
      <c r="AAK84" s="9" t="n"/>
      <c r="AAL84" s="9" t="n"/>
      <c r="AAM84" s="9" t="n"/>
      <c r="AAN84" s="9" t="n"/>
      <c r="AAO84" s="9" t="n"/>
      <c r="AAP84" s="9" t="n"/>
      <c r="AAQ84" s="9" t="n"/>
      <c r="AAR84" s="9" t="n"/>
      <c r="AAS84" s="9" t="n"/>
      <c r="AAT84" s="9" t="n"/>
      <c r="AAU84" s="9" t="n"/>
      <c r="AAV84" s="9" t="n"/>
      <c r="AAW84" s="9" t="n"/>
      <c r="AAX84" s="9" t="n"/>
      <c r="AAY84" s="9" t="n"/>
      <c r="AAZ84" s="9" t="n"/>
      <c r="ABA84" s="9" t="n"/>
      <c r="ABB84" s="9" t="n"/>
      <c r="ABC84" s="9" t="n"/>
      <c r="ABD84" s="9" t="n"/>
      <c r="ABE84" s="9" t="n"/>
      <c r="ABF84" s="9" t="n"/>
      <c r="ABG84" s="9" t="n"/>
      <c r="ABH84" s="9" t="n"/>
      <c r="ABI84" s="9" t="n"/>
      <c r="ABJ84" s="9" t="n"/>
      <c r="ABK84" s="9" t="n"/>
      <c r="ABL84" s="9" t="n"/>
      <c r="ABM84" s="9" t="n"/>
      <c r="ABN84" s="9" t="n"/>
      <c r="ABO84" s="9" t="n"/>
      <c r="ABP84" s="9" t="n"/>
      <c r="ABQ84" s="9" t="n"/>
      <c r="ABR84" s="9" t="n"/>
      <c r="ABS84" s="9" t="n"/>
      <c r="ABT84" s="9" t="n"/>
      <c r="ABU84" s="9" t="n"/>
      <c r="ABV84" s="9" t="n"/>
      <c r="ABW84" s="9" t="n"/>
      <c r="ABX84" s="9" t="n"/>
      <c r="ABY84" s="9" t="n"/>
      <c r="ABZ84" s="9" t="n"/>
      <c r="ACA84" s="9" t="n"/>
      <c r="ACB84" s="9" t="n"/>
      <c r="ACC84" s="9" t="n"/>
      <c r="ACD84" s="9" t="n"/>
      <c r="ACE84" s="9" t="n"/>
      <c r="ACF84" s="9" t="n"/>
      <c r="ACG84" s="9" t="n"/>
      <c r="ACH84" s="9" t="n"/>
      <c r="ACI84" s="9" t="n"/>
      <c r="ACJ84" s="9" t="n"/>
      <c r="ACK84" s="9" t="n"/>
      <c r="ACL84" s="9" t="n"/>
      <c r="ACM84" s="9" t="n"/>
      <c r="ACN84" s="9" t="n"/>
      <c r="ACO84" s="9" t="n"/>
      <c r="ACP84" s="9" t="n"/>
      <c r="ACQ84" s="9" t="n"/>
      <c r="ACR84" s="9" t="n"/>
      <c r="ACS84" s="9" t="n"/>
      <c r="ACT84" s="9" t="n"/>
      <c r="ACU84" s="9" t="n"/>
      <c r="ACV84" s="9" t="n"/>
      <c r="ACW84" s="9" t="n"/>
      <c r="ACX84" s="9" t="n"/>
      <c r="ACY84" s="9" t="n"/>
      <c r="ACZ84" s="9" t="n"/>
      <c r="ADA84" s="9" t="n"/>
      <c r="ADB84" s="9" t="n"/>
      <c r="ADC84" s="9" t="n"/>
      <c r="ADD84" s="9" t="n"/>
      <c r="ADE84" s="9" t="n"/>
      <c r="ADF84" s="9" t="n"/>
      <c r="ADG84" s="9" t="n"/>
      <c r="ADH84" s="9" t="n"/>
      <c r="ADI84" s="9" t="n"/>
      <c r="ADJ84" s="9" t="n"/>
      <c r="ADK84" s="9" t="n"/>
      <c r="ADL84" s="9" t="n"/>
      <c r="ADM84" s="9" t="n"/>
      <c r="ADN84" s="9" t="n"/>
      <c r="ADO84" s="9" t="n"/>
      <c r="ADP84" s="9" t="n"/>
      <c r="ADQ84" s="9" t="n"/>
      <c r="ADR84" s="9" t="n"/>
      <c r="ADS84" s="9" t="n"/>
      <c r="ADT84" s="9" t="n"/>
      <c r="ADU84" s="9" t="n"/>
      <c r="ADV84" s="9" t="n"/>
      <c r="ADW84" s="9" t="n"/>
      <c r="ADX84" s="9" t="n"/>
      <c r="ADY84" s="9" t="n"/>
      <c r="ADZ84" s="9" t="n"/>
      <c r="AEA84" s="9" t="n"/>
      <c r="AEB84" s="9" t="n"/>
      <c r="AEC84" s="9" t="n"/>
      <c r="AED84" s="9" t="n"/>
      <c r="AEE84" s="9" t="n"/>
      <c r="AEF84" s="9" t="n"/>
      <c r="AEG84" s="9" t="n"/>
      <c r="AEH84" s="9" t="n"/>
      <c r="AEI84" s="9" t="n"/>
      <c r="AEJ84" s="9" t="n"/>
      <c r="AEK84" s="9" t="n"/>
      <c r="AEL84" s="9" t="n"/>
      <c r="AEM84" s="9" t="n"/>
      <c r="AEN84" s="9" t="n"/>
      <c r="AEO84" s="9" t="n"/>
      <c r="AEP84" s="9" t="n"/>
      <c r="AEQ84" s="9" t="n"/>
      <c r="AER84" s="9" t="n"/>
      <c r="AES84" s="9" t="n"/>
      <c r="AET84" s="9" t="n"/>
      <c r="AEU84" s="9" t="n"/>
      <c r="AEV84" s="9" t="n"/>
      <c r="AEW84" s="9" t="n"/>
      <c r="AEX84" s="9" t="n"/>
      <c r="AEY84" s="9" t="n"/>
      <c r="AEZ84" s="9" t="n"/>
      <c r="AFA84" s="9" t="n"/>
      <c r="AFB84" s="9" t="n"/>
      <c r="AFC84" s="9" t="n"/>
      <c r="AFD84" s="9" t="n"/>
      <c r="AFE84" s="9" t="n"/>
      <c r="AFF84" s="9" t="n"/>
      <c r="AFG84" s="9" t="n"/>
      <c r="AFH84" s="9" t="n"/>
      <c r="AFI84" s="9" t="n"/>
      <c r="AFJ84" s="9" t="n"/>
      <c r="AFK84" s="9" t="n"/>
      <c r="AFL84" s="9" t="n"/>
      <c r="AFM84" s="9" t="n"/>
      <c r="AFN84" s="9" t="n"/>
      <c r="AFO84" s="9" t="n"/>
      <c r="AFP84" s="9" t="n"/>
      <c r="AFQ84" s="9" t="n"/>
      <c r="AFR84" s="9" t="n"/>
      <c r="AFS84" s="9" t="n"/>
      <c r="AFT84" s="9" t="n"/>
      <c r="AFU84" s="9" t="n"/>
      <c r="AFV84" s="9" t="n"/>
      <c r="AFW84" s="9" t="n"/>
      <c r="AFX84" s="9" t="n"/>
      <c r="AFY84" s="9" t="n"/>
      <c r="AFZ84" s="9" t="n"/>
      <c r="AGA84" s="9" t="n"/>
      <c r="AGB84" s="9" t="n"/>
      <c r="AGC84" s="9" t="n"/>
      <c r="AGD84" s="9" t="n"/>
      <c r="AGE84" s="9" t="n"/>
      <c r="AGF84" s="9" t="n"/>
      <c r="AGG84" s="9" t="n"/>
      <c r="AGH84" s="9" t="n"/>
      <c r="AGI84" s="9" t="n"/>
      <c r="AGJ84" s="9" t="n"/>
      <c r="AGK84" s="9" t="n"/>
      <c r="AGL84" s="9" t="n"/>
      <c r="AGM84" s="9" t="n"/>
      <c r="AGN84" s="9" t="n"/>
      <c r="AGO84" s="9" t="n"/>
      <c r="AGP84" s="9" t="n"/>
      <c r="AGQ84" s="9" t="n"/>
      <c r="AGR84" s="9" t="n"/>
      <c r="AGS84" s="9" t="n"/>
      <c r="AGT84" s="9" t="n"/>
      <c r="AGU84" s="9" t="n"/>
      <c r="AGV84" s="9" t="n"/>
      <c r="AGW84" s="9" t="n"/>
      <c r="AGX84" s="9" t="n"/>
      <c r="AGY84" s="9" t="n"/>
      <c r="AGZ84" s="9" t="n"/>
      <c r="AHA84" s="9" t="n"/>
      <c r="AHB84" s="9" t="n"/>
      <c r="AHC84" s="9" t="n"/>
      <c r="AHD84" s="9" t="n"/>
      <c r="AHE84" s="9" t="n"/>
      <c r="AHF84" s="9" t="n"/>
      <c r="AHG84" s="9" t="n"/>
      <c r="AHH84" s="9" t="n"/>
      <c r="AHI84" s="9" t="n"/>
      <c r="AHJ84" s="9" t="n"/>
      <c r="AHK84" s="9" t="n"/>
      <c r="AHL84" s="9" t="n"/>
      <c r="AHM84" s="9" t="n"/>
      <c r="AHN84" s="9" t="n"/>
      <c r="AHO84" s="9" t="n"/>
      <c r="AHP84" s="9" t="n"/>
      <c r="AHQ84" s="9" t="n"/>
      <c r="AHR84" s="9" t="n"/>
      <c r="AHS84" s="9" t="n"/>
      <c r="AHT84" s="9" t="n"/>
      <c r="AHU84" s="9" t="n"/>
      <c r="AHV84" s="9" t="n"/>
      <c r="AHW84" s="9" t="n"/>
      <c r="AHX84" s="9" t="n"/>
      <c r="AHY84" s="9" t="n"/>
      <c r="AHZ84" s="9" t="n"/>
      <c r="AIA84" s="9" t="n"/>
      <c r="AIB84" s="9" t="n"/>
      <c r="AIC84" s="9" t="n"/>
      <c r="AID84" s="9" t="n"/>
      <c r="AIE84" s="9" t="n"/>
      <c r="AIF84" s="9" t="n"/>
      <c r="AIG84" s="9" t="n"/>
      <c r="AIH84" s="9" t="n"/>
      <c r="AII84" s="9" t="n"/>
      <c r="AIJ84" s="9" t="n"/>
      <c r="AIK84" s="9" t="n"/>
      <c r="AIL84" s="9" t="n"/>
      <c r="AIM84" s="9" t="n"/>
      <c r="AIN84" s="9" t="n"/>
      <c r="AIO84" s="9" t="n"/>
      <c r="AIP84" s="9" t="n"/>
      <c r="AIQ84" s="9" t="n"/>
      <c r="AIR84" s="9" t="n"/>
      <c r="AIS84" s="9" t="n"/>
      <c r="AIT84" s="9" t="n"/>
      <c r="AIU84" s="9" t="n"/>
      <c r="AIV84" s="9" t="n"/>
      <c r="AIW84" s="9" t="n"/>
      <c r="AIX84" s="9" t="n"/>
      <c r="AIY84" s="9" t="n"/>
      <c r="AIZ84" s="9" t="n"/>
      <c r="AJA84" s="9" t="n"/>
      <c r="AJB84" s="9" t="n"/>
      <c r="AJC84" s="9" t="n"/>
      <c r="AJD84" s="9" t="n"/>
      <c r="AJE84" s="9" t="n"/>
      <c r="AJF84" s="9" t="n"/>
      <c r="AJG84" s="9" t="n"/>
      <c r="AJH84" s="9" t="n"/>
      <c r="AJI84" s="9" t="n"/>
      <c r="AJJ84" s="9" t="n"/>
      <c r="AJK84" s="9" t="n"/>
      <c r="AJL84" s="9" t="n"/>
      <c r="AJM84" s="9" t="n"/>
      <c r="AJN84" s="9" t="n"/>
      <c r="AJO84" s="9" t="n"/>
      <c r="AJP84" s="9" t="n"/>
      <c r="AJQ84" s="9" t="n"/>
      <c r="AJR84" s="9" t="n"/>
      <c r="AJS84" s="9" t="n"/>
      <c r="AJT84" s="9" t="n"/>
      <c r="AJU84" s="9" t="n"/>
      <c r="AJV84" s="9" t="n"/>
      <c r="AJW84" s="9" t="n"/>
      <c r="AJX84" s="9" t="n"/>
      <c r="AJY84" s="9" t="n"/>
      <c r="AJZ84" s="9" t="n"/>
      <c r="AKA84" s="9" t="n"/>
      <c r="AKB84" s="9" t="n"/>
      <c r="AKC84" s="9" t="n"/>
      <c r="AKD84" s="9" t="n"/>
      <c r="AKE84" s="9" t="n"/>
      <c r="AKF84" s="9" t="n"/>
      <c r="AKG84" s="9" t="n"/>
      <c r="AKH84" s="9" t="n"/>
      <c r="AKI84" s="9" t="n"/>
      <c r="AKJ84" s="9" t="n"/>
      <c r="AKK84" s="9" t="n"/>
      <c r="AKL84" s="9" t="n"/>
      <c r="AKM84" s="9" t="n"/>
      <c r="AKN84" s="9" t="n"/>
      <c r="AKO84" s="9" t="n"/>
      <c r="AKP84" s="9" t="n"/>
      <c r="AKQ84" s="9" t="n"/>
      <c r="AKR84" s="9" t="n"/>
      <c r="AKS84" s="9" t="n"/>
      <c r="AKT84" s="9" t="n"/>
      <c r="AKU84" s="9" t="n"/>
      <c r="AKV84" s="9" t="n"/>
      <c r="AKW84" s="9" t="n"/>
      <c r="AKX84" s="9" t="n"/>
      <c r="AKY84" s="9" t="n"/>
      <c r="AKZ84" s="9" t="n"/>
      <c r="ALA84" s="9" t="n"/>
      <c r="ALB84" s="9" t="n"/>
      <c r="ALC84" s="9" t="n"/>
      <c r="ALD84" s="9" t="n"/>
      <c r="ALE84" s="9" t="n"/>
      <c r="ALF84" s="9" t="n"/>
      <c r="ALG84" s="9" t="n"/>
      <c r="ALH84" s="9" t="n"/>
      <c r="ALI84" s="9" t="n"/>
      <c r="ALJ84" s="9" t="n"/>
      <c r="ALK84" s="9" t="n"/>
      <c r="ALL84" s="9" t="n"/>
      <c r="ALM84" s="9" t="n"/>
      <c r="ALN84" s="9" t="n"/>
      <c r="ALO84" s="9" t="n"/>
      <c r="ALP84" s="9" t="n"/>
      <c r="ALQ84" s="9" t="n"/>
      <c r="ALR84" s="9" t="n"/>
      <c r="ALS84" s="9" t="n"/>
      <c r="ALT84" s="9" t="n"/>
      <c r="ALU84" s="9" t="n"/>
      <c r="ALV84" s="9" t="n"/>
      <c r="ALW84" s="9" t="n"/>
      <c r="ALX84" s="9" t="n"/>
      <c r="ALY84" s="9" t="n"/>
      <c r="ALZ84" s="9" t="n"/>
      <c r="AMA84" s="9" t="n"/>
      <c r="AMB84" s="9" t="n"/>
      <c r="AMC84" s="9" t="n"/>
      <c r="AMD84" s="9" t="n"/>
      <c r="AME84" s="9" t="n"/>
      <c r="AMF84" s="9" t="n"/>
      <c r="AMG84" s="9" t="n"/>
      <c r="AMH84" s="9" t="n"/>
      <c r="AMI84" s="9" t="n"/>
      <c r="AMJ84" s="9" t="n"/>
    </row>
    <row customHeight="1" ht="23.1" r="85" s="187" spans="1:1024">
      <c r="A85" s="67" t="n">
        <v>80</v>
      </c>
      <c r="B85" s="44" t="n">
        <v>5064</v>
      </c>
      <c r="C85" s="92" t="s">
        <v>294</v>
      </c>
      <c r="D85" s="69" t="s">
        <v>295</v>
      </c>
      <c r="E85" s="70" t="n">
        <v>32</v>
      </c>
      <c r="F85" s="71" t="n"/>
      <c r="G85" s="188" t="s">
        <v>125</v>
      </c>
      <c r="H85" s="189" t="s">
        <v>87</v>
      </c>
      <c r="I85" s="72" t="s"/>
      <c r="J85" s="188" t="s">
        <v>3</v>
      </c>
      <c r="K85" s="189" t="s">
        <v>62</v>
      </c>
      <c r="L85" s="72" t="s"/>
      <c r="M85" s="190" t="s">
        <v>66</v>
      </c>
      <c r="N85" s="191" t="s">
        <v>66</v>
      </c>
      <c r="O85" s="72" t="s"/>
      <c r="P85" s="190" t="s">
        <v>66</v>
      </c>
      <c r="Q85" s="191" t="s">
        <v>66</v>
      </c>
      <c r="R85" s="72" t="s"/>
      <c r="S85" s="188" t="s">
        <v>82</v>
      </c>
      <c r="T85" s="189" t="s">
        <v>128</v>
      </c>
      <c r="U85" s="72" t="s"/>
      <c r="V85" s="188" t="s">
        <v>129</v>
      </c>
      <c r="W85" s="189" t="s">
        <v>160</v>
      </c>
      <c r="X85" s="72" t="s"/>
      <c r="Y85" s="188" t="s">
        <v>88</v>
      </c>
      <c r="Z85" s="189" t="s">
        <v>138</v>
      </c>
      <c r="AA85" s="72" t="s"/>
      <c r="AB85" s="190" t="s">
        <v>66</v>
      </c>
      <c r="AC85" s="191" t="s">
        <v>66</v>
      </c>
      <c r="AD85" s="72" t="s"/>
      <c r="AE85" s="190" t="s">
        <v>66</v>
      </c>
      <c r="AF85" s="191" t="s">
        <v>66</v>
      </c>
      <c r="AG85" s="72" t="s"/>
      <c r="AH85" s="188" t="s">
        <v>3</v>
      </c>
      <c r="AI85" s="189" t="s">
        <v>146</v>
      </c>
      <c r="AJ85" s="72" t="s"/>
      <c r="AK85" s="188" t="s">
        <v>67</v>
      </c>
      <c r="AL85" s="189" t="s">
        <v>64</v>
      </c>
      <c r="AM85" s="72" t="s"/>
      <c r="AN85" s="188" t="s">
        <v>156</v>
      </c>
      <c r="AO85" s="189" t="s">
        <v>111</v>
      </c>
      <c r="AP85" s="72" t="s"/>
      <c r="AQ85" s="188" t="s">
        <v>83</v>
      </c>
      <c r="AR85" s="189" t="s">
        <v>65</v>
      </c>
      <c r="AS85" s="72" t="s"/>
      <c r="AT85" s="190" t="s">
        <v>66</v>
      </c>
      <c r="AU85" s="191" t="s">
        <v>66</v>
      </c>
      <c r="AV85" s="72" t="s"/>
      <c r="AW85" s="190" t="s">
        <v>66</v>
      </c>
      <c r="AX85" s="191" t="s">
        <v>66</v>
      </c>
      <c r="AY85" s="72" t="s"/>
      <c r="AZ85" s="190" t="s">
        <v>66</v>
      </c>
      <c r="BA85" s="191" t="s">
        <v>66</v>
      </c>
      <c r="BB85" s="72" t="s"/>
      <c r="BC85" s="190" t="s">
        <v>66</v>
      </c>
      <c r="BD85" s="191" t="s">
        <v>66</v>
      </c>
      <c r="BE85" s="72" t="s"/>
      <c r="BF85" s="190" t="s">
        <v>66</v>
      </c>
      <c r="BG85" s="191" t="s">
        <v>66</v>
      </c>
      <c r="BH85" s="72" t="s"/>
      <c r="BI85" s="190" t="s">
        <v>66</v>
      </c>
      <c r="BJ85" s="191" t="s">
        <v>66</v>
      </c>
      <c r="BK85" s="72" t="s"/>
      <c r="BL85" s="190" t="s">
        <v>66</v>
      </c>
      <c r="BM85" s="191" t="s">
        <v>66</v>
      </c>
      <c r="BN85" s="72" t="s"/>
      <c r="BO85" s="188" t="s">
        <v>79</v>
      </c>
      <c r="BP85" s="189" t="s">
        <v>87</v>
      </c>
      <c r="BQ85" s="72" t="s"/>
      <c r="BR85" s="188" t="s">
        <v>68</v>
      </c>
      <c r="BS85" s="189" t="s">
        <v>112</v>
      </c>
      <c r="BT85" s="72" t="s"/>
      <c r="BU85" s="190" t="s">
        <v>66</v>
      </c>
      <c r="BV85" s="191" t="s">
        <v>66</v>
      </c>
      <c r="BW85" s="72" t="s"/>
      <c r="BX85" s="190" t="s">
        <v>66</v>
      </c>
      <c r="BY85" s="191" t="s">
        <v>66</v>
      </c>
      <c r="BZ85" s="72" t="s"/>
      <c r="CA85" s="188" t="s">
        <v>79</v>
      </c>
      <c r="CB85" s="189" t="s">
        <v>124</v>
      </c>
      <c r="CC85" s="72" t="s"/>
      <c r="CD85" s="188" t="s">
        <v>100</v>
      </c>
      <c r="CE85" s="189" t="s">
        <v>111</v>
      </c>
      <c r="CF85" s="72" t="s">
        <v>80</v>
      </c>
      <c r="CG85" s="188" t="s">
        <v>146</v>
      </c>
      <c r="CH85" s="189" t="s">
        <v>138</v>
      </c>
      <c r="CI85" s="72" t="s">
        <v>80</v>
      </c>
      <c r="CJ85" s="188" t="s">
        <v>85</v>
      </c>
      <c r="CK85" s="189" t="s">
        <v>147</v>
      </c>
      <c r="CL85" s="72" t="s">
        <v>80</v>
      </c>
      <c r="CM85" s="190" t="s">
        <v>66</v>
      </c>
      <c r="CN85" s="191" t="s">
        <v>66</v>
      </c>
      <c r="CO85" s="72" t="s"/>
      <c r="CP85" s="190" t="s">
        <v>66</v>
      </c>
      <c r="CQ85" s="191" t="s">
        <v>66</v>
      </c>
      <c r="CR85" s="72" t="s"/>
      <c r="CS85" s="188" t="s">
        <v>121</v>
      </c>
      <c r="CT85" s="189" t="s">
        <v>111</v>
      </c>
      <c r="CU85" s="72" t="s"/>
      <c r="CV85" s="26" t="s">
        <v>296</v>
      </c>
      <c r="CW85" s="21" t="n"/>
      <c r="CX85" s="73" t="n"/>
      <c r="CY85" s="83" t="n"/>
      <c r="CZ85" s="75">
        <f>COUNTA($G$3:$CX$3)-DB85</f>
        <v/>
      </c>
      <c r="DA85" s="76">
        <f>COUNTIF($G$4:$CX$4,"сб")+COUNTIF($G$4:$CX$4,"вс")+COUNTIF($G$4:$CX$4,"празд")</f>
        <v/>
      </c>
      <c r="DB85" s="77" t="n">
        <v>0</v>
      </c>
      <c r="DC85" s="78">
        <f>COUNTIF(G85:CX85,"ОТ")/2</f>
        <v/>
      </c>
      <c r="DD85" s="79">
        <f>COUNTIFS($G$4:$CX$4,"&lt;я",G85:CX85,"&lt;"&amp;"9:29:01")</f>
        <v/>
      </c>
      <c r="DE85" s="79">
        <f>COUNTIFS($G$4:$CX$4,"&lt;я",G85:CX85,"&lt;"&amp;"13:30:01")-DD85</f>
        <v/>
      </c>
      <c r="DF85" s="79">
        <f>COUNTIFS($G$4:$CX$4,"&lt;я",G85:CX85,"&lt;"&amp;"19:00:01")-DD85-DE85</f>
        <v/>
      </c>
      <c r="DG85" s="80">
        <f>COUNTIFS($G$4:$CX$4,"СБ",G85:CX85,"В")+COUNTIFS($G$4:$CX$4,"ВС",G85:CX85,"В")</f>
        <v/>
      </c>
      <c r="DH85" s="81">
        <f>$DA$3-CZ85</f>
        <v/>
      </c>
      <c r="DI85" s="82">
        <f>$DB$3-CY85</f>
        <v/>
      </c>
      <c r="DJ85" s="9" t="n"/>
      <c r="DK85" s="9" t="n"/>
      <c r="DL85" s="9" t="n"/>
      <c r="DM85" s="9" t="n"/>
      <c r="DN85" s="9" t="n"/>
      <c r="DO85" s="9" t="n"/>
      <c r="DP85" s="9" t="n"/>
      <c r="DQ85" s="9" t="n"/>
      <c r="DR85" s="9" t="n"/>
      <c r="DS85" s="9" t="n"/>
      <c r="DT85" s="9" t="n"/>
      <c r="DU85" s="9" t="n"/>
      <c r="DV85" s="9" t="n"/>
      <c r="DW85" s="9" t="n"/>
      <c r="DX85" s="9" t="n"/>
      <c r="DY85" s="9" t="n"/>
      <c r="DZ85" s="9" t="n"/>
      <c r="EA85" s="9" t="n"/>
      <c r="EB85" s="9" t="n"/>
      <c r="EC85" s="9" t="n"/>
      <c r="ED85" s="9" t="n"/>
      <c r="EE85" s="9" t="n"/>
      <c r="EF85" s="9" t="n"/>
      <c r="EG85" s="9" t="n"/>
      <c r="EH85" s="9" t="n"/>
      <c r="EI85" s="9" t="n"/>
      <c r="EJ85" s="9" t="n"/>
      <c r="EK85" s="9" t="n"/>
      <c r="EL85" s="9" t="n"/>
      <c r="EM85" s="9" t="n"/>
      <c r="EN85" s="9" t="n"/>
      <c r="EO85" s="9" t="n"/>
      <c r="EP85" s="9" t="n"/>
      <c r="EQ85" s="9" t="n"/>
      <c r="ER85" s="9" t="n"/>
      <c r="ES85" s="9" t="n"/>
      <c r="ET85" s="9" t="n"/>
      <c r="EU85" s="9" t="n"/>
      <c r="EV85" s="9" t="n"/>
      <c r="EW85" s="9" t="n"/>
      <c r="EX85" s="9" t="n"/>
      <c r="EY85" s="9" t="n"/>
      <c r="EZ85" s="9" t="n"/>
      <c r="FA85" s="9" t="n"/>
      <c r="FB85" s="9" t="n"/>
      <c r="FC85" s="9" t="n"/>
      <c r="FD85" s="9" t="n"/>
      <c r="FE85" s="9" t="n"/>
      <c r="FF85" s="9" t="n"/>
      <c r="FG85" s="9" t="n"/>
      <c r="FH85" s="9" t="n"/>
      <c r="FI85" s="9" t="n"/>
      <c r="FJ85" s="9" t="n"/>
      <c r="FK85" s="9" t="n"/>
      <c r="FL85" s="9" t="n"/>
      <c r="FM85" s="9" t="n"/>
      <c r="FN85" s="9" t="n"/>
      <c r="FO85" s="9" t="n"/>
      <c r="FP85" s="9" t="n"/>
      <c r="FQ85" s="9" t="n"/>
      <c r="FR85" s="9" t="n"/>
      <c r="FS85" s="9" t="n"/>
      <c r="FT85" s="9" t="n"/>
      <c r="FU85" s="9" t="n"/>
      <c r="FV85" s="9" t="n"/>
      <c r="FW85" s="9" t="n"/>
      <c r="FX85" s="9" t="n"/>
      <c r="FY85" s="9" t="n"/>
      <c r="FZ85" s="9" t="n"/>
      <c r="GA85" s="9" t="n"/>
      <c r="GB85" s="9" t="n"/>
      <c r="GC85" s="9" t="n"/>
      <c r="GD85" s="9" t="n"/>
      <c r="GE85" s="9" t="n"/>
      <c r="GF85" s="9" t="n"/>
      <c r="GG85" s="9" t="n"/>
      <c r="GH85" s="9" t="n"/>
      <c r="GI85" s="9" t="n"/>
      <c r="GJ85" s="9" t="n"/>
      <c r="GK85" s="9" t="n"/>
      <c r="GL85" s="9" t="n"/>
      <c r="GM85" s="9" t="n"/>
      <c r="GN85" s="9" t="n"/>
      <c r="GO85" s="9" t="n"/>
      <c r="GP85" s="9" t="n"/>
      <c r="GQ85" s="9" t="n"/>
      <c r="GR85" s="9" t="n"/>
      <c r="GS85" s="9" t="n"/>
      <c r="GT85" s="9" t="n"/>
      <c r="GU85" s="9" t="n"/>
      <c r="GV85" s="9" t="n"/>
      <c r="GW85" s="9" t="n"/>
      <c r="GX85" s="9" t="n"/>
      <c r="GY85" s="9" t="n"/>
      <c r="GZ85" s="9" t="n"/>
      <c r="HA85" s="9" t="n"/>
      <c r="HB85" s="9" t="n"/>
      <c r="HC85" s="9" t="n"/>
      <c r="HD85" s="9" t="n"/>
      <c r="HE85" s="9" t="n"/>
      <c r="HF85" s="9" t="n"/>
      <c r="HG85" s="9" t="n"/>
      <c r="HH85" s="9" t="n"/>
      <c r="HI85" s="9" t="n"/>
      <c r="HJ85" s="9" t="n"/>
      <c r="HK85" s="9" t="n"/>
      <c r="HL85" s="9" t="n"/>
      <c r="HM85" s="9" t="n"/>
      <c r="HN85" s="9" t="n"/>
      <c r="HO85" s="9" t="n"/>
      <c r="HP85" s="9" t="n"/>
      <c r="HQ85" s="9" t="n"/>
      <c r="HR85" s="9" t="n"/>
      <c r="HS85" s="9" t="n"/>
      <c r="HT85" s="9" t="n"/>
      <c r="HU85" s="9" t="n"/>
      <c r="HV85" s="9" t="n"/>
      <c r="HW85" s="9" t="n"/>
      <c r="HX85" s="9" t="n"/>
      <c r="HY85" s="9" t="n"/>
      <c r="HZ85" s="9" t="n"/>
      <c r="IA85" s="9" t="n"/>
      <c r="IB85" s="9" t="n"/>
      <c r="IC85" s="9" t="n"/>
      <c r="ID85" s="9" t="n"/>
      <c r="IE85" s="9" t="n"/>
      <c r="IF85" s="9" t="n"/>
      <c r="IG85" s="9" t="n"/>
      <c r="IH85" s="9" t="n"/>
      <c r="II85" s="9" t="n"/>
      <c r="IJ85" s="9" t="n"/>
      <c r="IK85" s="9" t="n"/>
      <c r="IL85" s="9" t="n"/>
      <c r="IM85" s="9" t="n"/>
      <c r="IN85" s="9" t="n"/>
      <c r="IO85" s="9" t="n"/>
      <c r="IP85" s="9" t="n"/>
      <c r="IQ85" s="9" t="n"/>
      <c r="IR85" s="9" t="n"/>
      <c r="IS85" s="9" t="n"/>
      <c r="IT85" s="9" t="n"/>
      <c r="IU85" s="9" t="n"/>
      <c r="IV85" s="9" t="n"/>
      <c r="IW85" s="9" t="n"/>
      <c r="IX85" s="9" t="n"/>
      <c r="IY85" s="9" t="n"/>
      <c r="IZ85" s="9" t="n"/>
      <c r="JA85" s="9" t="n"/>
      <c r="JB85" s="9" t="n"/>
      <c r="JC85" s="9" t="n"/>
      <c r="JD85" s="9" t="n"/>
      <c r="JE85" s="9" t="n"/>
      <c r="JF85" s="9" t="n"/>
      <c r="JG85" s="9" t="n"/>
      <c r="JH85" s="9" t="n"/>
      <c r="JI85" s="9" t="n"/>
      <c r="JJ85" s="9" t="n"/>
      <c r="JK85" s="9" t="n"/>
      <c r="JL85" s="9" t="n"/>
      <c r="JM85" s="9" t="n"/>
      <c r="JN85" s="9" t="n"/>
      <c r="JO85" s="9" t="n"/>
      <c r="JP85" s="9" t="n"/>
      <c r="JQ85" s="9" t="n"/>
      <c r="JR85" s="9" t="n"/>
      <c r="JS85" s="9" t="n"/>
      <c r="JT85" s="9" t="n"/>
      <c r="JU85" s="9" t="n"/>
      <c r="JV85" s="9" t="n"/>
      <c r="JW85" s="9" t="n"/>
      <c r="JX85" s="9" t="n"/>
      <c r="JY85" s="9" t="n"/>
      <c r="JZ85" s="9" t="n"/>
      <c r="KA85" s="9" t="n"/>
      <c r="KB85" s="9" t="n"/>
      <c r="KC85" s="9" t="n"/>
      <c r="KD85" s="9" t="n"/>
      <c r="KE85" s="9" t="n"/>
      <c r="KF85" s="9" t="n"/>
      <c r="KG85" s="9" t="n"/>
      <c r="KH85" s="9" t="n"/>
      <c r="KI85" s="9" t="n"/>
      <c r="KJ85" s="9" t="n"/>
      <c r="KK85" s="9" t="n"/>
      <c r="KL85" s="9" t="n"/>
      <c r="KM85" s="9" t="n"/>
      <c r="KN85" s="9" t="n"/>
      <c r="KO85" s="9" t="n"/>
      <c r="KP85" s="9" t="n"/>
      <c r="KQ85" s="9" t="n"/>
      <c r="KR85" s="9" t="n"/>
      <c r="KS85" s="9" t="n"/>
      <c r="KT85" s="9" t="n"/>
      <c r="KU85" s="9" t="n"/>
      <c r="KV85" s="9" t="n"/>
      <c r="KW85" s="9" t="n"/>
      <c r="KX85" s="9" t="n"/>
      <c r="KY85" s="9" t="n"/>
      <c r="KZ85" s="9" t="n"/>
      <c r="LA85" s="9" t="n"/>
      <c r="LB85" s="9" t="n"/>
      <c r="LC85" s="9" t="n"/>
      <c r="LD85" s="9" t="n"/>
      <c r="LE85" s="9" t="n"/>
      <c r="LF85" s="9" t="n"/>
      <c r="LG85" s="9" t="n"/>
      <c r="LH85" s="9" t="n"/>
      <c r="LI85" s="9" t="n"/>
      <c r="LJ85" s="9" t="n"/>
      <c r="LK85" s="9" t="n"/>
      <c r="LL85" s="9" t="n"/>
      <c r="LM85" s="9" t="n"/>
      <c r="LN85" s="9" t="n"/>
      <c r="LO85" s="9" t="n"/>
      <c r="LP85" s="9" t="n"/>
      <c r="LQ85" s="9" t="n"/>
      <c r="LR85" s="9" t="n"/>
      <c r="LS85" s="9" t="n"/>
      <c r="LT85" s="9" t="n"/>
      <c r="LU85" s="9" t="n"/>
      <c r="LV85" s="9" t="n"/>
      <c r="LW85" s="9" t="n"/>
      <c r="LX85" s="9" t="n"/>
      <c r="LY85" s="9" t="n"/>
      <c r="LZ85" s="9" t="n"/>
      <c r="MA85" s="9" t="n"/>
      <c r="MB85" s="9" t="n"/>
      <c r="MC85" s="9" t="n"/>
      <c r="MD85" s="9" t="n"/>
      <c r="ME85" s="9" t="n"/>
      <c r="MF85" s="9" t="n"/>
      <c r="MG85" s="9" t="n"/>
      <c r="MH85" s="9" t="n"/>
      <c r="MI85" s="9" t="n"/>
      <c r="MJ85" s="9" t="n"/>
      <c r="MK85" s="9" t="n"/>
      <c r="ML85" s="9" t="n"/>
      <c r="MM85" s="9" t="n"/>
      <c r="MN85" s="9" t="n"/>
      <c r="MO85" s="9" t="n"/>
      <c r="MP85" s="9" t="n"/>
      <c r="MQ85" s="9" t="n"/>
      <c r="MR85" s="9" t="n"/>
      <c r="MS85" s="9" t="n"/>
      <c r="MT85" s="9" t="n"/>
      <c r="MU85" s="9" t="n"/>
      <c r="MV85" s="9" t="n"/>
      <c r="MW85" s="9" t="n"/>
      <c r="MX85" s="9" t="n"/>
      <c r="MY85" s="9" t="n"/>
      <c r="MZ85" s="9" t="n"/>
      <c r="NA85" s="9" t="n"/>
      <c r="NB85" s="9" t="n"/>
      <c r="NC85" s="9" t="n"/>
      <c r="ND85" s="9" t="n"/>
      <c r="NE85" s="9" t="n"/>
      <c r="NF85" s="9" t="n"/>
      <c r="NG85" s="9" t="n"/>
      <c r="NH85" s="9" t="n"/>
      <c r="NI85" s="9" t="n"/>
      <c r="NJ85" s="9" t="n"/>
      <c r="NK85" s="9" t="n"/>
      <c r="NL85" s="9" t="n"/>
      <c r="NM85" s="9" t="n"/>
      <c r="NN85" s="9" t="n"/>
      <c r="NO85" s="9" t="n"/>
      <c r="NP85" s="9" t="n"/>
      <c r="NQ85" s="9" t="n"/>
      <c r="NR85" s="9" t="n"/>
      <c r="NS85" s="9" t="n"/>
      <c r="NT85" s="9" t="n"/>
      <c r="NU85" s="9" t="n"/>
      <c r="NV85" s="9" t="n"/>
      <c r="NW85" s="9" t="n"/>
      <c r="NX85" s="9" t="n"/>
      <c r="NY85" s="9" t="n"/>
      <c r="NZ85" s="9" t="n"/>
      <c r="OA85" s="9" t="n"/>
      <c r="OB85" s="9" t="n"/>
      <c r="OC85" s="9" t="n"/>
      <c r="OD85" s="9" t="n"/>
      <c r="OE85" s="9" t="n"/>
      <c r="OF85" s="9" t="n"/>
      <c r="OG85" s="9" t="n"/>
      <c r="OH85" s="9" t="n"/>
      <c r="OI85" s="9" t="n"/>
      <c r="OJ85" s="9" t="n"/>
      <c r="OK85" s="9" t="n"/>
      <c r="OL85" s="9" t="n"/>
      <c r="OM85" s="9" t="n"/>
      <c r="ON85" s="9" t="n"/>
      <c r="OO85" s="9" t="n"/>
      <c r="OP85" s="9" t="n"/>
      <c r="OQ85" s="9" t="n"/>
      <c r="OR85" s="9" t="n"/>
      <c r="OS85" s="9" t="n"/>
      <c r="OT85" s="9" t="n"/>
      <c r="OU85" s="9" t="n"/>
      <c r="OV85" s="9" t="n"/>
      <c r="OW85" s="9" t="n"/>
      <c r="OX85" s="9" t="n"/>
      <c r="OY85" s="9" t="n"/>
      <c r="OZ85" s="9" t="n"/>
      <c r="PA85" s="9" t="n"/>
      <c r="PB85" s="9" t="n"/>
      <c r="PC85" s="9" t="n"/>
      <c r="PD85" s="9" t="n"/>
      <c r="PE85" s="9" t="n"/>
      <c r="PF85" s="9" t="n"/>
      <c r="PG85" s="9" t="n"/>
      <c r="PH85" s="9" t="n"/>
      <c r="PI85" s="9" t="n"/>
      <c r="PJ85" s="9" t="n"/>
      <c r="PK85" s="9" t="n"/>
      <c r="PL85" s="9" t="n"/>
      <c r="PM85" s="9" t="n"/>
      <c r="PN85" s="9" t="n"/>
      <c r="PO85" s="9" t="n"/>
      <c r="PP85" s="9" t="n"/>
      <c r="PQ85" s="9" t="n"/>
      <c r="PR85" s="9" t="n"/>
      <c r="PS85" s="9" t="n"/>
      <c r="PT85" s="9" t="n"/>
      <c r="PU85" s="9" t="n"/>
      <c r="PV85" s="9" t="n"/>
      <c r="PW85" s="9" t="n"/>
      <c r="PX85" s="9" t="n"/>
      <c r="PY85" s="9" t="n"/>
      <c r="PZ85" s="9" t="n"/>
      <c r="QA85" s="9" t="n"/>
      <c r="QB85" s="9" t="n"/>
      <c r="QC85" s="9" t="n"/>
      <c r="QD85" s="9" t="n"/>
      <c r="QE85" s="9" t="n"/>
      <c r="QF85" s="9" t="n"/>
      <c r="QG85" s="9" t="n"/>
      <c r="QH85" s="9" t="n"/>
      <c r="QI85" s="9" t="n"/>
      <c r="QJ85" s="9" t="n"/>
      <c r="QK85" s="9" t="n"/>
      <c r="QL85" s="9" t="n"/>
      <c r="QM85" s="9" t="n"/>
      <c r="QN85" s="9" t="n"/>
      <c r="QO85" s="9" t="n"/>
      <c r="QP85" s="9" t="n"/>
      <c r="QQ85" s="9" t="n"/>
      <c r="QR85" s="9" t="n"/>
      <c r="QS85" s="9" t="n"/>
      <c r="QT85" s="9" t="n"/>
      <c r="QU85" s="9" t="n"/>
      <c r="QV85" s="9" t="n"/>
      <c r="QW85" s="9" t="n"/>
      <c r="QX85" s="9" t="n"/>
      <c r="QY85" s="9" t="n"/>
      <c r="QZ85" s="9" t="n"/>
      <c r="RA85" s="9" t="n"/>
      <c r="RB85" s="9" t="n"/>
      <c r="RC85" s="9" t="n"/>
      <c r="RD85" s="9" t="n"/>
      <c r="RE85" s="9" t="n"/>
      <c r="RF85" s="9" t="n"/>
      <c r="RG85" s="9" t="n"/>
      <c r="RH85" s="9" t="n"/>
      <c r="RI85" s="9" t="n"/>
      <c r="RJ85" s="9" t="n"/>
      <c r="RK85" s="9" t="n"/>
      <c r="RL85" s="9" t="n"/>
      <c r="RM85" s="9" t="n"/>
      <c r="RN85" s="9" t="n"/>
      <c r="RO85" s="9" t="n"/>
      <c r="RP85" s="9" t="n"/>
      <c r="RQ85" s="9" t="n"/>
      <c r="RR85" s="9" t="n"/>
      <c r="RS85" s="9" t="n"/>
      <c r="RT85" s="9" t="n"/>
      <c r="RU85" s="9" t="n"/>
      <c r="RV85" s="9" t="n"/>
      <c r="RW85" s="9" t="n"/>
      <c r="RX85" s="9" t="n"/>
      <c r="RY85" s="9" t="n"/>
      <c r="RZ85" s="9" t="n"/>
      <c r="SA85" s="9" t="n"/>
      <c r="SB85" s="9" t="n"/>
      <c r="SC85" s="9" t="n"/>
      <c r="SD85" s="9" t="n"/>
      <c r="SE85" s="9" t="n"/>
      <c r="SF85" s="9" t="n"/>
      <c r="SG85" s="9" t="n"/>
      <c r="SH85" s="9" t="n"/>
      <c r="SI85" s="9" t="n"/>
      <c r="SJ85" s="9" t="n"/>
      <c r="SK85" s="9" t="n"/>
      <c r="SL85" s="9" t="n"/>
      <c r="SM85" s="9" t="n"/>
      <c r="SN85" s="9" t="n"/>
      <c r="SO85" s="9" t="n"/>
      <c r="SP85" s="9" t="n"/>
      <c r="SQ85" s="9" t="n"/>
      <c r="SR85" s="9" t="n"/>
      <c r="SS85" s="9" t="n"/>
      <c r="ST85" s="9" t="n"/>
      <c r="SU85" s="9" t="n"/>
      <c r="SV85" s="9" t="n"/>
      <c r="SW85" s="9" t="n"/>
      <c r="SX85" s="9" t="n"/>
      <c r="SY85" s="9" t="n"/>
      <c r="SZ85" s="9" t="n"/>
      <c r="TA85" s="9" t="n"/>
      <c r="TB85" s="9" t="n"/>
      <c r="TC85" s="9" t="n"/>
      <c r="TD85" s="9" t="n"/>
      <c r="TE85" s="9" t="n"/>
      <c r="TF85" s="9" t="n"/>
      <c r="TG85" s="9" t="n"/>
      <c r="TH85" s="9" t="n"/>
      <c r="TI85" s="9" t="n"/>
      <c r="TJ85" s="9" t="n"/>
      <c r="TK85" s="9" t="n"/>
      <c r="TL85" s="9" t="n"/>
      <c r="TM85" s="9" t="n"/>
      <c r="TN85" s="9" t="n"/>
      <c r="TO85" s="9" t="n"/>
      <c r="TP85" s="9" t="n"/>
      <c r="TQ85" s="9" t="n"/>
      <c r="TR85" s="9" t="n"/>
      <c r="TS85" s="9" t="n"/>
      <c r="TT85" s="9" t="n"/>
      <c r="TU85" s="9" t="n"/>
      <c r="TV85" s="9" t="n"/>
      <c r="TW85" s="9" t="n"/>
      <c r="TX85" s="9" t="n"/>
      <c r="TY85" s="9" t="n"/>
      <c r="TZ85" s="9" t="n"/>
      <c r="UA85" s="9" t="n"/>
      <c r="UB85" s="9" t="n"/>
      <c r="UC85" s="9" t="n"/>
      <c r="UD85" s="9" t="n"/>
      <c r="UE85" s="9" t="n"/>
      <c r="UF85" s="9" t="n"/>
      <c r="UG85" s="9" t="n"/>
      <c r="UH85" s="9" t="n"/>
      <c r="UI85" s="9" t="n"/>
      <c r="UJ85" s="9" t="n"/>
      <c r="UK85" s="9" t="n"/>
      <c r="UL85" s="9" t="n"/>
      <c r="UM85" s="9" t="n"/>
      <c r="UN85" s="9" t="n"/>
      <c r="UO85" s="9" t="n"/>
      <c r="UP85" s="9" t="n"/>
      <c r="UQ85" s="9" t="n"/>
      <c r="UR85" s="9" t="n"/>
      <c r="US85" s="9" t="n"/>
      <c r="UT85" s="9" t="n"/>
      <c r="UU85" s="9" t="n"/>
      <c r="UV85" s="9" t="n"/>
      <c r="UW85" s="9" t="n"/>
      <c r="UX85" s="9" t="n"/>
      <c r="UY85" s="9" t="n"/>
      <c r="UZ85" s="9" t="n"/>
      <c r="VA85" s="9" t="n"/>
      <c r="VB85" s="9" t="n"/>
      <c r="VC85" s="9" t="n"/>
      <c r="VD85" s="9" t="n"/>
      <c r="VE85" s="9" t="n"/>
      <c r="VF85" s="9" t="n"/>
      <c r="VG85" s="9" t="n"/>
      <c r="VH85" s="9" t="n"/>
      <c r="VI85" s="9" t="n"/>
      <c r="VJ85" s="9" t="n"/>
      <c r="VK85" s="9" t="n"/>
      <c r="VL85" s="9" t="n"/>
      <c r="VM85" s="9" t="n"/>
      <c r="VN85" s="9" t="n"/>
      <c r="VO85" s="9" t="n"/>
      <c r="VP85" s="9" t="n"/>
      <c r="VQ85" s="9" t="n"/>
      <c r="VR85" s="9" t="n"/>
      <c r="VS85" s="9" t="n"/>
      <c r="VT85" s="9" t="n"/>
      <c r="VU85" s="9" t="n"/>
      <c r="VV85" s="9" t="n"/>
      <c r="VW85" s="9" t="n"/>
      <c r="VX85" s="9" t="n"/>
      <c r="VY85" s="9" t="n"/>
      <c r="VZ85" s="9" t="n"/>
      <c r="WA85" s="9" t="n"/>
      <c r="WB85" s="9" t="n"/>
      <c r="WC85" s="9" t="n"/>
      <c r="WD85" s="9" t="n"/>
      <c r="WE85" s="9" t="n"/>
      <c r="WF85" s="9" t="n"/>
      <c r="WG85" s="9" t="n"/>
      <c r="WH85" s="9" t="n"/>
      <c r="WI85" s="9" t="n"/>
      <c r="WJ85" s="9" t="n"/>
      <c r="WK85" s="9" t="n"/>
      <c r="WL85" s="9" t="n"/>
      <c r="WM85" s="9" t="n"/>
      <c r="WN85" s="9" t="n"/>
      <c r="WO85" s="9" t="n"/>
      <c r="WP85" s="9" t="n"/>
      <c r="WQ85" s="9" t="n"/>
      <c r="WR85" s="9" t="n"/>
      <c r="WS85" s="9" t="n"/>
      <c r="WT85" s="9" t="n"/>
      <c r="WU85" s="9" t="n"/>
      <c r="WV85" s="9" t="n"/>
      <c r="WW85" s="9" t="n"/>
      <c r="WX85" s="9" t="n"/>
      <c r="WY85" s="9" t="n"/>
      <c r="WZ85" s="9" t="n"/>
      <c r="XA85" s="9" t="n"/>
      <c r="XB85" s="9" t="n"/>
      <c r="XC85" s="9" t="n"/>
      <c r="XD85" s="9" t="n"/>
      <c r="XE85" s="9" t="n"/>
      <c r="XF85" s="9" t="n"/>
      <c r="XG85" s="9" t="n"/>
      <c r="XH85" s="9" t="n"/>
      <c r="XI85" s="9" t="n"/>
      <c r="XJ85" s="9" t="n"/>
      <c r="XK85" s="9" t="n"/>
      <c r="XL85" s="9" t="n"/>
      <c r="XM85" s="9" t="n"/>
      <c r="XN85" s="9" t="n"/>
      <c r="XO85" s="9" t="n"/>
      <c r="XP85" s="9" t="n"/>
      <c r="XQ85" s="9" t="n"/>
      <c r="XR85" s="9" t="n"/>
      <c r="XS85" s="9" t="n"/>
      <c r="XT85" s="9" t="n"/>
      <c r="XU85" s="9" t="n"/>
      <c r="XV85" s="9" t="n"/>
      <c r="XW85" s="9" t="n"/>
      <c r="XX85" s="9" t="n"/>
      <c r="XY85" s="9" t="n"/>
      <c r="XZ85" s="9" t="n"/>
      <c r="YA85" s="9" t="n"/>
      <c r="YB85" s="9" t="n"/>
      <c r="YC85" s="9" t="n"/>
      <c r="YD85" s="9" t="n"/>
      <c r="YE85" s="9" t="n"/>
      <c r="YF85" s="9" t="n"/>
      <c r="YG85" s="9" t="n"/>
      <c r="YH85" s="9" t="n"/>
      <c r="YI85" s="9" t="n"/>
      <c r="YJ85" s="9" t="n"/>
      <c r="YK85" s="9" t="n"/>
      <c r="YL85" s="9" t="n"/>
      <c r="YM85" s="9" t="n"/>
      <c r="YN85" s="9" t="n"/>
      <c r="YO85" s="9" t="n"/>
      <c r="YP85" s="9" t="n"/>
      <c r="YQ85" s="9" t="n"/>
      <c r="YR85" s="9" t="n"/>
      <c r="YS85" s="9" t="n"/>
      <c r="YT85" s="9" t="n"/>
      <c r="YU85" s="9" t="n"/>
      <c r="YV85" s="9" t="n"/>
      <c r="YW85" s="9" t="n"/>
      <c r="YX85" s="9" t="n"/>
      <c r="YY85" s="9" t="n"/>
      <c r="YZ85" s="9" t="n"/>
      <c r="ZA85" s="9" t="n"/>
      <c r="ZB85" s="9" t="n"/>
      <c r="ZC85" s="9" t="n"/>
      <c r="ZD85" s="9" t="n"/>
      <c r="ZE85" s="9" t="n"/>
      <c r="ZF85" s="9" t="n"/>
      <c r="ZG85" s="9" t="n"/>
      <c r="ZH85" s="9" t="n"/>
      <c r="ZI85" s="9" t="n"/>
      <c r="ZJ85" s="9" t="n"/>
      <c r="ZK85" s="9" t="n"/>
      <c r="ZL85" s="9" t="n"/>
      <c r="ZM85" s="9" t="n"/>
      <c r="ZN85" s="9" t="n"/>
      <c r="ZO85" s="9" t="n"/>
      <c r="ZP85" s="9" t="n"/>
      <c r="ZQ85" s="9" t="n"/>
      <c r="ZR85" s="9" t="n"/>
      <c r="ZS85" s="9" t="n"/>
      <c r="ZT85" s="9" t="n"/>
      <c r="ZU85" s="9" t="n"/>
      <c r="ZV85" s="9" t="n"/>
      <c r="ZW85" s="9" t="n"/>
      <c r="ZX85" s="9" t="n"/>
      <c r="ZY85" s="9" t="n"/>
      <c r="ZZ85" s="9" t="n"/>
      <c r="AAA85" s="9" t="n"/>
      <c r="AAB85" s="9" t="n"/>
      <c r="AAC85" s="9" t="n"/>
      <c r="AAD85" s="9" t="n"/>
      <c r="AAE85" s="9" t="n"/>
      <c r="AAF85" s="9" t="n"/>
      <c r="AAG85" s="9" t="n"/>
      <c r="AAH85" s="9" t="n"/>
      <c r="AAI85" s="9" t="n"/>
      <c r="AAJ85" s="9" t="n"/>
      <c r="AAK85" s="9" t="n"/>
      <c r="AAL85" s="9" t="n"/>
      <c r="AAM85" s="9" t="n"/>
      <c r="AAN85" s="9" t="n"/>
      <c r="AAO85" s="9" t="n"/>
      <c r="AAP85" s="9" t="n"/>
      <c r="AAQ85" s="9" t="n"/>
      <c r="AAR85" s="9" t="n"/>
      <c r="AAS85" s="9" t="n"/>
      <c r="AAT85" s="9" t="n"/>
      <c r="AAU85" s="9" t="n"/>
      <c r="AAV85" s="9" t="n"/>
      <c r="AAW85" s="9" t="n"/>
      <c r="AAX85" s="9" t="n"/>
      <c r="AAY85" s="9" t="n"/>
      <c r="AAZ85" s="9" t="n"/>
      <c r="ABA85" s="9" t="n"/>
      <c r="ABB85" s="9" t="n"/>
      <c r="ABC85" s="9" t="n"/>
      <c r="ABD85" s="9" t="n"/>
      <c r="ABE85" s="9" t="n"/>
      <c r="ABF85" s="9" t="n"/>
      <c r="ABG85" s="9" t="n"/>
      <c r="ABH85" s="9" t="n"/>
      <c r="ABI85" s="9" t="n"/>
      <c r="ABJ85" s="9" t="n"/>
      <c r="ABK85" s="9" t="n"/>
      <c r="ABL85" s="9" t="n"/>
      <c r="ABM85" s="9" t="n"/>
      <c r="ABN85" s="9" t="n"/>
      <c r="ABO85" s="9" t="n"/>
      <c r="ABP85" s="9" t="n"/>
      <c r="ABQ85" s="9" t="n"/>
      <c r="ABR85" s="9" t="n"/>
      <c r="ABS85" s="9" t="n"/>
      <c r="ABT85" s="9" t="n"/>
      <c r="ABU85" s="9" t="n"/>
      <c r="ABV85" s="9" t="n"/>
      <c r="ABW85" s="9" t="n"/>
      <c r="ABX85" s="9" t="n"/>
      <c r="ABY85" s="9" t="n"/>
      <c r="ABZ85" s="9" t="n"/>
      <c r="ACA85" s="9" t="n"/>
      <c r="ACB85" s="9" t="n"/>
      <c r="ACC85" s="9" t="n"/>
      <c r="ACD85" s="9" t="n"/>
      <c r="ACE85" s="9" t="n"/>
      <c r="ACF85" s="9" t="n"/>
      <c r="ACG85" s="9" t="n"/>
      <c r="ACH85" s="9" t="n"/>
      <c r="ACI85" s="9" t="n"/>
      <c r="ACJ85" s="9" t="n"/>
      <c r="ACK85" s="9" t="n"/>
      <c r="ACL85" s="9" t="n"/>
      <c r="ACM85" s="9" t="n"/>
      <c r="ACN85" s="9" t="n"/>
      <c r="ACO85" s="9" t="n"/>
      <c r="ACP85" s="9" t="n"/>
      <c r="ACQ85" s="9" t="n"/>
      <c r="ACR85" s="9" t="n"/>
      <c r="ACS85" s="9" t="n"/>
      <c r="ACT85" s="9" t="n"/>
      <c r="ACU85" s="9" t="n"/>
      <c r="ACV85" s="9" t="n"/>
      <c r="ACW85" s="9" t="n"/>
      <c r="ACX85" s="9" t="n"/>
      <c r="ACY85" s="9" t="n"/>
      <c r="ACZ85" s="9" t="n"/>
      <c r="ADA85" s="9" t="n"/>
      <c r="ADB85" s="9" t="n"/>
      <c r="ADC85" s="9" t="n"/>
      <c r="ADD85" s="9" t="n"/>
      <c r="ADE85" s="9" t="n"/>
      <c r="ADF85" s="9" t="n"/>
      <c r="ADG85" s="9" t="n"/>
      <c r="ADH85" s="9" t="n"/>
      <c r="ADI85" s="9" t="n"/>
      <c r="ADJ85" s="9" t="n"/>
      <c r="ADK85" s="9" t="n"/>
      <c r="ADL85" s="9" t="n"/>
      <c r="ADM85" s="9" t="n"/>
      <c r="ADN85" s="9" t="n"/>
      <c r="ADO85" s="9" t="n"/>
      <c r="ADP85" s="9" t="n"/>
      <c r="ADQ85" s="9" t="n"/>
      <c r="ADR85" s="9" t="n"/>
      <c r="ADS85" s="9" t="n"/>
      <c r="ADT85" s="9" t="n"/>
      <c r="ADU85" s="9" t="n"/>
      <c r="ADV85" s="9" t="n"/>
      <c r="ADW85" s="9" t="n"/>
      <c r="ADX85" s="9" t="n"/>
      <c r="ADY85" s="9" t="n"/>
      <c r="ADZ85" s="9" t="n"/>
      <c r="AEA85" s="9" t="n"/>
      <c r="AEB85" s="9" t="n"/>
      <c r="AEC85" s="9" t="n"/>
      <c r="AED85" s="9" t="n"/>
      <c r="AEE85" s="9" t="n"/>
      <c r="AEF85" s="9" t="n"/>
      <c r="AEG85" s="9" t="n"/>
      <c r="AEH85" s="9" t="n"/>
      <c r="AEI85" s="9" t="n"/>
      <c r="AEJ85" s="9" t="n"/>
      <c r="AEK85" s="9" t="n"/>
      <c r="AEL85" s="9" t="n"/>
      <c r="AEM85" s="9" t="n"/>
      <c r="AEN85" s="9" t="n"/>
      <c r="AEO85" s="9" t="n"/>
      <c r="AEP85" s="9" t="n"/>
      <c r="AEQ85" s="9" t="n"/>
      <c r="AER85" s="9" t="n"/>
      <c r="AES85" s="9" t="n"/>
      <c r="AET85" s="9" t="n"/>
      <c r="AEU85" s="9" t="n"/>
      <c r="AEV85" s="9" t="n"/>
      <c r="AEW85" s="9" t="n"/>
      <c r="AEX85" s="9" t="n"/>
      <c r="AEY85" s="9" t="n"/>
      <c r="AEZ85" s="9" t="n"/>
      <c r="AFA85" s="9" t="n"/>
      <c r="AFB85" s="9" t="n"/>
      <c r="AFC85" s="9" t="n"/>
      <c r="AFD85" s="9" t="n"/>
      <c r="AFE85" s="9" t="n"/>
      <c r="AFF85" s="9" t="n"/>
      <c r="AFG85" s="9" t="n"/>
      <c r="AFH85" s="9" t="n"/>
      <c r="AFI85" s="9" t="n"/>
      <c r="AFJ85" s="9" t="n"/>
      <c r="AFK85" s="9" t="n"/>
      <c r="AFL85" s="9" t="n"/>
      <c r="AFM85" s="9" t="n"/>
      <c r="AFN85" s="9" t="n"/>
      <c r="AFO85" s="9" t="n"/>
      <c r="AFP85" s="9" t="n"/>
      <c r="AFQ85" s="9" t="n"/>
      <c r="AFR85" s="9" t="n"/>
      <c r="AFS85" s="9" t="n"/>
      <c r="AFT85" s="9" t="n"/>
      <c r="AFU85" s="9" t="n"/>
      <c r="AFV85" s="9" t="n"/>
      <c r="AFW85" s="9" t="n"/>
      <c r="AFX85" s="9" t="n"/>
      <c r="AFY85" s="9" t="n"/>
      <c r="AFZ85" s="9" t="n"/>
      <c r="AGA85" s="9" t="n"/>
      <c r="AGB85" s="9" t="n"/>
      <c r="AGC85" s="9" t="n"/>
      <c r="AGD85" s="9" t="n"/>
      <c r="AGE85" s="9" t="n"/>
      <c r="AGF85" s="9" t="n"/>
      <c r="AGG85" s="9" t="n"/>
      <c r="AGH85" s="9" t="n"/>
      <c r="AGI85" s="9" t="n"/>
      <c r="AGJ85" s="9" t="n"/>
      <c r="AGK85" s="9" t="n"/>
      <c r="AGL85" s="9" t="n"/>
      <c r="AGM85" s="9" t="n"/>
      <c r="AGN85" s="9" t="n"/>
      <c r="AGO85" s="9" t="n"/>
      <c r="AGP85" s="9" t="n"/>
      <c r="AGQ85" s="9" t="n"/>
      <c r="AGR85" s="9" t="n"/>
      <c r="AGS85" s="9" t="n"/>
      <c r="AGT85" s="9" t="n"/>
      <c r="AGU85" s="9" t="n"/>
      <c r="AGV85" s="9" t="n"/>
      <c r="AGW85" s="9" t="n"/>
      <c r="AGX85" s="9" t="n"/>
      <c r="AGY85" s="9" t="n"/>
      <c r="AGZ85" s="9" t="n"/>
      <c r="AHA85" s="9" t="n"/>
      <c r="AHB85" s="9" t="n"/>
      <c r="AHC85" s="9" t="n"/>
      <c r="AHD85" s="9" t="n"/>
      <c r="AHE85" s="9" t="n"/>
      <c r="AHF85" s="9" t="n"/>
      <c r="AHG85" s="9" t="n"/>
      <c r="AHH85" s="9" t="n"/>
      <c r="AHI85" s="9" t="n"/>
      <c r="AHJ85" s="9" t="n"/>
      <c r="AHK85" s="9" t="n"/>
      <c r="AHL85" s="9" t="n"/>
      <c r="AHM85" s="9" t="n"/>
      <c r="AHN85" s="9" t="n"/>
      <c r="AHO85" s="9" t="n"/>
      <c r="AHP85" s="9" t="n"/>
      <c r="AHQ85" s="9" t="n"/>
      <c r="AHR85" s="9" t="n"/>
      <c r="AHS85" s="9" t="n"/>
      <c r="AHT85" s="9" t="n"/>
      <c r="AHU85" s="9" t="n"/>
      <c r="AHV85" s="9" t="n"/>
      <c r="AHW85" s="9" t="n"/>
      <c r="AHX85" s="9" t="n"/>
      <c r="AHY85" s="9" t="n"/>
      <c r="AHZ85" s="9" t="n"/>
      <c r="AIA85" s="9" t="n"/>
      <c r="AIB85" s="9" t="n"/>
      <c r="AIC85" s="9" t="n"/>
      <c r="AID85" s="9" t="n"/>
      <c r="AIE85" s="9" t="n"/>
      <c r="AIF85" s="9" t="n"/>
      <c r="AIG85" s="9" t="n"/>
      <c r="AIH85" s="9" t="n"/>
      <c r="AII85" s="9" t="n"/>
      <c r="AIJ85" s="9" t="n"/>
      <c r="AIK85" s="9" t="n"/>
      <c r="AIL85" s="9" t="n"/>
      <c r="AIM85" s="9" t="n"/>
      <c r="AIN85" s="9" t="n"/>
      <c r="AIO85" s="9" t="n"/>
      <c r="AIP85" s="9" t="n"/>
      <c r="AIQ85" s="9" t="n"/>
      <c r="AIR85" s="9" t="n"/>
      <c r="AIS85" s="9" t="n"/>
      <c r="AIT85" s="9" t="n"/>
      <c r="AIU85" s="9" t="n"/>
      <c r="AIV85" s="9" t="n"/>
      <c r="AIW85" s="9" t="n"/>
      <c r="AIX85" s="9" t="n"/>
      <c r="AIY85" s="9" t="n"/>
      <c r="AIZ85" s="9" t="n"/>
      <c r="AJA85" s="9" t="n"/>
      <c r="AJB85" s="9" t="n"/>
      <c r="AJC85" s="9" t="n"/>
      <c r="AJD85" s="9" t="n"/>
      <c r="AJE85" s="9" t="n"/>
      <c r="AJF85" s="9" t="n"/>
      <c r="AJG85" s="9" t="n"/>
      <c r="AJH85" s="9" t="n"/>
      <c r="AJI85" s="9" t="n"/>
      <c r="AJJ85" s="9" t="n"/>
      <c r="AJK85" s="9" t="n"/>
      <c r="AJL85" s="9" t="n"/>
      <c r="AJM85" s="9" t="n"/>
      <c r="AJN85" s="9" t="n"/>
      <c r="AJO85" s="9" t="n"/>
      <c r="AJP85" s="9" t="n"/>
      <c r="AJQ85" s="9" t="n"/>
      <c r="AJR85" s="9" t="n"/>
      <c r="AJS85" s="9" t="n"/>
      <c r="AJT85" s="9" t="n"/>
      <c r="AJU85" s="9" t="n"/>
      <c r="AJV85" s="9" t="n"/>
      <c r="AJW85" s="9" t="n"/>
      <c r="AJX85" s="9" t="n"/>
      <c r="AJY85" s="9" t="n"/>
      <c r="AJZ85" s="9" t="n"/>
      <c r="AKA85" s="9" t="n"/>
      <c r="AKB85" s="9" t="n"/>
      <c r="AKC85" s="9" t="n"/>
      <c r="AKD85" s="9" t="n"/>
      <c r="AKE85" s="9" t="n"/>
      <c r="AKF85" s="9" t="n"/>
      <c r="AKG85" s="9" t="n"/>
      <c r="AKH85" s="9" t="n"/>
      <c r="AKI85" s="9" t="n"/>
      <c r="AKJ85" s="9" t="n"/>
      <c r="AKK85" s="9" t="n"/>
      <c r="AKL85" s="9" t="n"/>
      <c r="AKM85" s="9" t="n"/>
      <c r="AKN85" s="9" t="n"/>
      <c r="AKO85" s="9" t="n"/>
      <c r="AKP85" s="9" t="n"/>
      <c r="AKQ85" s="9" t="n"/>
      <c r="AKR85" s="9" t="n"/>
      <c r="AKS85" s="9" t="n"/>
      <c r="AKT85" s="9" t="n"/>
      <c r="AKU85" s="9" t="n"/>
      <c r="AKV85" s="9" t="n"/>
      <c r="AKW85" s="9" t="n"/>
      <c r="AKX85" s="9" t="n"/>
      <c r="AKY85" s="9" t="n"/>
      <c r="AKZ85" s="9" t="n"/>
      <c r="ALA85" s="9" t="n"/>
      <c r="ALB85" s="9" t="n"/>
      <c r="ALC85" s="9" t="n"/>
      <c r="ALD85" s="9" t="n"/>
      <c r="ALE85" s="9" t="n"/>
      <c r="ALF85" s="9" t="n"/>
      <c r="ALG85" s="9" t="n"/>
      <c r="ALH85" s="9" t="n"/>
      <c r="ALI85" s="9" t="n"/>
      <c r="ALJ85" s="9" t="n"/>
      <c r="ALK85" s="9" t="n"/>
      <c r="ALL85" s="9" t="n"/>
      <c r="ALM85" s="9" t="n"/>
      <c r="ALN85" s="9" t="n"/>
      <c r="ALO85" s="9" t="n"/>
      <c r="ALP85" s="9" t="n"/>
      <c r="ALQ85" s="9" t="n"/>
      <c r="ALR85" s="9" t="n"/>
      <c r="ALS85" s="9" t="n"/>
      <c r="ALT85" s="9" t="n"/>
      <c r="ALU85" s="9" t="n"/>
      <c r="ALV85" s="9" t="n"/>
      <c r="ALW85" s="9" t="n"/>
      <c r="ALX85" s="9" t="n"/>
      <c r="ALY85" s="9" t="n"/>
      <c r="ALZ85" s="9" t="n"/>
      <c r="AMA85" s="9" t="n"/>
      <c r="AMB85" s="9" t="n"/>
      <c r="AMC85" s="9" t="n"/>
      <c r="AMD85" s="9" t="n"/>
      <c r="AME85" s="9" t="n"/>
      <c r="AMF85" s="9" t="n"/>
      <c r="AMG85" s="9" t="n"/>
      <c r="AMH85" s="9" t="n"/>
      <c r="AMI85" s="9" t="n"/>
      <c r="AMJ85" s="9" t="n"/>
    </row>
    <row customHeight="1" ht="23.1" r="86" s="187" spans="1:1024">
      <c r="A86" s="67" t="n">
        <v>81</v>
      </c>
      <c r="B86" s="44" t="n">
        <v>5791</v>
      </c>
      <c r="C86" s="92" t="s">
        <v>297</v>
      </c>
      <c r="D86" s="69" t="s">
        <v>209</v>
      </c>
      <c r="E86" s="70" t="n">
        <v>16</v>
      </c>
      <c r="F86" s="71" t="n"/>
      <c r="G86" s="188" t="s">
        <v>152</v>
      </c>
      <c r="H86" s="189" t="s">
        <v>82</v>
      </c>
      <c r="I86" s="72" t="s">
        <v>106</v>
      </c>
      <c r="J86" s="188" t="s">
        <v>152</v>
      </c>
      <c r="K86" s="189" t="s">
        <v>82</v>
      </c>
      <c r="L86" s="72" t="s">
        <v>106</v>
      </c>
      <c r="M86" s="188" t="s">
        <v>127</v>
      </c>
      <c r="N86" s="189" t="s">
        <v>128</v>
      </c>
      <c r="O86" s="72" t="s">
        <v>106</v>
      </c>
      <c r="P86" s="190" t="s">
        <v>66</v>
      </c>
      <c r="Q86" s="191" t="s">
        <v>66</v>
      </c>
      <c r="R86" s="72" t="s"/>
      <c r="S86" s="190" t="s">
        <v>66</v>
      </c>
      <c r="T86" s="191" t="s">
        <v>66</v>
      </c>
      <c r="U86" s="72" t="s"/>
      <c r="V86" s="188" t="s">
        <v>152</v>
      </c>
      <c r="W86" s="189" t="s">
        <v>82</v>
      </c>
      <c r="X86" s="72" t="s">
        <v>106</v>
      </c>
      <c r="Y86" s="188" t="s">
        <v>59</v>
      </c>
      <c r="Z86" s="189" t="s">
        <v>105</v>
      </c>
      <c r="AA86" s="72" t="s">
        <v>106</v>
      </c>
      <c r="AB86" s="188" t="s">
        <v>59</v>
      </c>
      <c r="AC86" s="189" t="s">
        <v>105</v>
      </c>
      <c r="AD86" s="72" t="s">
        <v>106</v>
      </c>
      <c r="AE86" s="188" t="s">
        <v>59</v>
      </c>
      <c r="AF86" s="189" t="s">
        <v>105</v>
      </c>
      <c r="AG86" s="72" t="s">
        <v>106</v>
      </c>
      <c r="AH86" s="188" t="s">
        <v>59</v>
      </c>
      <c r="AI86" s="189" t="s">
        <v>105</v>
      </c>
      <c r="AJ86" s="72" t="s">
        <v>106</v>
      </c>
      <c r="AK86" s="190" t="s">
        <v>66</v>
      </c>
      <c r="AL86" s="191" t="s">
        <v>66</v>
      </c>
      <c r="AM86" s="72" t="s"/>
      <c r="AN86" s="190" t="s">
        <v>66</v>
      </c>
      <c r="AO86" s="191" t="s">
        <v>66</v>
      </c>
      <c r="AP86" s="72" t="s"/>
      <c r="AQ86" s="188" t="s">
        <v>152</v>
      </c>
      <c r="AR86" s="189" t="s">
        <v>82</v>
      </c>
      <c r="AS86" s="72" t="s">
        <v>106</v>
      </c>
      <c r="AT86" s="188" t="s">
        <v>152</v>
      </c>
      <c r="AU86" s="189" t="s">
        <v>82</v>
      </c>
      <c r="AV86" s="72" t="s">
        <v>106</v>
      </c>
      <c r="AW86" s="188" t="s">
        <v>152</v>
      </c>
      <c r="AX86" s="189" t="s">
        <v>82</v>
      </c>
      <c r="AY86" s="72" t="s">
        <v>106</v>
      </c>
      <c r="AZ86" s="188" t="s">
        <v>59</v>
      </c>
      <c r="BA86" s="189" t="s">
        <v>105</v>
      </c>
      <c r="BB86" s="72" t="s">
        <v>106</v>
      </c>
      <c r="BC86" s="188" t="s">
        <v>59</v>
      </c>
      <c r="BD86" s="189" t="s">
        <v>105</v>
      </c>
      <c r="BE86" s="72" t="s">
        <v>106</v>
      </c>
      <c r="BF86" s="190" t="s">
        <v>66</v>
      </c>
      <c r="BG86" s="191" t="s">
        <v>66</v>
      </c>
      <c r="BH86" s="72" t="s"/>
      <c r="BI86" s="190" t="s">
        <v>66</v>
      </c>
      <c r="BJ86" s="191" t="s">
        <v>66</v>
      </c>
      <c r="BK86" s="72" t="s"/>
      <c r="BL86" s="188" t="s">
        <v>127</v>
      </c>
      <c r="BM86" s="189" t="s">
        <v>128</v>
      </c>
      <c r="BN86" s="72" t="s">
        <v>106</v>
      </c>
      <c r="BO86" s="188" t="s">
        <v>69</v>
      </c>
      <c r="BP86" s="189" t="s">
        <v>160</v>
      </c>
      <c r="BQ86" s="72" t="s"/>
      <c r="BR86" s="188" t="s">
        <v>59</v>
      </c>
      <c r="BS86" s="189" t="s">
        <v>105</v>
      </c>
      <c r="BT86" s="72" t="s">
        <v>106</v>
      </c>
      <c r="BU86" s="190" t="s">
        <v>66</v>
      </c>
      <c r="BV86" s="191" t="s">
        <v>66</v>
      </c>
      <c r="BW86" s="72" t="s"/>
      <c r="BX86" s="190" t="s">
        <v>66</v>
      </c>
      <c r="BY86" s="191" t="s">
        <v>66</v>
      </c>
      <c r="BZ86" s="72" t="s"/>
      <c r="CA86" s="190" t="s">
        <v>66</v>
      </c>
      <c r="CB86" s="191" t="s">
        <v>66</v>
      </c>
      <c r="CC86" s="72" t="s"/>
      <c r="CD86" s="188" t="s">
        <v>127</v>
      </c>
      <c r="CE86" s="189" t="s">
        <v>128</v>
      </c>
      <c r="CF86" s="72" t="s">
        <v>106</v>
      </c>
      <c r="CG86" s="188" t="s">
        <v>127</v>
      </c>
      <c r="CH86" s="189" t="s">
        <v>128</v>
      </c>
      <c r="CI86" s="72" t="s">
        <v>106</v>
      </c>
      <c r="CJ86" s="188" t="s">
        <v>59</v>
      </c>
      <c r="CK86" s="189" t="s">
        <v>105</v>
      </c>
      <c r="CL86" s="72" t="s">
        <v>106</v>
      </c>
      <c r="CM86" s="188" t="s">
        <v>59</v>
      </c>
      <c r="CN86" s="189" t="s">
        <v>105</v>
      </c>
      <c r="CO86" s="72" t="s">
        <v>106</v>
      </c>
      <c r="CP86" s="190" t="s">
        <v>66</v>
      </c>
      <c r="CQ86" s="191" t="s">
        <v>66</v>
      </c>
      <c r="CR86" s="72" t="s"/>
      <c r="CS86" s="190" t="s">
        <v>66</v>
      </c>
      <c r="CT86" s="191" t="s">
        <v>66</v>
      </c>
      <c r="CU86" s="72" t="s"/>
      <c r="CV86" s="26" t="s">
        <v>102</v>
      </c>
      <c r="CW86" s="21" t="n"/>
      <c r="CX86" s="73" t="n"/>
      <c r="CY86" s="83" t="n"/>
      <c r="CZ86" s="75">
        <f>COUNTA($G$3:$CX$3)-DB86</f>
        <v/>
      </c>
      <c r="DA86" s="76">
        <f>COUNTIF($G$4:$CX$4,"сб")+COUNTIF($G$4:$CX$4,"вс")+COUNTIF($G$4:$CX$4,"празд")</f>
        <v/>
      </c>
      <c r="DB86" s="77" t="n">
        <v>0</v>
      </c>
      <c r="DC86" s="78">
        <f>COUNTIF(G86:CX86,"ОТ")/2</f>
        <v/>
      </c>
      <c r="DD86" s="79">
        <f>COUNTIFS($G$4:$CX$4,"&lt;я",G86:CX86,"&lt;"&amp;"9:29:01")</f>
        <v/>
      </c>
      <c r="DE86" s="79">
        <f>COUNTIFS($G$4:$CX$4,"&lt;я",G86:CX86,"&lt;"&amp;"13:30:01")-DD86</f>
        <v/>
      </c>
      <c r="DF86" s="79">
        <f>COUNTIFS($G$4:$CX$4,"&lt;я",G86:CX86,"&lt;"&amp;"19:00:01")-DD86-DE86</f>
        <v/>
      </c>
      <c r="DG86" s="80">
        <f>COUNTIFS($G$4:$CX$4,"СБ",G86:CX86,"В")+COUNTIFS($G$4:$CX$4,"ВС",G86:CX86,"В")</f>
        <v/>
      </c>
      <c r="DH86" s="81">
        <f>$DA$3-CZ86</f>
        <v/>
      </c>
      <c r="DI86" s="82">
        <f>$DB$3-CY86</f>
        <v/>
      </c>
      <c r="DJ86" s="9" t="n"/>
      <c r="DK86" s="9" t="n"/>
      <c r="DL86" s="9" t="n"/>
      <c r="DM86" s="9" t="n"/>
      <c r="DN86" s="9" t="n"/>
      <c r="DO86" s="9" t="n"/>
      <c r="DP86" s="9" t="n"/>
      <c r="DQ86" s="9" t="n"/>
      <c r="DR86" s="9" t="n"/>
      <c r="DS86" s="9" t="n"/>
      <c r="DT86" s="9" t="n"/>
      <c r="DU86" s="9" t="n"/>
      <c r="DV86" s="9" t="n"/>
      <c r="DW86" s="9" t="n"/>
      <c r="DX86" s="9" t="n"/>
      <c r="DY86" s="9" t="n"/>
      <c r="DZ86" s="9" t="n"/>
      <c r="EA86" s="9" t="n"/>
      <c r="EB86" s="9" t="n"/>
      <c r="EC86" s="9" t="n"/>
      <c r="ED86" s="9" t="n"/>
      <c r="EE86" s="9" t="n"/>
      <c r="EF86" s="9" t="n"/>
      <c r="EG86" s="9" t="n"/>
      <c r="EH86" s="9" t="n"/>
      <c r="EI86" s="9" t="n"/>
      <c r="EJ86" s="9" t="n"/>
      <c r="EK86" s="9" t="n"/>
      <c r="EL86" s="9" t="n"/>
      <c r="EM86" s="9" t="n"/>
      <c r="EN86" s="9" t="n"/>
      <c r="EO86" s="9" t="n"/>
      <c r="EP86" s="9" t="n"/>
      <c r="EQ86" s="9" t="n"/>
      <c r="ER86" s="9" t="n"/>
      <c r="ES86" s="9" t="n"/>
      <c r="ET86" s="9" t="n"/>
      <c r="EU86" s="9" t="n"/>
      <c r="EV86" s="9" t="n"/>
      <c r="EW86" s="9" t="n"/>
      <c r="EX86" s="9" t="n"/>
      <c r="EY86" s="9" t="n"/>
      <c r="EZ86" s="9" t="n"/>
      <c r="FA86" s="9" t="n"/>
      <c r="FB86" s="9" t="n"/>
      <c r="FC86" s="9" t="n"/>
      <c r="FD86" s="9" t="n"/>
      <c r="FE86" s="9" t="n"/>
      <c r="FF86" s="9" t="n"/>
      <c r="FG86" s="9" t="n"/>
      <c r="FH86" s="9" t="n"/>
      <c r="FI86" s="9" t="n"/>
      <c r="FJ86" s="9" t="n"/>
      <c r="FK86" s="9" t="n"/>
      <c r="FL86" s="9" t="n"/>
      <c r="FM86" s="9" t="n"/>
      <c r="FN86" s="9" t="n"/>
      <c r="FO86" s="9" t="n"/>
      <c r="FP86" s="9" t="n"/>
      <c r="FQ86" s="9" t="n"/>
      <c r="FR86" s="9" t="n"/>
      <c r="FS86" s="9" t="n"/>
      <c r="FT86" s="9" t="n"/>
      <c r="FU86" s="9" t="n"/>
      <c r="FV86" s="9" t="n"/>
      <c r="FW86" s="9" t="n"/>
      <c r="FX86" s="9" t="n"/>
      <c r="FY86" s="9" t="n"/>
      <c r="FZ86" s="9" t="n"/>
      <c r="GA86" s="9" t="n"/>
      <c r="GB86" s="9" t="n"/>
      <c r="GC86" s="9" t="n"/>
      <c r="GD86" s="9" t="n"/>
      <c r="GE86" s="9" t="n"/>
      <c r="GF86" s="9" t="n"/>
      <c r="GG86" s="9" t="n"/>
      <c r="GH86" s="9" t="n"/>
      <c r="GI86" s="9" t="n"/>
      <c r="GJ86" s="9" t="n"/>
      <c r="GK86" s="9" t="n"/>
      <c r="GL86" s="9" t="n"/>
      <c r="GM86" s="9" t="n"/>
      <c r="GN86" s="9" t="n"/>
      <c r="GO86" s="9" t="n"/>
      <c r="GP86" s="9" t="n"/>
      <c r="GQ86" s="9" t="n"/>
      <c r="GR86" s="9" t="n"/>
      <c r="GS86" s="9" t="n"/>
      <c r="GT86" s="9" t="n"/>
      <c r="GU86" s="9" t="n"/>
      <c r="GV86" s="9" t="n"/>
      <c r="GW86" s="9" t="n"/>
      <c r="GX86" s="9" t="n"/>
      <c r="GY86" s="9" t="n"/>
      <c r="GZ86" s="9" t="n"/>
      <c r="HA86" s="9" t="n"/>
      <c r="HB86" s="9" t="n"/>
      <c r="HC86" s="9" t="n"/>
      <c r="HD86" s="9" t="n"/>
      <c r="HE86" s="9" t="n"/>
      <c r="HF86" s="9" t="n"/>
      <c r="HG86" s="9" t="n"/>
      <c r="HH86" s="9" t="n"/>
      <c r="HI86" s="9" t="n"/>
      <c r="HJ86" s="9" t="n"/>
      <c r="HK86" s="9" t="n"/>
      <c r="HL86" s="9" t="n"/>
      <c r="HM86" s="9" t="n"/>
      <c r="HN86" s="9" t="n"/>
      <c r="HO86" s="9" t="n"/>
      <c r="HP86" s="9" t="n"/>
      <c r="HQ86" s="9" t="n"/>
      <c r="HR86" s="9" t="n"/>
      <c r="HS86" s="9" t="n"/>
      <c r="HT86" s="9" t="n"/>
      <c r="HU86" s="9" t="n"/>
      <c r="HV86" s="9" t="n"/>
      <c r="HW86" s="9" t="n"/>
      <c r="HX86" s="9" t="n"/>
      <c r="HY86" s="9" t="n"/>
      <c r="HZ86" s="9" t="n"/>
      <c r="IA86" s="9" t="n"/>
      <c r="IB86" s="9" t="n"/>
      <c r="IC86" s="9" t="n"/>
      <c r="ID86" s="9" t="n"/>
      <c r="IE86" s="9" t="n"/>
      <c r="IF86" s="9" t="n"/>
      <c r="IG86" s="9" t="n"/>
      <c r="IH86" s="9" t="n"/>
      <c r="II86" s="9" t="n"/>
      <c r="IJ86" s="9" t="n"/>
      <c r="IK86" s="9" t="n"/>
      <c r="IL86" s="9" t="n"/>
      <c r="IM86" s="9" t="n"/>
      <c r="IN86" s="9" t="n"/>
      <c r="IO86" s="9" t="n"/>
      <c r="IP86" s="9" t="n"/>
      <c r="IQ86" s="9" t="n"/>
      <c r="IR86" s="9" t="n"/>
      <c r="IS86" s="9" t="n"/>
      <c r="IT86" s="9" t="n"/>
      <c r="IU86" s="9" t="n"/>
      <c r="IV86" s="9" t="n"/>
      <c r="IW86" s="9" t="n"/>
      <c r="IX86" s="9" t="n"/>
      <c r="IY86" s="9" t="n"/>
      <c r="IZ86" s="9" t="n"/>
      <c r="JA86" s="9" t="n"/>
      <c r="JB86" s="9" t="n"/>
      <c r="JC86" s="9" t="n"/>
      <c r="JD86" s="9" t="n"/>
      <c r="JE86" s="9" t="n"/>
      <c r="JF86" s="9" t="n"/>
      <c r="JG86" s="9" t="n"/>
      <c r="JH86" s="9" t="n"/>
      <c r="JI86" s="9" t="n"/>
      <c r="JJ86" s="9" t="n"/>
      <c r="JK86" s="9" t="n"/>
      <c r="JL86" s="9" t="n"/>
      <c r="JM86" s="9" t="n"/>
      <c r="JN86" s="9" t="n"/>
      <c r="JO86" s="9" t="n"/>
      <c r="JP86" s="9" t="n"/>
      <c r="JQ86" s="9" t="n"/>
      <c r="JR86" s="9" t="n"/>
      <c r="JS86" s="9" t="n"/>
      <c r="JT86" s="9" t="n"/>
      <c r="JU86" s="9" t="n"/>
      <c r="JV86" s="9" t="n"/>
      <c r="JW86" s="9" t="n"/>
      <c r="JX86" s="9" t="n"/>
      <c r="JY86" s="9" t="n"/>
      <c r="JZ86" s="9" t="n"/>
      <c r="KA86" s="9" t="n"/>
      <c r="KB86" s="9" t="n"/>
      <c r="KC86" s="9" t="n"/>
      <c r="KD86" s="9" t="n"/>
      <c r="KE86" s="9" t="n"/>
      <c r="KF86" s="9" t="n"/>
      <c r="KG86" s="9" t="n"/>
      <c r="KH86" s="9" t="n"/>
      <c r="KI86" s="9" t="n"/>
      <c r="KJ86" s="9" t="n"/>
      <c r="KK86" s="9" t="n"/>
      <c r="KL86" s="9" t="n"/>
      <c r="KM86" s="9" t="n"/>
      <c r="KN86" s="9" t="n"/>
      <c r="KO86" s="9" t="n"/>
      <c r="KP86" s="9" t="n"/>
      <c r="KQ86" s="9" t="n"/>
      <c r="KR86" s="9" t="n"/>
      <c r="KS86" s="9" t="n"/>
      <c r="KT86" s="9" t="n"/>
      <c r="KU86" s="9" t="n"/>
      <c r="KV86" s="9" t="n"/>
      <c r="KW86" s="9" t="n"/>
      <c r="KX86" s="9" t="n"/>
      <c r="KY86" s="9" t="n"/>
      <c r="KZ86" s="9" t="n"/>
      <c r="LA86" s="9" t="n"/>
      <c r="LB86" s="9" t="n"/>
      <c r="LC86" s="9" t="n"/>
      <c r="LD86" s="9" t="n"/>
      <c r="LE86" s="9" t="n"/>
      <c r="LF86" s="9" t="n"/>
      <c r="LG86" s="9" t="n"/>
      <c r="LH86" s="9" t="n"/>
      <c r="LI86" s="9" t="n"/>
      <c r="LJ86" s="9" t="n"/>
      <c r="LK86" s="9" t="n"/>
      <c r="LL86" s="9" t="n"/>
      <c r="LM86" s="9" t="n"/>
      <c r="LN86" s="9" t="n"/>
      <c r="LO86" s="9" t="n"/>
      <c r="LP86" s="9" t="n"/>
      <c r="LQ86" s="9" t="n"/>
      <c r="LR86" s="9" t="n"/>
      <c r="LS86" s="9" t="n"/>
      <c r="LT86" s="9" t="n"/>
      <c r="LU86" s="9" t="n"/>
      <c r="LV86" s="9" t="n"/>
      <c r="LW86" s="9" t="n"/>
      <c r="LX86" s="9" t="n"/>
      <c r="LY86" s="9" t="n"/>
      <c r="LZ86" s="9" t="n"/>
      <c r="MA86" s="9" t="n"/>
      <c r="MB86" s="9" t="n"/>
      <c r="MC86" s="9" t="n"/>
      <c r="MD86" s="9" t="n"/>
      <c r="ME86" s="9" t="n"/>
      <c r="MF86" s="9" t="n"/>
      <c r="MG86" s="9" t="n"/>
      <c r="MH86" s="9" t="n"/>
      <c r="MI86" s="9" t="n"/>
      <c r="MJ86" s="9" t="n"/>
      <c r="MK86" s="9" t="n"/>
      <c r="ML86" s="9" t="n"/>
      <c r="MM86" s="9" t="n"/>
      <c r="MN86" s="9" t="n"/>
      <c r="MO86" s="9" t="n"/>
      <c r="MP86" s="9" t="n"/>
      <c r="MQ86" s="9" t="n"/>
      <c r="MR86" s="9" t="n"/>
      <c r="MS86" s="9" t="n"/>
      <c r="MT86" s="9" t="n"/>
      <c r="MU86" s="9" t="n"/>
      <c r="MV86" s="9" t="n"/>
      <c r="MW86" s="9" t="n"/>
      <c r="MX86" s="9" t="n"/>
      <c r="MY86" s="9" t="n"/>
      <c r="MZ86" s="9" t="n"/>
      <c r="NA86" s="9" t="n"/>
      <c r="NB86" s="9" t="n"/>
      <c r="NC86" s="9" t="n"/>
      <c r="ND86" s="9" t="n"/>
      <c r="NE86" s="9" t="n"/>
      <c r="NF86" s="9" t="n"/>
      <c r="NG86" s="9" t="n"/>
      <c r="NH86" s="9" t="n"/>
      <c r="NI86" s="9" t="n"/>
      <c r="NJ86" s="9" t="n"/>
      <c r="NK86" s="9" t="n"/>
      <c r="NL86" s="9" t="n"/>
      <c r="NM86" s="9" t="n"/>
      <c r="NN86" s="9" t="n"/>
      <c r="NO86" s="9" t="n"/>
      <c r="NP86" s="9" t="n"/>
      <c r="NQ86" s="9" t="n"/>
      <c r="NR86" s="9" t="n"/>
      <c r="NS86" s="9" t="n"/>
      <c r="NT86" s="9" t="n"/>
      <c r="NU86" s="9" t="n"/>
      <c r="NV86" s="9" t="n"/>
      <c r="NW86" s="9" t="n"/>
      <c r="NX86" s="9" t="n"/>
      <c r="NY86" s="9" t="n"/>
      <c r="NZ86" s="9" t="n"/>
      <c r="OA86" s="9" t="n"/>
      <c r="OB86" s="9" t="n"/>
      <c r="OC86" s="9" t="n"/>
      <c r="OD86" s="9" t="n"/>
      <c r="OE86" s="9" t="n"/>
      <c r="OF86" s="9" t="n"/>
      <c r="OG86" s="9" t="n"/>
      <c r="OH86" s="9" t="n"/>
      <c r="OI86" s="9" t="n"/>
      <c r="OJ86" s="9" t="n"/>
      <c r="OK86" s="9" t="n"/>
      <c r="OL86" s="9" t="n"/>
      <c r="OM86" s="9" t="n"/>
      <c r="ON86" s="9" t="n"/>
      <c r="OO86" s="9" t="n"/>
      <c r="OP86" s="9" t="n"/>
      <c r="OQ86" s="9" t="n"/>
      <c r="OR86" s="9" t="n"/>
      <c r="OS86" s="9" t="n"/>
      <c r="OT86" s="9" t="n"/>
      <c r="OU86" s="9" t="n"/>
      <c r="OV86" s="9" t="n"/>
      <c r="OW86" s="9" t="n"/>
      <c r="OX86" s="9" t="n"/>
      <c r="OY86" s="9" t="n"/>
      <c r="OZ86" s="9" t="n"/>
      <c r="PA86" s="9" t="n"/>
      <c r="PB86" s="9" t="n"/>
      <c r="PC86" s="9" t="n"/>
      <c r="PD86" s="9" t="n"/>
      <c r="PE86" s="9" t="n"/>
      <c r="PF86" s="9" t="n"/>
      <c r="PG86" s="9" t="n"/>
      <c r="PH86" s="9" t="n"/>
      <c r="PI86" s="9" t="n"/>
      <c r="PJ86" s="9" t="n"/>
      <c r="PK86" s="9" t="n"/>
      <c r="PL86" s="9" t="n"/>
      <c r="PM86" s="9" t="n"/>
      <c r="PN86" s="9" t="n"/>
      <c r="PO86" s="9" t="n"/>
      <c r="PP86" s="9" t="n"/>
      <c r="PQ86" s="9" t="n"/>
      <c r="PR86" s="9" t="n"/>
      <c r="PS86" s="9" t="n"/>
      <c r="PT86" s="9" t="n"/>
      <c r="PU86" s="9" t="n"/>
      <c r="PV86" s="9" t="n"/>
      <c r="PW86" s="9" t="n"/>
      <c r="PX86" s="9" t="n"/>
      <c r="PY86" s="9" t="n"/>
      <c r="PZ86" s="9" t="n"/>
      <c r="QA86" s="9" t="n"/>
      <c r="QB86" s="9" t="n"/>
      <c r="QC86" s="9" t="n"/>
      <c r="QD86" s="9" t="n"/>
      <c r="QE86" s="9" t="n"/>
      <c r="QF86" s="9" t="n"/>
      <c r="QG86" s="9" t="n"/>
      <c r="QH86" s="9" t="n"/>
      <c r="QI86" s="9" t="n"/>
      <c r="QJ86" s="9" t="n"/>
      <c r="QK86" s="9" t="n"/>
      <c r="QL86" s="9" t="n"/>
      <c r="QM86" s="9" t="n"/>
      <c r="QN86" s="9" t="n"/>
      <c r="QO86" s="9" t="n"/>
      <c r="QP86" s="9" t="n"/>
      <c r="QQ86" s="9" t="n"/>
      <c r="QR86" s="9" t="n"/>
      <c r="QS86" s="9" t="n"/>
      <c r="QT86" s="9" t="n"/>
      <c r="QU86" s="9" t="n"/>
      <c r="QV86" s="9" t="n"/>
      <c r="QW86" s="9" t="n"/>
      <c r="QX86" s="9" t="n"/>
      <c r="QY86" s="9" t="n"/>
      <c r="QZ86" s="9" t="n"/>
      <c r="RA86" s="9" t="n"/>
      <c r="RB86" s="9" t="n"/>
      <c r="RC86" s="9" t="n"/>
      <c r="RD86" s="9" t="n"/>
      <c r="RE86" s="9" t="n"/>
      <c r="RF86" s="9" t="n"/>
      <c r="RG86" s="9" t="n"/>
      <c r="RH86" s="9" t="n"/>
      <c r="RI86" s="9" t="n"/>
      <c r="RJ86" s="9" t="n"/>
      <c r="RK86" s="9" t="n"/>
      <c r="RL86" s="9" t="n"/>
      <c r="RM86" s="9" t="n"/>
      <c r="RN86" s="9" t="n"/>
      <c r="RO86" s="9" t="n"/>
      <c r="RP86" s="9" t="n"/>
      <c r="RQ86" s="9" t="n"/>
      <c r="RR86" s="9" t="n"/>
      <c r="RS86" s="9" t="n"/>
      <c r="RT86" s="9" t="n"/>
      <c r="RU86" s="9" t="n"/>
      <c r="RV86" s="9" t="n"/>
      <c r="RW86" s="9" t="n"/>
      <c r="RX86" s="9" t="n"/>
      <c r="RY86" s="9" t="n"/>
      <c r="RZ86" s="9" t="n"/>
      <c r="SA86" s="9" t="n"/>
      <c r="SB86" s="9" t="n"/>
      <c r="SC86" s="9" t="n"/>
      <c r="SD86" s="9" t="n"/>
      <c r="SE86" s="9" t="n"/>
      <c r="SF86" s="9" t="n"/>
      <c r="SG86" s="9" t="n"/>
      <c r="SH86" s="9" t="n"/>
      <c r="SI86" s="9" t="n"/>
      <c r="SJ86" s="9" t="n"/>
      <c r="SK86" s="9" t="n"/>
      <c r="SL86" s="9" t="n"/>
      <c r="SM86" s="9" t="n"/>
      <c r="SN86" s="9" t="n"/>
      <c r="SO86" s="9" t="n"/>
      <c r="SP86" s="9" t="n"/>
      <c r="SQ86" s="9" t="n"/>
      <c r="SR86" s="9" t="n"/>
      <c r="SS86" s="9" t="n"/>
      <c r="ST86" s="9" t="n"/>
      <c r="SU86" s="9" t="n"/>
      <c r="SV86" s="9" t="n"/>
      <c r="SW86" s="9" t="n"/>
      <c r="SX86" s="9" t="n"/>
      <c r="SY86" s="9" t="n"/>
      <c r="SZ86" s="9" t="n"/>
      <c r="TA86" s="9" t="n"/>
      <c r="TB86" s="9" t="n"/>
      <c r="TC86" s="9" t="n"/>
      <c r="TD86" s="9" t="n"/>
      <c r="TE86" s="9" t="n"/>
      <c r="TF86" s="9" t="n"/>
      <c r="TG86" s="9" t="n"/>
      <c r="TH86" s="9" t="n"/>
      <c r="TI86" s="9" t="n"/>
      <c r="TJ86" s="9" t="n"/>
      <c r="TK86" s="9" t="n"/>
      <c r="TL86" s="9" t="n"/>
      <c r="TM86" s="9" t="n"/>
      <c r="TN86" s="9" t="n"/>
      <c r="TO86" s="9" t="n"/>
      <c r="TP86" s="9" t="n"/>
      <c r="TQ86" s="9" t="n"/>
      <c r="TR86" s="9" t="n"/>
      <c r="TS86" s="9" t="n"/>
      <c r="TT86" s="9" t="n"/>
      <c r="TU86" s="9" t="n"/>
      <c r="TV86" s="9" t="n"/>
      <c r="TW86" s="9" t="n"/>
      <c r="TX86" s="9" t="n"/>
      <c r="TY86" s="9" t="n"/>
      <c r="TZ86" s="9" t="n"/>
      <c r="UA86" s="9" t="n"/>
      <c r="UB86" s="9" t="n"/>
      <c r="UC86" s="9" t="n"/>
      <c r="UD86" s="9" t="n"/>
      <c r="UE86" s="9" t="n"/>
      <c r="UF86" s="9" t="n"/>
      <c r="UG86" s="9" t="n"/>
      <c r="UH86" s="9" t="n"/>
      <c r="UI86" s="9" t="n"/>
      <c r="UJ86" s="9" t="n"/>
      <c r="UK86" s="9" t="n"/>
      <c r="UL86" s="9" t="n"/>
      <c r="UM86" s="9" t="n"/>
      <c r="UN86" s="9" t="n"/>
      <c r="UO86" s="9" t="n"/>
      <c r="UP86" s="9" t="n"/>
      <c r="UQ86" s="9" t="n"/>
      <c r="UR86" s="9" t="n"/>
      <c r="US86" s="9" t="n"/>
      <c r="UT86" s="9" t="n"/>
      <c r="UU86" s="9" t="n"/>
      <c r="UV86" s="9" t="n"/>
      <c r="UW86" s="9" t="n"/>
      <c r="UX86" s="9" t="n"/>
      <c r="UY86" s="9" t="n"/>
      <c r="UZ86" s="9" t="n"/>
      <c r="VA86" s="9" t="n"/>
      <c r="VB86" s="9" t="n"/>
      <c r="VC86" s="9" t="n"/>
      <c r="VD86" s="9" t="n"/>
      <c r="VE86" s="9" t="n"/>
      <c r="VF86" s="9" t="n"/>
      <c r="VG86" s="9" t="n"/>
      <c r="VH86" s="9" t="n"/>
      <c r="VI86" s="9" t="n"/>
      <c r="VJ86" s="9" t="n"/>
      <c r="VK86" s="9" t="n"/>
      <c r="VL86" s="9" t="n"/>
      <c r="VM86" s="9" t="n"/>
      <c r="VN86" s="9" t="n"/>
      <c r="VO86" s="9" t="n"/>
      <c r="VP86" s="9" t="n"/>
      <c r="VQ86" s="9" t="n"/>
      <c r="VR86" s="9" t="n"/>
      <c r="VS86" s="9" t="n"/>
      <c r="VT86" s="9" t="n"/>
      <c r="VU86" s="9" t="n"/>
      <c r="VV86" s="9" t="n"/>
      <c r="VW86" s="9" t="n"/>
      <c r="VX86" s="9" t="n"/>
      <c r="VY86" s="9" t="n"/>
      <c r="VZ86" s="9" t="n"/>
      <c r="WA86" s="9" t="n"/>
      <c r="WB86" s="9" t="n"/>
      <c r="WC86" s="9" t="n"/>
      <c r="WD86" s="9" t="n"/>
      <c r="WE86" s="9" t="n"/>
      <c r="WF86" s="9" t="n"/>
      <c r="WG86" s="9" t="n"/>
      <c r="WH86" s="9" t="n"/>
      <c r="WI86" s="9" t="n"/>
      <c r="WJ86" s="9" t="n"/>
      <c r="WK86" s="9" t="n"/>
      <c r="WL86" s="9" t="n"/>
      <c r="WM86" s="9" t="n"/>
      <c r="WN86" s="9" t="n"/>
      <c r="WO86" s="9" t="n"/>
      <c r="WP86" s="9" t="n"/>
      <c r="WQ86" s="9" t="n"/>
      <c r="WR86" s="9" t="n"/>
      <c r="WS86" s="9" t="n"/>
      <c r="WT86" s="9" t="n"/>
      <c r="WU86" s="9" t="n"/>
      <c r="WV86" s="9" t="n"/>
      <c r="WW86" s="9" t="n"/>
      <c r="WX86" s="9" t="n"/>
      <c r="WY86" s="9" t="n"/>
      <c r="WZ86" s="9" t="n"/>
      <c r="XA86" s="9" t="n"/>
      <c r="XB86" s="9" t="n"/>
      <c r="XC86" s="9" t="n"/>
      <c r="XD86" s="9" t="n"/>
      <c r="XE86" s="9" t="n"/>
      <c r="XF86" s="9" t="n"/>
      <c r="XG86" s="9" t="n"/>
      <c r="XH86" s="9" t="n"/>
      <c r="XI86" s="9" t="n"/>
      <c r="XJ86" s="9" t="n"/>
      <c r="XK86" s="9" t="n"/>
      <c r="XL86" s="9" t="n"/>
      <c r="XM86" s="9" t="n"/>
      <c r="XN86" s="9" t="n"/>
      <c r="XO86" s="9" t="n"/>
      <c r="XP86" s="9" t="n"/>
      <c r="XQ86" s="9" t="n"/>
      <c r="XR86" s="9" t="n"/>
      <c r="XS86" s="9" t="n"/>
      <c r="XT86" s="9" t="n"/>
      <c r="XU86" s="9" t="n"/>
      <c r="XV86" s="9" t="n"/>
      <c r="XW86" s="9" t="n"/>
      <c r="XX86" s="9" t="n"/>
      <c r="XY86" s="9" t="n"/>
      <c r="XZ86" s="9" t="n"/>
      <c r="YA86" s="9" t="n"/>
      <c r="YB86" s="9" t="n"/>
      <c r="YC86" s="9" t="n"/>
      <c r="YD86" s="9" t="n"/>
      <c r="YE86" s="9" t="n"/>
      <c r="YF86" s="9" t="n"/>
      <c r="YG86" s="9" t="n"/>
      <c r="YH86" s="9" t="n"/>
      <c r="YI86" s="9" t="n"/>
      <c r="YJ86" s="9" t="n"/>
      <c r="YK86" s="9" t="n"/>
      <c r="YL86" s="9" t="n"/>
      <c r="YM86" s="9" t="n"/>
      <c r="YN86" s="9" t="n"/>
      <c r="YO86" s="9" t="n"/>
      <c r="YP86" s="9" t="n"/>
      <c r="YQ86" s="9" t="n"/>
      <c r="YR86" s="9" t="n"/>
      <c r="YS86" s="9" t="n"/>
      <c r="YT86" s="9" t="n"/>
      <c r="YU86" s="9" t="n"/>
      <c r="YV86" s="9" t="n"/>
      <c r="YW86" s="9" t="n"/>
      <c r="YX86" s="9" t="n"/>
      <c r="YY86" s="9" t="n"/>
      <c r="YZ86" s="9" t="n"/>
      <c r="ZA86" s="9" t="n"/>
      <c r="ZB86" s="9" t="n"/>
      <c r="ZC86" s="9" t="n"/>
      <c r="ZD86" s="9" t="n"/>
      <c r="ZE86" s="9" t="n"/>
      <c r="ZF86" s="9" t="n"/>
      <c r="ZG86" s="9" t="n"/>
      <c r="ZH86" s="9" t="n"/>
      <c r="ZI86" s="9" t="n"/>
      <c r="ZJ86" s="9" t="n"/>
      <c r="ZK86" s="9" t="n"/>
      <c r="ZL86" s="9" t="n"/>
      <c r="ZM86" s="9" t="n"/>
      <c r="ZN86" s="9" t="n"/>
      <c r="ZO86" s="9" t="n"/>
      <c r="ZP86" s="9" t="n"/>
      <c r="ZQ86" s="9" t="n"/>
      <c r="ZR86" s="9" t="n"/>
      <c r="ZS86" s="9" t="n"/>
      <c r="ZT86" s="9" t="n"/>
      <c r="ZU86" s="9" t="n"/>
      <c r="ZV86" s="9" t="n"/>
      <c r="ZW86" s="9" t="n"/>
      <c r="ZX86" s="9" t="n"/>
      <c r="ZY86" s="9" t="n"/>
      <c r="ZZ86" s="9" t="n"/>
      <c r="AAA86" s="9" t="n"/>
      <c r="AAB86" s="9" t="n"/>
      <c r="AAC86" s="9" t="n"/>
      <c r="AAD86" s="9" t="n"/>
      <c r="AAE86" s="9" t="n"/>
      <c r="AAF86" s="9" t="n"/>
      <c r="AAG86" s="9" t="n"/>
      <c r="AAH86" s="9" t="n"/>
      <c r="AAI86" s="9" t="n"/>
      <c r="AAJ86" s="9" t="n"/>
      <c r="AAK86" s="9" t="n"/>
      <c r="AAL86" s="9" t="n"/>
      <c r="AAM86" s="9" t="n"/>
      <c r="AAN86" s="9" t="n"/>
      <c r="AAO86" s="9" t="n"/>
      <c r="AAP86" s="9" t="n"/>
      <c r="AAQ86" s="9" t="n"/>
      <c r="AAR86" s="9" t="n"/>
      <c r="AAS86" s="9" t="n"/>
      <c r="AAT86" s="9" t="n"/>
      <c r="AAU86" s="9" t="n"/>
      <c r="AAV86" s="9" t="n"/>
      <c r="AAW86" s="9" t="n"/>
      <c r="AAX86" s="9" t="n"/>
      <c r="AAY86" s="9" t="n"/>
      <c r="AAZ86" s="9" t="n"/>
      <c r="ABA86" s="9" t="n"/>
      <c r="ABB86" s="9" t="n"/>
      <c r="ABC86" s="9" t="n"/>
      <c r="ABD86" s="9" t="n"/>
      <c r="ABE86" s="9" t="n"/>
      <c r="ABF86" s="9" t="n"/>
      <c r="ABG86" s="9" t="n"/>
      <c r="ABH86" s="9" t="n"/>
      <c r="ABI86" s="9" t="n"/>
      <c r="ABJ86" s="9" t="n"/>
      <c r="ABK86" s="9" t="n"/>
      <c r="ABL86" s="9" t="n"/>
      <c r="ABM86" s="9" t="n"/>
      <c r="ABN86" s="9" t="n"/>
      <c r="ABO86" s="9" t="n"/>
      <c r="ABP86" s="9" t="n"/>
      <c r="ABQ86" s="9" t="n"/>
      <c r="ABR86" s="9" t="n"/>
      <c r="ABS86" s="9" t="n"/>
      <c r="ABT86" s="9" t="n"/>
      <c r="ABU86" s="9" t="n"/>
      <c r="ABV86" s="9" t="n"/>
      <c r="ABW86" s="9" t="n"/>
      <c r="ABX86" s="9" t="n"/>
      <c r="ABY86" s="9" t="n"/>
      <c r="ABZ86" s="9" t="n"/>
      <c r="ACA86" s="9" t="n"/>
      <c r="ACB86" s="9" t="n"/>
      <c r="ACC86" s="9" t="n"/>
      <c r="ACD86" s="9" t="n"/>
      <c r="ACE86" s="9" t="n"/>
      <c r="ACF86" s="9" t="n"/>
      <c r="ACG86" s="9" t="n"/>
      <c r="ACH86" s="9" t="n"/>
      <c r="ACI86" s="9" t="n"/>
      <c r="ACJ86" s="9" t="n"/>
      <c r="ACK86" s="9" t="n"/>
      <c r="ACL86" s="9" t="n"/>
      <c r="ACM86" s="9" t="n"/>
      <c r="ACN86" s="9" t="n"/>
      <c r="ACO86" s="9" t="n"/>
      <c r="ACP86" s="9" t="n"/>
      <c r="ACQ86" s="9" t="n"/>
      <c r="ACR86" s="9" t="n"/>
      <c r="ACS86" s="9" t="n"/>
      <c r="ACT86" s="9" t="n"/>
      <c r="ACU86" s="9" t="n"/>
      <c r="ACV86" s="9" t="n"/>
      <c r="ACW86" s="9" t="n"/>
      <c r="ACX86" s="9" t="n"/>
      <c r="ACY86" s="9" t="n"/>
      <c r="ACZ86" s="9" t="n"/>
      <c r="ADA86" s="9" t="n"/>
      <c r="ADB86" s="9" t="n"/>
      <c r="ADC86" s="9" t="n"/>
      <c r="ADD86" s="9" t="n"/>
      <c r="ADE86" s="9" t="n"/>
      <c r="ADF86" s="9" t="n"/>
      <c r="ADG86" s="9" t="n"/>
      <c r="ADH86" s="9" t="n"/>
      <c r="ADI86" s="9" t="n"/>
      <c r="ADJ86" s="9" t="n"/>
      <c r="ADK86" s="9" t="n"/>
      <c r="ADL86" s="9" t="n"/>
      <c r="ADM86" s="9" t="n"/>
      <c r="ADN86" s="9" t="n"/>
      <c r="ADO86" s="9" t="n"/>
      <c r="ADP86" s="9" t="n"/>
      <c r="ADQ86" s="9" t="n"/>
      <c r="ADR86" s="9" t="n"/>
      <c r="ADS86" s="9" t="n"/>
      <c r="ADT86" s="9" t="n"/>
      <c r="ADU86" s="9" t="n"/>
      <c r="ADV86" s="9" t="n"/>
      <c r="ADW86" s="9" t="n"/>
      <c r="ADX86" s="9" t="n"/>
      <c r="ADY86" s="9" t="n"/>
      <c r="ADZ86" s="9" t="n"/>
      <c r="AEA86" s="9" t="n"/>
      <c r="AEB86" s="9" t="n"/>
      <c r="AEC86" s="9" t="n"/>
      <c r="AED86" s="9" t="n"/>
      <c r="AEE86" s="9" t="n"/>
      <c r="AEF86" s="9" t="n"/>
      <c r="AEG86" s="9" t="n"/>
      <c r="AEH86" s="9" t="n"/>
      <c r="AEI86" s="9" t="n"/>
      <c r="AEJ86" s="9" t="n"/>
      <c r="AEK86" s="9" t="n"/>
      <c r="AEL86" s="9" t="n"/>
      <c r="AEM86" s="9" t="n"/>
      <c r="AEN86" s="9" t="n"/>
      <c r="AEO86" s="9" t="n"/>
      <c r="AEP86" s="9" t="n"/>
      <c r="AEQ86" s="9" t="n"/>
      <c r="AER86" s="9" t="n"/>
      <c r="AES86" s="9" t="n"/>
      <c r="AET86" s="9" t="n"/>
      <c r="AEU86" s="9" t="n"/>
      <c r="AEV86" s="9" t="n"/>
      <c r="AEW86" s="9" t="n"/>
      <c r="AEX86" s="9" t="n"/>
      <c r="AEY86" s="9" t="n"/>
      <c r="AEZ86" s="9" t="n"/>
      <c r="AFA86" s="9" t="n"/>
      <c r="AFB86" s="9" t="n"/>
      <c r="AFC86" s="9" t="n"/>
      <c r="AFD86" s="9" t="n"/>
      <c r="AFE86" s="9" t="n"/>
      <c r="AFF86" s="9" t="n"/>
      <c r="AFG86" s="9" t="n"/>
      <c r="AFH86" s="9" t="n"/>
      <c r="AFI86" s="9" t="n"/>
      <c r="AFJ86" s="9" t="n"/>
      <c r="AFK86" s="9" t="n"/>
      <c r="AFL86" s="9" t="n"/>
      <c r="AFM86" s="9" t="n"/>
      <c r="AFN86" s="9" t="n"/>
      <c r="AFO86" s="9" t="n"/>
      <c r="AFP86" s="9" t="n"/>
      <c r="AFQ86" s="9" t="n"/>
      <c r="AFR86" s="9" t="n"/>
      <c r="AFS86" s="9" t="n"/>
      <c r="AFT86" s="9" t="n"/>
      <c r="AFU86" s="9" t="n"/>
      <c r="AFV86" s="9" t="n"/>
      <c r="AFW86" s="9" t="n"/>
      <c r="AFX86" s="9" t="n"/>
      <c r="AFY86" s="9" t="n"/>
      <c r="AFZ86" s="9" t="n"/>
      <c r="AGA86" s="9" t="n"/>
      <c r="AGB86" s="9" t="n"/>
      <c r="AGC86" s="9" t="n"/>
      <c r="AGD86" s="9" t="n"/>
      <c r="AGE86" s="9" t="n"/>
      <c r="AGF86" s="9" t="n"/>
      <c r="AGG86" s="9" t="n"/>
      <c r="AGH86" s="9" t="n"/>
      <c r="AGI86" s="9" t="n"/>
      <c r="AGJ86" s="9" t="n"/>
      <c r="AGK86" s="9" t="n"/>
      <c r="AGL86" s="9" t="n"/>
      <c r="AGM86" s="9" t="n"/>
      <c r="AGN86" s="9" t="n"/>
      <c r="AGO86" s="9" t="n"/>
      <c r="AGP86" s="9" t="n"/>
      <c r="AGQ86" s="9" t="n"/>
      <c r="AGR86" s="9" t="n"/>
      <c r="AGS86" s="9" t="n"/>
      <c r="AGT86" s="9" t="n"/>
      <c r="AGU86" s="9" t="n"/>
      <c r="AGV86" s="9" t="n"/>
      <c r="AGW86" s="9" t="n"/>
      <c r="AGX86" s="9" t="n"/>
      <c r="AGY86" s="9" t="n"/>
      <c r="AGZ86" s="9" t="n"/>
      <c r="AHA86" s="9" t="n"/>
      <c r="AHB86" s="9" t="n"/>
      <c r="AHC86" s="9" t="n"/>
      <c r="AHD86" s="9" t="n"/>
      <c r="AHE86" s="9" t="n"/>
      <c r="AHF86" s="9" t="n"/>
      <c r="AHG86" s="9" t="n"/>
      <c r="AHH86" s="9" t="n"/>
      <c r="AHI86" s="9" t="n"/>
      <c r="AHJ86" s="9" t="n"/>
      <c r="AHK86" s="9" t="n"/>
      <c r="AHL86" s="9" t="n"/>
      <c r="AHM86" s="9" t="n"/>
      <c r="AHN86" s="9" t="n"/>
      <c r="AHO86" s="9" t="n"/>
      <c r="AHP86" s="9" t="n"/>
      <c r="AHQ86" s="9" t="n"/>
      <c r="AHR86" s="9" t="n"/>
      <c r="AHS86" s="9" t="n"/>
      <c r="AHT86" s="9" t="n"/>
      <c r="AHU86" s="9" t="n"/>
      <c r="AHV86" s="9" t="n"/>
      <c r="AHW86" s="9" t="n"/>
      <c r="AHX86" s="9" t="n"/>
      <c r="AHY86" s="9" t="n"/>
      <c r="AHZ86" s="9" t="n"/>
      <c r="AIA86" s="9" t="n"/>
      <c r="AIB86" s="9" t="n"/>
      <c r="AIC86" s="9" t="n"/>
      <c r="AID86" s="9" t="n"/>
      <c r="AIE86" s="9" t="n"/>
      <c r="AIF86" s="9" t="n"/>
      <c r="AIG86" s="9" t="n"/>
      <c r="AIH86" s="9" t="n"/>
      <c r="AII86" s="9" t="n"/>
      <c r="AIJ86" s="9" t="n"/>
      <c r="AIK86" s="9" t="n"/>
      <c r="AIL86" s="9" t="n"/>
      <c r="AIM86" s="9" t="n"/>
      <c r="AIN86" s="9" t="n"/>
      <c r="AIO86" s="9" t="n"/>
      <c r="AIP86" s="9" t="n"/>
      <c r="AIQ86" s="9" t="n"/>
      <c r="AIR86" s="9" t="n"/>
      <c r="AIS86" s="9" t="n"/>
      <c r="AIT86" s="9" t="n"/>
      <c r="AIU86" s="9" t="n"/>
      <c r="AIV86" s="9" t="n"/>
      <c r="AIW86" s="9" t="n"/>
      <c r="AIX86" s="9" t="n"/>
      <c r="AIY86" s="9" t="n"/>
      <c r="AIZ86" s="9" t="n"/>
      <c r="AJA86" s="9" t="n"/>
      <c r="AJB86" s="9" t="n"/>
      <c r="AJC86" s="9" t="n"/>
      <c r="AJD86" s="9" t="n"/>
      <c r="AJE86" s="9" t="n"/>
      <c r="AJF86" s="9" t="n"/>
      <c r="AJG86" s="9" t="n"/>
      <c r="AJH86" s="9" t="n"/>
      <c r="AJI86" s="9" t="n"/>
      <c r="AJJ86" s="9" t="n"/>
      <c r="AJK86" s="9" t="n"/>
      <c r="AJL86" s="9" t="n"/>
      <c r="AJM86" s="9" t="n"/>
      <c r="AJN86" s="9" t="n"/>
      <c r="AJO86" s="9" t="n"/>
      <c r="AJP86" s="9" t="n"/>
      <c r="AJQ86" s="9" t="n"/>
      <c r="AJR86" s="9" t="n"/>
      <c r="AJS86" s="9" t="n"/>
      <c r="AJT86" s="9" t="n"/>
      <c r="AJU86" s="9" t="n"/>
      <c r="AJV86" s="9" t="n"/>
      <c r="AJW86" s="9" t="n"/>
      <c r="AJX86" s="9" t="n"/>
      <c r="AJY86" s="9" t="n"/>
      <c r="AJZ86" s="9" t="n"/>
      <c r="AKA86" s="9" t="n"/>
      <c r="AKB86" s="9" t="n"/>
      <c r="AKC86" s="9" t="n"/>
      <c r="AKD86" s="9" t="n"/>
      <c r="AKE86" s="9" t="n"/>
      <c r="AKF86" s="9" t="n"/>
      <c r="AKG86" s="9" t="n"/>
      <c r="AKH86" s="9" t="n"/>
      <c r="AKI86" s="9" t="n"/>
      <c r="AKJ86" s="9" t="n"/>
      <c r="AKK86" s="9" t="n"/>
      <c r="AKL86" s="9" t="n"/>
      <c r="AKM86" s="9" t="n"/>
      <c r="AKN86" s="9" t="n"/>
      <c r="AKO86" s="9" t="n"/>
      <c r="AKP86" s="9" t="n"/>
      <c r="AKQ86" s="9" t="n"/>
      <c r="AKR86" s="9" t="n"/>
      <c r="AKS86" s="9" t="n"/>
      <c r="AKT86" s="9" t="n"/>
      <c r="AKU86" s="9" t="n"/>
      <c r="AKV86" s="9" t="n"/>
      <c r="AKW86" s="9" t="n"/>
      <c r="AKX86" s="9" t="n"/>
      <c r="AKY86" s="9" t="n"/>
      <c r="AKZ86" s="9" t="n"/>
      <c r="ALA86" s="9" t="n"/>
      <c r="ALB86" s="9" t="n"/>
      <c r="ALC86" s="9" t="n"/>
      <c r="ALD86" s="9" t="n"/>
      <c r="ALE86" s="9" t="n"/>
      <c r="ALF86" s="9" t="n"/>
      <c r="ALG86" s="9" t="n"/>
      <c r="ALH86" s="9" t="n"/>
      <c r="ALI86" s="9" t="n"/>
      <c r="ALJ86" s="9" t="n"/>
      <c r="ALK86" s="9" t="n"/>
      <c r="ALL86" s="9" t="n"/>
      <c r="ALM86" s="9" t="n"/>
      <c r="ALN86" s="9" t="n"/>
      <c r="ALO86" s="9" t="n"/>
      <c r="ALP86" s="9" t="n"/>
      <c r="ALQ86" s="9" t="n"/>
      <c r="ALR86" s="9" t="n"/>
      <c r="ALS86" s="9" t="n"/>
      <c r="ALT86" s="9" t="n"/>
      <c r="ALU86" s="9" t="n"/>
      <c r="ALV86" s="9" t="n"/>
      <c r="ALW86" s="9" t="n"/>
      <c r="ALX86" s="9" t="n"/>
      <c r="ALY86" s="9" t="n"/>
      <c r="ALZ86" s="9" t="n"/>
      <c r="AMA86" s="9" t="n"/>
      <c r="AMB86" s="9" t="n"/>
      <c r="AMC86" s="9" t="n"/>
      <c r="AMD86" s="9" t="n"/>
      <c r="AME86" s="9" t="n"/>
      <c r="AMF86" s="9" t="n"/>
      <c r="AMG86" s="9" t="n"/>
      <c r="AMH86" s="9" t="n"/>
      <c r="AMI86" s="9" t="n"/>
      <c r="AMJ86" s="9" t="n"/>
    </row>
    <row customHeight="1" ht="23.1" r="87" s="187" spans="1:1024">
      <c r="A87" s="44" t="n">
        <v>85</v>
      </c>
      <c r="B87" s="44" t="n"/>
      <c r="C87" s="70" t="n"/>
      <c r="D87" s="69" t="n"/>
      <c r="E87" s="70" t="n"/>
      <c r="F87" s="71" t="n"/>
      <c r="G87" s="26" t="n"/>
      <c r="H87" s="21" t="n"/>
      <c r="I87" s="72" t="n"/>
      <c r="J87" s="26" t="n"/>
      <c r="K87" s="21" t="n"/>
      <c r="L87" s="72" t="n"/>
      <c r="M87" s="26" t="n"/>
      <c r="N87" s="21" t="n"/>
      <c r="O87" s="72" t="n"/>
      <c r="P87" s="26" t="n"/>
      <c r="Q87" s="21" t="n"/>
      <c r="R87" s="72" t="n"/>
      <c r="S87" s="26" t="n"/>
      <c r="T87" s="21" t="n"/>
      <c r="U87" s="72" t="n"/>
      <c r="V87" s="26" t="n"/>
      <c r="W87" s="21" t="n"/>
      <c r="X87" s="72" t="n"/>
      <c r="Y87" s="26" t="n"/>
      <c r="Z87" s="21" t="n"/>
      <c r="AA87" s="72" t="n"/>
      <c r="AB87" s="26" t="n"/>
      <c r="AC87" s="21" t="n"/>
      <c r="AD87" s="72" t="n"/>
      <c r="AE87" s="26" t="n"/>
      <c r="AF87" s="21" t="n"/>
      <c r="AG87" s="72" t="n"/>
      <c r="AH87" s="26" t="n"/>
      <c r="AI87" s="21" t="n"/>
      <c r="AJ87" s="72" t="n"/>
      <c r="AK87" s="26" t="n"/>
      <c r="AL87" s="21" t="n"/>
      <c r="AM87" s="72" t="n"/>
      <c r="AN87" s="26" t="n"/>
      <c r="AO87" s="21" t="n"/>
      <c r="AP87" s="72" t="n"/>
      <c r="AQ87" s="26" t="n"/>
      <c r="AR87" s="21" t="n"/>
      <c r="AS87" s="72" t="n"/>
      <c r="AT87" s="26" t="n"/>
      <c r="AU87" s="21" t="n"/>
      <c r="AV87" s="72" t="n"/>
      <c r="AW87" s="26" t="n"/>
      <c r="AX87" s="21" t="n"/>
      <c r="AY87" s="72" t="n"/>
      <c r="AZ87" s="26" t="n"/>
      <c r="BA87" s="21" t="n"/>
      <c r="BB87" s="72" t="n"/>
      <c r="BC87" s="26" t="n"/>
      <c r="BD87" s="21" t="n"/>
      <c r="BE87" s="72" t="n"/>
      <c r="BF87" s="26" t="n"/>
      <c r="BG87" s="21" t="n"/>
      <c r="BH87" s="72" t="n"/>
      <c r="BI87" s="26" t="n"/>
      <c r="BJ87" s="21" t="n"/>
      <c r="BK87" s="72" t="n"/>
      <c r="BL87" s="26" t="n"/>
      <c r="BM87" s="21" t="n"/>
      <c r="BN87" s="72" t="n"/>
      <c r="BO87" s="26" t="n"/>
      <c r="BP87" s="21" t="n"/>
      <c r="BQ87" s="72" t="n"/>
      <c r="BR87" s="26" t="n"/>
      <c r="BS87" s="21" t="n"/>
      <c r="BT87" s="72" t="n"/>
      <c r="BU87" s="26" t="n"/>
      <c r="BV87" s="21" t="n"/>
      <c r="BW87" s="72" t="n"/>
      <c r="BX87" s="26" t="n"/>
      <c r="BY87" s="21" t="n"/>
      <c r="BZ87" s="72" t="n"/>
      <c r="CA87" s="26" t="n"/>
      <c r="CB87" s="21" t="n"/>
      <c r="CC87" s="72" t="n"/>
      <c r="CD87" s="26" t="n"/>
      <c r="CE87" s="21" t="n"/>
      <c r="CF87" s="72" t="n"/>
      <c r="CG87" s="26" t="n"/>
      <c r="CH87" s="21" t="n"/>
      <c r="CI87" s="72" t="n"/>
      <c r="CJ87" s="26" t="n"/>
      <c r="CK87" s="21" t="n"/>
      <c r="CL87" s="72" t="n"/>
      <c r="CM87" s="26" t="n"/>
      <c r="CN87" s="21" t="n"/>
      <c r="CO87" s="72" t="n"/>
      <c r="CP87" s="26" t="n"/>
      <c r="CQ87" s="21" t="n"/>
      <c r="CR87" s="72" t="n"/>
      <c r="CS87" s="26" t="n"/>
      <c r="CT87" s="21" t="n"/>
      <c r="CU87" s="72" t="n"/>
      <c r="CV87" s="26" t="n"/>
      <c r="CW87" s="21" t="n"/>
      <c r="CX87" s="73" t="n"/>
      <c r="CY87" s="83" t="n"/>
      <c r="CZ87" s="75" t="n"/>
      <c r="DA87" s="76" t="n"/>
      <c r="DB87" s="77" t="n"/>
      <c r="DC87" s="78" t="n"/>
      <c r="DD87" s="79" t="n"/>
      <c r="DE87" s="79" t="n"/>
      <c r="DF87" s="79" t="n"/>
      <c r="DG87" s="80" t="n"/>
      <c r="DH87" s="81" t="n"/>
      <c r="DI87" s="82" t="n"/>
      <c r="DJ87" s="9" t="n"/>
      <c r="DK87" s="9" t="n"/>
      <c r="DL87" s="9" t="n"/>
      <c r="DM87" s="9" t="n"/>
      <c r="DN87" s="9" t="n"/>
      <c r="DO87" s="9" t="n"/>
      <c r="DP87" s="9" t="n"/>
      <c r="DQ87" s="9" t="n"/>
      <c r="DR87" s="9" t="n"/>
      <c r="DS87" s="9" t="n"/>
      <c r="DT87" s="9" t="n"/>
      <c r="DU87" s="9" t="n"/>
      <c r="DV87" s="9" t="n"/>
      <c r="DW87" s="9" t="n"/>
      <c r="DX87" s="9" t="n"/>
      <c r="DY87" s="9" t="n"/>
      <c r="DZ87" s="9" t="n"/>
      <c r="EA87" s="9" t="n"/>
      <c r="EB87" s="9" t="n"/>
      <c r="EC87" s="9" t="n"/>
      <c r="ED87" s="9" t="n"/>
      <c r="EE87" s="9" t="n"/>
      <c r="EF87" s="9" t="n"/>
      <c r="EG87" s="9" t="n"/>
      <c r="EH87" s="9" t="n"/>
      <c r="EI87" s="9" t="n"/>
      <c r="EJ87" s="9" t="n"/>
      <c r="EK87" s="9" t="n"/>
      <c r="EL87" s="9" t="n"/>
      <c r="EM87" s="9" t="n"/>
      <c r="EN87" s="9" t="n"/>
      <c r="EO87" s="9" t="n"/>
      <c r="EP87" s="9" t="n"/>
      <c r="EQ87" s="9" t="n"/>
      <c r="ER87" s="9" t="n"/>
      <c r="ES87" s="9" t="n"/>
      <c r="ET87" s="9" t="n"/>
      <c r="EU87" s="9" t="n"/>
      <c r="EV87" s="9" t="n"/>
      <c r="EW87" s="9" t="n"/>
      <c r="EX87" s="9" t="n"/>
      <c r="EY87" s="9" t="n"/>
      <c r="EZ87" s="9" t="n"/>
      <c r="FA87" s="9" t="n"/>
      <c r="FB87" s="9" t="n"/>
      <c r="FC87" s="9" t="n"/>
      <c r="FD87" s="9" t="n"/>
      <c r="FE87" s="9" t="n"/>
      <c r="FF87" s="9" t="n"/>
      <c r="FG87" s="9" t="n"/>
      <c r="FH87" s="9" t="n"/>
      <c r="FI87" s="9" t="n"/>
      <c r="FJ87" s="9" t="n"/>
      <c r="FK87" s="9" t="n"/>
      <c r="FL87" s="9" t="n"/>
      <c r="FM87" s="9" t="n"/>
      <c r="FN87" s="9" t="n"/>
      <c r="FO87" s="9" t="n"/>
      <c r="FP87" s="9" t="n"/>
      <c r="FQ87" s="9" t="n"/>
      <c r="FR87" s="9" t="n"/>
      <c r="FS87" s="9" t="n"/>
      <c r="FT87" s="9" t="n"/>
      <c r="FU87" s="9" t="n"/>
      <c r="FV87" s="9" t="n"/>
      <c r="FW87" s="9" t="n"/>
      <c r="FX87" s="9" t="n"/>
      <c r="FY87" s="9" t="n"/>
      <c r="FZ87" s="9" t="n"/>
      <c r="GA87" s="9" t="n"/>
      <c r="GB87" s="9" t="n"/>
      <c r="GC87" s="9" t="n"/>
      <c r="GD87" s="9" t="n"/>
      <c r="GE87" s="9" t="n"/>
      <c r="GF87" s="9" t="n"/>
      <c r="GG87" s="9" t="n"/>
      <c r="GH87" s="9" t="n"/>
      <c r="GI87" s="9" t="n"/>
      <c r="GJ87" s="9" t="n"/>
      <c r="GK87" s="9" t="n"/>
      <c r="GL87" s="9" t="n"/>
      <c r="GM87" s="9" t="n"/>
      <c r="GN87" s="9" t="n"/>
      <c r="GO87" s="9" t="n"/>
      <c r="GP87" s="9" t="n"/>
      <c r="GQ87" s="9" t="n"/>
      <c r="GR87" s="9" t="n"/>
      <c r="GS87" s="9" t="n"/>
      <c r="GT87" s="9" t="n"/>
      <c r="GU87" s="9" t="n"/>
      <c r="GV87" s="9" t="n"/>
      <c r="GW87" s="9" t="n"/>
      <c r="GX87" s="9" t="n"/>
      <c r="GY87" s="9" t="n"/>
      <c r="GZ87" s="9" t="n"/>
      <c r="HA87" s="9" t="n"/>
      <c r="HB87" s="9" t="n"/>
      <c r="HC87" s="9" t="n"/>
      <c r="HD87" s="9" t="n"/>
      <c r="HE87" s="9" t="n"/>
      <c r="HF87" s="9" t="n"/>
      <c r="HG87" s="9" t="n"/>
      <c r="HH87" s="9" t="n"/>
      <c r="HI87" s="9" t="n"/>
      <c r="HJ87" s="9" t="n"/>
      <c r="HK87" s="9" t="n"/>
      <c r="HL87" s="9" t="n"/>
      <c r="HM87" s="9" t="n"/>
      <c r="HN87" s="9" t="n"/>
      <c r="HO87" s="9" t="n"/>
      <c r="HP87" s="9" t="n"/>
      <c r="HQ87" s="9" t="n"/>
      <c r="HR87" s="9" t="n"/>
      <c r="HS87" s="9" t="n"/>
      <c r="HT87" s="9" t="n"/>
      <c r="HU87" s="9" t="n"/>
      <c r="HV87" s="9" t="n"/>
      <c r="HW87" s="9" t="n"/>
      <c r="HX87" s="9" t="n"/>
      <c r="HY87" s="9" t="n"/>
      <c r="HZ87" s="9" t="n"/>
      <c r="IA87" s="9" t="n"/>
      <c r="IB87" s="9" t="n"/>
      <c r="IC87" s="9" t="n"/>
      <c r="ID87" s="9" t="n"/>
      <c r="IE87" s="9" t="n"/>
      <c r="IF87" s="9" t="n"/>
      <c r="IG87" s="9" t="n"/>
      <c r="IH87" s="9" t="n"/>
      <c r="II87" s="9" t="n"/>
      <c r="IJ87" s="9" t="n"/>
      <c r="IK87" s="9" t="n"/>
      <c r="IL87" s="9" t="n"/>
      <c r="IM87" s="9" t="n"/>
      <c r="IN87" s="9" t="n"/>
      <c r="IO87" s="9" t="n"/>
      <c r="IP87" s="9" t="n"/>
      <c r="IQ87" s="9" t="n"/>
      <c r="IR87" s="9" t="n"/>
      <c r="IS87" s="9" t="n"/>
      <c r="IT87" s="9" t="n"/>
      <c r="IU87" s="9" t="n"/>
      <c r="IV87" s="9" t="n"/>
      <c r="IW87" s="9" t="n"/>
      <c r="IX87" s="9" t="n"/>
      <c r="IY87" s="9" t="n"/>
      <c r="IZ87" s="9" t="n"/>
      <c r="JA87" s="9" t="n"/>
      <c r="JB87" s="9" t="n"/>
      <c r="JC87" s="9" t="n"/>
      <c r="JD87" s="9" t="n"/>
      <c r="JE87" s="9" t="n"/>
      <c r="JF87" s="9" t="n"/>
      <c r="JG87" s="9" t="n"/>
      <c r="JH87" s="9" t="n"/>
      <c r="JI87" s="9" t="n"/>
      <c r="JJ87" s="9" t="n"/>
      <c r="JK87" s="9" t="n"/>
      <c r="JL87" s="9" t="n"/>
      <c r="JM87" s="9" t="n"/>
      <c r="JN87" s="9" t="n"/>
      <c r="JO87" s="9" t="n"/>
      <c r="JP87" s="9" t="n"/>
      <c r="JQ87" s="9" t="n"/>
      <c r="JR87" s="9" t="n"/>
      <c r="JS87" s="9" t="n"/>
      <c r="JT87" s="9" t="n"/>
      <c r="JU87" s="9" t="n"/>
      <c r="JV87" s="9" t="n"/>
      <c r="JW87" s="9" t="n"/>
      <c r="JX87" s="9" t="n"/>
      <c r="JY87" s="9" t="n"/>
      <c r="JZ87" s="9" t="n"/>
      <c r="KA87" s="9" t="n"/>
      <c r="KB87" s="9" t="n"/>
      <c r="KC87" s="9" t="n"/>
      <c r="KD87" s="9" t="n"/>
      <c r="KE87" s="9" t="n"/>
      <c r="KF87" s="9" t="n"/>
      <c r="KG87" s="9" t="n"/>
      <c r="KH87" s="9" t="n"/>
      <c r="KI87" s="9" t="n"/>
      <c r="KJ87" s="9" t="n"/>
      <c r="KK87" s="9" t="n"/>
      <c r="KL87" s="9" t="n"/>
      <c r="KM87" s="9" t="n"/>
      <c r="KN87" s="9" t="n"/>
      <c r="KO87" s="9" t="n"/>
      <c r="KP87" s="9" t="n"/>
      <c r="KQ87" s="9" t="n"/>
      <c r="KR87" s="9" t="n"/>
      <c r="KS87" s="9" t="n"/>
      <c r="KT87" s="9" t="n"/>
      <c r="KU87" s="9" t="n"/>
      <c r="KV87" s="9" t="n"/>
      <c r="KW87" s="9" t="n"/>
      <c r="KX87" s="9" t="n"/>
      <c r="KY87" s="9" t="n"/>
      <c r="KZ87" s="9" t="n"/>
      <c r="LA87" s="9" t="n"/>
      <c r="LB87" s="9" t="n"/>
      <c r="LC87" s="9" t="n"/>
      <c r="LD87" s="9" t="n"/>
      <c r="LE87" s="9" t="n"/>
      <c r="LF87" s="9" t="n"/>
      <c r="LG87" s="9" t="n"/>
      <c r="LH87" s="9" t="n"/>
      <c r="LI87" s="9" t="n"/>
      <c r="LJ87" s="9" t="n"/>
      <c r="LK87" s="9" t="n"/>
      <c r="LL87" s="9" t="n"/>
      <c r="LM87" s="9" t="n"/>
      <c r="LN87" s="9" t="n"/>
      <c r="LO87" s="9" t="n"/>
      <c r="LP87" s="9" t="n"/>
      <c r="LQ87" s="9" t="n"/>
      <c r="LR87" s="9" t="n"/>
      <c r="LS87" s="9" t="n"/>
      <c r="LT87" s="9" t="n"/>
      <c r="LU87" s="9" t="n"/>
      <c r="LV87" s="9" t="n"/>
      <c r="LW87" s="9" t="n"/>
      <c r="LX87" s="9" t="n"/>
      <c r="LY87" s="9" t="n"/>
      <c r="LZ87" s="9" t="n"/>
      <c r="MA87" s="9" t="n"/>
      <c r="MB87" s="9" t="n"/>
      <c r="MC87" s="9" t="n"/>
      <c r="MD87" s="9" t="n"/>
      <c r="ME87" s="9" t="n"/>
      <c r="MF87" s="9" t="n"/>
      <c r="MG87" s="9" t="n"/>
      <c r="MH87" s="9" t="n"/>
      <c r="MI87" s="9" t="n"/>
      <c r="MJ87" s="9" t="n"/>
      <c r="MK87" s="9" t="n"/>
      <c r="ML87" s="9" t="n"/>
      <c r="MM87" s="9" t="n"/>
      <c r="MN87" s="9" t="n"/>
      <c r="MO87" s="9" t="n"/>
      <c r="MP87" s="9" t="n"/>
      <c r="MQ87" s="9" t="n"/>
      <c r="MR87" s="9" t="n"/>
      <c r="MS87" s="9" t="n"/>
      <c r="MT87" s="9" t="n"/>
      <c r="MU87" s="9" t="n"/>
      <c r="MV87" s="9" t="n"/>
      <c r="MW87" s="9" t="n"/>
      <c r="MX87" s="9" t="n"/>
      <c r="MY87" s="9" t="n"/>
      <c r="MZ87" s="9" t="n"/>
      <c r="NA87" s="9" t="n"/>
      <c r="NB87" s="9" t="n"/>
      <c r="NC87" s="9" t="n"/>
      <c r="ND87" s="9" t="n"/>
      <c r="NE87" s="9" t="n"/>
      <c r="NF87" s="9" t="n"/>
      <c r="NG87" s="9" t="n"/>
      <c r="NH87" s="9" t="n"/>
      <c r="NI87" s="9" t="n"/>
      <c r="NJ87" s="9" t="n"/>
      <c r="NK87" s="9" t="n"/>
      <c r="NL87" s="9" t="n"/>
      <c r="NM87" s="9" t="n"/>
      <c r="NN87" s="9" t="n"/>
      <c r="NO87" s="9" t="n"/>
      <c r="NP87" s="9" t="n"/>
      <c r="NQ87" s="9" t="n"/>
      <c r="NR87" s="9" t="n"/>
      <c r="NS87" s="9" t="n"/>
      <c r="NT87" s="9" t="n"/>
      <c r="NU87" s="9" t="n"/>
      <c r="NV87" s="9" t="n"/>
      <c r="NW87" s="9" t="n"/>
      <c r="NX87" s="9" t="n"/>
      <c r="NY87" s="9" t="n"/>
      <c r="NZ87" s="9" t="n"/>
      <c r="OA87" s="9" t="n"/>
      <c r="OB87" s="9" t="n"/>
      <c r="OC87" s="9" t="n"/>
      <c r="OD87" s="9" t="n"/>
      <c r="OE87" s="9" t="n"/>
      <c r="OF87" s="9" t="n"/>
      <c r="OG87" s="9" t="n"/>
      <c r="OH87" s="9" t="n"/>
      <c r="OI87" s="9" t="n"/>
      <c r="OJ87" s="9" t="n"/>
      <c r="OK87" s="9" t="n"/>
      <c r="OL87" s="9" t="n"/>
      <c r="OM87" s="9" t="n"/>
      <c r="ON87" s="9" t="n"/>
      <c r="OO87" s="9" t="n"/>
      <c r="OP87" s="9" t="n"/>
      <c r="OQ87" s="9" t="n"/>
      <c r="OR87" s="9" t="n"/>
      <c r="OS87" s="9" t="n"/>
      <c r="OT87" s="9" t="n"/>
      <c r="OU87" s="9" t="n"/>
      <c r="OV87" s="9" t="n"/>
      <c r="OW87" s="9" t="n"/>
      <c r="OX87" s="9" t="n"/>
      <c r="OY87" s="9" t="n"/>
      <c r="OZ87" s="9" t="n"/>
      <c r="PA87" s="9" t="n"/>
      <c r="PB87" s="9" t="n"/>
      <c r="PC87" s="9" t="n"/>
      <c r="PD87" s="9" t="n"/>
      <c r="PE87" s="9" t="n"/>
      <c r="PF87" s="9" t="n"/>
      <c r="PG87" s="9" t="n"/>
      <c r="PH87" s="9" t="n"/>
      <c r="PI87" s="9" t="n"/>
      <c r="PJ87" s="9" t="n"/>
      <c r="PK87" s="9" t="n"/>
      <c r="PL87" s="9" t="n"/>
      <c r="PM87" s="9" t="n"/>
      <c r="PN87" s="9" t="n"/>
      <c r="PO87" s="9" t="n"/>
      <c r="PP87" s="9" t="n"/>
      <c r="PQ87" s="9" t="n"/>
      <c r="PR87" s="9" t="n"/>
      <c r="PS87" s="9" t="n"/>
      <c r="PT87" s="9" t="n"/>
      <c r="PU87" s="9" t="n"/>
      <c r="PV87" s="9" t="n"/>
      <c r="PW87" s="9" t="n"/>
      <c r="PX87" s="9" t="n"/>
      <c r="PY87" s="9" t="n"/>
      <c r="PZ87" s="9" t="n"/>
      <c r="QA87" s="9" t="n"/>
      <c r="QB87" s="9" t="n"/>
      <c r="QC87" s="9" t="n"/>
      <c r="QD87" s="9" t="n"/>
      <c r="QE87" s="9" t="n"/>
      <c r="QF87" s="9" t="n"/>
      <c r="QG87" s="9" t="n"/>
      <c r="QH87" s="9" t="n"/>
      <c r="QI87" s="9" t="n"/>
      <c r="QJ87" s="9" t="n"/>
      <c r="QK87" s="9" t="n"/>
      <c r="QL87" s="9" t="n"/>
      <c r="QM87" s="9" t="n"/>
      <c r="QN87" s="9" t="n"/>
      <c r="QO87" s="9" t="n"/>
      <c r="QP87" s="9" t="n"/>
      <c r="QQ87" s="9" t="n"/>
      <c r="QR87" s="9" t="n"/>
      <c r="QS87" s="9" t="n"/>
      <c r="QT87" s="9" t="n"/>
      <c r="QU87" s="9" t="n"/>
      <c r="QV87" s="9" t="n"/>
      <c r="QW87" s="9" t="n"/>
      <c r="QX87" s="9" t="n"/>
      <c r="QY87" s="9" t="n"/>
      <c r="QZ87" s="9" t="n"/>
      <c r="RA87" s="9" t="n"/>
      <c r="RB87" s="9" t="n"/>
      <c r="RC87" s="9" t="n"/>
      <c r="RD87" s="9" t="n"/>
      <c r="RE87" s="9" t="n"/>
      <c r="RF87" s="9" t="n"/>
      <c r="RG87" s="9" t="n"/>
      <c r="RH87" s="9" t="n"/>
      <c r="RI87" s="9" t="n"/>
      <c r="RJ87" s="9" t="n"/>
      <c r="RK87" s="9" t="n"/>
      <c r="RL87" s="9" t="n"/>
      <c r="RM87" s="9" t="n"/>
      <c r="RN87" s="9" t="n"/>
      <c r="RO87" s="9" t="n"/>
      <c r="RP87" s="9" t="n"/>
      <c r="RQ87" s="9" t="n"/>
      <c r="RR87" s="9" t="n"/>
      <c r="RS87" s="9" t="n"/>
      <c r="RT87" s="9" t="n"/>
      <c r="RU87" s="9" t="n"/>
      <c r="RV87" s="9" t="n"/>
      <c r="RW87" s="9" t="n"/>
      <c r="RX87" s="9" t="n"/>
      <c r="RY87" s="9" t="n"/>
      <c r="RZ87" s="9" t="n"/>
      <c r="SA87" s="9" t="n"/>
      <c r="SB87" s="9" t="n"/>
      <c r="SC87" s="9" t="n"/>
      <c r="SD87" s="9" t="n"/>
      <c r="SE87" s="9" t="n"/>
      <c r="SF87" s="9" t="n"/>
      <c r="SG87" s="9" t="n"/>
      <c r="SH87" s="9" t="n"/>
      <c r="SI87" s="9" t="n"/>
      <c r="SJ87" s="9" t="n"/>
      <c r="SK87" s="9" t="n"/>
      <c r="SL87" s="9" t="n"/>
      <c r="SM87" s="9" t="n"/>
      <c r="SN87" s="9" t="n"/>
      <c r="SO87" s="9" t="n"/>
      <c r="SP87" s="9" t="n"/>
      <c r="SQ87" s="9" t="n"/>
      <c r="SR87" s="9" t="n"/>
      <c r="SS87" s="9" t="n"/>
      <c r="ST87" s="9" t="n"/>
      <c r="SU87" s="9" t="n"/>
      <c r="SV87" s="9" t="n"/>
      <c r="SW87" s="9" t="n"/>
      <c r="SX87" s="9" t="n"/>
      <c r="SY87" s="9" t="n"/>
      <c r="SZ87" s="9" t="n"/>
      <c r="TA87" s="9" t="n"/>
      <c r="TB87" s="9" t="n"/>
      <c r="TC87" s="9" t="n"/>
      <c r="TD87" s="9" t="n"/>
      <c r="TE87" s="9" t="n"/>
      <c r="TF87" s="9" t="n"/>
      <c r="TG87" s="9" t="n"/>
      <c r="TH87" s="9" t="n"/>
      <c r="TI87" s="9" t="n"/>
      <c r="TJ87" s="9" t="n"/>
      <c r="TK87" s="9" t="n"/>
      <c r="TL87" s="9" t="n"/>
      <c r="TM87" s="9" t="n"/>
      <c r="TN87" s="9" t="n"/>
      <c r="TO87" s="9" t="n"/>
      <c r="TP87" s="9" t="n"/>
      <c r="TQ87" s="9" t="n"/>
      <c r="TR87" s="9" t="n"/>
      <c r="TS87" s="9" t="n"/>
      <c r="TT87" s="9" t="n"/>
      <c r="TU87" s="9" t="n"/>
      <c r="TV87" s="9" t="n"/>
      <c r="TW87" s="9" t="n"/>
      <c r="TX87" s="9" t="n"/>
      <c r="TY87" s="9" t="n"/>
      <c r="TZ87" s="9" t="n"/>
      <c r="UA87" s="9" t="n"/>
      <c r="UB87" s="9" t="n"/>
      <c r="UC87" s="9" t="n"/>
      <c r="UD87" s="9" t="n"/>
      <c r="UE87" s="9" t="n"/>
      <c r="UF87" s="9" t="n"/>
      <c r="UG87" s="9" t="n"/>
      <c r="UH87" s="9" t="n"/>
      <c r="UI87" s="9" t="n"/>
      <c r="UJ87" s="9" t="n"/>
      <c r="UK87" s="9" t="n"/>
      <c r="UL87" s="9" t="n"/>
      <c r="UM87" s="9" t="n"/>
      <c r="UN87" s="9" t="n"/>
      <c r="UO87" s="9" t="n"/>
      <c r="UP87" s="9" t="n"/>
      <c r="UQ87" s="9" t="n"/>
      <c r="UR87" s="9" t="n"/>
      <c r="US87" s="9" t="n"/>
      <c r="UT87" s="9" t="n"/>
      <c r="UU87" s="9" t="n"/>
      <c r="UV87" s="9" t="n"/>
      <c r="UW87" s="9" t="n"/>
      <c r="UX87" s="9" t="n"/>
      <c r="UY87" s="9" t="n"/>
      <c r="UZ87" s="9" t="n"/>
      <c r="VA87" s="9" t="n"/>
      <c r="VB87" s="9" t="n"/>
      <c r="VC87" s="9" t="n"/>
      <c r="VD87" s="9" t="n"/>
      <c r="VE87" s="9" t="n"/>
      <c r="VF87" s="9" t="n"/>
      <c r="VG87" s="9" t="n"/>
      <c r="VH87" s="9" t="n"/>
      <c r="VI87" s="9" t="n"/>
      <c r="VJ87" s="9" t="n"/>
      <c r="VK87" s="9" t="n"/>
      <c r="VL87" s="9" t="n"/>
      <c r="VM87" s="9" t="n"/>
      <c r="VN87" s="9" t="n"/>
      <c r="VO87" s="9" t="n"/>
      <c r="VP87" s="9" t="n"/>
      <c r="VQ87" s="9" t="n"/>
      <c r="VR87" s="9" t="n"/>
      <c r="VS87" s="9" t="n"/>
      <c r="VT87" s="9" t="n"/>
      <c r="VU87" s="9" t="n"/>
      <c r="VV87" s="9" t="n"/>
      <c r="VW87" s="9" t="n"/>
      <c r="VX87" s="9" t="n"/>
      <c r="VY87" s="9" t="n"/>
      <c r="VZ87" s="9" t="n"/>
      <c r="WA87" s="9" t="n"/>
      <c r="WB87" s="9" t="n"/>
      <c r="WC87" s="9" t="n"/>
      <c r="WD87" s="9" t="n"/>
      <c r="WE87" s="9" t="n"/>
      <c r="WF87" s="9" t="n"/>
      <c r="WG87" s="9" t="n"/>
      <c r="WH87" s="9" t="n"/>
      <c r="WI87" s="9" t="n"/>
      <c r="WJ87" s="9" t="n"/>
      <c r="WK87" s="9" t="n"/>
      <c r="WL87" s="9" t="n"/>
      <c r="WM87" s="9" t="n"/>
      <c r="WN87" s="9" t="n"/>
      <c r="WO87" s="9" t="n"/>
      <c r="WP87" s="9" t="n"/>
      <c r="WQ87" s="9" t="n"/>
      <c r="WR87" s="9" t="n"/>
      <c r="WS87" s="9" t="n"/>
      <c r="WT87" s="9" t="n"/>
      <c r="WU87" s="9" t="n"/>
      <c r="WV87" s="9" t="n"/>
      <c r="WW87" s="9" t="n"/>
      <c r="WX87" s="9" t="n"/>
      <c r="WY87" s="9" t="n"/>
      <c r="WZ87" s="9" t="n"/>
      <c r="XA87" s="9" t="n"/>
      <c r="XB87" s="9" t="n"/>
      <c r="XC87" s="9" t="n"/>
      <c r="XD87" s="9" t="n"/>
      <c r="XE87" s="9" t="n"/>
      <c r="XF87" s="9" t="n"/>
      <c r="XG87" s="9" t="n"/>
      <c r="XH87" s="9" t="n"/>
      <c r="XI87" s="9" t="n"/>
      <c r="XJ87" s="9" t="n"/>
      <c r="XK87" s="9" t="n"/>
      <c r="XL87" s="9" t="n"/>
      <c r="XM87" s="9" t="n"/>
      <c r="XN87" s="9" t="n"/>
      <c r="XO87" s="9" t="n"/>
      <c r="XP87" s="9" t="n"/>
      <c r="XQ87" s="9" t="n"/>
      <c r="XR87" s="9" t="n"/>
      <c r="XS87" s="9" t="n"/>
      <c r="XT87" s="9" t="n"/>
      <c r="XU87" s="9" t="n"/>
      <c r="XV87" s="9" t="n"/>
      <c r="XW87" s="9" t="n"/>
      <c r="XX87" s="9" t="n"/>
      <c r="XY87" s="9" t="n"/>
      <c r="XZ87" s="9" t="n"/>
      <c r="YA87" s="9" t="n"/>
      <c r="YB87" s="9" t="n"/>
      <c r="YC87" s="9" t="n"/>
      <c r="YD87" s="9" t="n"/>
      <c r="YE87" s="9" t="n"/>
      <c r="YF87" s="9" t="n"/>
      <c r="YG87" s="9" t="n"/>
      <c r="YH87" s="9" t="n"/>
      <c r="YI87" s="9" t="n"/>
      <c r="YJ87" s="9" t="n"/>
      <c r="YK87" s="9" t="n"/>
      <c r="YL87" s="9" t="n"/>
      <c r="YM87" s="9" t="n"/>
      <c r="YN87" s="9" t="n"/>
      <c r="YO87" s="9" t="n"/>
      <c r="YP87" s="9" t="n"/>
      <c r="YQ87" s="9" t="n"/>
      <c r="YR87" s="9" t="n"/>
      <c r="YS87" s="9" t="n"/>
      <c r="YT87" s="9" t="n"/>
      <c r="YU87" s="9" t="n"/>
      <c r="YV87" s="9" t="n"/>
      <c r="YW87" s="9" t="n"/>
      <c r="YX87" s="9" t="n"/>
      <c r="YY87" s="9" t="n"/>
      <c r="YZ87" s="9" t="n"/>
      <c r="ZA87" s="9" t="n"/>
      <c r="ZB87" s="9" t="n"/>
      <c r="ZC87" s="9" t="n"/>
      <c r="ZD87" s="9" t="n"/>
      <c r="ZE87" s="9" t="n"/>
      <c r="ZF87" s="9" t="n"/>
      <c r="ZG87" s="9" t="n"/>
      <c r="ZH87" s="9" t="n"/>
      <c r="ZI87" s="9" t="n"/>
      <c r="ZJ87" s="9" t="n"/>
      <c r="ZK87" s="9" t="n"/>
      <c r="ZL87" s="9" t="n"/>
      <c r="ZM87" s="9" t="n"/>
      <c r="ZN87" s="9" t="n"/>
      <c r="ZO87" s="9" t="n"/>
      <c r="ZP87" s="9" t="n"/>
      <c r="ZQ87" s="9" t="n"/>
      <c r="ZR87" s="9" t="n"/>
      <c r="ZS87" s="9" t="n"/>
      <c r="ZT87" s="9" t="n"/>
      <c r="ZU87" s="9" t="n"/>
      <c r="ZV87" s="9" t="n"/>
      <c r="ZW87" s="9" t="n"/>
      <c r="ZX87" s="9" t="n"/>
      <c r="ZY87" s="9" t="n"/>
      <c r="ZZ87" s="9" t="n"/>
      <c r="AAA87" s="9" t="n"/>
      <c r="AAB87" s="9" t="n"/>
      <c r="AAC87" s="9" t="n"/>
      <c r="AAD87" s="9" t="n"/>
      <c r="AAE87" s="9" t="n"/>
      <c r="AAF87" s="9" t="n"/>
      <c r="AAG87" s="9" t="n"/>
      <c r="AAH87" s="9" t="n"/>
      <c r="AAI87" s="9" t="n"/>
      <c r="AAJ87" s="9" t="n"/>
      <c r="AAK87" s="9" t="n"/>
      <c r="AAL87" s="9" t="n"/>
      <c r="AAM87" s="9" t="n"/>
      <c r="AAN87" s="9" t="n"/>
      <c r="AAO87" s="9" t="n"/>
      <c r="AAP87" s="9" t="n"/>
      <c r="AAQ87" s="9" t="n"/>
      <c r="AAR87" s="9" t="n"/>
      <c r="AAS87" s="9" t="n"/>
      <c r="AAT87" s="9" t="n"/>
      <c r="AAU87" s="9" t="n"/>
      <c r="AAV87" s="9" t="n"/>
      <c r="AAW87" s="9" t="n"/>
      <c r="AAX87" s="9" t="n"/>
      <c r="AAY87" s="9" t="n"/>
      <c r="AAZ87" s="9" t="n"/>
      <c r="ABA87" s="9" t="n"/>
      <c r="ABB87" s="9" t="n"/>
      <c r="ABC87" s="9" t="n"/>
      <c r="ABD87" s="9" t="n"/>
      <c r="ABE87" s="9" t="n"/>
      <c r="ABF87" s="9" t="n"/>
      <c r="ABG87" s="9" t="n"/>
      <c r="ABH87" s="9" t="n"/>
      <c r="ABI87" s="9" t="n"/>
      <c r="ABJ87" s="9" t="n"/>
      <c r="ABK87" s="9" t="n"/>
      <c r="ABL87" s="9" t="n"/>
      <c r="ABM87" s="9" t="n"/>
      <c r="ABN87" s="9" t="n"/>
      <c r="ABO87" s="9" t="n"/>
      <c r="ABP87" s="9" t="n"/>
      <c r="ABQ87" s="9" t="n"/>
      <c r="ABR87" s="9" t="n"/>
      <c r="ABS87" s="9" t="n"/>
      <c r="ABT87" s="9" t="n"/>
      <c r="ABU87" s="9" t="n"/>
      <c r="ABV87" s="9" t="n"/>
      <c r="ABW87" s="9" t="n"/>
      <c r="ABX87" s="9" t="n"/>
      <c r="ABY87" s="9" t="n"/>
      <c r="ABZ87" s="9" t="n"/>
      <c r="ACA87" s="9" t="n"/>
      <c r="ACB87" s="9" t="n"/>
      <c r="ACC87" s="9" t="n"/>
      <c r="ACD87" s="9" t="n"/>
      <c r="ACE87" s="9" t="n"/>
      <c r="ACF87" s="9" t="n"/>
      <c r="ACG87" s="9" t="n"/>
      <c r="ACH87" s="9" t="n"/>
      <c r="ACI87" s="9" t="n"/>
      <c r="ACJ87" s="9" t="n"/>
      <c r="ACK87" s="9" t="n"/>
      <c r="ACL87" s="9" t="n"/>
      <c r="ACM87" s="9" t="n"/>
      <c r="ACN87" s="9" t="n"/>
      <c r="ACO87" s="9" t="n"/>
      <c r="ACP87" s="9" t="n"/>
      <c r="ACQ87" s="9" t="n"/>
      <c r="ACR87" s="9" t="n"/>
      <c r="ACS87" s="9" t="n"/>
      <c r="ACT87" s="9" t="n"/>
      <c r="ACU87" s="9" t="n"/>
      <c r="ACV87" s="9" t="n"/>
      <c r="ACW87" s="9" t="n"/>
      <c r="ACX87" s="9" t="n"/>
      <c r="ACY87" s="9" t="n"/>
      <c r="ACZ87" s="9" t="n"/>
      <c r="ADA87" s="9" t="n"/>
      <c r="ADB87" s="9" t="n"/>
      <c r="ADC87" s="9" t="n"/>
      <c r="ADD87" s="9" t="n"/>
      <c r="ADE87" s="9" t="n"/>
      <c r="ADF87" s="9" t="n"/>
      <c r="ADG87" s="9" t="n"/>
      <c r="ADH87" s="9" t="n"/>
      <c r="ADI87" s="9" t="n"/>
      <c r="ADJ87" s="9" t="n"/>
      <c r="ADK87" s="9" t="n"/>
      <c r="ADL87" s="9" t="n"/>
      <c r="ADM87" s="9" t="n"/>
      <c r="ADN87" s="9" t="n"/>
      <c r="ADO87" s="9" t="n"/>
      <c r="ADP87" s="9" t="n"/>
      <c r="ADQ87" s="9" t="n"/>
      <c r="ADR87" s="9" t="n"/>
      <c r="ADS87" s="9" t="n"/>
      <c r="ADT87" s="9" t="n"/>
      <c r="ADU87" s="9" t="n"/>
      <c r="ADV87" s="9" t="n"/>
      <c r="ADW87" s="9" t="n"/>
      <c r="ADX87" s="9" t="n"/>
      <c r="ADY87" s="9" t="n"/>
      <c r="ADZ87" s="9" t="n"/>
      <c r="AEA87" s="9" t="n"/>
      <c r="AEB87" s="9" t="n"/>
      <c r="AEC87" s="9" t="n"/>
      <c r="AED87" s="9" t="n"/>
      <c r="AEE87" s="9" t="n"/>
      <c r="AEF87" s="9" t="n"/>
      <c r="AEG87" s="9" t="n"/>
      <c r="AEH87" s="9" t="n"/>
      <c r="AEI87" s="9" t="n"/>
      <c r="AEJ87" s="9" t="n"/>
      <c r="AEK87" s="9" t="n"/>
      <c r="AEL87" s="9" t="n"/>
      <c r="AEM87" s="9" t="n"/>
      <c r="AEN87" s="9" t="n"/>
      <c r="AEO87" s="9" t="n"/>
      <c r="AEP87" s="9" t="n"/>
      <c r="AEQ87" s="9" t="n"/>
      <c r="AER87" s="9" t="n"/>
      <c r="AES87" s="9" t="n"/>
      <c r="AET87" s="9" t="n"/>
      <c r="AEU87" s="9" t="n"/>
      <c r="AEV87" s="9" t="n"/>
      <c r="AEW87" s="9" t="n"/>
      <c r="AEX87" s="9" t="n"/>
      <c r="AEY87" s="9" t="n"/>
      <c r="AEZ87" s="9" t="n"/>
      <c r="AFA87" s="9" t="n"/>
      <c r="AFB87" s="9" t="n"/>
      <c r="AFC87" s="9" t="n"/>
      <c r="AFD87" s="9" t="n"/>
      <c r="AFE87" s="9" t="n"/>
      <c r="AFF87" s="9" t="n"/>
      <c r="AFG87" s="9" t="n"/>
      <c r="AFH87" s="9" t="n"/>
      <c r="AFI87" s="9" t="n"/>
      <c r="AFJ87" s="9" t="n"/>
      <c r="AFK87" s="9" t="n"/>
      <c r="AFL87" s="9" t="n"/>
      <c r="AFM87" s="9" t="n"/>
      <c r="AFN87" s="9" t="n"/>
      <c r="AFO87" s="9" t="n"/>
      <c r="AFP87" s="9" t="n"/>
      <c r="AFQ87" s="9" t="n"/>
      <c r="AFR87" s="9" t="n"/>
      <c r="AFS87" s="9" t="n"/>
      <c r="AFT87" s="9" t="n"/>
      <c r="AFU87" s="9" t="n"/>
      <c r="AFV87" s="9" t="n"/>
      <c r="AFW87" s="9" t="n"/>
      <c r="AFX87" s="9" t="n"/>
      <c r="AFY87" s="9" t="n"/>
      <c r="AFZ87" s="9" t="n"/>
      <c r="AGA87" s="9" t="n"/>
      <c r="AGB87" s="9" t="n"/>
      <c r="AGC87" s="9" t="n"/>
      <c r="AGD87" s="9" t="n"/>
      <c r="AGE87" s="9" t="n"/>
      <c r="AGF87" s="9" t="n"/>
      <c r="AGG87" s="9" t="n"/>
      <c r="AGH87" s="9" t="n"/>
      <c r="AGI87" s="9" t="n"/>
      <c r="AGJ87" s="9" t="n"/>
      <c r="AGK87" s="9" t="n"/>
      <c r="AGL87" s="9" t="n"/>
      <c r="AGM87" s="9" t="n"/>
      <c r="AGN87" s="9" t="n"/>
      <c r="AGO87" s="9" t="n"/>
      <c r="AGP87" s="9" t="n"/>
      <c r="AGQ87" s="9" t="n"/>
      <c r="AGR87" s="9" t="n"/>
      <c r="AGS87" s="9" t="n"/>
      <c r="AGT87" s="9" t="n"/>
      <c r="AGU87" s="9" t="n"/>
      <c r="AGV87" s="9" t="n"/>
      <c r="AGW87" s="9" t="n"/>
      <c r="AGX87" s="9" t="n"/>
      <c r="AGY87" s="9" t="n"/>
      <c r="AGZ87" s="9" t="n"/>
      <c r="AHA87" s="9" t="n"/>
      <c r="AHB87" s="9" t="n"/>
      <c r="AHC87" s="9" t="n"/>
      <c r="AHD87" s="9" t="n"/>
      <c r="AHE87" s="9" t="n"/>
      <c r="AHF87" s="9" t="n"/>
      <c r="AHG87" s="9" t="n"/>
      <c r="AHH87" s="9" t="n"/>
      <c r="AHI87" s="9" t="n"/>
      <c r="AHJ87" s="9" t="n"/>
      <c r="AHK87" s="9" t="n"/>
      <c r="AHL87" s="9" t="n"/>
      <c r="AHM87" s="9" t="n"/>
      <c r="AHN87" s="9" t="n"/>
      <c r="AHO87" s="9" t="n"/>
      <c r="AHP87" s="9" t="n"/>
      <c r="AHQ87" s="9" t="n"/>
      <c r="AHR87" s="9" t="n"/>
      <c r="AHS87" s="9" t="n"/>
      <c r="AHT87" s="9" t="n"/>
      <c r="AHU87" s="9" t="n"/>
      <c r="AHV87" s="9" t="n"/>
      <c r="AHW87" s="9" t="n"/>
      <c r="AHX87" s="9" t="n"/>
      <c r="AHY87" s="9" t="n"/>
      <c r="AHZ87" s="9" t="n"/>
      <c r="AIA87" s="9" t="n"/>
      <c r="AIB87" s="9" t="n"/>
      <c r="AIC87" s="9" t="n"/>
      <c r="AID87" s="9" t="n"/>
      <c r="AIE87" s="9" t="n"/>
      <c r="AIF87" s="9" t="n"/>
      <c r="AIG87" s="9" t="n"/>
      <c r="AIH87" s="9" t="n"/>
      <c r="AII87" s="9" t="n"/>
      <c r="AIJ87" s="9" t="n"/>
      <c r="AIK87" s="9" t="n"/>
      <c r="AIL87" s="9" t="n"/>
      <c r="AIM87" s="9" t="n"/>
      <c r="AIN87" s="9" t="n"/>
      <c r="AIO87" s="9" t="n"/>
      <c r="AIP87" s="9" t="n"/>
      <c r="AIQ87" s="9" t="n"/>
      <c r="AIR87" s="9" t="n"/>
      <c r="AIS87" s="9" t="n"/>
      <c r="AIT87" s="9" t="n"/>
      <c r="AIU87" s="9" t="n"/>
      <c r="AIV87" s="9" t="n"/>
      <c r="AIW87" s="9" t="n"/>
      <c r="AIX87" s="9" t="n"/>
      <c r="AIY87" s="9" t="n"/>
      <c r="AIZ87" s="9" t="n"/>
      <c r="AJA87" s="9" t="n"/>
      <c r="AJB87" s="9" t="n"/>
      <c r="AJC87" s="9" t="n"/>
      <c r="AJD87" s="9" t="n"/>
      <c r="AJE87" s="9" t="n"/>
      <c r="AJF87" s="9" t="n"/>
      <c r="AJG87" s="9" t="n"/>
      <c r="AJH87" s="9" t="n"/>
      <c r="AJI87" s="9" t="n"/>
      <c r="AJJ87" s="9" t="n"/>
      <c r="AJK87" s="9" t="n"/>
      <c r="AJL87" s="9" t="n"/>
      <c r="AJM87" s="9" t="n"/>
      <c r="AJN87" s="9" t="n"/>
      <c r="AJO87" s="9" t="n"/>
      <c r="AJP87" s="9" t="n"/>
      <c r="AJQ87" s="9" t="n"/>
      <c r="AJR87" s="9" t="n"/>
      <c r="AJS87" s="9" t="n"/>
      <c r="AJT87" s="9" t="n"/>
      <c r="AJU87" s="9" t="n"/>
      <c r="AJV87" s="9" t="n"/>
      <c r="AJW87" s="9" t="n"/>
      <c r="AJX87" s="9" t="n"/>
      <c r="AJY87" s="9" t="n"/>
      <c r="AJZ87" s="9" t="n"/>
      <c r="AKA87" s="9" t="n"/>
      <c r="AKB87" s="9" t="n"/>
      <c r="AKC87" s="9" t="n"/>
      <c r="AKD87" s="9" t="n"/>
      <c r="AKE87" s="9" t="n"/>
      <c r="AKF87" s="9" t="n"/>
      <c r="AKG87" s="9" t="n"/>
      <c r="AKH87" s="9" t="n"/>
      <c r="AKI87" s="9" t="n"/>
      <c r="AKJ87" s="9" t="n"/>
      <c r="AKK87" s="9" t="n"/>
      <c r="AKL87" s="9" t="n"/>
      <c r="AKM87" s="9" t="n"/>
      <c r="AKN87" s="9" t="n"/>
      <c r="AKO87" s="9" t="n"/>
      <c r="AKP87" s="9" t="n"/>
      <c r="AKQ87" s="9" t="n"/>
      <c r="AKR87" s="9" t="n"/>
      <c r="AKS87" s="9" t="n"/>
      <c r="AKT87" s="9" t="n"/>
      <c r="AKU87" s="9" t="n"/>
      <c r="AKV87" s="9" t="n"/>
      <c r="AKW87" s="9" t="n"/>
      <c r="AKX87" s="9" t="n"/>
      <c r="AKY87" s="9" t="n"/>
      <c r="AKZ87" s="9" t="n"/>
      <c r="ALA87" s="9" t="n"/>
      <c r="ALB87" s="9" t="n"/>
      <c r="ALC87" s="9" t="n"/>
      <c r="ALD87" s="9" t="n"/>
      <c r="ALE87" s="9" t="n"/>
      <c r="ALF87" s="9" t="n"/>
      <c r="ALG87" s="9" t="n"/>
      <c r="ALH87" s="9" t="n"/>
      <c r="ALI87" s="9" t="n"/>
      <c r="ALJ87" s="9" t="n"/>
      <c r="ALK87" s="9" t="n"/>
      <c r="ALL87" s="9" t="n"/>
      <c r="ALM87" s="9" t="n"/>
      <c r="ALN87" s="9" t="n"/>
      <c r="ALO87" s="9" t="n"/>
      <c r="ALP87" s="9" t="n"/>
      <c r="ALQ87" s="9" t="n"/>
      <c r="ALR87" s="9" t="n"/>
      <c r="ALS87" s="9" t="n"/>
      <c r="ALT87" s="9" t="n"/>
      <c r="ALU87" s="9" t="n"/>
      <c r="ALV87" s="9" t="n"/>
      <c r="ALW87" s="9" t="n"/>
      <c r="ALX87" s="9" t="n"/>
      <c r="ALY87" s="9" t="n"/>
      <c r="ALZ87" s="9" t="n"/>
      <c r="AMA87" s="9" t="n"/>
      <c r="AMB87" s="9" t="n"/>
      <c r="AMC87" s="9" t="n"/>
      <c r="AMD87" s="9" t="n"/>
      <c r="AME87" s="9" t="n"/>
      <c r="AMF87" s="9" t="n"/>
      <c r="AMG87" s="9" t="n"/>
      <c r="AMH87" s="9" t="n"/>
      <c r="AMI87" s="9" t="n"/>
      <c r="AMJ87" s="9" t="n"/>
    </row>
    <row customHeight="1" ht="23.1" r="88" s="187" spans="1:1024">
      <c r="A88" s="44" t="n">
        <v>86</v>
      </c>
      <c r="B88" s="44" t="n"/>
      <c r="C88" s="70" t="n"/>
      <c r="D88" s="69" t="n"/>
      <c r="E88" s="70" t="n"/>
      <c r="F88" s="71" t="n"/>
      <c r="G88" s="26" t="n"/>
      <c r="H88" s="21" t="n"/>
      <c r="I88" s="72" t="n"/>
      <c r="J88" s="26" t="n"/>
      <c r="K88" s="21" t="n"/>
      <c r="L88" s="72" t="n"/>
      <c r="M88" s="26" t="n"/>
      <c r="N88" s="21" t="n"/>
      <c r="O88" s="72" t="n"/>
      <c r="P88" s="26" t="n"/>
      <c r="Q88" s="21" t="n"/>
      <c r="R88" s="72" t="n"/>
      <c r="S88" s="26" t="n"/>
      <c r="T88" s="21" t="n"/>
      <c r="U88" s="72" t="n"/>
      <c r="V88" s="26" t="n"/>
      <c r="W88" s="21" t="n"/>
      <c r="X88" s="72" t="n"/>
      <c r="Y88" s="26" t="n"/>
      <c r="Z88" s="21" t="n"/>
      <c r="AA88" s="72" t="n"/>
      <c r="AB88" s="26" t="n"/>
      <c r="AC88" s="21" t="n"/>
      <c r="AD88" s="72" t="n"/>
      <c r="AE88" s="26" t="n"/>
      <c r="AF88" s="21" t="n"/>
      <c r="AG88" s="72" t="n"/>
      <c r="AH88" s="26" t="n"/>
      <c r="AI88" s="21" t="n"/>
      <c r="AJ88" s="72" t="n"/>
      <c r="AK88" s="26" t="n"/>
      <c r="AL88" s="21" t="n"/>
      <c r="AM88" s="72" t="n"/>
      <c r="AN88" s="26" t="n"/>
      <c r="AO88" s="21" t="n"/>
      <c r="AP88" s="72" t="n"/>
      <c r="AQ88" s="26" t="n"/>
      <c r="AR88" s="21" t="n"/>
      <c r="AS88" s="72" t="n"/>
      <c r="AT88" s="26" t="n"/>
      <c r="AU88" s="21" t="n"/>
      <c r="AV88" s="72" t="n"/>
      <c r="AW88" s="26" t="n"/>
      <c r="AX88" s="21" t="n"/>
      <c r="AY88" s="72" t="n"/>
      <c r="AZ88" s="26" t="n"/>
      <c r="BA88" s="21" t="n"/>
      <c r="BB88" s="72" t="n"/>
      <c r="BC88" s="26" t="n"/>
      <c r="BD88" s="21" t="n"/>
      <c r="BE88" s="72" t="n"/>
      <c r="BF88" s="26" t="n"/>
      <c r="BG88" s="21" t="n"/>
      <c r="BH88" s="72" t="n"/>
      <c r="BI88" s="26" t="n"/>
      <c r="BJ88" s="21" t="n"/>
      <c r="BK88" s="72" t="n"/>
      <c r="BL88" s="26" t="n"/>
      <c r="BM88" s="21" t="n"/>
      <c r="BN88" s="72" t="n"/>
      <c r="BO88" s="26" t="n"/>
      <c r="BP88" s="21" t="n"/>
      <c r="BQ88" s="72" t="n"/>
      <c r="BR88" s="26" t="n"/>
      <c r="BS88" s="21" t="n"/>
      <c r="BT88" s="72" t="n"/>
      <c r="BU88" s="26" t="n"/>
      <c r="BV88" s="21" t="n"/>
      <c r="BW88" s="72" t="n"/>
      <c r="BX88" s="26" t="n"/>
      <c r="BY88" s="21" t="n"/>
      <c r="BZ88" s="72" t="n"/>
      <c r="CA88" s="26" t="n"/>
      <c r="CB88" s="21" t="n"/>
      <c r="CC88" s="72" t="n"/>
      <c r="CD88" s="26" t="n"/>
      <c r="CE88" s="21" t="n"/>
      <c r="CF88" s="72" t="n"/>
      <c r="CG88" s="26" t="n"/>
      <c r="CH88" s="21" t="n"/>
      <c r="CI88" s="72" t="n"/>
      <c r="CJ88" s="26" t="n"/>
      <c r="CK88" s="21" t="n"/>
      <c r="CL88" s="72" t="n"/>
      <c r="CM88" s="26" t="n"/>
      <c r="CN88" s="21" t="n"/>
      <c r="CO88" s="72" t="n"/>
      <c r="CP88" s="26" t="n"/>
      <c r="CQ88" s="21" t="n"/>
      <c r="CR88" s="72" t="n"/>
      <c r="CS88" s="26" t="n"/>
      <c r="CT88" s="21" t="n"/>
      <c r="CU88" s="72" t="n"/>
      <c r="CV88" s="26" t="n"/>
      <c r="CW88" s="21" t="n"/>
      <c r="CX88" s="73" t="n"/>
      <c r="CY88" s="93" t="n"/>
      <c r="CZ88" s="75" t="n"/>
      <c r="DA88" s="76" t="n"/>
      <c r="DB88" s="77" t="n"/>
      <c r="DC88" s="78" t="n"/>
      <c r="DD88" s="79" t="n"/>
      <c r="DE88" s="79" t="n"/>
      <c r="DF88" s="79" t="n"/>
      <c r="DG88" s="80" t="n"/>
      <c r="DH88" s="81" t="n"/>
      <c r="DI88" s="82" t="n"/>
      <c r="DJ88" s="9" t="n"/>
      <c r="DK88" s="9" t="n"/>
      <c r="DL88" s="9" t="n"/>
      <c r="DM88" s="9" t="n"/>
      <c r="DN88" s="9" t="n"/>
      <c r="DO88" s="9" t="n"/>
      <c r="DP88" s="9" t="n"/>
      <c r="DQ88" s="9" t="n"/>
      <c r="DR88" s="9" t="n"/>
      <c r="DS88" s="9" t="n"/>
      <c r="DT88" s="9" t="n"/>
      <c r="DU88" s="9" t="n"/>
      <c r="DV88" s="9" t="n"/>
      <c r="DW88" s="9" t="n"/>
      <c r="DX88" s="9" t="n"/>
      <c r="DY88" s="9" t="n"/>
      <c r="DZ88" s="9" t="n"/>
      <c r="EA88" s="9" t="n"/>
      <c r="EB88" s="9" t="n"/>
      <c r="EC88" s="9" t="n"/>
      <c r="ED88" s="9" t="n"/>
      <c r="EE88" s="9" t="n"/>
      <c r="EF88" s="9" t="n"/>
      <c r="EG88" s="9" t="n"/>
      <c r="EH88" s="9" t="n"/>
      <c r="EI88" s="9" t="n"/>
      <c r="EJ88" s="9" t="n"/>
      <c r="EK88" s="9" t="n"/>
      <c r="EL88" s="9" t="n"/>
      <c r="EM88" s="9" t="n"/>
      <c r="EN88" s="9" t="n"/>
      <c r="EO88" s="9" t="n"/>
      <c r="EP88" s="9" t="n"/>
      <c r="EQ88" s="9" t="n"/>
      <c r="ER88" s="9" t="n"/>
      <c r="ES88" s="9" t="n"/>
      <c r="ET88" s="9" t="n"/>
      <c r="EU88" s="9" t="n"/>
      <c r="EV88" s="9" t="n"/>
      <c r="EW88" s="9" t="n"/>
      <c r="EX88" s="9" t="n"/>
      <c r="EY88" s="9" t="n"/>
      <c r="EZ88" s="9" t="n"/>
      <c r="FA88" s="9" t="n"/>
      <c r="FB88" s="9" t="n"/>
      <c r="FC88" s="9" t="n"/>
      <c r="FD88" s="9" t="n"/>
      <c r="FE88" s="9" t="n"/>
      <c r="FF88" s="9" t="n"/>
      <c r="FG88" s="9" t="n"/>
      <c r="FH88" s="9" t="n"/>
      <c r="FI88" s="9" t="n"/>
      <c r="FJ88" s="9" t="n"/>
      <c r="FK88" s="9" t="n"/>
      <c r="FL88" s="9" t="n"/>
      <c r="FM88" s="9" t="n"/>
      <c r="FN88" s="9" t="n"/>
      <c r="FO88" s="9" t="n"/>
      <c r="FP88" s="9" t="n"/>
      <c r="FQ88" s="9" t="n"/>
      <c r="FR88" s="9" t="n"/>
      <c r="FS88" s="9" t="n"/>
      <c r="FT88" s="9" t="n"/>
      <c r="FU88" s="9" t="n"/>
      <c r="FV88" s="9" t="n"/>
      <c r="FW88" s="9" t="n"/>
      <c r="FX88" s="9" t="n"/>
      <c r="FY88" s="9" t="n"/>
      <c r="FZ88" s="9" t="n"/>
      <c r="GA88" s="9" t="n"/>
      <c r="GB88" s="9" t="n"/>
      <c r="GC88" s="9" t="n"/>
      <c r="GD88" s="9" t="n"/>
      <c r="GE88" s="9" t="n"/>
      <c r="GF88" s="9" t="n"/>
      <c r="GG88" s="9" t="n"/>
      <c r="GH88" s="9" t="n"/>
      <c r="GI88" s="9" t="n"/>
      <c r="GJ88" s="9" t="n"/>
      <c r="GK88" s="9" t="n"/>
      <c r="GL88" s="9" t="n"/>
      <c r="GM88" s="9" t="n"/>
      <c r="GN88" s="9" t="n"/>
      <c r="GO88" s="9" t="n"/>
      <c r="GP88" s="9" t="n"/>
      <c r="GQ88" s="9" t="n"/>
      <c r="GR88" s="9" t="n"/>
      <c r="GS88" s="9" t="n"/>
      <c r="GT88" s="9" t="n"/>
      <c r="GU88" s="9" t="n"/>
      <c r="GV88" s="9" t="n"/>
      <c r="GW88" s="9" t="n"/>
      <c r="GX88" s="9" t="n"/>
      <c r="GY88" s="9" t="n"/>
      <c r="GZ88" s="9" t="n"/>
      <c r="HA88" s="9" t="n"/>
      <c r="HB88" s="9" t="n"/>
      <c r="HC88" s="9" t="n"/>
      <c r="HD88" s="9" t="n"/>
      <c r="HE88" s="9" t="n"/>
      <c r="HF88" s="9" t="n"/>
      <c r="HG88" s="9" t="n"/>
      <c r="HH88" s="9" t="n"/>
      <c r="HI88" s="9" t="n"/>
      <c r="HJ88" s="9" t="n"/>
      <c r="HK88" s="9" t="n"/>
      <c r="HL88" s="9" t="n"/>
      <c r="HM88" s="9" t="n"/>
      <c r="HN88" s="9" t="n"/>
      <c r="HO88" s="9" t="n"/>
      <c r="HP88" s="9" t="n"/>
      <c r="HQ88" s="9" t="n"/>
      <c r="HR88" s="9" t="n"/>
      <c r="HS88" s="9" t="n"/>
      <c r="HT88" s="9" t="n"/>
      <c r="HU88" s="9" t="n"/>
      <c r="HV88" s="9" t="n"/>
      <c r="HW88" s="9" t="n"/>
      <c r="HX88" s="9" t="n"/>
      <c r="HY88" s="9" t="n"/>
      <c r="HZ88" s="9" t="n"/>
      <c r="IA88" s="9" t="n"/>
      <c r="IB88" s="9" t="n"/>
      <c r="IC88" s="9" t="n"/>
      <c r="ID88" s="9" t="n"/>
      <c r="IE88" s="9" t="n"/>
      <c r="IF88" s="9" t="n"/>
      <c r="IG88" s="9" t="n"/>
      <c r="IH88" s="9" t="n"/>
      <c r="II88" s="9" t="n"/>
      <c r="IJ88" s="9" t="n"/>
      <c r="IK88" s="9" t="n"/>
      <c r="IL88" s="9" t="n"/>
      <c r="IM88" s="9" t="n"/>
      <c r="IN88" s="9" t="n"/>
      <c r="IO88" s="9" t="n"/>
      <c r="IP88" s="9" t="n"/>
      <c r="IQ88" s="9" t="n"/>
      <c r="IR88" s="9" t="n"/>
      <c r="IS88" s="9" t="n"/>
      <c r="IT88" s="9" t="n"/>
      <c r="IU88" s="9" t="n"/>
      <c r="IV88" s="9" t="n"/>
      <c r="IW88" s="9" t="n"/>
      <c r="IX88" s="9" t="n"/>
      <c r="IY88" s="9" t="n"/>
      <c r="IZ88" s="9" t="n"/>
      <c r="JA88" s="9" t="n"/>
      <c r="JB88" s="9" t="n"/>
      <c r="JC88" s="9" t="n"/>
      <c r="JD88" s="9" t="n"/>
      <c r="JE88" s="9" t="n"/>
      <c r="JF88" s="9" t="n"/>
      <c r="JG88" s="9" t="n"/>
      <c r="JH88" s="9" t="n"/>
      <c r="JI88" s="9" t="n"/>
      <c r="JJ88" s="9" t="n"/>
      <c r="JK88" s="9" t="n"/>
      <c r="JL88" s="9" t="n"/>
      <c r="JM88" s="9" t="n"/>
      <c r="JN88" s="9" t="n"/>
      <c r="JO88" s="9" t="n"/>
      <c r="JP88" s="9" t="n"/>
      <c r="JQ88" s="9" t="n"/>
      <c r="JR88" s="9" t="n"/>
      <c r="JS88" s="9" t="n"/>
      <c r="JT88" s="9" t="n"/>
      <c r="JU88" s="9" t="n"/>
      <c r="JV88" s="9" t="n"/>
      <c r="JW88" s="9" t="n"/>
      <c r="JX88" s="9" t="n"/>
      <c r="JY88" s="9" t="n"/>
      <c r="JZ88" s="9" t="n"/>
      <c r="KA88" s="9" t="n"/>
      <c r="KB88" s="9" t="n"/>
      <c r="KC88" s="9" t="n"/>
      <c r="KD88" s="9" t="n"/>
      <c r="KE88" s="9" t="n"/>
      <c r="KF88" s="9" t="n"/>
      <c r="KG88" s="9" t="n"/>
      <c r="KH88" s="9" t="n"/>
      <c r="KI88" s="9" t="n"/>
      <c r="KJ88" s="9" t="n"/>
      <c r="KK88" s="9" t="n"/>
      <c r="KL88" s="9" t="n"/>
      <c r="KM88" s="9" t="n"/>
      <c r="KN88" s="9" t="n"/>
      <c r="KO88" s="9" t="n"/>
      <c r="KP88" s="9" t="n"/>
      <c r="KQ88" s="9" t="n"/>
      <c r="KR88" s="9" t="n"/>
      <c r="KS88" s="9" t="n"/>
      <c r="KT88" s="9" t="n"/>
      <c r="KU88" s="9" t="n"/>
      <c r="KV88" s="9" t="n"/>
      <c r="KW88" s="9" t="n"/>
      <c r="KX88" s="9" t="n"/>
      <c r="KY88" s="9" t="n"/>
      <c r="KZ88" s="9" t="n"/>
      <c r="LA88" s="9" t="n"/>
      <c r="LB88" s="9" t="n"/>
      <c r="LC88" s="9" t="n"/>
      <c r="LD88" s="9" t="n"/>
      <c r="LE88" s="9" t="n"/>
      <c r="LF88" s="9" t="n"/>
      <c r="LG88" s="9" t="n"/>
      <c r="LH88" s="9" t="n"/>
      <c r="LI88" s="9" t="n"/>
      <c r="LJ88" s="9" t="n"/>
      <c r="LK88" s="9" t="n"/>
      <c r="LL88" s="9" t="n"/>
      <c r="LM88" s="9" t="n"/>
      <c r="LN88" s="9" t="n"/>
      <c r="LO88" s="9" t="n"/>
      <c r="LP88" s="9" t="n"/>
      <c r="LQ88" s="9" t="n"/>
      <c r="LR88" s="9" t="n"/>
      <c r="LS88" s="9" t="n"/>
      <c r="LT88" s="9" t="n"/>
      <c r="LU88" s="9" t="n"/>
      <c r="LV88" s="9" t="n"/>
      <c r="LW88" s="9" t="n"/>
      <c r="LX88" s="9" t="n"/>
      <c r="LY88" s="9" t="n"/>
      <c r="LZ88" s="9" t="n"/>
      <c r="MA88" s="9" t="n"/>
      <c r="MB88" s="9" t="n"/>
      <c r="MC88" s="9" t="n"/>
      <c r="MD88" s="9" t="n"/>
      <c r="ME88" s="9" t="n"/>
      <c r="MF88" s="9" t="n"/>
      <c r="MG88" s="9" t="n"/>
      <c r="MH88" s="9" t="n"/>
      <c r="MI88" s="9" t="n"/>
      <c r="MJ88" s="9" t="n"/>
      <c r="MK88" s="9" t="n"/>
      <c r="ML88" s="9" t="n"/>
      <c r="MM88" s="9" t="n"/>
      <c r="MN88" s="9" t="n"/>
      <c r="MO88" s="9" t="n"/>
      <c r="MP88" s="9" t="n"/>
      <c r="MQ88" s="9" t="n"/>
      <c r="MR88" s="9" t="n"/>
      <c r="MS88" s="9" t="n"/>
      <c r="MT88" s="9" t="n"/>
      <c r="MU88" s="9" t="n"/>
      <c r="MV88" s="9" t="n"/>
      <c r="MW88" s="9" t="n"/>
      <c r="MX88" s="9" t="n"/>
      <c r="MY88" s="9" t="n"/>
      <c r="MZ88" s="9" t="n"/>
      <c r="NA88" s="9" t="n"/>
      <c r="NB88" s="9" t="n"/>
      <c r="NC88" s="9" t="n"/>
      <c r="ND88" s="9" t="n"/>
      <c r="NE88" s="9" t="n"/>
      <c r="NF88" s="9" t="n"/>
      <c r="NG88" s="9" t="n"/>
      <c r="NH88" s="9" t="n"/>
      <c r="NI88" s="9" t="n"/>
      <c r="NJ88" s="9" t="n"/>
      <c r="NK88" s="9" t="n"/>
      <c r="NL88" s="9" t="n"/>
      <c r="NM88" s="9" t="n"/>
      <c r="NN88" s="9" t="n"/>
      <c r="NO88" s="9" t="n"/>
      <c r="NP88" s="9" t="n"/>
      <c r="NQ88" s="9" t="n"/>
      <c r="NR88" s="9" t="n"/>
      <c r="NS88" s="9" t="n"/>
      <c r="NT88" s="9" t="n"/>
      <c r="NU88" s="9" t="n"/>
      <c r="NV88" s="9" t="n"/>
      <c r="NW88" s="9" t="n"/>
      <c r="NX88" s="9" t="n"/>
      <c r="NY88" s="9" t="n"/>
      <c r="NZ88" s="9" t="n"/>
      <c r="OA88" s="9" t="n"/>
      <c r="OB88" s="9" t="n"/>
      <c r="OC88" s="9" t="n"/>
      <c r="OD88" s="9" t="n"/>
      <c r="OE88" s="9" t="n"/>
      <c r="OF88" s="9" t="n"/>
      <c r="OG88" s="9" t="n"/>
      <c r="OH88" s="9" t="n"/>
      <c r="OI88" s="9" t="n"/>
      <c r="OJ88" s="9" t="n"/>
      <c r="OK88" s="9" t="n"/>
      <c r="OL88" s="9" t="n"/>
      <c r="OM88" s="9" t="n"/>
      <c r="ON88" s="9" t="n"/>
      <c r="OO88" s="9" t="n"/>
      <c r="OP88" s="9" t="n"/>
      <c r="OQ88" s="9" t="n"/>
      <c r="OR88" s="9" t="n"/>
      <c r="OS88" s="9" t="n"/>
      <c r="OT88" s="9" t="n"/>
      <c r="OU88" s="9" t="n"/>
      <c r="OV88" s="9" t="n"/>
      <c r="OW88" s="9" t="n"/>
      <c r="OX88" s="9" t="n"/>
      <c r="OY88" s="9" t="n"/>
      <c r="OZ88" s="9" t="n"/>
      <c r="PA88" s="9" t="n"/>
      <c r="PB88" s="9" t="n"/>
      <c r="PC88" s="9" t="n"/>
      <c r="PD88" s="9" t="n"/>
      <c r="PE88" s="9" t="n"/>
      <c r="PF88" s="9" t="n"/>
      <c r="PG88" s="9" t="n"/>
      <c r="PH88" s="9" t="n"/>
      <c r="PI88" s="9" t="n"/>
      <c r="PJ88" s="9" t="n"/>
      <c r="PK88" s="9" t="n"/>
      <c r="PL88" s="9" t="n"/>
      <c r="PM88" s="9" t="n"/>
      <c r="PN88" s="9" t="n"/>
      <c r="PO88" s="9" t="n"/>
      <c r="PP88" s="9" t="n"/>
      <c r="PQ88" s="9" t="n"/>
      <c r="PR88" s="9" t="n"/>
      <c r="PS88" s="9" t="n"/>
      <c r="PT88" s="9" t="n"/>
      <c r="PU88" s="9" t="n"/>
      <c r="PV88" s="9" t="n"/>
      <c r="PW88" s="9" t="n"/>
      <c r="PX88" s="9" t="n"/>
      <c r="PY88" s="9" t="n"/>
      <c r="PZ88" s="9" t="n"/>
      <c r="QA88" s="9" t="n"/>
      <c r="QB88" s="9" t="n"/>
      <c r="QC88" s="9" t="n"/>
      <c r="QD88" s="9" t="n"/>
      <c r="QE88" s="9" t="n"/>
      <c r="QF88" s="9" t="n"/>
      <c r="QG88" s="9" t="n"/>
      <c r="QH88" s="9" t="n"/>
      <c r="QI88" s="9" t="n"/>
      <c r="QJ88" s="9" t="n"/>
      <c r="QK88" s="9" t="n"/>
      <c r="QL88" s="9" t="n"/>
      <c r="QM88" s="9" t="n"/>
      <c r="QN88" s="9" t="n"/>
      <c r="QO88" s="9" t="n"/>
      <c r="QP88" s="9" t="n"/>
      <c r="QQ88" s="9" t="n"/>
      <c r="QR88" s="9" t="n"/>
      <c r="QS88" s="9" t="n"/>
      <c r="QT88" s="9" t="n"/>
      <c r="QU88" s="9" t="n"/>
      <c r="QV88" s="9" t="n"/>
      <c r="QW88" s="9" t="n"/>
      <c r="QX88" s="9" t="n"/>
      <c r="QY88" s="9" t="n"/>
      <c r="QZ88" s="9" t="n"/>
      <c r="RA88" s="9" t="n"/>
      <c r="RB88" s="9" t="n"/>
      <c r="RC88" s="9" t="n"/>
      <c r="RD88" s="9" t="n"/>
      <c r="RE88" s="9" t="n"/>
      <c r="RF88" s="9" t="n"/>
      <c r="RG88" s="9" t="n"/>
      <c r="RH88" s="9" t="n"/>
      <c r="RI88" s="9" t="n"/>
      <c r="RJ88" s="9" t="n"/>
      <c r="RK88" s="9" t="n"/>
      <c r="RL88" s="9" t="n"/>
      <c r="RM88" s="9" t="n"/>
      <c r="RN88" s="9" t="n"/>
      <c r="RO88" s="9" t="n"/>
      <c r="RP88" s="9" t="n"/>
      <c r="RQ88" s="9" t="n"/>
      <c r="RR88" s="9" t="n"/>
      <c r="RS88" s="9" t="n"/>
      <c r="RT88" s="9" t="n"/>
      <c r="RU88" s="9" t="n"/>
      <c r="RV88" s="9" t="n"/>
      <c r="RW88" s="9" t="n"/>
      <c r="RX88" s="9" t="n"/>
      <c r="RY88" s="9" t="n"/>
      <c r="RZ88" s="9" t="n"/>
      <c r="SA88" s="9" t="n"/>
      <c r="SB88" s="9" t="n"/>
      <c r="SC88" s="9" t="n"/>
      <c r="SD88" s="9" t="n"/>
      <c r="SE88" s="9" t="n"/>
      <c r="SF88" s="9" t="n"/>
      <c r="SG88" s="9" t="n"/>
      <c r="SH88" s="9" t="n"/>
      <c r="SI88" s="9" t="n"/>
      <c r="SJ88" s="9" t="n"/>
      <c r="SK88" s="9" t="n"/>
      <c r="SL88" s="9" t="n"/>
      <c r="SM88" s="9" t="n"/>
      <c r="SN88" s="9" t="n"/>
      <c r="SO88" s="9" t="n"/>
      <c r="SP88" s="9" t="n"/>
      <c r="SQ88" s="9" t="n"/>
      <c r="SR88" s="9" t="n"/>
      <c r="SS88" s="9" t="n"/>
      <c r="ST88" s="9" t="n"/>
      <c r="SU88" s="9" t="n"/>
      <c r="SV88" s="9" t="n"/>
      <c r="SW88" s="9" t="n"/>
      <c r="SX88" s="9" t="n"/>
      <c r="SY88" s="9" t="n"/>
      <c r="SZ88" s="9" t="n"/>
      <c r="TA88" s="9" t="n"/>
      <c r="TB88" s="9" t="n"/>
      <c r="TC88" s="9" t="n"/>
      <c r="TD88" s="9" t="n"/>
      <c r="TE88" s="9" t="n"/>
      <c r="TF88" s="9" t="n"/>
      <c r="TG88" s="9" t="n"/>
      <c r="TH88" s="9" t="n"/>
      <c r="TI88" s="9" t="n"/>
      <c r="TJ88" s="9" t="n"/>
      <c r="TK88" s="9" t="n"/>
      <c r="TL88" s="9" t="n"/>
      <c r="TM88" s="9" t="n"/>
      <c r="TN88" s="9" t="n"/>
      <c r="TO88" s="9" t="n"/>
      <c r="TP88" s="9" t="n"/>
      <c r="TQ88" s="9" t="n"/>
      <c r="TR88" s="9" t="n"/>
      <c r="TS88" s="9" t="n"/>
      <c r="TT88" s="9" t="n"/>
      <c r="TU88" s="9" t="n"/>
      <c r="TV88" s="9" t="n"/>
      <c r="TW88" s="9" t="n"/>
      <c r="TX88" s="9" t="n"/>
      <c r="TY88" s="9" t="n"/>
      <c r="TZ88" s="9" t="n"/>
      <c r="UA88" s="9" t="n"/>
      <c r="UB88" s="9" t="n"/>
      <c r="UC88" s="9" t="n"/>
      <c r="UD88" s="9" t="n"/>
      <c r="UE88" s="9" t="n"/>
      <c r="UF88" s="9" t="n"/>
      <c r="UG88" s="9" t="n"/>
      <c r="UH88" s="9" t="n"/>
      <c r="UI88" s="9" t="n"/>
      <c r="UJ88" s="9" t="n"/>
      <c r="UK88" s="9" t="n"/>
      <c r="UL88" s="9" t="n"/>
      <c r="UM88" s="9" t="n"/>
      <c r="UN88" s="9" t="n"/>
      <c r="UO88" s="9" t="n"/>
      <c r="UP88" s="9" t="n"/>
      <c r="UQ88" s="9" t="n"/>
      <c r="UR88" s="9" t="n"/>
      <c r="US88" s="9" t="n"/>
      <c r="UT88" s="9" t="n"/>
      <c r="UU88" s="9" t="n"/>
      <c r="UV88" s="9" t="n"/>
      <c r="UW88" s="9" t="n"/>
      <c r="UX88" s="9" t="n"/>
      <c r="UY88" s="9" t="n"/>
      <c r="UZ88" s="9" t="n"/>
      <c r="VA88" s="9" t="n"/>
      <c r="VB88" s="9" t="n"/>
      <c r="VC88" s="9" t="n"/>
      <c r="VD88" s="9" t="n"/>
      <c r="VE88" s="9" t="n"/>
      <c r="VF88" s="9" t="n"/>
      <c r="VG88" s="9" t="n"/>
      <c r="VH88" s="9" t="n"/>
      <c r="VI88" s="9" t="n"/>
      <c r="VJ88" s="9" t="n"/>
      <c r="VK88" s="9" t="n"/>
      <c r="VL88" s="9" t="n"/>
      <c r="VM88" s="9" t="n"/>
      <c r="VN88" s="9" t="n"/>
      <c r="VO88" s="9" t="n"/>
      <c r="VP88" s="9" t="n"/>
      <c r="VQ88" s="9" t="n"/>
      <c r="VR88" s="9" t="n"/>
      <c r="VS88" s="9" t="n"/>
      <c r="VT88" s="9" t="n"/>
      <c r="VU88" s="9" t="n"/>
      <c r="VV88" s="9" t="n"/>
      <c r="VW88" s="9" t="n"/>
      <c r="VX88" s="9" t="n"/>
      <c r="VY88" s="9" t="n"/>
      <c r="VZ88" s="9" t="n"/>
      <c r="WA88" s="9" t="n"/>
      <c r="WB88" s="9" t="n"/>
      <c r="WC88" s="9" t="n"/>
      <c r="WD88" s="9" t="n"/>
      <c r="WE88" s="9" t="n"/>
      <c r="WF88" s="9" t="n"/>
      <c r="WG88" s="9" t="n"/>
      <c r="WH88" s="9" t="n"/>
      <c r="WI88" s="9" t="n"/>
      <c r="WJ88" s="9" t="n"/>
      <c r="WK88" s="9" t="n"/>
      <c r="WL88" s="9" t="n"/>
      <c r="WM88" s="9" t="n"/>
      <c r="WN88" s="9" t="n"/>
      <c r="WO88" s="9" t="n"/>
      <c r="WP88" s="9" t="n"/>
      <c r="WQ88" s="9" t="n"/>
      <c r="WR88" s="9" t="n"/>
      <c r="WS88" s="9" t="n"/>
      <c r="WT88" s="9" t="n"/>
      <c r="WU88" s="9" t="n"/>
      <c r="WV88" s="9" t="n"/>
      <c r="WW88" s="9" t="n"/>
      <c r="WX88" s="9" t="n"/>
      <c r="WY88" s="9" t="n"/>
      <c r="WZ88" s="9" t="n"/>
      <c r="XA88" s="9" t="n"/>
      <c r="XB88" s="9" t="n"/>
      <c r="XC88" s="9" t="n"/>
      <c r="XD88" s="9" t="n"/>
      <c r="XE88" s="9" t="n"/>
      <c r="XF88" s="9" t="n"/>
      <c r="XG88" s="9" t="n"/>
      <c r="XH88" s="9" t="n"/>
      <c r="XI88" s="9" t="n"/>
      <c r="XJ88" s="9" t="n"/>
      <c r="XK88" s="9" t="n"/>
      <c r="XL88" s="9" t="n"/>
      <c r="XM88" s="9" t="n"/>
      <c r="XN88" s="9" t="n"/>
      <c r="XO88" s="9" t="n"/>
      <c r="XP88" s="9" t="n"/>
      <c r="XQ88" s="9" t="n"/>
      <c r="XR88" s="9" t="n"/>
      <c r="XS88" s="9" t="n"/>
      <c r="XT88" s="9" t="n"/>
      <c r="XU88" s="9" t="n"/>
      <c r="XV88" s="9" t="n"/>
      <c r="XW88" s="9" t="n"/>
      <c r="XX88" s="9" t="n"/>
      <c r="XY88" s="9" t="n"/>
      <c r="XZ88" s="9" t="n"/>
      <c r="YA88" s="9" t="n"/>
      <c r="YB88" s="9" t="n"/>
      <c r="YC88" s="9" t="n"/>
      <c r="YD88" s="9" t="n"/>
      <c r="YE88" s="9" t="n"/>
      <c r="YF88" s="9" t="n"/>
      <c r="YG88" s="9" t="n"/>
      <c r="YH88" s="9" t="n"/>
      <c r="YI88" s="9" t="n"/>
      <c r="YJ88" s="9" t="n"/>
      <c r="YK88" s="9" t="n"/>
      <c r="YL88" s="9" t="n"/>
      <c r="YM88" s="9" t="n"/>
      <c r="YN88" s="9" t="n"/>
      <c r="YO88" s="9" t="n"/>
      <c r="YP88" s="9" t="n"/>
      <c r="YQ88" s="9" t="n"/>
      <c r="YR88" s="9" t="n"/>
      <c r="YS88" s="9" t="n"/>
      <c r="YT88" s="9" t="n"/>
      <c r="YU88" s="9" t="n"/>
      <c r="YV88" s="9" t="n"/>
      <c r="YW88" s="9" t="n"/>
      <c r="YX88" s="9" t="n"/>
      <c r="YY88" s="9" t="n"/>
      <c r="YZ88" s="9" t="n"/>
      <c r="ZA88" s="9" t="n"/>
      <c r="ZB88" s="9" t="n"/>
      <c r="ZC88" s="9" t="n"/>
      <c r="ZD88" s="9" t="n"/>
      <c r="ZE88" s="9" t="n"/>
      <c r="ZF88" s="9" t="n"/>
      <c r="ZG88" s="9" t="n"/>
      <c r="ZH88" s="9" t="n"/>
      <c r="ZI88" s="9" t="n"/>
      <c r="ZJ88" s="9" t="n"/>
      <c r="ZK88" s="9" t="n"/>
      <c r="ZL88" s="9" t="n"/>
      <c r="ZM88" s="9" t="n"/>
      <c r="ZN88" s="9" t="n"/>
      <c r="ZO88" s="9" t="n"/>
      <c r="ZP88" s="9" t="n"/>
      <c r="ZQ88" s="9" t="n"/>
      <c r="ZR88" s="9" t="n"/>
      <c r="ZS88" s="9" t="n"/>
      <c r="ZT88" s="9" t="n"/>
      <c r="ZU88" s="9" t="n"/>
      <c r="ZV88" s="9" t="n"/>
      <c r="ZW88" s="9" t="n"/>
      <c r="ZX88" s="9" t="n"/>
      <c r="ZY88" s="9" t="n"/>
      <c r="ZZ88" s="9" t="n"/>
      <c r="AAA88" s="9" t="n"/>
      <c r="AAB88" s="9" t="n"/>
      <c r="AAC88" s="9" t="n"/>
      <c r="AAD88" s="9" t="n"/>
      <c r="AAE88" s="9" t="n"/>
      <c r="AAF88" s="9" t="n"/>
      <c r="AAG88" s="9" t="n"/>
      <c r="AAH88" s="9" t="n"/>
      <c r="AAI88" s="9" t="n"/>
      <c r="AAJ88" s="9" t="n"/>
      <c r="AAK88" s="9" t="n"/>
      <c r="AAL88" s="9" t="n"/>
      <c r="AAM88" s="9" t="n"/>
      <c r="AAN88" s="9" t="n"/>
      <c r="AAO88" s="9" t="n"/>
      <c r="AAP88" s="9" t="n"/>
      <c r="AAQ88" s="9" t="n"/>
      <c r="AAR88" s="9" t="n"/>
      <c r="AAS88" s="9" t="n"/>
      <c r="AAT88" s="9" t="n"/>
      <c r="AAU88" s="9" t="n"/>
      <c r="AAV88" s="9" t="n"/>
      <c r="AAW88" s="9" t="n"/>
      <c r="AAX88" s="9" t="n"/>
      <c r="AAY88" s="9" t="n"/>
      <c r="AAZ88" s="9" t="n"/>
      <c r="ABA88" s="9" t="n"/>
      <c r="ABB88" s="9" t="n"/>
      <c r="ABC88" s="9" t="n"/>
      <c r="ABD88" s="9" t="n"/>
      <c r="ABE88" s="9" t="n"/>
      <c r="ABF88" s="9" t="n"/>
      <c r="ABG88" s="9" t="n"/>
      <c r="ABH88" s="9" t="n"/>
      <c r="ABI88" s="9" t="n"/>
      <c r="ABJ88" s="9" t="n"/>
      <c r="ABK88" s="9" t="n"/>
      <c r="ABL88" s="9" t="n"/>
      <c r="ABM88" s="9" t="n"/>
      <c r="ABN88" s="9" t="n"/>
      <c r="ABO88" s="9" t="n"/>
      <c r="ABP88" s="9" t="n"/>
      <c r="ABQ88" s="9" t="n"/>
      <c r="ABR88" s="9" t="n"/>
      <c r="ABS88" s="9" t="n"/>
      <c r="ABT88" s="9" t="n"/>
      <c r="ABU88" s="9" t="n"/>
      <c r="ABV88" s="9" t="n"/>
      <c r="ABW88" s="9" t="n"/>
      <c r="ABX88" s="9" t="n"/>
      <c r="ABY88" s="9" t="n"/>
      <c r="ABZ88" s="9" t="n"/>
      <c r="ACA88" s="9" t="n"/>
      <c r="ACB88" s="9" t="n"/>
      <c r="ACC88" s="9" t="n"/>
      <c r="ACD88" s="9" t="n"/>
      <c r="ACE88" s="9" t="n"/>
      <c r="ACF88" s="9" t="n"/>
      <c r="ACG88" s="9" t="n"/>
      <c r="ACH88" s="9" t="n"/>
      <c r="ACI88" s="9" t="n"/>
      <c r="ACJ88" s="9" t="n"/>
      <c r="ACK88" s="9" t="n"/>
      <c r="ACL88" s="9" t="n"/>
      <c r="ACM88" s="9" t="n"/>
      <c r="ACN88" s="9" t="n"/>
      <c r="ACO88" s="9" t="n"/>
      <c r="ACP88" s="9" t="n"/>
      <c r="ACQ88" s="9" t="n"/>
      <c r="ACR88" s="9" t="n"/>
      <c r="ACS88" s="9" t="n"/>
      <c r="ACT88" s="9" t="n"/>
      <c r="ACU88" s="9" t="n"/>
      <c r="ACV88" s="9" t="n"/>
      <c r="ACW88" s="9" t="n"/>
      <c r="ACX88" s="9" t="n"/>
      <c r="ACY88" s="9" t="n"/>
      <c r="ACZ88" s="9" t="n"/>
      <c r="ADA88" s="9" t="n"/>
      <c r="ADB88" s="9" t="n"/>
      <c r="ADC88" s="9" t="n"/>
      <c r="ADD88" s="9" t="n"/>
      <c r="ADE88" s="9" t="n"/>
      <c r="ADF88" s="9" t="n"/>
      <c r="ADG88" s="9" t="n"/>
      <c r="ADH88" s="9" t="n"/>
      <c r="ADI88" s="9" t="n"/>
      <c r="ADJ88" s="9" t="n"/>
      <c r="ADK88" s="9" t="n"/>
      <c r="ADL88" s="9" t="n"/>
      <c r="ADM88" s="9" t="n"/>
      <c r="ADN88" s="9" t="n"/>
      <c r="ADO88" s="9" t="n"/>
      <c r="ADP88" s="9" t="n"/>
      <c r="ADQ88" s="9" t="n"/>
      <c r="ADR88" s="9" t="n"/>
      <c r="ADS88" s="9" t="n"/>
      <c r="ADT88" s="9" t="n"/>
      <c r="ADU88" s="9" t="n"/>
      <c r="ADV88" s="9" t="n"/>
      <c r="ADW88" s="9" t="n"/>
      <c r="ADX88" s="9" t="n"/>
      <c r="ADY88" s="9" t="n"/>
      <c r="ADZ88" s="9" t="n"/>
      <c r="AEA88" s="9" t="n"/>
      <c r="AEB88" s="9" t="n"/>
      <c r="AEC88" s="9" t="n"/>
      <c r="AED88" s="9" t="n"/>
      <c r="AEE88" s="9" t="n"/>
      <c r="AEF88" s="9" t="n"/>
      <c r="AEG88" s="9" t="n"/>
      <c r="AEH88" s="9" t="n"/>
      <c r="AEI88" s="9" t="n"/>
      <c r="AEJ88" s="9" t="n"/>
      <c r="AEK88" s="9" t="n"/>
      <c r="AEL88" s="9" t="n"/>
      <c r="AEM88" s="9" t="n"/>
      <c r="AEN88" s="9" t="n"/>
      <c r="AEO88" s="9" t="n"/>
      <c r="AEP88" s="9" t="n"/>
      <c r="AEQ88" s="9" t="n"/>
      <c r="AER88" s="9" t="n"/>
      <c r="AES88" s="9" t="n"/>
      <c r="AET88" s="9" t="n"/>
      <c r="AEU88" s="9" t="n"/>
      <c r="AEV88" s="9" t="n"/>
      <c r="AEW88" s="9" t="n"/>
      <c r="AEX88" s="9" t="n"/>
      <c r="AEY88" s="9" t="n"/>
      <c r="AEZ88" s="9" t="n"/>
      <c r="AFA88" s="9" t="n"/>
      <c r="AFB88" s="9" t="n"/>
      <c r="AFC88" s="9" t="n"/>
      <c r="AFD88" s="9" t="n"/>
      <c r="AFE88" s="9" t="n"/>
      <c r="AFF88" s="9" t="n"/>
      <c r="AFG88" s="9" t="n"/>
      <c r="AFH88" s="9" t="n"/>
      <c r="AFI88" s="9" t="n"/>
      <c r="AFJ88" s="9" t="n"/>
      <c r="AFK88" s="9" t="n"/>
      <c r="AFL88" s="9" t="n"/>
      <c r="AFM88" s="9" t="n"/>
      <c r="AFN88" s="9" t="n"/>
      <c r="AFO88" s="9" t="n"/>
      <c r="AFP88" s="9" t="n"/>
      <c r="AFQ88" s="9" t="n"/>
      <c r="AFR88" s="9" t="n"/>
      <c r="AFS88" s="9" t="n"/>
      <c r="AFT88" s="9" t="n"/>
      <c r="AFU88" s="9" t="n"/>
      <c r="AFV88" s="9" t="n"/>
      <c r="AFW88" s="9" t="n"/>
      <c r="AFX88" s="9" t="n"/>
      <c r="AFY88" s="9" t="n"/>
      <c r="AFZ88" s="9" t="n"/>
      <c r="AGA88" s="9" t="n"/>
      <c r="AGB88" s="9" t="n"/>
      <c r="AGC88" s="9" t="n"/>
      <c r="AGD88" s="9" t="n"/>
      <c r="AGE88" s="9" t="n"/>
      <c r="AGF88" s="9" t="n"/>
      <c r="AGG88" s="9" t="n"/>
      <c r="AGH88" s="9" t="n"/>
      <c r="AGI88" s="9" t="n"/>
      <c r="AGJ88" s="9" t="n"/>
      <c r="AGK88" s="9" t="n"/>
      <c r="AGL88" s="9" t="n"/>
      <c r="AGM88" s="9" t="n"/>
      <c r="AGN88" s="9" t="n"/>
      <c r="AGO88" s="9" t="n"/>
      <c r="AGP88" s="9" t="n"/>
      <c r="AGQ88" s="9" t="n"/>
      <c r="AGR88" s="9" t="n"/>
      <c r="AGS88" s="9" t="n"/>
      <c r="AGT88" s="9" t="n"/>
      <c r="AGU88" s="9" t="n"/>
      <c r="AGV88" s="9" t="n"/>
      <c r="AGW88" s="9" t="n"/>
      <c r="AGX88" s="9" t="n"/>
      <c r="AGY88" s="9" t="n"/>
      <c r="AGZ88" s="9" t="n"/>
      <c r="AHA88" s="9" t="n"/>
      <c r="AHB88" s="9" t="n"/>
      <c r="AHC88" s="9" t="n"/>
      <c r="AHD88" s="9" t="n"/>
      <c r="AHE88" s="9" t="n"/>
      <c r="AHF88" s="9" t="n"/>
      <c r="AHG88" s="9" t="n"/>
      <c r="AHH88" s="9" t="n"/>
      <c r="AHI88" s="9" t="n"/>
      <c r="AHJ88" s="9" t="n"/>
      <c r="AHK88" s="9" t="n"/>
      <c r="AHL88" s="9" t="n"/>
      <c r="AHM88" s="9" t="n"/>
      <c r="AHN88" s="9" t="n"/>
      <c r="AHO88" s="9" t="n"/>
      <c r="AHP88" s="9" t="n"/>
      <c r="AHQ88" s="9" t="n"/>
      <c r="AHR88" s="9" t="n"/>
      <c r="AHS88" s="9" t="n"/>
      <c r="AHT88" s="9" t="n"/>
      <c r="AHU88" s="9" t="n"/>
      <c r="AHV88" s="9" t="n"/>
      <c r="AHW88" s="9" t="n"/>
      <c r="AHX88" s="9" t="n"/>
      <c r="AHY88" s="9" t="n"/>
      <c r="AHZ88" s="9" t="n"/>
      <c r="AIA88" s="9" t="n"/>
      <c r="AIB88" s="9" t="n"/>
      <c r="AIC88" s="9" t="n"/>
      <c r="AID88" s="9" t="n"/>
      <c r="AIE88" s="9" t="n"/>
      <c r="AIF88" s="9" t="n"/>
      <c r="AIG88" s="9" t="n"/>
      <c r="AIH88" s="9" t="n"/>
      <c r="AII88" s="9" t="n"/>
      <c r="AIJ88" s="9" t="n"/>
      <c r="AIK88" s="9" t="n"/>
      <c r="AIL88" s="9" t="n"/>
      <c r="AIM88" s="9" t="n"/>
      <c r="AIN88" s="9" t="n"/>
      <c r="AIO88" s="9" t="n"/>
      <c r="AIP88" s="9" t="n"/>
      <c r="AIQ88" s="9" t="n"/>
      <c r="AIR88" s="9" t="n"/>
      <c r="AIS88" s="9" t="n"/>
      <c r="AIT88" s="9" t="n"/>
      <c r="AIU88" s="9" t="n"/>
      <c r="AIV88" s="9" t="n"/>
      <c r="AIW88" s="9" t="n"/>
      <c r="AIX88" s="9" t="n"/>
      <c r="AIY88" s="9" t="n"/>
      <c r="AIZ88" s="9" t="n"/>
      <c r="AJA88" s="9" t="n"/>
      <c r="AJB88" s="9" t="n"/>
      <c r="AJC88" s="9" t="n"/>
      <c r="AJD88" s="9" t="n"/>
      <c r="AJE88" s="9" t="n"/>
      <c r="AJF88" s="9" t="n"/>
      <c r="AJG88" s="9" t="n"/>
      <c r="AJH88" s="9" t="n"/>
      <c r="AJI88" s="9" t="n"/>
      <c r="AJJ88" s="9" t="n"/>
      <c r="AJK88" s="9" t="n"/>
      <c r="AJL88" s="9" t="n"/>
      <c r="AJM88" s="9" t="n"/>
      <c r="AJN88" s="9" t="n"/>
      <c r="AJO88" s="9" t="n"/>
      <c r="AJP88" s="9" t="n"/>
      <c r="AJQ88" s="9" t="n"/>
      <c r="AJR88" s="9" t="n"/>
      <c r="AJS88" s="9" t="n"/>
      <c r="AJT88" s="9" t="n"/>
      <c r="AJU88" s="9" t="n"/>
      <c r="AJV88" s="9" t="n"/>
      <c r="AJW88" s="9" t="n"/>
      <c r="AJX88" s="9" t="n"/>
      <c r="AJY88" s="9" t="n"/>
      <c r="AJZ88" s="9" t="n"/>
      <c r="AKA88" s="9" t="n"/>
      <c r="AKB88" s="9" t="n"/>
      <c r="AKC88" s="9" t="n"/>
      <c r="AKD88" s="9" t="n"/>
      <c r="AKE88" s="9" t="n"/>
      <c r="AKF88" s="9" t="n"/>
      <c r="AKG88" s="9" t="n"/>
      <c r="AKH88" s="9" t="n"/>
      <c r="AKI88" s="9" t="n"/>
      <c r="AKJ88" s="9" t="n"/>
      <c r="AKK88" s="9" t="n"/>
      <c r="AKL88" s="9" t="n"/>
      <c r="AKM88" s="9" t="n"/>
      <c r="AKN88" s="9" t="n"/>
      <c r="AKO88" s="9" t="n"/>
      <c r="AKP88" s="9" t="n"/>
      <c r="AKQ88" s="9" t="n"/>
      <c r="AKR88" s="9" t="n"/>
      <c r="AKS88" s="9" t="n"/>
      <c r="AKT88" s="9" t="n"/>
      <c r="AKU88" s="9" t="n"/>
      <c r="AKV88" s="9" t="n"/>
      <c r="AKW88" s="9" t="n"/>
      <c r="AKX88" s="9" t="n"/>
      <c r="AKY88" s="9" t="n"/>
      <c r="AKZ88" s="9" t="n"/>
      <c r="ALA88" s="9" t="n"/>
      <c r="ALB88" s="9" t="n"/>
      <c r="ALC88" s="9" t="n"/>
      <c r="ALD88" s="9" t="n"/>
      <c r="ALE88" s="9" t="n"/>
      <c r="ALF88" s="9" t="n"/>
      <c r="ALG88" s="9" t="n"/>
      <c r="ALH88" s="9" t="n"/>
      <c r="ALI88" s="9" t="n"/>
      <c r="ALJ88" s="9" t="n"/>
      <c r="ALK88" s="9" t="n"/>
      <c r="ALL88" s="9" t="n"/>
      <c r="ALM88" s="9" t="n"/>
      <c r="ALN88" s="9" t="n"/>
      <c r="ALO88" s="9" t="n"/>
      <c r="ALP88" s="9" t="n"/>
      <c r="ALQ88" s="9" t="n"/>
      <c r="ALR88" s="9" t="n"/>
      <c r="ALS88" s="9" t="n"/>
      <c r="ALT88" s="9" t="n"/>
      <c r="ALU88" s="9" t="n"/>
      <c r="ALV88" s="9" t="n"/>
      <c r="ALW88" s="9" t="n"/>
      <c r="ALX88" s="9" t="n"/>
      <c r="ALY88" s="9" t="n"/>
      <c r="ALZ88" s="9" t="n"/>
      <c r="AMA88" s="9" t="n"/>
      <c r="AMB88" s="9" t="n"/>
      <c r="AMC88" s="9" t="n"/>
      <c r="AMD88" s="9" t="n"/>
      <c r="AME88" s="9" t="n"/>
      <c r="AMF88" s="9" t="n"/>
      <c r="AMG88" s="9" t="n"/>
      <c r="AMH88" s="9" t="n"/>
      <c r="AMI88" s="9" t="n"/>
      <c r="AMJ88" s="9" t="n"/>
    </row>
    <row customHeight="1" ht="23.1" r="89" s="187" spans="1:1024">
      <c r="A89" s="44" t="n">
        <v>87</v>
      </c>
      <c r="B89" s="44" t="n"/>
      <c r="C89" s="70" t="n"/>
      <c r="D89" s="69" t="n"/>
      <c r="E89" s="70" t="n"/>
      <c r="F89" s="71" t="n"/>
      <c r="G89" s="26" t="n"/>
      <c r="H89" s="21" t="n"/>
      <c r="I89" s="72" t="n"/>
      <c r="J89" s="26" t="n"/>
      <c r="K89" s="21" t="n"/>
      <c r="L89" s="72" t="n"/>
      <c r="M89" s="26" t="n"/>
      <c r="N89" s="21" t="n"/>
      <c r="O89" s="72" t="n"/>
      <c r="P89" s="26" t="n"/>
      <c r="Q89" s="21" t="n"/>
      <c r="R89" s="72" t="n"/>
      <c r="S89" s="26" t="n"/>
      <c r="T89" s="21" t="n"/>
      <c r="U89" s="72" t="n"/>
      <c r="V89" s="26" t="n"/>
      <c r="W89" s="21" t="n"/>
      <c r="X89" s="72" t="n"/>
      <c r="Y89" s="26" t="n"/>
      <c r="Z89" s="21" t="n"/>
      <c r="AA89" s="72" t="n"/>
      <c r="AB89" s="26" t="n"/>
      <c r="AC89" s="21" t="n"/>
      <c r="AD89" s="72" t="n"/>
      <c r="AE89" s="26" t="n"/>
      <c r="AF89" s="21" t="n"/>
      <c r="AG89" s="72" t="n"/>
      <c r="AH89" s="26" t="n"/>
      <c r="AI89" s="21" t="n"/>
      <c r="AJ89" s="72" t="n"/>
      <c r="AK89" s="26" t="n"/>
      <c r="AL89" s="21" t="n"/>
      <c r="AM89" s="72" t="n"/>
      <c r="AN89" s="26" t="n"/>
      <c r="AO89" s="21" t="n"/>
      <c r="AP89" s="72" t="n"/>
      <c r="AQ89" s="26" t="n"/>
      <c r="AR89" s="21" t="n"/>
      <c r="AS89" s="72" t="n"/>
      <c r="AT89" s="26" t="n"/>
      <c r="AU89" s="21" t="n"/>
      <c r="AV89" s="72" t="n"/>
      <c r="AW89" s="26" t="n"/>
      <c r="AX89" s="21" t="n"/>
      <c r="AY89" s="72" t="n"/>
      <c r="AZ89" s="26" t="n"/>
      <c r="BA89" s="21" t="n"/>
      <c r="BB89" s="72" t="n"/>
      <c r="BC89" s="26" t="n"/>
      <c r="BD89" s="21" t="n"/>
      <c r="BE89" s="72" t="n"/>
      <c r="BF89" s="26" t="n"/>
      <c r="BG89" s="21" t="n"/>
      <c r="BH89" s="72" t="n"/>
      <c r="BI89" s="26" t="n"/>
      <c r="BJ89" s="21" t="n"/>
      <c r="BK89" s="72" t="n"/>
      <c r="BL89" s="26" t="n"/>
      <c r="BM89" s="21" t="n"/>
      <c r="BN89" s="72" t="n"/>
      <c r="BO89" s="26" t="n"/>
      <c r="BP89" s="21" t="n"/>
      <c r="BQ89" s="72" t="n"/>
      <c r="BR89" s="26" t="n"/>
      <c r="BS89" s="21" t="n"/>
      <c r="BT89" s="72" t="n"/>
      <c r="BU89" s="26" t="n"/>
      <c r="BV89" s="21" t="n"/>
      <c r="BW89" s="72" t="n"/>
      <c r="BX89" s="26" t="n"/>
      <c r="BY89" s="21" t="n"/>
      <c r="BZ89" s="72" t="n"/>
      <c r="CA89" s="26" t="n"/>
      <c r="CB89" s="21" t="n"/>
      <c r="CC89" s="72" t="n"/>
      <c r="CD89" s="26" t="n"/>
      <c r="CE89" s="21" t="n"/>
      <c r="CF89" s="72" t="n"/>
      <c r="CG89" s="26" t="n"/>
      <c r="CH89" s="21" t="n"/>
      <c r="CI89" s="72" t="n"/>
      <c r="CJ89" s="26" t="n"/>
      <c r="CK89" s="21" t="n"/>
      <c r="CL89" s="72" t="n"/>
      <c r="CM89" s="26" t="n"/>
      <c r="CN89" s="21" t="n"/>
      <c r="CO89" s="72" t="n"/>
      <c r="CP89" s="26" t="n"/>
      <c r="CQ89" s="21" t="n"/>
      <c r="CR89" s="72" t="n"/>
      <c r="CS89" s="26" t="n"/>
      <c r="CT89" s="21" t="n"/>
      <c r="CU89" s="72" t="n"/>
      <c r="CV89" s="26" t="n"/>
      <c r="CW89" s="21" t="n"/>
      <c r="CX89" s="73" t="n"/>
      <c r="CY89" s="94" t="n"/>
      <c r="CZ89" s="94" t="n"/>
      <c r="DA89" s="94" t="n"/>
      <c r="DB89" s="94" t="n"/>
      <c r="DC89" s="94" t="n"/>
      <c r="DD89" s="94" t="n"/>
      <c r="DE89" s="94" t="n"/>
      <c r="DF89" s="94" t="n"/>
      <c r="DG89" s="94" t="n"/>
      <c r="DH89" s="94" t="n"/>
      <c r="DI89" s="94" t="n"/>
      <c r="DJ89" s="9" t="n"/>
      <c r="DK89" s="9" t="n"/>
      <c r="DL89" s="9" t="n"/>
      <c r="DM89" s="9" t="n"/>
      <c r="DN89" s="9" t="n"/>
      <c r="DO89" s="9" t="n"/>
      <c r="DP89" s="9" t="n"/>
      <c r="DQ89" s="9" t="n"/>
      <c r="DR89" s="9" t="n"/>
      <c r="DS89" s="9" t="n"/>
      <c r="DT89" s="9" t="n"/>
      <c r="DU89" s="9" t="n"/>
      <c r="DV89" s="9" t="n"/>
      <c r="DW89" s="9" t="n"/>
      <c r="DX89" s="9" t="n"/>
      <c r="DY89" s="9" t="n"/>
      <c r="DZ89" s="9" t="n"/>
      <c r="EA89" s="9" t="n"/>
      <c r="EB89" s="9" t="n"/>
      <c r="EC89" s="9" t="n"/>
      <c r="ED89" s="9" t="n"/>
      <c r="EE89" s="9" t="n"/>
      <c r="EF89" s="9" t="n"/>
      <c r="EG89" s="9" t="n"/>
      <c r="EH89" s="9" t="n"/>
      <c r="EI89" s="9" t="n"/>
      <c r="EJ89" s="9" t="n"/>
      <c r="EK89" s="9" t="n"/>
      <c r="EL89" s="9" t="n"/>
      <c r="EM89" s="9" t="n"/>
      <c r="EN89" s="9" t="n"/>
      <c r="EO89" s="9" t="n"/>
      <c r="EP89" s="9" t="n"/>
      <c r="EQ89" s="9" t="n"/>
      <c r="ER89" s="9" t="n"/>
      <c r="ES89" s="9" t="n"/>
      <c r="ET89" s="9" t="n"/>
      <c r="EU89" s="9" t="n"/>
      <c r="EV89" s="9" t="n"/>
      <c r="EW89" s="9" t="n"/>
      <c r="EX89" s="9" t="n"/>
      <c r="EY89" s="9" t="n"/>
      <c r="EZ89" s="9" t="n"/>
      <c r="FA89" s="9" t="n"/>
      <c r="FB89" s="9" t="n"/>
      <c r="FC89" s="9" t="n"/>
      <c r="FD89" s="9" t="n"/>
      <c r="FE89" s="9" t="n"/>
      <c r="FF89" s="9" t="n"/>
      <c r="FG89" s="9" t="n"/>
      <c r="FH89" s="9" t="n"/>
      <c r="FI89" s="9" t="n"/>
      <c r="FJ89" s="9" t="n"/>
      <c r="FK89" s="9" t="n"/>
      <c r="FL89" s="9" t="n"/>
      <c r="FM89" s="9" t="n"/>
      <c r="FN89" s="9" t="n"/>
      <c r="FO89" s="9" t="n"/>
      <c r="FP89" s="9" t="n"/>
      <c r="FQ89" s="9" t="n"/>
      <c r="FR89" s="9" t="n"/>
      <c r="FS89" s="9" t="n"/>
      <c r="FT89" s="9" t="n"/>
      <c r="FU89" s="9" t="n"/>
      <c r="FV89" s="9" t="n"/>
      <c r="FW89" s="9" t="n"/>
      <c r="FX89" s="9" t="n"/>
      <c r="FY89" s="9" t="n"/>
      <c r="FZ89" s="9" t="n"/>
      <c r="GA89" s="9" t="n"/>
      <c r="GB89" s="9" t="n"/>
      <c r="GC89" s="9" t="n"/>
      <c r="GD89" s="9" t="n"/>
      <c r="GE89" s="9" t="n"/>
      <c r="GF89" s="9" t="n"/>
      <c r="GG89" s="9" t="n"/>
      <c r="GH89" s="9" t="n"/>
      <c r="GI89" s="9" t="n"/>
      <c r="GJ89" s="9" t="n"/>
      <c r="GK89" s="9" t="n"/>
      <c r="GL89" s="9" t="n"/>
      <c r="GM89" s="9" t="n"/>
      <c r="GN89" s="9" t="n"/>
      <c r="GO89" s="9" t="n"/>
      <c r="GP89" s="9" t="n"/>
      <c r="GQ89" s="9" t="n"/>
      <c r="GR89" s="9" t="n"/>
      <c r="GS89" s="9" t="n"/>
      <c r="GT89" s="9" t="n"/>
      <c r="GU89" s="9" t="n"/>
      <c r="GV89" s="9" t="n"/>
      <c r="GW89" s="9" t="n"/>
      <c r="GX89" s="9" t="n"/>
      <c r="GY89" s="9" t="n"/>
      <c r="GZ89" s="9" t="n"/>
      <c r="HA89" s="9" t="n"/>
      <c r="HB89" s="9" t="n"/>
      <c r="HC89" s="9" t="n"/>
      <c r="HD89" s="9" t="n"/>
      <c r="HE89" s="9" t="n"/>
      <c r="HF89" s="9" t="n"/>
      <c r="HG89" s="9" t="n"/>
      <c r="HH89" s="9" t="n"/>
      <c r="HI89" s="9" t="n"/>
      <c r="HJ89" s="9" t="n"/>
      <c r="HK89" s="9" t="n"/>
      <c r="HL89" s="9" t="n"/>
      <c r="HM89" s="9" t="n"/>
      <c r="HN89" s="9" t="n"/>
      <c r="HO89" s="9" t="n"/>
      <c r="HP89" s="9" t="n"/>
      <c r="HQ89" s="9" t="n"/>
      <c r="HR89" s="9" t="n"/>
      <c r="HS89" s="9" t="n"/>
      <c r="HT89" s="9" t="n"/>
      <c r="HU89" s="9" t="n"/>
      <c r="HV89" s="9" t="n"/>
      <c r="HW89" s="9" t="n"/>
      <c r="HX89" s="9" t="n"/>
      <c r="HY89" s="9" t="n"/>
      <c r="HZ89" s="9" t="n"/>
      <c r="IA89" s="9" t="n"/>
      <c r="IB89" s="9" t="n"/>
      <c r="IC89" s="9" t="n"/>
      <c r="ID89" s="9" t="n"/>
      <c r="IE89" s="9" t="n"/>
      <c r="IF89" s="9" t="n"/>
      <c r="IG89" s="9" t="n"/>
      <c r="IH89" s="9" t="n"/>
      <c r="II89" s="9" t="n"/>
      <c r="IJ89" s="9" t="n"/>
      <c r="IK89" s="9" t="n"/>
      <c r="IL89" s="9" t="n"/>
      <c r="IM89" s="9" t="n"/>
      <c r="IN89" s="9" t="n"/>
      <c r="IO89" s="9" t="n"/>
      <c r="IP89" s="9" t="n"/>
      <c r="IQ89" s="9" t="n"/>
      <c r="IR89" s="9" t="n"/>
      <c r="IS89" s="9" t="n"/>
      <c r="IT89" s="9" t="n"/>
      <c r="IU89" s="9" t="n"/>
      <c r="IV89" s="9" t="n"/>
      <c r="IW89" s="9" t="n"/>
      <c r="IX89" s="9" t="n"/>
      <c r="IY89" s="9" t="n"/>
      <c r="IZ89" s="9" t="n"/>
      <c r="JA89" s="9" t="n"/>
      <c r="JB89" s="9" t="n"/>
      <c r="JC89" s="9" t="n"/>
      <c r="JD89" s="9" t="n"/>
      <c r="JE89" s="9" t="n"/>
      <c r="JF89" s="9" t="n"/>
      <c r="JG89" s="9" t="n"/>
      <c r="JH89" s="9" t="n"/>
      <c r="JI89" s="9" t="n"/>
      <c r="JJ89" s="9" t="n"/>
      <c r="JK89" s="9" t="n"/>
      <c r="JL89" s="9" t="n"/>
      <c r="JM89" s="9" t="n"/>
      <c r="JN89" s="9" t="n"/>
      <c r="JO89" s="9" t="n"/>
      <c r="JP89" s="9" t="n"/>
      <c r="JQ89" s="9" t="n"/>
      <c r="JR89" s="9" t="n"/>
      <c r="JS89" s="9" t="n"/>
      <c r="JT89" s="9" t="n"/>
      <c r="JU89" s="9" t="n"/>
      <c r="JV89" s="9" t="n"/>
      <c r="JW89" s="9" t="n"/>
      <c r="JX89" s="9" t="n"/>
      <c r="JY89" s="9" t="n"/>
      <c r="JZ89" s="9" t="n"/>
      <c r="KA89" s="9" t="n"/>
      <c r="KB89" s="9" t="n"/>
      <c r="KC89" s="9" t="n"/>
      <c r="KD89" s="9" t="n"/>
      <c r="KE89" s="9" t="n"/>
      <c r="KF89" s="9" t="n"/>
      <c r="KG89" s="9" t="n"/>
      <c r="KH89" s="9" t="n"/>
      <c r="KI89" s="9" t="n"/>
      <c r="KJ89" s="9" t="n"/>
      <c r="KK89" s="9" t="n"/>
      <c r="KL89" s="9" t="n"/>
      <c r="KM89" s="9" t="n"/>
      <c r="KN89" s="9" t="n"/>
      <c r="KO89" s="9" t="n"/>
      <c r="KP89" s="9" t="n"/>
      <c r="KQ89" s="9" t="n"/>
      <c r="KR89" s="9" t="n"/>
      <c r="KS89" s="9" t="n"/>
      <c r="KT89" s="9" t="n"/>
      <c r="KU89" s="9" t="n"/>
      <c r="KV89" s="9" t="n"/>
      <c r="KW89" s="9" t="n"/>
      <c r="KX89" s="9" t="n"/>
      <c r="KY89" s="9" t="n"/>
      <c r="KZ89" s="9" t="n"/>
      <c r="LA89" s="9" t="n"/>
      <c r="LB89" s="9" t="n"/>
      <c r="LC89" s="9" t="n"/>
      <c r="LD89" s="9" t="n"/>
      <c r="LE89" s="9" t="n"/>
      <c r="LF89" s="9" t="n"/>
      <c r="LG89" s="9" t="n"/>
      <c r="LH89" s="9" t="n"/>
      <c r="LI89" s="9" t="n"/>
      <c r="LJ89" s="9" t="n"/>
      <c r="LK89" s="9" t="n"/>
      <c r="LL89" s="9" t="n"/>
      <c r="LM89" s="9" t="n"/>
      <c r="LN89" s="9" t="n"/>
      <c r="LO89" s="9" t="n"/>
      <c r="LP89" s="9" t="n"/>
      <c r="LQ89" s="9" t="n"/>
      <c r="LR89" s="9" t="n"/>
      <c r="LS89" s="9" t="n"/>
      <c r="LT89" s="9" t="n"/>
      <c r="LU89" s="9" t="n"/>
      <c r="LV89" s="9" t="n"/>
      <c r="LW89" s="9" t="n"/>
      <c r="LX89" s="9" t="n"/>
      <c r="LY89" s="9" t="n"/>
      <c r="LZ89" s="9" t="n"/>
      <c r="MA89" s="9" t="n"/>
      <c r="MB89" s="9" t="n"/>
      <c r="MC89" s="9" t="n"/>
      <c r="MD89" s="9" t="n"/>
      <c r="ME89" s="9" t="n"/>
      <c r="MF89" s="9" t="n"/>
      <c r="MG89" s="9" t="n"/>
      <c r="MH89" s="9" t="n"/>
      <c r="MI89" s="9" t="n"/>
      <c r="MJ89" s="9" t="n"/>
      <c r="MK89" s="9" t="n"/>
      <c r="ML89" s="9" t="n"/>
      <c r="MM89" s="9" t="n"/>
      <c r="MN89" s="9" t="n"/>
      <c r="MO89" s="9" t="n"/>
      <c r="MP89" s="9" t="n"/>
      <c r="MQ89" s="9" t="n"/>
      <c r="MR89" s="9" t="n"/>
      <c r="MS89" s="9" t="n"/>
      <c r="MT89" s="9" t="n"/>
      <c r="MU89" s="9" t="n"/>
      <c r="MV89" s="9" t="n"/>
      <c r="MW89" s="9" t="n"/>
      <c r="MX89" s="9" t="n"/>
      <c r="MY89" s="9" t="n"/>
      <c r="MZ89" s="9" t="n"/>
      <c r="NA89" s="9" t="n"/>
      <c r="NB89" s="9" t="n"/>
      <c r="NC89" s="9" t="n"/>
      <c r="ND89" s="9" t="n"/>
      <c r="NE89" s="9" t="n"/>
      <c r="NF89" s="9" t="n"/>
      <c r="NG89" s="9" t="n"/>
      <c r="NH89" s="9" t="n"/>
      <c r="NI89" s="9" t="n"/>
      <c r="NJ89" s="9" t="n"/>
      <c r="NK89" s="9" t="n"/>
      <c r="NL89" s="9" t="n"/>
      <c r="NM89" s="9" t="n"/>
      <c r="NN89" s="9" t="n"/>
      <c r="NO89" s="9" t="n"/>
      <c r="NP89" s="9" t="n"/>
      <c r="NQ89" s="9" t="n"/>
      <c r="NR89" s="9" t="n"/>
      <c r="NS89" s="9" t="n"/>
      <c r="NT89" s="9" t="n"/>
      <c r="NU89" s="9" t="n"/>
      <c r="NV89" s="9" t="n"/>
      <c r="NW89" s="9" t="n"/>
      <c r="NX89" s="9" t="n"/>
      <c r="NY89" s="9" t="n"/>
      <c r="NZ89" s="9" t="n"/>
      <c r="OA89" s="9" t="n"/>
      <c r="OB89" s="9" t="n"/>
      <c r="OC89" s="9" t="n"/>
      <c r="OD89" s="9" t="n"/>
      <c r="OE89" s="9" t="n"/>
      <c r="OF89" s="9" t="n"/>
      <c r="OG89" s="9" t="n"/>
      <c r="OH89" s="9" t="n"/>
      <c r="OI89" s="9" t="n"/>
      <c r="OJ89" s="9" t="n"/>
      <c r="OK89" s="9" t="n"/>
      <c r="OL89" s="9" t="n"/>
      <c r="OM89" s="9" t="n"/>
      <c r="ON89" s="9" t="n"/>
      <c r="OO89" s="9" t="n"/>
      <c r="OP89" s="9" t="n"/>
      <c r="OQ89" s="9" t="n"/>
      <c r="OR89" s="9" t="n"/>
      <c r="OS89" s="9" t="n"/>
      <c r="OT89" s="9" t="n"/>
      <c r="OU89" s="9" t="n"/>
      <c r="OV89" s="9" t="n"/>
      <c r="OW89" s="9" t="n"/>
      <c r="OX89" s="9" t="n"/>
      <c r="OY89" s="9" t="n"/>
      <c r="OZ89" s="9" t="n"/>
      <c r="PA89" s="9" t="n"/>
      <c r="PB89" s="9" t="n"/>
      <c r="PC89" s="9" t="n"/>
      <c r="PD89" s="9" t="n"/>
      <c r="PE89" s="9" t="n"/>
      <c r="PF89" s="9" t="n"/>
      <c r="PG89" s="9" t="n"/>
      <c r="PH89" s="9" t="n"/>
      <c r="PI89" s="9" t="n"/>
      <c r="PJ89" s="9" t="n"/>
      <c r="PK89" s="9" t="n"/>
      <c r="PL89" s="9" t="n"/>
      <c r="PM89" s="9" t="n"/>
      <c r="PN89" s="9" t="n"/>
      <c r="PO89" s="9" t="n"/>
      <c r="PP89" s="9" t="n"/>
      <c r="PQ89" s="9" t="n"/>
      <c r="PR89" s="9" t="n"/>
      <c r="PS89" s="9" t="n"/>
      <c r="PT89" s="9" t="n"/>
      <c r="PU89" s="9" t="n"/>
      <c r="PV89" s="9" t="n"/>
      <c r="PW89" s="9" t="n"/>
      <c r="PX89" s="9" t="n"/>
      <c r="PY89" s="9" t="n"/>
      <c r="PZ89" s="9" t="n"/>
      <c r="QA89" s="9" t="n"/>
      <c r="QB89" s="9" t="n"/>
      <c r="QC89" s="9" t="n"/>
      <c r="QD89" s="9" t="n"/>
      <c r="QE89" s="9" t="n"/>
      <c r="QF89" s="9" t="n"/>
      <c r="QG89" s="9" t="n"/>
      <c r="QH89" s="9" t="n"/>
      <c r="QI89" s="9" t="n"/>
      <c r="QJ89" s="9" t="n"/>
      <c r="QK89" s="9" t="n"/>
      <c r="QL89" s="9" t="n"/>
      <c r="QM89" s="9" t="n"/>
      <c r="QN89" s="9" t="n"/>
      <c r="QO89" s="9" t="n"/>
      <c r="QP89" s="9" t="n"/>
      <c r="QQ89" s="9" t="n"/>
      <c r="QR89" s="9" t="n"/>
      <c r="QS89" s="9" t="n"/>
      <c r="QT89" s="9" t="n"/>
      <c r="QU89" s="9" t="n"/>
      <c r="QV89" s="9" t="n"/>
      <c r="QW89" s="9" t="n"/>
      <c r="QX89" s="9" t="n"/>
      <c r="QY89" s="9" t="n"/>
      <c r="QZ89" s="9" t="n"/>
      <c r="RA89" s="9" t="n"/>
      <c r="RB89" s="9" t="n"/>
      <c r="RC89" s="9" t="n"/>
      <c r="RD89" s="9" t="n"/>
      <c r="RE89" s="9" t="n"/>
      <c r="RF89" s="9" t="n"/>
      <c r="RG89" s="9" t="n"/>
      <c r="RH89" s="9" t="n"/>
      <c r="RI89" s="9" t="n"/>
      <c r="RJ89" s="9" t="n"/>
      <c r="RK89" s="9" t="n"/>
      <c r="RL89" s="9" t="n"/>
      <c r="RM89" s="9" t="n"/>
      <c r="RN89" s="9" t="n"/>
      <c r="RO89" s="9" t="n"/>
      <c r="RP89" s="9" t="n"/>
      <c r="RQ89" s="9" t="n"/>
      <c r="RR89" s="9" t="n"/>
      <c r="RS89" s="9" t="n"/>
      <c r="RT89" s="9" t="n"/>
      <c r="RU89" s="9" t="n"/>
      <c r="RV89" s="9" t="n"/>
      <c r="RW89" s="9" t="n"/>
      <c r="RX89" s="9" t="n"/>
      <c r="RY89" s="9" t="n"/>
      <c r="RZ89" s="9" t="n"/>
      <c r="SA89" s="9" t="n"/>
      <c r="SB89" s="9" t="n"/>
      <c r="SC89" s="9" t="n"/>
      <c r="SD89" s="9" t="n"/>
      <c r="SE89" s="9" t="n"/>
      <c r="SF89" s="9" t="n"/>
      <c r="SG89" s="9" t="n"/>
      <c r="SH89" s="9" t="n"/>
      <c r="SI89" s="9" t="n"/>
      <c r="SJ89" s="9" t="n"/>
      <c r="SK89" s="9" t="n"/>
      <c r="SL89" s="9" t="n"/>
      <c r="SM89" s="9" t="n"/>
      <c r="SN89" s="9" t="n"/>
      <c r="SO89" s="9" t="n"/>
      <c r="SP89" s="9" t="n"/>
      <c r="SQ89" s="9" t="n"/>
      <c r="SR89" s="9" t="n"/>
      <c r="SS89" s="9" t="n"/>
      <c r="ST89" s="9" t="n"/>
      <c r="SU89" s="9" t="n"/>
      <c r="SV89" s="9" t="n"/>
      <c r="SW89" s="9" t="n"/>
      <c r="SX89" s="9" t="n"/>
      <c r="SY89" s="9" t="n"/>
      <c r="SZ89" s="9" t="n"/>
      <c r="TA89" s="9" t="n"/>
      <c r="TB89" s="9" t="n"/>
      <c r="TC89" s="9" t="n"/>
      <c r="TD89" s="9" t="n"/>
      <c r="TE89" s="9" t="n"/>
      <c r="TF89" s="9" t="n"/>
      <c r="TG89" s="9" t="n"/>
      <c r="TH89" s="9" t="n"/>
      <c r="TI89" s="9" t="n"/>
      <c r="TJ89" s="9" t="n"/>
      <c r="TK89" s="9" t="n"/>
      <c r="TL89" s="9" t="n"/>
      <c r="TM89" s="9" t="n"/>
      <c r="TN89" s="9" t="n"/>
      <c r="TO89" s="9" t="n"/>
      <c r="TP89" s="9" t="n"/>
      <c r="TQ89" s="9" t="n"/>
      <c r="TR89" s="9" t="n"/>
      <c r="TS89" s="9" t="n"/>
      <c r="TT89" s="9" t="n"/>
      <c r="TU89" s="9" t="n"/>
      <c r="TV89" s="9" t="n"/>
      <c r="TW89" s="9" t="n"/>
      <c r="TX89" s="9" t="n"/>
      <c r="TY89" s="9" t="n"/>
      <c r="TZ89" s="9" t="n"/>
      <c r="UA89" s="9" t="n"/>
      <c r="UB89" s="9" t="n"/>
      <c r="UC89" s="9" t="n"/>
      <c r="UD89" s="9" t="n"/>
      <c r="UE89" s="9" t="n"/>
      <c r="UF89" s="9" t="n"/>
      <c r="UG89" s="9" t="n"/>
      <c r="UH89" s="9" t="n"/>
      <c r="UI89" s="9" t="n"/>
      <c r="UJ89" s="9" t="n"/>
      <c r="UK89" s="9" t="n"/>
      <c r="UL89" s="9" t="n"/>
      <c r="UM89" s="9" t="n"/>
      <c r="UN89" s="9" t="n"/>
      <c r="UO89" s="9" t="n"/>
      <c r="UP89" s="9" t="n"/>
      <c r="UQ89" s="9" t="n"/>
      <c r="UR89" s="9" t="n"/>
      <c r="US89" s="9" t="n"/>
      <c r="UT89" s="9" t="n"/>
      <c r="UU89" s="9" t="n"/>
      <c r="UV89" s="9" t="n"/>
      <c r="UW89" s="9" t="n"/>
      <c r="UX89" s="9" t="n"/>
      <c r="UY89" s="9" t="n"/>
      <c r="UZ89" s="9" t="n"/>
      <c r="VA89" s="9" t="n"/>
      <c r="VB89" s="9" t="n"/>
      <c r="VC89" s="9" t="n"/>
      <c r="VD89" s="9" t="n"/>
      <c r="VE89" s="9" t="n"/>
      <c r="VF89" s="9" t="n"/>
      <c r="VG89" s="9" t="n"/>
      <c r="VH89" s="9" t="n"/>
      <c r="VI89" s="9" t="n"/>
      <c r="VJ89" s="9" t="n"/>
      <c r="VK89" s="9" t="n"/>
      <c r="VL89" s="9" t="n"/>
      <c r="VM89" s="9" t="n"/>
      <c r="VN89" s="9" t="n"/>
      <c r="VO89" s="9" t="n"/>
      <c r="VP89" s="9" t="n"/>
      <c r="VQ89" s="9" t="n"/>
      <c r="VR89" s="9" t="n"/>
      <c r="VS89" s="9" t="n"/>
      <c r="VT89" s="9" t="n"/>
      <c r="VU89" s="9" t="n"/>
      <c r="VV89" s="9" t="n"/>
      <c r="VW89" s="9" t="n"/>
      <c r="VX89" s="9" t="n"/>
      <c r="VY89" s="9" t="n"/>
      <c r="VZ89" s="9" t="n"/>
      <c r="WA89" s="9" t="n"/>
      <c r="WB89" s="9" t="n"/>
      <c r="WC89" s="9" t="n"/>
      <c r="WD89" s="9" t="n"/>
      <c r="WE89" s="9" t="n"/>
      <c r="WF89" s="9" t="n"/>
      <c r="WG89" s="9" t="n"/>
      <c r="WH89" s="9" t="n"/>
      <c r="WI89" s="9" t="n"/>
      <c r="WJ89" s="9" t="n"/>
      <c r="WK89" s="9" t="n"/>
      <c r="WL89" s="9" t="n"/>
      <c r="WM89" s="9" t="n"/>
      <c r="WN89" s="9" t="n"/>
      <c r="WO89" s="9" t="n"/>
      <c r="WP89" s="9" t="n"/>
      <c r="WQ89" s="9" t="n"/>
      <c r="WR89" s="9" t="n"/>
      <c r="WS89" s="9" t="n"/>
      <c r="WT89" s="9" t="n"/>
      <c r="WU89" s="9" t="n"/>
      <c r="WV89" s="9" t="n"/>
      <c r="WW89" s="9" t="n"/>
      <c r="WX89" s="9" t="n"/>
      <c r="WY89" s="9" t="n"/>
      <c r="WZ89" s="9" t="n"/>
      <c r="XA89" s="9" t="n"/>
      <c r="XB89" s="9" t="n"/>
      <c r="XC89" s="9" t="n"/>
      <c r="XD89" s="9" t="n"/>
      <c r="XE89" s="9" t="n"/>
      <c r="XF89" s="9" t="n"/>
      <c r="XG89" s="9" t="n"/>
      <c r="XH89" s="9" t="n"/>
      <c r="XI89" s="9" t="n"/>
      <c r="XJ89" s="9" t="n"/>
      <c r="XK89" s="9" t="n"/>
      <c r="XL89" s="9" t="n"/>
      <c r="XM89" s="9" t="n"/>
      <c r="XN89" s="9" t="n"/>
      <c r="XO89" s="9" t="n"/>
      <c r="XP89" s="9" t="n"/>
      <c r="XQ89" s="9" t="n"/>
      <c r="XR89" s="9" t="n"/>
      <c r="XS89" s="9" t="n"/>
      <c r="XT89" s="9" t="n"/>
      <c r="XU89" s="9" t="n"/>
      <c r="XV89" s="9" t="n"/>
      <c r="XW89" s="9" t="n"/>
      <c r="XX89" s="9" t="n"/>
      <c r="XY89" s="9" t="n"/>
      <c r="XZ89" s="9" t="n"/>
      <c r="YA89" s="9" t="n"/>
      <c r="YB89" s="9" t="n"/>
      <c r="YC89" s="9" t="n"/>
      <c r="YD89" s="9" t="n"/>
      <c r="YE89" s="9" t="n"/>
      <c r="YF89" s="9" t="n"/>
      <c r="YG89" s="9" t="n"/>
      <c r="YH89" s="9" t="n"/>
      <c r="YI89" s="9" t="n"/>
      <c r="YJ89" s="9" t="n"/>
      <c r="YK89" s="9" t="n"/>
      <c r="YL89" s="9" t="n"/>
      <c r="YM89" s="9" t="n"/>
      <c r="YN89" s="9" t="n"/>
      <c r="YO89" s="9" t="n"/>
      <c r="YP89" s="9" t="n"/>
      <c r="YQ89" s="9" t="n"/>
      <c r="YR89" s="9" t="n"/>
      <c r="YS89" s="9" t="n"/>
      <c r="YT89" s="9" t="n"/>
      <c r="YU89" s="9" t="n"/>
      <c r="YV89" s="9" t="n"/>
      <c r="YW89" s="9" t="n"/>
      <c r="YX89" s="9" t="n"/>
      <c r="YY89" s="9" t="n"/>
      <c r="YZ89" s="9" t="n"/>
      <c r="ZA89" s="9" t="n"/>
      <c r="ZB89" s="9" t="n"/>
      <c r="ZC89" s="9" t="n"/>
      <c r="ZD89" s="9" t="n"/>
      <c r="ZE89" s="9" t="n"/>
      <c r="ZF89" s="9" t="n"/>
      <c r="ZG89" s="9" t="n"/>
      <c r="ZH89" s="9" t="n"/>
      <c r="ZI89" s="9" t="n"/>
      <c r="ZJ89" s="9" t="n"/>
      <c r="ZK89" s="9" t="n"/>
      <c r="ZL89" s="9" t="n"/>
      <c r="ZM89" s="9" t="n"/>
      <c r="ZN89" s="9" t="n"/>
      <c r="ZO89" s="9" t="n"/>
      <c r="ZP89" s="9" t="n"/>
      <c r="ZQ89" s="9" t="n"/>
      <c r="ZR89" s="9" t="n"/>
      <c r="ZS89" s="9" t="n"/>
      <c r="ZT89" s="9" t="n"/>
      <c r="ZU89" s="9" t="n"/>
      <c r="ZV89" s="9" t="n"/>
      <c r="ZW89" s="9" t="n"/>
      <c r="ZX89" s="9" t="n"/>
      <c r="ZY89" s="9" t="n"/>
      <c r="ZZ89" s="9" t="n"/>
      <c r="AAA89" s="9" t="n"/>
      <c r="AAB89" s="9" t="n"/>
      <c r="AAC89" s="9" t="n"/>
      <c r="AAD89" s="9" t="n"/>
      <c r="AAE89" s="9" t="n"/>
      <c r="AAF89" s="9" t="n"/>
      <c r="AAG89" s="9" t="n"/>
      <c r="AAH89" s="9" t="n"/>
      <c r="AAI89" s="9" t="n"/>
      <c r="AAJ89" s="9" t="n"/>
      <c r="AAK89" s="9" t="n"/>
      <c r="AAL89" s="9" t="n"/>
      <c r="AAM89" s="9" t="n"/>
      <c r="AAN89" s="9" t="n"/>
      <c r="AAO89" s="9" t="n"/>
      <c r="AAP89" s="9" t="n"/>
      <c r="AAQ89" s="9" t="n"/>
      <c r="AAR89" s="9" t="n"/>
      <c r="AAS89" s="9" t="n"/>
      <c r="AAT89" s="9" t="n"/>
      <c r="AAU89" s="9" t="n"/>
      <c r="AAV89" s="9" t="n"/>
      <c r="AAW89" s="9" t="n"/>
      <c r="AAX89" s="9" t="n"/>
      <c r="AAY89" s="9" t="n"/>
      <c r="AAZ89" s="9" t="n"/>
      <c r="ABA89" s="9" t="n"/>
      <c r="ABB89" s="9" t="n"/>
      <c r="ABC89" s="9" t="n"/>
      <c r="ABD89" s="9" t="n"/>
      <c r="ABE89" s="9" t="n"/>
      <c r="ABF89" s="9" t="n"/>
      <c r="ABG89" s="9" t="n"/>
      <c r="ABH89" s="9" t="n"/>
      <c r="ABI89" s="9" t="n"/>
      <c r="ABJ89" s="9" t="n"/>
      <c r="ABK89" s="9" t="n"/>
      <c r="ABL89" s="9" t="n"/>
      <c r="ABM89" s="9" t="n"/>
      <c r="ABN89" s="9" t="n"/>
      <c r="ABO89" s="9" t="n"/>
      <c r="ABP89" s="9" t="n"/>
      <c r="ABQ89" s="9" t="n"/>
      <c r="ABR89" s="9" t="n"/>
      <c r="ABS89" s="9" t="n"/>
      <c r="ABT89" s="9" t="n"/>
      <c r="ABU89" s="9" t="n"/>
      <c r="ABV89" s="9" t="n"/>
      <c r="ABW89" s="9" t="n"/>
      <c r="ABX89" s="9" t="n"/>
      <c r="ABY89" s="9" t="n"/>
      <c r="ABZ89" s="9" t="n"/>
      <c r="ACA89" s="9" t="n"/>
      <c r="ACB89" s="9" t="n"/>
      <c r="ACC89" s="9" t="n"/>
      <c r="ACD89" s="9" t="n"/>
      <c r="ACE89" s="9" t="n"/>
      <c r="ACF89" s="9" t="n"/>
      <c r="ACG89" s="9" t="n"/>
      <c r="ACH89" s="9" t="n"/>
      <c r="ACI89" s="9" t="n"/>
      <c r="ACJ89" s="9" t="n"/>
      <c r="ACK89" s="9" t="n"/>
      <c r="ACL89" s="9" t="n"/>
      <c r="ACM89" s="9" t="n"/>
      <c r="ACN89" s="9" t="n"/>
      <c r="ACO89" s="9" t="n"/>
      <c r="ACP89" s="9" t="n"/>
      <c r="ACQ89" s="9" t="n"/>
      <c r="ACR89" s="9" t="n"/>
      <c r="ACS89" s="9" t="n"/>
      <c r="ACT89" s="9" t="n"/>
      <c r="ACU89" s="9" t="n"/>
      <c r="ACV89" s="9" t="n"/>
      <c r="ACW89" s="9" t="n"/>
      <c r="ACX89" s="9" t="n"/>
      <c r="ACY89" s="9" t="n"/>
      <c r="ACZ89" s="9" t="n"/>
      <c r="ADA89" s="9" t="n"/>
      <c r="ADB89" s="9" t="n"/>
      <c r="ADC89" s="9" t="n"/>
      <c r="ADD89" s="9" t="n"/>
      <c r="ADE89" s="9" t="n"/>
      <c r="ADF89" s="9" t="n"/>
      <c r="ADG89" s="9" t="n"/>
      <c r="ADH89" s="9" t="n"/>
      <c r="ADI89" s="9" t="n"/>
      <c r="ADJ89" s="9" t="n"/>
      <c r="ADK89" s="9" t="n"/>
      <c r="ADL89" s="9" t="n"/>
      <c r="ADM89" s="9" t="n"/>
      <c r="ADN89" s="9" t="n"/>
      <c r="ADO89" s="9" t="n"/>
      <c r="ADP89" s="9" t="n"/>
      <c r="ADQ89" s="9" t="n"/>
      <c r="ADR89" s="9" t="n"/>
      <c r="ADS89" s="9" t="n"/>
      <c r="ADT89" s="9" t="n"/>
      <c r="ADU89" s="9" t="n"/>
      <c r="ADV89" s="9" t="n"/>
      <c r="ADW89" s="9" t="n"/>
      <c r="ADX89" s="9" t="n"/>
      <c r="ADY89" s="9" t="n"/>
      <c r="ADZ89" s="9" t="n"/>
      <c r="AEA89" s="9" t="n"/>
      <c r="AEB89" s="9" t="n"/>
      <c r="AEC89" s="9" t="n"/>
      <c r="AED89" s="9" t="n"/>
      <c r="AEE89" s="9" t="n"/>
      <c r="AEF89" s="9" t="n"/>
      <c r="AEG89" s="9" t="n"/>
      <c r="AEH89" s="9" t="n"/>
      <c r="AEI89" s="9" t="n"/>
      <c r="AEJ89" s="9" t="n"/>
      <c r="AEK89" s="9" t="n"/>
      <c r="AEL89" s="9" t="n"/>
      <c r="AEM89" s="9" t="n"/>
      <c r="AEN89" s="9" t="n"/>
      <c r="AEO89" s="9" t="n"/>
      <c r="AEP89" s="9" t="n"/>
      <c r="AEQ89" s="9" t="n"/>
      <c r="AER89" s="9" t="n"/>
      <c r="AES89" s="9" t="n"/>
      <c r="AET89" s="9" t="n"/>
      <c r="AEU89" s="9" t="n"/>
      <c r="AEV89" s="9" t="n"/>
      <c r="AEW89" s="9" t="n"/>
      <c r="AEX89" s="9" t="n"/>
      <c r="AEY89" s="9" t="n"/>
      <c r="AEZ89" s="9" t="n"/>
      <c r="AFA89" s="9" t="n"/>
      <c r="AFB89" s="9" t="n"/>
      <c r="AFC89" s="9" t="n"/>
      <c r="AFD89" s="9" t="n"/>
      <c r="AFE89" s="9" t="n"/>
      <c r="AFF89" s="9" t="n"/>
      <c r="AFG89" s="9" t="n"/>
      <c r="AFH89" s="9" t="n"/>
      <c r="AFI89" s="9" t="n"/>
      <c r="AFJ89" s="9" t="n"/>
      <c r="AFK89" s="9" t="n"/>
      <c r="AFL89" s="9" t="n"/>
      <c r="AFM89" s="9" t="n"/>
      <c r="AFN89" s="9" t="n"/>
      <c r="AFO89" s="9" t="n"/>
      <c r="AFP89" s="9" t="n"/>
      <c r="AFQ89" s="9" t="n"/>
      <c r="AFR89" s="9" t="n"/>
      <c r="AFS89" s="9" t="n"/>
      <c r="AFT89" s="9" t="n"/>
      <c r="AFU89" s="9" t="n"/>
      <c r="AFV89" s="9" t="n"/>
      <c r="AFW89" s="9" t="n"/>
      <c r="AFX89" s="9" t="n"/>
      <c r="AFY89" s="9" t="n"/>
      <c r="AFZ89" s="9" t="n"/>
      <c r="AGA89" s="9" t="n"/>
      <c r="AGB89" s="9" t="n"/>
      <c r="AGC89" s="9" t="n"/>
      <c r="AGD89" s="9" t="n"/>
      <c r="AGE89" s="9" t="n"/>
      <c r="AGF89" s="9" t="n"/>
      <c r="AGG89" s="9" t="n"/>
      <c r="AGH89" s="9" t="n"/>
      <c r="AGI89" s="9" t="n"/>
      <c r="AGJ89" s="9" t="n"/>
      <c r="AGK89" s="9" t="n"/>
      <c r="AGL89" s="9" t="n"/>
      <c r="AGM89" s="9" t="n"/>
      <c r="AGN89" s="9" t="n"/>
      <c r="AGO89" s="9" t="n"/>
      <c r="AGP89" s="9" t="n"/>
      <c r="AGQ89" s="9" t="n"/>
      <c r="AGR89" s="9" t="n"/>
      <c r="AGS89" s="9" t="n"/>
      <c r="AGT89" s="9" t="n"/>
      <c r="AGU89" s="9" t="n"/>
      <c r="AGV89" s="9" t="n"/>
      <c r="AGW89" s="9" t="n"/>
      <c r="AGX89" s="9" t="n"/>
      <c r="AGY89" s="9" t="n"/>
      <c r="AGZ89" s="9" t="n"/>
      <c r="AHA89" s="9" t="n"/>
      <c r="AHB89" s="9" t="n"/>
      <c r="AHC89" s="9" t="n"/>
      <c r="AHD89" s="9" t="n"/>
      <c r="AHE89" s="9" t="n"/>
      <c r="AHF89" s="9" t="n"/>
      <c r="AHG89" s="9" t="n"/>
      <c r="AHH89" s="9" t="n"/>
      <c r="AHI89" s="9" t="n"/>
      <c r="AHJ89" s="9" t="n"/>
      <c r="AHK89" s="9" t="n"/>
      <c r="AHL89" s="9" t="n"/>
      <c r="AHM89" s="9" t="n"/>
      <c r="AHN89" s="9" t="n"/>
      <c r="AHO89" s="9" t="n"/>
      <c r="AHP89" s="9" t="n"/>
      <c r="AHQ89" s="9" t="n"/>
      <c r="AHR89" s="9" t="n"/>
      <c r="AHS89" s="9" t="n"/>
      <c r="AHT89" s="9" t="n"/>
      <c r="AHU89" s="9" t="n"/>
      <c r="AHV89" s="9" t="n"/>
      <c r="AHW89" s="9" t="n"/>
      <c r="AHX89" s="9" t="n"/>
      <c r="AHY89" s="9" t="n"/>
      <c r="AHZ89" s="9" t="n"/>
      <c r="AIA89" s="9" t="n"/>
      <c r="AIB89" s="9" t="n"/>
      <c r="AIC89" s="9" t="n"/>
      <c r="AID89" s="9" t="n"/>
      <c r="AIE89" s="9" t="n"/>
      <c r="AIF89" s="9" t="n"/>
      <c r="AIG89" s="9" t="n"/>
      <c r="AIH89" s="9" t="n"/>
      <c r="AII89" s="9" t="n"/>
      <c r="AIJ89" s="9" t="n"/>
      <c r="AIK89" s="9" t="n"/>
      <c r="AIL89" s="9" t="n"/>
      <c r="AIM89" s="9" t="n"/>
      <c r="AIN89" s="9" t="n"/>
      <c r="AIO89" s="9" t="n"/>
      <c r="AIP89" s="9" t="n"/>
      <c r="AIQ89" s="9" t="n"/>
      <c r="AIR89" s="9" t="n"/>
      <c r="AIS89" s="9" t="n"/>
      <c r="AIT89" s="9" t="n"/>
      <c r="AIU89" s="9" t="n"/>
      <c r="AIV89" s="9" t="n"/>
      <c r="AIW89" s="9" t="n"/>
      <c r="AIX89" s="9" t="n"/>
      <c r="AIY89" s="9" t="n"/>
      <c r="AIZ89" s="9" t="n"/>
      <c r="AJA89" s="9" t="n"/>
      <c r="AJB89" s="9" t="n"/>
      <c r="AJC89" s="9" t="n"/>
      <c r="AJD89" s="9" t="n"/>
      <c r="AJE89" s="9" t="n"/>
      <c r="AJF89" s="9" t="n"/>
      <c r="AJG89" s="9" t="n"/>
      <c r="AJH89" s="9" t="n"/>
      <c r="AJI89" s="9" t="n"/>
      <c r="AJJ89" s="9" t="n"/>
      <c r="AJK89" s="9" t="n"/>
      <c r="AJL89" s="9" t="n"/>
      <c r="AJM89" s="9" t="n"/>
      <c r="AJN89" s="9" t="n"/>
      <c r="AJO89" s="9" t="n"/>
      <c r="AJP89" s="9" t="n"/>
      <c r="AJQ89" s="9" t="n"/>
      <c r="AJR89" s="9" t="n"/>
      <c r="AJS89" s="9" t="n"/>
      <c r="AJT89" s="9" t="n"/>
      <c r="AJU89" s="9" t="n"/>
      <c r="AJV89" s="9" t="n"/>
      <c r="AJW89" s="9" t="n"/>
      <c r="AJX89" s="9" t="n"/>
      <c r="AJY89" s="9" t="n"/>
      <c r="AJZ89" s="9" t="n"/>
      <c r="AKA89" s="9" t="n"/>
      <c r="AKB89" s="9" t="n"/>
      <c r="AKC89" s="9" t="n"/>
      <c r="AKD89" s="9" t="n"/>
      <c r="AKE89" s="9" t="n"/>
      <c r="AKF89" s="9" t="n"/>
      <c r="AKG89" s="9" t="n"/>
      <c r="AKH89" s="9" t="n"/>
      <c r="AKI89" s="9" t="n"/>
      <c r="AKJ89" s="9" t="n"/>
      <c r="AKK89" s="9" t="n"/>
      <c r="AKL89" s="9" t="n"/>
      <c r="AKM89" s="9" t="n"/>
      <c r="AKN89" s="9" t="n"/>
      <c r="AKO89" s="9" t="n"/>
      <c r="AKP89" s="9" t="n"/>
      <c r="AKQ89" s="9" t="n"/>
      <c r="AKR89" s="9" t="n"/>
      <c r="AKS89" s="9" t="n"/>
      <c r="AKT89" s="9" t="n"/>
      <c r="AKU89" s="9" t="n"/>
      <c r="AKV89" s="9" t="n"/>
      <c r="AKW89" s="9" t="n"/>
      <c r="AKX89" s="9" t="n"/>
      <c r="AKY89" s="9" t="n"/>
      <c r="AKZ89" s="9" t="n"/>
      <c r="ALA89" s="9" t="n"/>
      <c r="ALB89" s="9" t="n"/>
      <c r="ALC89" s="9" t="n"/>
      <c r="ALD89" s="9" t="n"/>
      <c r="ALE89" s="9" t="n"/>
      <c r="ALF89" s="9" t="n"/>
      <c r="ALG89" s="9" t="n"/>
      <c r="ALH89" s="9" t="n"/>
      <c r="ALI89" s="9" t="n"/>
      <c r="ALJ89" s="9" t="n"/>
      <c r="ALK89" s="9" t="n"/>
      <c r="ALL89" s="9" t="n"/>
      <c r="ALM89" s="9" t="n"/>
      <c r="ALN89" s="9" t="n"/>
      <c r="ALO89" s="9" t="n"/>
      <c r="ALP89" s="9" t="n"/>
      <c r="ALQ89" s="9" t="n"/>
      <c r="ALR89" s="9" t="n"/>
      <c r="ALS89" s="9" t="n"/>
      <c r="ALT89" s="9" t="n"/>
      <c r="ALU89" s="9" t="n"/>
      <c r="ALV89" s="9" t="n"/>
      <c r="ALW89" s="9" t="n"/>
      <c r="ALX89" s="9" t="n"/>
      <c r="ALY89" s="9" t="n"/>
      <c r="ALZ89" s="9" t="n"/>
      <c r="AMA89" s="9" t="n"/>
      <c r="AMB89" s="9" t="n"/>
      <c r="AMC89" s="9" t="n"/>
      <c r="AMD89" s="9" t="n"/>
      <c r="AME89" s="9" t="n"/>
      <c r="AMF89" s="9" t="n"/>
      <c r="AMG89" s="9" t="n"/>
      <c r="AMH89" s="9" t="n"/>
      <c r="AMI89" s="9" t="n"/>
      <c r="AMJ89" s="9" t="n"/>
    </row>
    <row customHeight="1" ht="23.1" r="90" s="187" spans="1:1024">
      <c r="A90" s="44" t="n">
        <v>88</v>
      </c>
      <c r="B90" s="44" t="n"/>
      <c r="C90" s="70" t="n"/>
      <c r="D90" s="69" t="n"/>
      <c r="E90" s="70" t="n"/>
      <c r="F90" s="71" t="n"/>
      <c r="G90" s="26" t="n"/>
      <c r="H90" s="21" t="n"/>
      <c r="I90" s="72" t="n"/>
      <c r="J90" s="26" t="n"/>
      <c r="K90" s="21" t="n"/>
      <c r="L90" s="72" t="n"/>
      <c r="M90" s="26" t="n"/>
      <c r="N90" s="21" t="n"/>
      <c r="O90" s="72" t="n"/>
      <c r="P90" s="26" t="n"/>
      <c r="Q90" s="21" t="n"/>
      <c r="R90" s="72" t="n"/>
      <c r="S90" s="26" t="n"/>
      <c r="T90" s="21" t="n"/>
      <c r="U90" s="72" t="n"/>
      <c r="V90" s="26" t="n"/>
      <c r="W90" s="21" t="n"/>
      <c r="X90" s="72" t="n"/>
      <c r="Y90" s="26" t="n"/>
      <c r="Z90" s="21" t="n"/>
      <c r="AA90" s="72" t="n"/>
      <c r="AB90" s="26" t="n"/>
      <c r="AC90" s="21" t="n"/>
      <c r="AD90" s="72" t="n"/>
      <c r="AE90" s="26" t="n"/>
      <c r="AF90" s="21" t="n"/>
      <c r="AG90" s="72" t="n"/>
      <c r="AH90" s="26" t="n"/>
      <c r="AI90" s="21" t="n"/>
      <c r="AJ90" s="72" t="n"/>
      <c r="AK90" s="26" t="n"/>
      <c r="AL90" s="21" t="n"/>
      <c r="AM90" s="72" t="n"/>
      <c r="AN90" s="26" t="n"/>
      <c r="AO90" s="21" t="n"/>
      <c r="AP90" s="72" t="n"/>
      <c r="AQ90" s="26" t="n"/>
      <c r="AR90" s="21" t="n"/>
      <c r="AS90" s="72" t="n"/>
      <c r="AT90" s="26" t="n"/>
      <c r="AU90" s="21" t="n"/>
      <c r="AV90" s="72" t="n"/>
      <c r="AW90" s="26" t="n"/>
      <c r="AX90" s="21" t="n"/>
      <c r="AY90" s="72" t="n"/>
      <c r="AZ90" s="26" t="n"/>
      <c r="BA90" s="21" t="n"/>
      <c r="BB90" s="72" t="n"/>
      <c r="BC90" s="26" t="n"/>
      <c r="BD90" s="21" t="n"/>
      <c r="BE90" s="72" t="n"/>
      <c r="BF90" s="26" t="n"/>
      <c r="BG90" s="21" t="n"/>
      <c r="BH90" s="72" t="n"/>
      <c r="BI90" s="26" t="n"/>
      <c r="BJ90" s="21" t="n"/>
      <c r="BK90" s="72" t="n"/>
      <c r="BL90" s="26" t="n"/>
      <c r="BM90" s="21" t="n"/>
      <c r="BN90" s="72" t="n"/>
      <c r="BO90" s="26" t="n"/>
      <c r="BP90" s="21" t="n"/>
      <c r="BQ90" s="72" t="n"/>
      <c r="BR90" s="26" t="n"/>
      <c r="BS90" s="21" t="n"/>
      <c r="BT90" s="72" t="n"/>
      <c r="BU90" s="26" t="n"/>
      <c r="BV90" s="21" t="n"/>
      <c r="BW90" s="72" t="n"/>
      <c r="BX90" s="26" t="n"/>
      <c r="BY90" s="21" t="n"/>
      <c r="BZ90" s="72" t="n"/>
      <c r="CA90" s="26" t="n"/>
      <c r="CB90" s="21" t="n"/>
      <c r="CC90" s="72" t="n"/>
      <c r="CD90" s="26" t="n"/>
      <c r="CE90" s="21" t="n"/>
      <c r="CF90" s="72" t="n"/>
      <c r="CG90" s="26" t="n"/>
      <c r="CH90" s="21" t="n"/>
      <c r="CI90" s="72" t="n"/>
      <c r="CJ90" s="26" t="n"/>
      <c r="CK90" s="21" t="n"/>
      <c r="CL90" s="72" t="n"/>
      <c r="CM90" s="26" t="n"/>
      <c r="CN90" s="21" t="n"/>
      <c r="CO90" s="72" t="n"/>
      <c r="CP90" s="26" t="n"/>
      <c r="CQ90" s="21" t="n"/>
      <c r="CR90" s="72" t="n"/>
      <c r="CS90" s="26" t="n"/>
      <c r="CT90" s="21" t="n"/>
      <c r="CU90" s="72" t="n"/>
      <c r="CV90" s="26" t="n"/>
      <c r="CW90" s="21" t="n"/>
      <c r="CX90" s="73" t="n"/>
      <c r="CY90" s="94" t="n"/>
      <c r="CZ90" s="94" t="n"/>
      <c r="DA90" s="94" t="n"/>
      <c r="DB90" s="94" t="n"/>
      <c r="DC90" s="94" t="n"/>
      <c r="DD90" s="94" t="n"/>
      <c r="DE90" s="94" t="n"/>
      <c r="DF90" s="94" t="n"/>
      <c r="DG90" s="94" t="n"/>
      <c r="DH90" s="94" t="n"/>
      <c r="DI90" s="94" t="n"/>
      <c r="DJ90" s="9" t="n"/>
      <c r="DK90" s="9" t="n"/>
      <c r="DL90" s="9" t="n"/>
      <c r="DM90" s="9" t="n"/>
      <c r="DN90" s="9" t="n"/>
      <c r="DO90" s="9" t="n"/>
      <c r="DP90" s="9" t="n"/>
      <c r="DQ90" s="9" t="n"/>
      <c r="DR90" s="9" t="n"/>
      <c r="DS90" s="9" t="n"/>
      <c r="DT90" s="9" t="n"/>
      <c r="DU90" s="9" t="n"/>
      <c r="DV90" s="9" t="n"/>
      <c r="DW90" s="9" t="n"/>
      <c r="DX90" s="9" t="n"/>
      <c r="DY90" s="9" t="n"/>
      <c r="DZ90" s="9" t="n"/>
      <c r="EA90" s="9" t="n"/>
      <c r="EB90" s="9" t="n"/>
      <c r="EC90" s="9" t="n"/>
      <c r="ED90" s="9" t="n"/>
      <c r="EE90" s="9" t="n"/>
      <c r="EF90" s="9" t="n"/>
      <c r="EG90" s="9" t="n"/>
      <c r="EH90" s="9" t="n"/>
      <c r="EI90" s="9" t="n"/>
      <c r="EJ90" s="9" t="n"/>
      <c r="EK90" s="9" t="n"/>
      <c r="EL90" s="9" t="n"/>
      <c r="EM90" s="9" t="n"/>
      <c r="EN90" s="9" t="n"/>
      <c r="EO90" s="9" t="n"/>
      <c r="EP90" s="9" t="n"/>
      <c r="EQ90" s="9" t="n"/>
      <c r="ER90" s="9" t="n"/>
      <c r="ES90" s="9" t="n"/>
      <c r="ET90" s="9" t="n"/>
      <c r="EU90" s="9" t="n"/>
      <c r="EV90" s="9" t="n"/>
      <c r="EW90" s="9" t="n"/>
      <c r="EX90" s="9" t="n"/>
      <c r="EY90" s="9" t="n"/>
      <c r="EZ90" s="9" t="n"/>
      <c r="FA90" s="9" t="n"/>
      <c r="FB90" s="9" t="n"/>
      <c r="FC90" s="9" t="n"/>
      <c r="FD90" s="9" t="n"/>
      <c r="FE90" s="9" t="n"/>
      <c r="FF90" s="9" t="n"/>
      <c r="FG90" s="9" t="n"/>
      <c r="FH90" s="9" t="n"/>
      <c r="FI90" s="9" t="n"/>
      <c r="FJ90" s="9" t="n"/>
      <c r="FK90" s="9" t="n"/>
      <c r="FL90" s="9" t="n"/>
      <c r="FM90" s="9" t="n"/>
      <c r="FN90" s="9" t="n"/>
      <c r="FO90" s="9" t="n"/>
      <c r="FP90" s="9" t="n"/>
      <c r="FQ90" s="9" t="n"/>
      <c r="FR90" s="9" t="n"/>
      <c r="FS90" s="9" t="n"/>
      <c r="FT90" s="9" t="n"/>
      <c r="FU90" s="9" t="n"/>
      <c r="FV90" s="9" t="n"/>
      <c r="FW90" s="9" t="n"/>
      <c r="FX90" s="9" t="n"/>
      <c r="FY90" s="9" t="n"/>
      <c r="FZ90" s="9" t="n"/>
      <c r="GA90" s="9" t="n"/>
      <c r="GB90" s="9" t="n"/>
      <c r="GC90" s="9" t="n"/>
      <c r="GD90" s="9" t="n"/>
      <c r="GE90" s="9" t="n"/>
      <c r="GF90" s="9" t="n"/>
      <c r="GG90" s="9" t="n"/>
      <c r="GH90" s="9" t="n"/>
      <c r="GI90" s="9" t="n"/>
      <c r="GJ90" s="9" t="n"/>
      <c r="GK90" s="9" t="n"/>
      <c r="GL90" s="9" t="n"/>
      <c r="GM90" s="9" t="n"/>
      <c r="GN90" s="9" t="n"/>
      <c r="GO90" s="9" t="n"/>
      <c r="GP90" s="9" t="n"/>
      <c r="GQ90" s="9" t="n"/>
      <c r="GR90" s="9" t="n"/>
      <c r="GS90" s="9" t="n"/>
      <c r="GT90" s="9" t="n"/>
      <c r="GU90" s="9" t="n"/>
      <c r="GV90" s="9" t="n"/>
      <c r="GW90" s="9" t="n"/>
      <c r="GX90" s="9" t="n"/>
      <c r="GY90" s="9" t="n"/>
      <c r="GZ90" s="9" t="n"/>
      <c r="HA90" s="9" t="n"/>
      <c r="HB90" s="9" t="n"/>
      <c r="HC90" s="9" t="n"/>
      <c r="HD90" s="9" t="n"/>
      <c r="HE90" s="9" t="n"/>
      <c r="HF90" s="9" t="n"/>
      <c r="HG90" s="9" t="n"/>
      <c r="HH90" s="9" t="n"/>
      <c r="HI90" s="9" t="n"/>
      <c r="HJ90" s="9" t="n"/>
      <c r="HK90" s="9" t="n"/>
      <c r="HL90" s="9" t="n"/>
      <c r="HM90" s="9" t="n"/>
      <c r="HN90" s="9" t="n"/>
      <c r="HO90" s="9" t="n"/>
      <c r="HP90" s="9" t="n"/>
      <c r="HQ90" s="9" t="n"/>
      <c r="HR90" s="9" t="n"/>
      <c r="HS90" s="9" t="n"/>
      <c r="HT90" s="9" t="n"/>
      <c r="HU90" s="9" t="n"/>
      <c r="HV90" s="9" t="n"/>
      <c r="HW90" s="9" t="n"/>
      <c r="HX90" s="9" t="n"/>
      <c r="HY90" s="9" t="n"/>
      <c r="HZ90" s="9" t="n"/>
      <c r="IA90" s="9" t="n"/>
      <c r="IB90" s="9" t="n"/>
      <c r="IC90" s="9" t="n"/>
      <c r="ID90" s="9" t="n"/>
      <c r="IE90" s="9" t="n"/>
      <c r="IF90" s="9" t="n"/>
      <c r="IG90" s="9" t="n"/>
      <c r="IH90" s="9" t="n"/>
      <c r="II90" s="9" t="n"/>
      <c r="IJ90" s="9" t="n"/>
      <c r="IK90" s="9" t="n"/>
      <c r="IL90" s="9" t="n"/>
      <c r="IM90" s="9" t="n"/>
      <c r="IN90" s="9" t="n"/>
      <c r="IO90" s="9" t="n"/>
      <c r="IP90" s="9" t="n"/>
      <c r="IQ90" s="9" t="n"/>
      <c r="IR90" s="9" t="n"/>
      <c r="IS90" s="9" t="n"/>
      <c r="IT90" s="9" t="n"/>
      <c r="IU90" s="9" t="n"/>
      <c r="IV90" s="9" t="n"/>
      <c r="IW90" s="9" t="n"/>
      <c r="IX90" s="9" t="n"/>
      <c r="IY90" s="9" t="n"/>
      <c r="IZ90" s="9" t="n"/>
      <c r="JA90" s="9" t="n"/>
      <c r="JB90" s="9" t="n"/>
      <c r="JC90" s="9" t="n"/>
      <c r="JD90" s="9" t="n"/>
      <c r="JE90" s="9" t="n"/>
      <c r="JF90" s="9" t="n"/>
      <c r="JG90" s="9" t="n"/>
      <c r="JH90" s="9" t="n"/>
      <c r="JI90" s="9" t="n"/>
      <c r="JJ90" s="9" t="n"/>
      <c r="JK90" s="9" t="n"/>
      <c r="JL90" s="9" t="n"/>
      <c r="JM90" s="9" t="n"/>
      <c r="JN90" s="9" t="n"/>
      <c r="JO90" s="9" t="n"/>
      <c r="JP90" s="9" t="n"/>
      <c r="JQ90" s="9" t="n"/>
      <c r="JR90" s="9" t="n"/>
      <c r="JS90" s="9" t="n"/>
      <c r="JT90" s="9" t="n"/>
      <c r="JU90" s="9" t="n"/>
      <c r="JV90" s="9" t="n"/>
      <c r="JW90" s="9" t="n"/>
      <c r="JX90" s="9" t="n"/>
      <c r="JY90" s="9" t="n"/>
      <c r="JZ90" s="9" t="n"/>
      <c r="KA90" s="9" t="n"/>
      <c r="KB90" s="9" t="n"/>
      <c r="KC90" s="9" t="n"/>
      <c r="KD90" s="9" t="n"/>
      <c r="KE90" s="9" t="n"/>
      <c r="KF90" s="9" t="n"/>
      <c r="KG90" s="9" t="n"/>
      <c r="KH90" s="9" t="n"/>
      <c r="KI90" s="9" t="n"/>
      <c r="KJ90" s="9" t="n"/>
      <c r="KK90" s="9" t="n"/>
      <c r="KL90" s="9" t="n"/>
      <c r="KM90" s="9" t="n"/>
      <c r="KN90" s="9" t="n"/>
      <c r="KO90" s="9" t="n"/>
      <c r="KP90" s="9" t="n"/>
      <c r="KQ90" s="9" t="n"/>
      <c r="KR90" s="9" t="n"/>
      <c r="KS90" s="9" t="n"/>
      <c r="KT90" s="9" t="n"/>
      <c r="KU90" s="9" t="n"/>
      <c r="KV90" s="9" t="n"/>
      <c r="KW90" s="9" t="n"/>
      <c r="KX90" s="9" t="n"/>
      <c r="KY90" s="9" t="n"/>
      <c r="KZ90" s="9" t="n"/>
      <c r="LA90" s="9" t="n"/>
      <c r="LB90" s="9" t="n"/>
      <c r="LC90" s="9" t="n"/>
      <c r="LD90" s="9" t="n"/>
      <c r="LE90" s="9" t="n"/>
      <c r="LF90" s="9" t="n"/>
      <c r="LG90" s="9" t="n"/>
      <c r="LH90" s="9" t="n"/>
      <c r="LI90" s="9" t="n"/>
      <c r="LJ90" s="9" t="n"/>
      <c r="LK90" s="9" t="n"/>
      <c r="LL90" s="9" t="n"/>
      <c r="LM90" s="9" t="n"/>
      <c r="LN90" s="9" t="n"/>
      <c r="LO90" s="9" t="n"/>
      <c r="LP90" s="9" t="n"/>
      <c r="LQ90" s="9" t="n"/>
      <c r="LR90" s="9" t="n"/>
      <c r="LS90" s="9" t="n"/>
      <c r="LT90" s="9" t="n"/>
      <c r="LU90" s="9" t="n"/>
      <c r="LV90" s="9" t="n"/>
      <c r="LW90" s="9" t="n"/>
      <c r="LX90" s="9" t="n"/>
      <c r="LY90" s="9" t="n"/>
      <c r="LZ90" s="9" t="n"/>
      <c r="MA90" s="9" t="n"/>
      <c r="MB90" s="9" t="n"/>
      <c r="MC90" s="9" t="n"/>
      <c r="MD90" s="9" t="n"/>
      <c r="ME90" s="9" t="n"/>
      <c r="MF90" s="9" t="n"/>
      <c r="MG90" s="9" t="n"/>
      <c r="MH90" s="9" t="n"/>
      <c r="MI90" s="9" t="n"/>
      <c r="MJ90" s="9" t="n"/>
      <c r="MK90" s="9" t="n"/>
      <c r="ML90" s="9" t="n"/>
      <c r="MM90" s="9" t="n"/>
      <c r="MN90" s="9" t="n"/>
      <c r="MO90" s="9" t="n"/>
      <c r="MP90" s="9" t="n"/>
      <c r="MQ90" s="9" t="n"/>
      <c r="MR90" s="9" t="n"/>
      <c r="MS90" s="9" t="n"/>
      <c r="MT90" s="9" t="n"/>
      <c r="MU90" s="9" t="n"/>
      <c r="MV90" s="9" t="n"/>
      <c r="MW90" s="9" t="n"/>
      <c r="MX90" s="9" t="n"/>
      <c r="MY90" s="9" t="n"/>
      <c r="MZ90" s="9" t="n"/>
      <c r="NA90" s="9" t="n"/>
      <c r="NB90" s="9" t="n"/>
      <c r="NC90" s="9" t="n"/>
      <c r="ND90" s="9" t="n"/>
      <c r="NE90" s="9" t="n"/>
      <c r="NF90" s="9" t="n"/>
      <c r="NG90" s="9" t="n"/>
      <c r="NH90" s="9" t="n"/>
      <c r="NI90" s="9" t="n"/>
      <c r="NJ90" s="9" t="n"/>
      <c r="NK90" s="9" t="n"/>
      <c r="NL90" s="9" t="n"/>
      <c r="NM90" s="9" t="n"/>
      <c r="NN90" s="9" t="n"/>
      <c r="NO90" s="9" t="n"/>
      <c r="NP90" s="9" t="n"/>
      <c r="NQ90" s="9" t="n"/>
      <c r="NR90" s="9" t="n"/>
      <c r="NS90" s="9" t="n"/>
      <c r="NT90" s="9" t="n"/>
      <c r="NU90" s="9" t="n"/>
      <c r="NV90" s="9" t="n"/>
      <c r="NW90" s="9" t="n"/>
      <c r="NX90" s="9" t="n"/>
      <c r="NY90" s="9" t="n"/>
      <c r="NZ90" s="9" t="n"/>
      <c r="OA90" s="9" t="n"/>
      <c r="OB90" s="9" t="n"/>
      <c r="OC90" s="9" t="n"/>
      <c r="OD90" s="9" t="n"/>
      <c r="OE90" s="9" t="n"/>
      <c r="OF90" s="9" t="n"/>
      <c r="OG90" s="9" t="n"/>
      <c r="OH90" s="9" t="n"/>
      <c r="OI90" s="9" t="n"/>
      <c r="OJ90" s="9" t="n"/>
      <c r="OK90" s="9" t="n"/>
      <c r="OL90" s="9" t="n"/>
      <c r="OM90" s="9" t="n"/>
      <c r="ON90" s="9" t="n"/>
      <c r="OO90" s="9" t="n"/>
      <c r="OP90" s="9" t="n"/>
      <c r="OQ90" s="9" t="n"/>
      <c r="OR90" s="9" t="n"/>
      <c r="OS90" s="9" t="n"/>
      <c r="OT90" s="9" t="n"/>
      <c r="OU90" s="9" t="n"/>
      <c r="OV90" s="9" t="n"/>
      <c r="OW90" s="9" t="n"/>
      <c r="OX90" s="9" t="n"/>
      <c r="OY90" s="9" t="n"/>
      <c r="OZ90" s="9" t="n"/>
      <c r="PA90" s="9" t="n"/>
      <c r="PB90" s="9" t="n"/>
      <c r="PC90" s="9" t="n"/>
      <c r="PD90" s="9" t="n"/>
      <c r="PE90" s="9" t="n"/>
      <c r="PF90" s="9" t="n"/>
      <c r="PG90" s="9" t="n"/>
      <c r="PH90" s="9" t="n"/>
      <c r="PI90" s="9" t="n"/>
      <c r="PJ90" s="9" t="n"/>
      <c r="PK90" s="9" t="n"/>
      <c r="PL90" s="9" t="n"/>
      <c r="PM90" s="9" t="n"/>
      <c r="PN90" s="9" t="n"/>
      <c r="PO90" s="9" t="n"/>
      <c r="PP90" s="9" t="n"/>
      <c r="PQ90" s="9" t="n"/>
      <c r="PR90" s="9" t="n"/>
      <c r="PS90" s="9" t="n"/>
      <c r="PT90" s="9" t="n"/>
      <c r="PU90" s="9" t="n"/>
      <c r="PV90" s="9" t="n"/>
      <c r="PW90" s="9" t="n"/>
      <c r="PX90" s="9" t="n"/>
      <c r="PY90" s="9" t="n"/>
      <c r="PZ90" s="9" t="n"/>
      <c r="QA90" s="9" t="n"/>
      <c r="QB90" s="9" t="n"/>
      <c r="QC90" s="9" t="n"/>
      <c r="QD90" s="9" t="n"/>
      <c r="QE90" s="9" t="n"/>
      <c r="QF90" s="9" t="n"/>
      <c r="QG90" s="9" t="n"/>
      <c r="QH90" s="9" t="n"/>
      <c r="QI90" s="9" t="n"/>
      <c r="QJ90" s="9" t="n"/>
      <c r="QK90" s="9" t="n"/>
      <c r="QL90" s="9" t="n"/>
      <c r="QM90" s="9" t="n"/>
      <c r="QN90" s="9" t="n"/>
      <c r="QO90" s="9" t="n"/>
      <c r="QP90" s="9" t="n"/>
      <c r="QQ90" s="9" t="n"/>
      <c r="QR90" s="9" t="n"/>
      <c r="QS90" s="9" t="n"/>
      <c r="QT90" s="9" t="n"/>
      <c r="QU90" s="9" t="n"/>
      <c r="QV90" s="9" t="n"/>
      <c r="QW90" s="9" t="n"/>
      <c r="QX90" s="9" t="n"/>
      <c r="QY90" s="9" t="n"/>
      <c r="QZ90" s="9" t="n"/>
      <c r="RA90" s="9" t="n"/>
      <c r="RB90" s="9" t="n"/>
      <c r="RC90" s="9" t="n"/>
      <c r="RD90" s="9" t="n"/>
      <c r="RE90" s="9" t="n"/>
      <c r="RF90" s="9" t="n"/>
      <c r="RG90" s="9" t="n"/>
      <c r="RH90" s="9" t="n"/>
      <c r="RI90" s="9" t="n"/>
      <c r="RJ90" s="9" t="n"/>
      <c r="RK90" s="9" t="n"/>
      <c r="RL90" s="9" t="n"/>
      <c r="RM90" s="9" t="n"/>
      <c r="RN90" s="9" t="n"/>
      <c r="RO90" s="9" t="n"/>
      <c r="RP90" s="9" t="n"/>
      <c r="RQ90" s="9" t="n"/>
      <c r="RR90" s="9" t="n"/>
      <c r="RS90" s="9" t="n"/>
      <c r="RT90" s="9" t="n"/>
      <c r="RU90" s="9" t="n"/>
      <c r="RV90" s="9" t="n"/>
      <c r="RW90" s="9" t="n"/>
      <c r="RX90" s="9" t="n"/>
      <c r="RY90" s="9" t="n"/>
      <c r="RZ90" s="9" t="n"/>
      <c r="SA90" s="9" t="n"/>
      <c r="SB90" s="9" t="n"/>
      <c r="SC90" s="9" t="n"/>
      <c r="SD90" s="9" t="n"/>
      <c r="SE90" s="9" t="n"/>
      <c r="SF90" s="9" t="n"/>
      <c r="SG90" s="9" t="n"/>
      <c r="SH90" s="9" t="n"/>
      <c r="SI90" s="9" t="n"/>
      <c r="SJ90" s="9" t="n"/>
      <c r="SK90" s="9" t="n"/>
      <c r="SL90" s="9" t="n"/>
      <c r="SM90" s="9" t="n"/>
      <c r="SN90" s="9" t="n"/>
      <c r="SO90" s="9" t="n"/>
      <c r="SP90" s="9" t="n"/>
      <c r="SQ90" s="9" t="n"/>
      <c r="SR90" s="9" t="n"/>
      <c r="SS90" s="9" t="n"/>
      <c r="ST90" s="9" t="n"/>
      <c r="SU90" s="9" t="n"/>
      <c r="SV90" s="9" t="n"/>
      <c r="SW90" s="9" t="n"/>
      <c r="SX90" s="9" t="n"/>
      <c r="SY90" s="9" t="n"/>
      <c r="SZ90" s="9" t="n"/>
      <c r="TA90" s="9" t="n"/>
      <c r="TB90" s="9" t="n"/>
      <c r="TC90" s="9" t="n"/>
      <c r="TD90" s="9" t="n"/>
      <c r="TE90" s="9" t="n"/>
      <c r="TF90" s="9" t="n"/>
      <c r="TG90" s="9" t="n"/>
      <c r="TH90" s="9" t="n"/>
      <c r="TI90" s="9" t="n"/>
      <c r="TJ90" s="9" t="n"/>
      <c r="TK90" s="9" t="n"/>
      <c r="TL90" s="9" t="n"/>
      <c r="TM90" s="9" t="n"/>
      <c r="TN90" s="9" t="n"/>
      <c r="TO90" s="9" t="n"/>
      <c r="TP90" s="9" t="n"/>
      <c r="TQ90" s="9" t="n"/>
      <c r="TR90" s="9" t="n"/>
      <c r="TS90" s="9" t="n"/>
      <c r="TT90" s="9" t="n"/>
      <c r="TU90" s="9" t="n"/>
      <c r="TV90" s="9" t="n"/>
      <c r="TW90" s="9" t="n"/>
      <c r="TX90" s="9" t="n"/>
      <c r="TY90" s="9" t="n"/>
      <c r="TZ90" s="9" t="n"/>
      <c r="UA90" s="9" t="n"/>
      <c r="UB90" s="9" t="n"/>
      <c r="UC90" s="9" t="n"/>
      <c r="UD90" s="9" t="n"/>
      <c r="UE90" s="9" t="n"/>
      <c r="UF90" s="9" t="n"/>
      <c r="UG90" s="9" t="n"/>
      <c r="UH90" s="9" t="n"/>
      <c r="UI90" s="9" t="n"/>
      <c r="UJ90" s="9" t="n"/>
      <c r="UK90" s="9" t="n"/>
      <c r="UL90" s="9" t="n"/>
      <c r="UM90" s="9" t="n"/>
      <c r="UN90" s="9" t="n"/>
      <c r="UO90" s="9" t="n"/>
      <c r="UP90" s="9" t="n"/>
      <c r="UQ90" s="9" t="n"/>
      <c r="UR90" s="9" t="n"/>
      <c r="US90" s="9" t="n"/>
      <c r="UT90" s="9" t="n"/>
      <c r="UU90" s="9" t="n"/>
      <c r="UV90" s="9" t="n"/>
      <c r="UW90" s="9" t="n"/>
      <c r="UX90" s="9" t="n"/>
      <c r="UY90" s="9" t="n"/>
      <c r="UZ90" s="9" t="n"/>
      <c r="VA90" s="9" t="n"/>
      <c r="VB90" s="9" t="n"/>
      <c r="VC90" s="9" t="n"/>
      <c r="VD90" s="9" t="n"/>
      <c r="VE90" s="9" t="n"/>
      <c r="VF90" s="9" t="n"/>
      <c r="VG90" s="9" t="n"/>
      <c r="VH90" s="9" t="n"/>
      <c r="VI90" s="9" t="n"/>
      <c r="VJ90" s="9" t="n"/>
      <c r="VK90" s="9" t="n"/>
      <c r="VL90" s="9" t="n"/>
      <c r="VM90" s="9" t="n"/>
      <c r="VN90" s="9" t="n"/>
      <c r="VO90" s="9" t="n"/>
      <c r="VP90" s="9" t="n"/>
      <c r="VQ90" s="9" t="n"/>
      <c r="VR90" s="9" t="n"/>
      <c r="VS90" s="9" t="n"/>
      <c r="VT90" s="9" t="n"/>
      <c r="VU90" s="9" t="n"/>
      <c r="VV90" s="9" t="n"/>
      <c r="VW90" s="9" t="n"/>
      <c r="VX90" s="9" t="n"/>
      <c r="VY90" s="9" t="n"/>
      <c r="VZ90" s="9" t="n"/>
      <c r="WA90" s="9" t="n"/>
      <c r="WB90" s="9" t="n"/>
      <c r="WC90" s="9" t="n"/>
      <c r="WD90" s="9" t="n"/>
      <c r="WE90" s="9" t="n"/>
      <c r="WF90" s="9" t="n"/>
      <c r="WG90" s="9" t="n"/>
      <c r="WH90" s="9" t="n"/>
      <c r="WI90" s="9" t="n"/>
      <c r="WJ90" s="9" t="n"/>
      <c r="WK90" s="9" t="n"/>
      <c r="WL90" s="9" t="n"/>
      <c r="WM90" s="9" t="n"/>
      <c r="WN90" s="9" t="n"/>
      <c r="WO90" s="9" t="n"/>
      <c r="WP90" s="9" t="n"/>
      <c r="WQ90" s="9" t="n"/>
      <c r="WR90" s="9" t="n"/>
      <c r="WS90" s="9" t="n"/>
      <c r="WT90" s="9" t="n"/>
      <c r="WU90" s="9" t="n"/>
      <c r="WV90" s="9" t="n"/>
      <c r="WW90" s="9" t="n"/>
      <c r="WX90" s="9" t="n"/>
      <c r="WY90" s="9" t="n"/>
      <c r="WZ90" s="9" t="n"/>
      <c r="XA90" s="9" t="n"/>
      <c r="XB90" s="9" t="n"/>
      <c r="XC90" s="9" t="n"/>
      <c r="XD90" s="9" t="n"/>
      <c r="XE90" s="9" t="n"/>
      <c r="XF90" s="9" t="n"/>
      <c r="XG90" s="9" t="n"/>
      <c r="XH90" s="9" t="n"/>
      <c r="XI90" s="9" t="n"/>
      <c r="XJ90" s="9" t="n"/>
      <c r="XK90" s="9" t="n"/>
      <c r="XL90" s="9" t="n"/>
      <c r="XM90" s="9" t="n"/>
      <c r="XN90" s="9" t="n"/>
      <c r="XO90" s="9" t="n"/>
      <c r="XP90" s="9" t="n"/>
      <c r="XQ90" s="9" t="n"/>
      <c r="XR90" s="9" t="n"/>
      <c r="XS90" s="9" t="n"/>
      <c r="XT90" s="9" t="n"/>
      <c r="XU90" s="9" t="n"/>
      <c r="XV90" s="9" t="n"/>
      <c r="XW90" s="9" t="n"/>
      <c r="XX90" s="9" t="n"/>
      <c r="XY90" s="9" t="n"/>
      <c r="XZ90" s="9" t="n"/>
      <c r="YA90" s="9" t="n"/>
      <c r="YB90" s="9" t="n"/>
      <c r="YC90" s="9" t="n"/>
      <c r="YD90" s="9" t="n"/>
      <c r="YE90" s="9" t="n"/>
      <c r="YF90" s="9" t="n"/>
      <c r="YG90" s="9" t="n"/>
      <c r="YH90" s="9" t="n"/>
      <c r="YI90" s="9" t="n"/>
      <c r="YJ90" s="9" t="n"/>
      <c r="YK90" s="9" t="n"/>
      <c r="YL90" s="9" t="n"/>
      <c r="YM90" s="9" t="n"/>
      <c r="YN90" s="9" t="n"/>
      <c r="YO90" s="9" t="n"/>
      <c r="YP90" s="9" t="n"/>
      <c r="YQ90" s="9" t="n"/>
      <c r="YR90" s="9" t="n"/>
      <c r="YS90" s="9" t="n"/>
      <c r="YT90" s="9" t="n"/>
      <c r="YU90" s="9" t="n"/>
      <c r="YV90" s="9" t="n"/>
      <c r="YW90" s="9" t="n"/>
      <c r="YX90" s="9" t="n"/>
      <c r="YY90" s="9" t="n"/>
      <c r="YZ90" s="9" t="n"/>
      <c r="ZA90" s="9" t="n"/>
      <c r="ZB90" s="9" t="n"/>
      <c r="ZC90" s="9" t="n"/>
      <c r="ZD90" s="9" t="n"/>
      <c r="ZE90" s="9" t="n"/>
      <c r="ZF90" s="9" t="n"/>
      <c r="ZG90" s="9" t="n"/>
      <c r="ZH90" s="9" t="n"/>
      <c r="ZI90" s="9" t="n"/>
      <c r="ZJ90" s="9" t="n"/>
      <c r="ZK90" s="9" t="n"/>
      <c r="ZL90" s="9" t="n"/>
      <c r="ZM90" s="9" t="n"/>
      <c r="ZN90" s="9" t="n"/>
      <c r="ZO90" s="9" t="n"/>
      <c r="ZP90" s="9" t="n"/>
      <c r="ZQ90" s="9" t="n"/>
      <c r="ZR90" s="9" t="n"/>
      <c r="ZS90" s="9" t="n"/>
      <c r="ZT90" s="9" t="n"/>
      <c r="ZU90" s="9" t="n"/>
      <c r="ZV90" s="9" t="n"/>
      <c r="ZW90" s="9" t="n"/>
      <c r="ZX90" s="9" t="n"/>
      <c r="ZY90" s="9" t="n"/>
      <c r="ZZ90" s="9" t="n"/>
      <c r="AAA90" s="9" t="n"/>
      <c r="AAB90" s="9" t="n"/>
      <c r="AAC90" s="9" t="n"/>
      <c r="AAD90" s="9" t="n"/>
      <c r="AAE90" s="9" t="n"/>
      <c r="AAF90" s="9" t="n"/>
      <c r="AAG90" s="9" t="n"/>
      <c r="AAH90" s="9" t="n"/>
      <c r="AAI90" s="9" t="n"/>
      <c r="AAJ90" s="9" t="n"/>
      <c r="AAK90" s="9" t="n"/>
      <c r="AAL90" s="9" t="n"/>
      <c r="AAM90" s="9" t="n"/>
      <c r="AAN90" s="9" t="n"/>
      <c r="AAO90" s="9" t="n"/>
      <c r="AAP90" s="9" t="n"/>
      <c r="AAQ90" s="9" t="n"/>
      <c r="AAR90" s="9" t="n"/>
      <c r="AAS90" s="9" t="n"/>
      <c r="AAT90" s="9" t="n"/>
      <c r="AAU90" s="9" t="n"/>
      <c r="AAV90" s="9" t="n"/>
      <c r="AAW90" s="9" t="n"/>
      <c r="AAX90" s="9" t="n"/>
      <c r="AAY90" s="9" t="n"/>
      <c r="AAZ90" s="9" t="n"/>
      <c r="ABA90" s="9" t="n"/>
      <c r="ABB90" s="9" t="n"/>
      <c r="ABC90" s="9" t="n"/>
      <c r="ABD90" s="9" t="n"/>
      <c r="ABE90" s="9" t="n"/>
      <c r="ABF90" s="9" t="n"/>
      <c r="ABG90" s="9" t="n"/>
      <c r="ABH90" s="9" t="n"/>
      <c r="ABI90" s="9" t="n"/>
      <c r="ABJ90" s="9" t="n"/>
      <c r="ABK90" s="9" t="n"/>
      <c r="ABL90" s="9" t="n"/>
      <c r="ABM90" s="9" t="n"/>
      <c r="ABN90" s="9" t="n"/>
      <c r="ABO90" s="9" t="n"/>
      <c r="ABP90" s="9" t="n"/>
      <c r="ABQ90" s="9" t="n"/>
      <c r="ABR90" s="9" t="n"/>
      <c r="ABS90" s="9" t="n"/>
      <c r="ABT90" s="9" t="n"/>
      <c r="ABU90" s="9" t="n"/>
      <c r="ABV90" s="9" t="n"/>
      <c r="ABW90" s="9" t="n"/>
      <c r="ABX90" s="9" t="n"/>
      <c r="ABY90" s="9" t="n"/>
      <c r="ABZ90" s="9" t="n"/>
      <c r="ACA90" s="9" t="n"/>
      <c r="ACB90" s="9" t="n"/>
      <c r="ACC90" s="9" t="n"/>
      <c r="ACD90" s="9" t="n"/>
      <c r="ACE90" s="9" t="n"/>
      <c r="ACF90" s="9" t="n"/>
      <c r="ACG90" s="9" t="n"/>
      <c r="ACH90" s="9" t="n"/>
      <c r="ACI90" s="9" t="n"/>
      <c r="ACJ90" s="9" t="n"/>
      <c r="ACK90" s="9" t="n"/>
      <c r="ACL90" s="9" t="n"/>
      <c r="ACM90" s="9" t="n"/>
      <c r="ACN90" s="9" t="n"/>
      <c r="ACO90" s="9" t="n"/>
      <c r="ACP90" s="9" t="n"/>
      <c r="ACQ90" s="9" t="n"/>
      <c r="ACR90" s="9" t="n"/>
      <c r="ACS90" s="9" t="n"/>
      <c r="ACT90" s="9" t="n"/>
      <c r="ACU90" s="9" t="n"/>
      <c r="ACV90" s="9" t="n"/>
      <c r="ACW90" s="9" t="n"/>
      <c r="ACX90" s="9" t="n"/>
      <c r="ACY90" s="9" t="n"/>
      <c r="ACZ90" s="9" t="n"/>
      <c r="ADA90" s="9" t="n"/>
      <c r="ADB90" s="9" t="n"/>
      <c r="ADC90" s="9" t="n"/>
      <c r="ADD90" s="9" t="n"/>
      <c r="ADE90" s="9" t="n"/>
      <c r="ADF90" s="9" t="n"/>
      <c r="ADG90" s="9" t="n"/>
      <c r="ADH90" s="9" t="n"/>
      <c r="ADI90" s="9" t="n"/>
      <c r="ADJ90" s="9" t="n"/>
      <c r="ADK90" s="9" t="n"/>
      <c r="ADL90" s="9" t="n"/>
      <c r="ADM90" s="9" t="n"/>
      <c r="ADN90" s="9" t="n"/>
      <c r="ADO90" s="9" t="n"/>
      <c r="ADP90" s="9" t="n"/>
      <c r="ADQ90" s="9" t="n"/>
      <c r="ADR90" s="9" t="n"/>
      <c r="ADS90" s="9" t="n"/>
      <c r="ADT90" s="9" t="n"/>
      <c r="ADU90" s="9" t="n"/>
      <c r="ADV90" s="9" t="n"/>
      <c r="ADW90" s="9" t="n"/>
      <c r="ADX90" s="9" t="n"/>
      <c r="ADY90" s="9" t="n"/>
      <c r="ADZ90" s="9" t="n"/>
      <c r="AEA90" s="9" t="n"/>
      <c r="AEB90" s="9" t="n"/>
      <c r="AEC90" s="9" t="n"/>
      <c r="AED90" s="9" t="n"/>
      <c r="AEE90" s="9" t="n"/>
      <c r="AEF90" s="9" t="n"/>
      <c r="AEG90" s="9" t="n"/>
      <c r="AEH90" s="9" t="n"/>
      <c r="AEI90" s="9" t="n"/>
      <c r="AEJ90" s="9" t="n"/>
      <c r="AEK90" s="9" t="n"/>
      <c r="AEL90" s="9" t="n"/>
      <c r="AEM90" s="9" t="n"/>
      <c r="AEN90" s="9" t="n"/>
      <c r="AEO90" s="9" t="n"/>
      <c r="AEP90" s="9" t="n"/>
      <c r="AEQ90" s="9" t="n"/>
      <c r="AER90" s="9" t="n"/>
      <c r="AES90" s="9" t="n"/>
      <c r="AET90" s="9" t="n"/>
      <c r="AEU90" s="9" t="n"/>
      <c r="AEV90" s="9" t="n"/>
      <c r="AEW90" s="9" t="n"/>
      <c r="AEX90" s="9" t="n"/>
      <c r="AEY90" s="9" t="n"/>
      <c r="AEZ90" s="9" t="n"/>
      <c r="AFA90" s="9" t="n"/>
      <c r="AFB90" s="9" t="n"/>
      <c r="AFC90" s="9" t="n"/>
      <c r="AFD90" s="9" t="n"/>
      <c r="AFE90" s="9" t="n"/>
      <c r="AFF90" s="9" t="n"/>
      <c r="AFG90" s="9" t="n"/>
      <c r="AFH90" s="9" t="n"/>
      <c r="AFI90" s="9" t="n"/>
      <c r="AFJ90" s="9" t="n"/>
      <c r="AFK90" s="9" t="n"/>
      <c r="AFL90" s="9" t="n"/>
      <c r="AFM90" s="9" t="n"/>
      <c r="AFN90" s="9" t="n"/>
      <c r="AFO90" s="9" t="n"/>
      <c r="AFP90" s="9" t="n"/>
      <c r="AFQ90" s="9" t="n"/>
      <c r="AFR90" s="9" t="n"/>
      <c r="AFS90" s="9" t="n"/>
      <c r="AFT90" s="9" t="n"/>
      <c r="AFU90" s="9" t="n"/>
      <c r="AFV90" s="9" t="n"/>
      <c r="AFW90" s="9" t="n"/>
      <c r="AFX90" s="9" t="n"/>
      <c r="AFY90" s="9" t="n"/>
      <c r="AFZ90" s="9" t="n"/>
      <c r="AGA90" s="9" t="n"/>
      <c r="AGB90" s="9" t="n"/>
      <c r="AGC90" s="9" t="n"/>
      <c r="AGD90" s="9" t="n"/>
      <c r="AGE90" s="9" t="n"/>
      <c r="AGF90" s="9" t="n"/>
      <c r="AGG90" s="9" t="n"/>
      <c r="AGH90" s="9" t="n"/>
      <c r="AGI90" s="9" t="n"/>
      <c r="AGJ90" s="9" t="n"/>
      <c r="AGK90" s="9" t="n"/>
      <c r="AGL90" s="9" t="n"/>
      <c r="AGM90" s="9" t="n"/>
      <c r="AGN90" s="9" t="n"/>
      <c r="AGO90" s="9" t="n"/>
      <c r="AGP90" s="9" t="n"/>
      <c r="AGQ90" s="9" t="n"/>
      <c r="AGR90" s="9" t="n"/>
      <c r="AGS90" s="9" t="n"/>
      <c r="AGT90" s="9" t="n"/>
      <c r="AGU90" s="9" t="n"/>
      <c r="AGV90" s="9" t="n"/>
      <c r="AGW90" s="9" t="n"/>
      <c r="AGX90" s="9" t="n"/>
      <c r="AGY90" s="9" t="n"/>
      <c r="AGZ90" s="9" t="n"/>
      <c r="AHA90" s="9" t="n"/>
      <c r="AHB90" s="9" t="n"/>
      <c r="AHC90" s="9" t="n"/>
      <c r="AHD90" s="9" t="n"/>
      <c r="AHE90" s="9" t="n"/>
      <c r="AHF90" s="9" t="n"/>
      <c r="AHG90" s="9" t="n"/>
      <c r="AHH90" s="9" t="n"/>
      <c r="AHI90" s="9" t="n"/>
      <c r="AHJ90" s="9" t="n"/>
      <c r="AHK90" s="9" t="n"/>
      <c r="AHL90" s="9" t="n"/>
      <c r="AHM90" s="9" t="n"/>
      <c r="AHN90" s="9" t="n"/>
      <c r="AHO90" s="9" t="n"/>
      <c r="AHP90" s="9" t="n"/>
      <c r="AHQ90" s="9" t="n"/>
      <c r="AHR90" s="9" t="n"/>
      <c r="AHS90" s="9" t="n"/>
      <c r="AHT90" s="9" t="n"/>
      <c r="AHU90" s="9" t="n"/>
      <c r="AHV90" s="9" t="n"/>
      <c r="AHW90" s="9" t="n"/>
      <c r="AHX90" s="9" t="n"/>
      <c r="AHY90" s="9" t="n"/>
      <c r="AHZ90" s="9" t="n"/>
      <c r="AIA90" s="9" t="n"/>
      <c r="AIB90" s="9" t="n"/>
      <c r="AIC90" s="9" t="n"/>
      <c r="AID90" s="9" t="n"/>
      <c r="AIE90" s="9" t="n"/>
      <c r="AIF90" s="9" t="n"/>
      <c r="AIG90" s="9" t="n"/>
      <c r="AIH90" s="9" t="n"/>
      <c r="AII90" s="9" t="n"/>
      <c r="AIJ90" s="9" t="n"/>
      <c r="AIK90" s="9" t="n"/>
      <c r="AIL90" s="9" t="n"/>
      <c r="AIM90" s="9" t="n"/>
      <c r="AIN90" s="9" t="n"/>
      <c r="AIO90" s="9" t="n"/>
      <c r="AIP90" s="9" t="n"/>
      <c r="AIQ90" s="9" t="n"/>
      <c r="AIR90" s="9" t="n"/>
      <c r="AIS90" s="9" t="n"/>
      <c r="AIT90" s="9" t="n"/>
      <c r="AIU90" s="9" t="n"/>
      <c r="AIV90" s="9" t="n"/>
      <c r="AIW90" s="9" t="n"/>
      <c r="AIX90" s="9" t="n"/>
      <c r="AIY90" s="9" t="n"/>
      <c r="AIZ90" s="9" t="n"/>
      <c r="AJA90" s="9" t="n"/>
      <c r="AJB90" s="9" t="n"/>
      <c r="AJC90" s="9" t="n"/>
      <c r="AJD90" s="9" t="n"/>
      <c r="AJE90" s="9" t="n"/>
      <c r="AJF90" s="9" t="n"/>
      <c r="AJG90" s="9" t="n"/>
      <c r="AJH90" s="9" t="n"/>
      <c r="AJI90" s="9" t="n"/>
      <c r="AJJ90" s="9" t="n"/>
      <c r="AJK90" s="9" t="n"/>
      <c r="AJL90" s="9" t="n"/>
      <c r="AJM90" s="9" t="n"/>
      <c r="AJN90" s="9" t="n"/>
      <c r="AJO90" s="9" t="n"/>
      <c r="AJP90" s="9" t="n"/>
      <c r="AJQ90" s="9" t="n"/>
      <c r="AJR90" s="9" t="n"/>
      <c r="AJS90" s="9" t="n"/>
      <c r="AJT90" s="9" t="n"/>
      <c r="AJU90" s="9" t="n"/>
      <c r="AJV90" s="9" t="n"/>
      <c r="AJW90" s="9" t="n"/>
      <c r="AJX90" s="9" t="n"/>
      <c r="AJY90" s="9" t="n"/>
      <c r="AJZ90" s="9" t="n"/>
      <c r="AKA90" s="9" t="n"/>
      <c r="AKB90" s="9" t="n"/>
      <c r="AKC90" s="9" t="n"/>
      <c r="AKD90" s="9" t="n"/>
      <c r="AKE90" s="9" t="n"/>
      <c r="AKF90" s="9" t="n"/>
      <c r="AKG90" s="9" t="n"/>
      <c r="AKH90" s="9" t="n"/>
      <c r="AKI90" s="9" t="n"/>
      <c r="AKJ90" s="9" t="n"/>
      <c r="AKK90" s="9" t="n"/>
      <c r="AKL90" s="9" t="n"/>
      <c r="AKM90" s="9" t="n"/>
      <c r="AKN90" s="9" t="n"/>
      <c r="AKO90" s="9" t="n"/>
      <c r="AKP90" s="9" t="n"/>
      <c r="AKQ90" s="9" t="n"/>
      <c r="AKR90" s="9" t="n"/>
      <c r="AKS90" s="9" t="n"/>
      <c r="AKT90" s="9" t="n"/>
      <c r="AKU90" s="9" t="n"/>
      <c r="AKV90" s="9" t="n"/>
      <c r="AKW90" s="9" t="n"/>
      <c r="AKX90" s="9" t="n"/>
      <c r="AKY90" s="9" t="n"/>
      <c r="AKZ90" s="9" t="n"/>
      <c r="ALA90" s="9" t="n"/>
      <c r="ALB90" s="9" t="n"/>
      <c r="ALC90" s="9" t="n"/>
      <c r="ALD90" s="9" t="n"/>
      <c r="ALE90" s="9" t="n"/>
      <c r="ALF90" s="9" t="n"/>
      <c r="ALG90" s="9" t="n"/>
      <c r="ALH90" s="9" t="n"/>
      <c r="ALI90" s="9" t="n"/>
      <c r="ALJ90" s="9" t="n"/>
      <c r="ALK90" s="9" t="n"/>
      <c r="ALL90" s="9" t="n"/>
      <c r="ALM90" s="9" t="n"/>
      <c r="ALN90" s="9" t="n"/>
      <c r="ALO90" s="9" t="n"/>
      <c r="ALP90" s="9" t="n"/>
      <c r="ALQ90" s="9" t="n"/>
      <c r="ALR90" s="9" t="n"/>
      <c r="ALS90" s="9" t="n"/>
      <c r="ALT90" s="9" t="n"/>
      <c r="ALU90" s="9" t="n"/>
      <c r="ALV90" s="9" t="n"/>
      <c r="ALW90" s="9" t="n"/>
      <c r="ALX90" s="9" t="n"/>
      <c r="ALY90" s="9" t="n"/>
      <c r="ALZ90" s="9" t="n"/>
      <c r="AMA90" s="9" t="n"/>
      <c r="AMB90" s="9" t="n"/>
      <c r="AMC90" s="9" t="n"/>
      <c r="AMD90" s="9" t="n"/>
      <c r="AME90" s="9" t="n"/>
      <c r="AMF90" s="9" t="n"/>
      <c r="AMG90" s="9" t="n"/>
      <c r="AMH90" s="9" t="n"/>
      <c r="AMI90" s="9" t="n"/>
      <c r="AMJ90" s="9" t="n"/>
    </row>
    <row customHeight="1" ht="23.1" r="91" s="187" spans="1:1024">
      <c r="A91" s="67" t="n">
        <v>89</v>
      </c>
      <c r="B91" s="44" t="n"/>
      <c r="C91" s="70" t="n"/>
      <c r="D91" s="69" t="n"/>
      <c r="E91" s="70" t="n"/>
      <c r="F91" s="71" t="n"/>
      <c r="G91" s="26" t="n"/>
      <c r="H91" s="21" t="n"/>
      <c r="I91" s="72" t="n"/>
      <c r="J91" s="26" t="n"/>
      <c r="K91" s="21" t="n"/>
      <c r="L91" s="72" t="n"/>
      <c r="M91" s="26" t="n"/>
      <c r="N91" s="21" t="n"/>
      <c r="O91" s="72" t="n"/>
      <c r="P91" s="26" t="n"/>
      <c r="Q91" s="21" t="n"/>
      <c r="R91" s="72" t="n"/>
      <c r="S91" s="26" t="n"/>
      <c r="T91" s="21" t="n"/>
      <c r="U91" s="72" t="n"/>
      <c r="V91" s="26" t="n"/>
      <c r="W91" s="21" t="n"/>
      <c r="X91" s="72" t="n"/>
      <c r="Y91" s="26" t="n"/>
      <c r="Z91" s="21" t="n"/>
      <c r="AA91" s="72" t="n"/>
      <c r="AB91" s="26" t="n"/>
      <c r="AC91" s="21" t="n"/>
      <c r="AD91" s="72" t="n"/>
      <c r="AE91" s="26" t="n"/>
      <c r="AF91" s="21" t="n"/>
      <c r="AG91" s="72" t="n"/>
      <c r="AH91" s="26" t="n"/>
      <c r="AI91" s="21" t="n"/>
      <c r="AJ91" s="72" t="n"/>
      <c r="AK91" s="26" t="n"/>
      <c r="AL91" s="21" t="n"/>
      <c r="AM91" s="72" t="n"/>
      <c r="AN91" s="26" t="n"/>
      <c r="AO91" s="21" t="n"/>
      <c r="AP91" s="72" t="n"/>
      <c r="AQ91" s="26" t="n"/>
      <c r="AR91" s="21" t="n"/>
      <c r="AS91" s="72" t="n"/>
      <c r="AT91" s="26" t="n"/>
      <c r="AU91" s="21" t="n"/>
      <c r="AV91" s="72" t="n"/>
      <c r="AW91" s="26" t="n"/>
      <c r="AX91" s="21" t="n"/>
      <c r="AY91" s="72" t="n"/>
      <c r="AZ91" s="26" t="n"/>
      <c r="BA91" s="21" t="n"/>
      <c r="BB91" s="72" t="n"/>
      <c r="BC91" s="26" t="n"/>
      <c r="BD91" s="21" t="n"/>
      <c r="BE91" s="72" t="n"/>
      <c r="BF91" s="26" t="n"/>
      <c r="BG91" s="21" t="n"/>
      <c r="BH91" s="72" t="n"/>
      <c r="BI91" s="26" t="n"/>
      <c r="BJ91" s="21" t="n"/>
      <c r="BK91" s="72" t="n"/>
      <c r="BL91" s="26" t="n"/>
      <c r="BM91" s="21" t="n"/>
      <c r="BN91" s="72" t="n"/>
      <c r="BO91" s="26" t="n"/>
      <c r="BP91" s="21" t="n"/>
      <c r="BQ91" s="72" t="n"/>
      <c r="BR91" s="26" t="n"/>
      <c r="BS91" s="21" t="n"/>
      <c r="BT91" s="72" t="n"/>
      <c r="BU91" s="26" t="n"/>
      <c r="BV91" s="21" t="n"/>
      <c r="BW91" s="72" t="n"/>
      <c r="BX91" s="26" t="n"/>
      <c r="BY91" s="21" t="n"/>
      <c r="BZ91" s="72" t="n"/>
      <c r="CA91" s="26" t="n"/>
      <c r="CB91" s="21" t="n"/>
      <c r="CC91" s="72" t="n"/>
      <c r="CD91" s="26" t="n"/>
      <c r="CE91" s="21" t="n"/>
      <c r="CF91" s="72" t="n"/>
      <c r="CG91" s="26" t="n"/>
      <c r="CH91" s="21" t="n"/>
      <c r="CI91" s="72" t="n"/>
      <c r="CJ91" s="26" t="n"/>
      <c r="CK91" s="21" t="n"/>
      <c r="CL91" s="72" t="n"/>
      <c r="CM91" s="26" t="n"/>
      <c r="CN91" s="21" t="n"/>
      <c r="CO91" s="72" t="n"/>
      <c r="CP91" s="26" t="n"/>
      <c r="CQ91" s="21" t="n"/>
      <c r="CR91" s="72" t="n"/>
      <c r="CS91" s="26" t="n"/>
      <c r="CT91" s="21" t="n"/>
      <c r="CU91" s="72" t="n"/>
      <c r="CV91" s="26" t="n"/>
      <c r="CW91" s="21" t="n"/>
      <c r="CX91" s="73" t="n"/>
      <c r="CY91" s="94" t="n"/>
      <c r="CZ91" s="94" t="n"/>
      <c r="DA91" s="94" t="n"/>
      <c r="DB91" s="94" t="n"/>
      <c r="DC91" s="94" t="n"/>
      <c r="DD91" s="94" t="n"/>
      <c r="DE91" s="94" t="n"/>
      <c r="DF91" s="94" t="n"/>
      <c r="DG91" s="94" t="n"/>
      <c r="DH91" s="94" t="n"/>
      <c r="DI91" s="94" t="n"/>
      <c r="DJ91" s="9" t="n"/>
      <c r="DK91" s="9" t="n"/>
      <c r="DL91" s="9" t="n"/>
      <c r="DM91" s="9" t="n"/>
      <c r="DN91" s="9" t="n"/>
      <c r="DO91" s="9" t="n"/>
      <c r="DP91" s="9" t="n"/>
      <c r="DQ91" s="9" t="n"/>
      <c r="DR91" s="9" t="n"/>
      <c r="DS91" s="9" t="n"/>
      <c r="DT91" s="9" t="n"/>
      <c r="DU91" s="9" t="n"/>
      <c r="DV91" s="9" t="n"/>
      <c r="DW91" s="9" t="n"/>
      <c r="DX91" s="9" t="n"/>
      <c r="DY91" s="9" t="n"/>
      <c r="DZ91" s="9" t="n"/>
      <c r="EA91" s="9" t="n"/>
      <c r="EB91" s="9" t="n"/>
      <c r="EC91" s="9" t="n"/>
      <c r="ED91" s="9" t="n"/>
      <c r="EE91" s="9" t="n"/>
      <c r="EF91" s="9" t="n"/>
      <c r="EG91" s="9" t="n"/>
      <c r="EH91" s="9" t="n"/>
      <c r="EI91" s="9" t="n"/>
      <c r="EJ91" s="9" t="n"/>
      <c r="EK91" s="9" t="n"/>
      <c r="EL91" s="9" t="n"/>
      <c r="EM91" s="9" t="n"/>
      <c r="EN91" s="9" t="n"/>
      <c r="EO91" s="9" t="n"/>
      <c r="EP91" s="9" t="n"/>
      <c r="EQ91" s="9" t="n"/>
      <c r="ER91" s="9" t="n"/>
      <c r="ES91" s="9" t="n"/>
      <c r="ET91" s="9" t="n"/>
      <c r="EU91" s="9" t="n"/>
      <c r="EV91" s="9" t="n"/>
      <c r="EW91" s="9" t="n"/>
      <c r="EX91" s="9" t="n"/>
      <c r="EY91" s="9" t="n"/>
      <c r="EZ91" s="9" t="n"/>
      <c r="FA91" s="9" t="n"/>
      <c r="FB91" s="9" t="n"/>
      <c r="FC91" s="9" t="n"/>
      <c r="FD91" s="9" t="n"/>
      <c r="FE91" s="9" t="n"/>
      <c r="FF91" s="9" t="n"/>
      <c r="FG91" s="9" t="n"/>
      <c r="FH91" s="9" t="n"/>
      <c r="FI91" s="9" t="n"/>
      <c r="FJ91" s="9" t="n"/>
      <c r="FK91" s="9" t="n"/>
      <c r="FL91" s="9" t="n"/>
      <c r="FM91" s="9" t="n"/>
      <c r="FN91" s="9" t="n"/>
      <c r="FO91" s="9" t="n"/>
      <c r="FP91" s="9" t="n"/>
      <c r="FQ91" s="9" t="n"/>
      <c r="FR91" s="9" t="n"/>
      <c r="FS91" s="9" t="n"/>
      <c r="FT91" s="9" t="n"/>
      <c r="FU91" s="9" t="n"/>
      <c r="FV91" s="9" t="n"/>
      <c r="FW91" s="9" t="n"/>
      <c r="FX91" s="9" t="n"/>
      <c r="FY91" s="9" t="n"/>
      <c r="FZ91" s="9" t="n"/>
      <c r="GA91" s="9" t="n"/>
      <c r="GB91" s="9" t="n"/>
      <c r="GC91" s="9" t="n"/>
      <c r="GD91" s="9" t="n"/>
      <c r="GE91" s="9" t="n"/>
      <c r="GF91" s="9" t="n"/>
      <c r="GG91" s="9" t="n"/>
      <c r="GH91" s="9" t="n"/>
      <c r="GI91" s="9" t="n"/>
      <c r="GJ91" s="9" t="n"/>
      <c r="GK91" s="9" t="n"/>
      <c r="GL91" s="9" t="n"/>
      <c r="GM91" s="9" t="n"/>
      <c r="GN91" s="9" t="n"/>
      <c r="GO91" s="9" t="n"/>
      <c r="GP91" s="9" t="n"/>
      <c r="GQ91" s="9" t="n"/>
      <c r="GR91" s="9" t="n"/>
      <c r="GS91" s="9" t="n"/>
      <c r="GT91" s="9" t="n"/>
      <c r="GU91" s="9" t="n"/>
      <c r="GV91" s="9" t="n"/>
      <c r="GW91" s="9" t="n"/>
      <c r="GX91" s="9" t="n"/>
      <c r="GY91" s="9" t="n"/>
      <c r="GZ91" s="9" t="n"/>
      <c r="HA91" s="9" t="n"/>
      <c r="HB91" s="9" t="n"/>
      <c r="HC91" s="9" t="n"/>
      <c r="HD91" s="9" t="n"/>
      <c r="HE91" s="9" t="n"/>
      <c r="HF91" s="9" t="n"/>
      <c r="HG91" s="9" t="n"/>
      <c r="HH91" s="9" t="n"/>
      <c r="HI91" s="9" t="n"/>
      <c r="HJ91" s="9" t="n"/>
      <c r="HK91" s="9" t="n"/>
      <c r="HL91" s="9" t="n"/>
      <c r="HM91" s="9" t="n"/>
      <c r="HN91" s="9" t="n"/>
      <c r="HO91" s="9" t="n"/>
      <c r="HP91" s="9" t="n"/>
      <c r="HQ91" s="9" t="n"/>
      <c r="HR91" s="9" t="n"/>
      <c r="HS91" s="9" t="n"/>
      <c r="HT91" s="9" t="n"/>
      <c r="HU91" s="9" t="n"/>
      <c r="HV91" s="9" t="n"/>
      <c r="HW91" s="9" t="n"/>
      <c r="HX91" s="9" t="n"/>
      <c r="HY91" s="9" t="n"/>
      <c r="HZ91" s="9" t="n"/>
      <c r="IA91" s="9" t="n"/>
      <c r="IB91" s="9" t="n"/>
      <c r="IC91" s="9" t="n"/>
      <c r="ID91" s="9" t="n"/>
      <c r="IE91" s="9" t="n"/>
      <c r="IF91" s="9" t="n"/>
      <c r="IG91" s="9" t="n"/>
      <c r="IH91" s="9" t="n"/>
      <c r="II91" s="9" t="n"/>
      <c r="IJ91" s="9" t="n"/>
      <c r="IK91" s="9" t="n"/>
      <c r="IL91" s="9" t="n"/>
      <c r="IM91" s="9" t="n"/>
      <c r="IN91" s="9" t="n"/>
      <c r="IO91" s="9" t="n"/>
      <c r="IP91" s="9" t="n"/>
      <c r="IQ91" s="9" t="n"/>
      <c r="IR91" s="9" t="n"/>
      <c r="IS91" s="9" t="n"/>
      <c r="IT91" s="9" t="n"/>
      <c r="IU91" s="9" t="n"/>
      <c r="IV91" s="9" t="n"/>
      <c r="IW91" s="9" t="n"/>
      <c r="IX91" s="9" t="n"/>
      <c r="IY91" s="9" t="n"/>
      <c r="IZ91" s="9" t="n"/>
      <c r="JA91" s="9" t="n"/>
      <c r="JB91" s="9" t="n"/>
      <c r="JC91" s="9" t="n"/>
      <c r="JD91" s="9" t="n"/>
      <c r="JE91" s="9" t="n"/>
      <c r="JF91" s="9" t="n"/>
      <c r="JG91" s="9" t="n"/>
      <c r="JH91" s="9" t="n"/>
      <c r="JI91" s="9" t="n"/>
      <c r="JJ91" s="9" t="n"/>
      <c r="JK91" s="9" t="n"/>
      <c r="JL91" s="9" t="n"/>
      <c r="JM91" s="9" t="n"/>
      <c r="JN91" s="9" t="n"/>
      <c r="JO91" s="9" t="n"/>
      <c r="JP91" s="9" t="n"/>
      <c r="JQ91" s="9" t="n"/>
      <c r="JR91" s="9" t="n"/>
      <c r="JS91" s="9" t="n"/>
      <c r="JT91" s="9" t="n"/>
      <c r="JU91" s="9" t="n"/>
      <c r="JV91" s="9" t="n"/>
      <c r="JW91" s="9" t="n"/>
      <c r="JX91" s="9" t="n"/>
      <c r="JY91" s="9" t="n"/>
      <c r="JZ91" s="9" t="n"/>
      <c r="KA91" s="9" t="n"/>
      <c r="KB91" s="9" t="n"/>
      <c r="KC91" s="9" t="n"/>
      <c r="KD91" s="9" t="n"/>
      <c r="KE91" s="9" t="n"/>
      <c r="KF91" s="9" t="n"/>
      <c r="KG91" s="9" t="n"/>
      <c r="KH91" s="9" t="n"/>
      <c r="KI91" s="9" t="n"/>
      <c r="KJ91" s="9" t="n"/>
      <c r="KK91" s="9" t="n"/>
      <c r="KL91" s="9" t="n"/>
      <c r="KM91" s="9" t="n"/>
      <c r="KN91" s="9" t="n"/>
      <c r="KO91" s="9" t="n"/>
      <c r="KP91" s="9" t="n"/>
      <c r="KQ91" s="9" t="n"/>
      <c r="KR91" s="9" t="n"/>
      <c r="KS91" s="9" t="n"/>
      <c r="KT91" s="9" t="n"/>
      <c r="KU91" s="9" t="n"/>
      <c r="KV91" s="9" t="n"/>
      <c r="KW91" s="9" t="n"/>
      <c r="KX91" s="9" t="n"/>
      <c r="KY91" s="9" t="n"/>
      <c r="KZ91" s="9" t="n"/>
      <c r="LA91" s="9" t="n"/>
      <c r="LB91" s="9" t="n"/>
      <c r="LC91" s="9" t="n"/>
      <c r="LD91" s="9" t="n"/>
      <c r="LE91" s="9" t="n"/>
      <c r="LF91" s="9" t="n"/>
      <c r="LG91" s="9" t="n"/>
      <c r="LH91" s="9" t="n"/>
      <c r="LI91" s="9" t="n"/>
      <c r="LJ91" s="9" t="n"/>
      <c r="LK91" s="9" t="n"/>
      <c r="LL91" s="9" t="n"/>
      <c r="LM91" s="9" t="n"/>
      <c r="LN91" s="9" t="n"/>
      <c r="LO91" s="9" t="n"/>
      <c r="LP91" s="9" t="n"/>
      <c r="LQ91" s="9" t="n"/>
      <c r="LR91" s="9" t="n"/>
      <c r="LS91" s="9" t="n"/>
      <c r="LT91" s="9" t="n"/>
      <c r="LU91" s="9" t="n"/>
      <c r="LV91" s="9" t="n"/>
      <c r="LW91" s="9" t="n"/>
      <c r="LX91" s="9" t="n"/>
      <c r="LY91" s="9" t="n"/>
      <c r="LZ91" s="9" t="n"/>
      <c r="MA91" s="9" t="n"/>
      <c r="MB91" s="9" t="n"/>
      <c r="MC91" s="9" t="n"/>
      <c r="MD91" s="9" t="n"/>
      <c r="ME91" s="9" t="n"/>
      <c r="MF91" s="9" t="n"/>
      <c r="MG91" s="9" t="n"/>
      <c r="MH91" s="9" t="n"/>
      <c r="MI91" s="9" t="n"/>
      <c r="MJ91" s="9" t="n"/>
      <c r="MK91" s="9" t="n"/>
      <c r="ML91" s="9" t="n"/>
      <c r="MM91" s="9" t="n"/>
      <c r="MN91" s="9" t="n"/>
      <c r="MO91" s="9" t="n"/>
      <c r="MP91" s="9" t="n"/>
      <c r="MQ91" s="9" t="n"/>
      <c r="MR91" s="9" t="n"/>
      <c r="MS91" s="9" t="n"/>
      <c r="MT91" s="9" t="n"/>
      <c r="MU91" s="9" t="n"/>
      <c r="MV91" s="9" t="n"/>
      <c r="MW91" s="9" t="n"/>
      <c r="MX91" s="9" t="n"/>
      <c r="MY91" s="9" t="n"/>
      <c r="MZ91" s="9" t="n"/>
      <c r="NA91" s="9" t="n"/>
      <c r="NB91" s="9" t="n"/>
      <c r="NC91" s="9" t="n"/>
      <c r="ND91" s="9" t="n"/>
      <c r="NE91" s="9" t="n"/>
      <c r="NF91" s="9" t="n"/>
      <c r="NG91" s="9" t="n"/>
      <c r="NH91" s="9" t="n"/>
      <c r="NI91" s="9" t="n"/>
      <c r="NJ91" s="9" t="n"/>
      <c r="NK91" s="9" t="n"/>
      <c r="NL91" s="9" t="n"/>
      <c r="NM91" s="9" t="n"/>
      <c r="NN91" s="9" t="n"/>
      <c r="NO91" s="9" t="n"/>
      <c r="NP91" s="9" t="n"/>
      <c r="NQ91" s="9" t="n"/>
      <c r="NR91" s="9" t="n"/>
      <c r="NS91" s="9" t="n"/>
      <c r="NT91" s="9" t="n"/>
      <c r="NU91" s="9" t="n"/>
      <c r="NV91" s="9" t="n"/>
      <c r="NW91" s="9" t="n"/>
      <c r="NX91" s="9" t="n"/>
      <c r="NY91" s="9" t="n"/>
      <c r="NZ91" s="9" t="n"/>
      <c r="OA91" s="9" t="n"/>
      <c r="OB91" s="9" t="n"/>
      <c r="OC91" s="9" t="n"/>
      <c r="OD91" s="9" t="n"/>
      <c r="OE91" s="9" t="n"/>
      <c r="OF91" s="9" t="n"/>
      <c r="OG91" s="9" t="n"/>
      <c r="OH91" s="9" t="n"/>
      <c r="OI91" s="9" t="n"/>
      <c r="OJ91" s="9" t="n"/>
      <c r="OK91" s="9" t="n"/>
      <c r="OL91" s="9" t="n"/>
      <c r="OM91" s="9" t="n"/>
      <c r="ON91" s="9" t="n"/>
      <c r="OO91" s="9" t="n"/>
      <c r="OP91" s="9" t="n"/>
      <c r="OQ91" s="9" t="n"/>
      <c r="OR91" s="9" t="n"/>
      <c r="OS91" s="9" t="n"/>
      <c r="OT91" s="9" t="n"/>
      <c r="OU91" s="9" t="n"/>
      <c r="OV91" s="9" t="n"/>
      <c r="OW91" s="9" t="n"/>
      <c r="OX91" s="9" t="n"/>
      <c r="OY91" s="9" t="n"/>
      <c r="OZ91" s="9" t="n"/>
      <c r="PA91" s="9" t="n"/>
      <c r="PB91" s="9" t="n"/>
      <c r="PC91" s="9" t="n"/>
      <c r="PD91" s="9" t="n"/>
      <c r="PE91" s="9" t="n"/>
      <c r="PF91" s="9" t="n"/>
      <c r="PG91" s="9" t="n"/>
      <c r="PH91" s="9" t="n"/>
      <c r="PI91" s="9" t="n"/>
      <c r="PJ91" s="9" t="n"/>
      <c r="PK91" s="9" t="n"/>
      <c r="PL91" s="9" t="n"/>
      <c r="PM91" s="9" t="n"/>
      <c r="PN91" s="9" t="n"/>
      <c r="PO91" s="9" t="n"/>
      <c r="PP91" s="9" t="n"/>
      <c r="PQ91" s="9" t="n"/>
      <c r="PR91" s="9" t="n"/>
      <c r="PS91" s="9" t="n"/>
      <c r="PT91" s="9" t="n"/>
      <c r="PU91" s="9" t="n"/>
      <c r="PV91" s="9" t="n"/>
      <c r="PW91" s="9" t="n"/>
      <c r="PX91" s="9" t="n"/>
      <c r="PY91" s="9" t="n"/>
      <c r="PZ91" s="9" t="n"/>
      <c r="QA91" s="9" t="n"/>
      <c r="QB91" s="9" t="n"/>
      <c r="QC91" s="9" t="n"/>
      <c r="QD91" s="9" t="n"/>
      <c r="QE91" s="9" t="n"/>
      <c r="QF91" s="9" t="n"/>
      <c r="QG91" s="9" t="n"/>
      <c r="QH91" s="9" t="n"/>
      <c r="QI91" s="9" t="n"/>
      <c r="QJ91" s="9" t="n"/>
      <c r="QK91" s="9" t="n"/>
      <c r="QL91" s="9" t="n"/>
      <c r="QM91" s="9" t="n"/>
      <c r="QN91" s="9" t="n"/>
      <c r="QO91" s="9" t="n"/>
      <c r="QP91" s="9" t="n"/>
      <c r="QQ91" s="9" t="n"/>
      <c r="QR91" s="9" t="n"/>
      <c r="QS91" s="9" t="n"/>
      <c r="QT91" s="9" t="n"/>
      <c r="QU91" s="9" t="n"/>
      <c r="QV91" s="9" t="n"/>
      <c r="QW91" s="9" t="n"/>
      <c r="QX91" s="9" t="n"/>
      <c r="QY91" s="9" t="n"/>
      <c r="QZ91" s="9" t="n"/>
      <c r="RA91" s="9" t="n"/>
      <c r="RB91" s="9" t="n"/>
      <c r="RC91" s="9" t="n"/>
      <c r="RD91" s="9" t="n"/>
      <c r="RE91" s="9" t="n"/>
      <c r="RF91" s="9" t="n"/>
      <c r="RG91" s="9" t="n"/>
      <c r="RH91" s="9" t="n"/>
      <c r="RI91" s="9" t="n"/>
      <c r="RJ91" s="9" t="n"/>
      <c r="RK91" s="9" t="n"/>
      <c r="RL91" s="9" t="n"/>
      <c r="RM91" s="9" t="n"/>
      <c r="RN91" s="9" t="n"/>
      <c r="RO91" s="9" t="n"/>
      <c r="RP91" s="9" t="n"/>
      <c r="RQ91" s="9" t="n"/>
      <c r="RR91" s="9" t="n"/>
      <c r="RS91" s="9" t="n"/>
      <c r="RT91" s="9" t="n"/>
      <c r="RU91" s="9" t="n"/>
      <c r="RV91" s="9" t="n"/>
      <c r="RW91" s="9" t="n"/>
      <c r="RX91" s="9" t="n"/>
      <c r="RY91" s="9" t="n"/>
      <c r="RZ91" s="9" t="n"/>
      <c r="SA91" s="9" t="n"/>
      <c r="SB91" s="9" t="n"/>
      <c r="SC91" s="9" t="n"/>
      <c r="SD91" s="9" t="n"/>
      <c r="SE91" s="9" t="n"/>
      <c r="SF91" s="9" t="n"/>
      <c r="SG91" s="9" t="n"/>
      <c r="SH91" s="9" t="n"/>
      <c r="SI91" s="9" t="n"/>
      <c r="SJ91" s="9" t="n"/>
      <c r="SK91" s="9" t="n"/>
      <c r="SL91" s="9" t="n"/>
      <c r="SM91" s="9" t="n"/>
      <c r="SN91" s="9" t="n"/>
      <c r="SO91" s="9" t="n"/>
      <c r="SP91" s="9" t="n"/>
      <c r="SQ91" s="9" t="n"/>
      <c r="SR91" s="9" t="n"/>
      <c r="SS91" s="9" t="n"/>
      <c r="ST91" s="9" t="n"/>
      <c r="SU91" s="9" t="n"/>
      <c r="SV91" s="9" t="n"/>
      <c r="SW91" s="9" t="n"/>
      <c r="SX91" s="9" t="n"/>
      <c r="SY91" s="9" t="n"/>
      <c r="SZ91" s="9" t="n"/>
      <c r="TA91" s="9" t="n"/>
      <c r="TB91" s="9" t="n"/>
      <c r="TC91" s="9" t="n"/>
      <c r="TD91" s="9" t="n"/>
      <c r="TE91" s="9" t="n"/>
      <c r="TF91" s="9" t="n"/>
      <c r="TG91" s="9" t="n"/>
      <c r="TH91" s="9" t="n"/>
      <c r="TI91" s="9" t="n"/>
      <c r="TJ91" s="9" t="n"/>
      <c r="TK91" s="9" t="n"/>
      <c r="TL91" s="9" t="n"/>
      <c r="TM91" s="9" t="n"/>
      <c r="TN91" s="9" t="n"/>
      <c r="TO91" s="9" t="n"/>
      <c r="TP91" s="9" t="n"/>
      <c r="TQ91" s="9" t="n"/>
      <c r="TR91" s="9" t="n"/>
      <c r="TS91" s="9" t="n"/>
      <c r="TT91" s="9" t="n"/>
      <c r="TU91" s="9" t="n"/>
      <c r="TV91" s="9" t="n"/>
      <c r="TW91" s="9" t="n"/>
      <c r="TX91" s="9" t="n"/>
      <c r="TY91" s="9" t="n"/>
      <c r="TZ91" s="9" t="n"/>
      <c r="UA91" s="9" t="n"/>
      <c r="UB91" s="9" t="n"/>
      <c r="UC91" s="9" t="n"/>
      <c r="UD91" s="9" t="n"/>
      <c r="UE91" s="9" t="n"/>
      <c r="UF91" s="9" t="n"/>
      <c r="UG91" s="9" t="n"/>
      <c r="UH91" s="9" t="n"/>
      <c r="UI91" s="9" t="n"/>
      <c r="UJ91" s="9" t="n"/>
      <c r="UK91" s="9" t="n"/>
      <c r="UL91" s="9" t="n"/>
      <c r="UM91" s="9" t="n"/>
      <c r="UN91" s="9" t="n"/>
      <c r="UO91" s="9" t="n"/>
      <c r="UP91" s="9" t="n"/>
      <c r="UQ91" s="9" t="n"/>
      <c r="UR91" s="9" t="n"/>
      <c r="US91" s="9" t="n"/>
      <c r="UT91" s="9" t="n"/>
      <c r="UU91" s="9" t="n"/>
      <c r="UV91" s="9" t="n"/>
      <c r="UW91" s="9" t="n"/>
      <c r="UX91" s="9" t="n"/>
      <c r="UY91" s="9" t="n"/>
      <c r="UZ91" s="9" t="n"/>
      <c r="VA91" s="9" t="n"/>
      <c r="VB91" s="9" t="n"/>
      <c r="VC91" s="9" t="n"/>
      <c r="VD91" s="9" t="n"/>
      <c r="VE91" s="9" t="n"/>
      <c r="VF91" s="9" t="n"/>
      <c r="VG91" s="9" t="n"/>
      <c r="VH91" s="9" t="n"/>
      <c r="VI91" s="9" t="n"/>
      <c r="VJ91" s="9" t="n"/>
      <c r="VK91" s="9" t="n"/>
      <c r="VL91" s="9" t="n"/>
      <c r="VM91" s="9" t="n"/>
      <c r="VN91" s="9" t="n"/>
      <c r="VO91" s="9" t="n"/>
      <c r="VP91" s="9" t="n"/>
      <c r="VQ91" s="9" t="n"/>
      <c r="VR91" s="9" t="n"/>
      <c r="VS91" s="9" t="n"/>
      <c r="VT91" s="9" t="n"/>
      <c r="VU91" s="9" t="n"/>
      <c r="VV91" s="9" t="n"/>
      <c r="VW91" s="9" t="n"/>
      <c r="VX91" s="9" t="n"/>
      <c r="VY91" s="9" t="n"/>
      <c r="VZ91" s="9" t="n"/>
      <c r="WA91" s="9" t="n"/>
      <c r="WB91" s="9" t="n"/>
      <c r="WC91" s="9" t="n"/>
      <c r="WD91" s="9" t="n"/>
      <c r="WE91" s="9" t="n"/>
      <c r="WF91" s="9" t="n"/>
      <c r="WG91" s="9" t="n"/>
      <c r="WH91" s="9" t="n"/>
      <c r="WI91" s="9" t="n"/>
      <c r="WJ91" s="9" t="n"/>
      <c r="WK91" s="9" t="n"/>
      <c r="WL91" s="9" t="n"/>
      <c r="WM91" s="9" t="n"/>
      <c r="WN91" s="9" t="n"/>
      <c r="WO91" s="9" t="n"/>
      <c r="WP91" s="9" t="n"/>
      <c r="WQ91" s="9" t="n"/>
      <c r="WR91" s="9" t="n"/>
      <c r="WS91" s="9" t="n"/>
      <c r="WT91" s="9" t="n"/>
      <c r="WU91" s="9" t="n"/>
      <c r="WV91" s="9" t="n"/>
      <c r="WW91" s="9" t="n"/>
      <c r="WX91" s="9" t="n"/>
      <c r="WY91" s="9" t="n"/>
      <c r="WZ91" s="9" t="n"/>
      <c r="XA91" s="9" t="n"/>
      <c r="XB91" s="9" t="n"/>
      <c r="XC91" s="9" t="n"/>
      <c r="XD91" s="9" t="n"/>
      <c r="XE91" s="9" t="n"/>
      <c r="XF91" s="9" t="n"/>
      <c r="XG91" s="9" t="n"/>
      <c r="XH91" s="9" t="n"/>
      <c r="XI91" s="9" t="n"/>
      <c r="XJ91" s="9" t="n"/>
      <c r="XK91" s="9" t="n"/>
      <c r="XL91" s="9" t="n"/>
      <c r="XM91" s="9" t="n"/>
      <c r="XN91" s="9" t="n"/>
      <c r="XO91" s="9" t="n"/>
      <c r="XP91" s="9" t="n"/>
      <c r="XQ91" s="9" t="n"/>
      <c r="XR91" s="9" t="n"/>
      <c r="XS91" s="9" t="n"/>
      <c r="XT91" s="9" t="n"/>
      <c r="XU91" s="9" t="n"/>
      <c r="XV91" s="9" t="n"/>
      <c r="XW91" s="9" t="n"/>
      <c r="XX91" s="9" t="n"/>
      <c r="XY91" s="9" t="n"/>
      <c r="XZ91" s="9" t="n"/>
      <c r="YA91" s="9" t="n"/>
      <c r="YB91" s="9" t="n"/>
      <c r="YC91" s="9" t="n"/>
      <c r="YD91" s="9" t="n"/>
      <c r="YE91" s="9" t="n"/>
      <c r="YF91" s="9" t="n"/>
      <c r="YG91" s="9" t="n"/>
      <c r="YH91" s="9" t="n"/>
      <c r="YI91" s="9" t="n"/>
      <c r="YJ91" s="9" t="n"/>
      <c r="YK91" s="9" t="n"/>
      <c r="YL91" s="9" t="n"/>
      <c r="YM91" s="9" t="n"/>
      <c r="YN91" s="9" t="n"/>
      <c r="YO91" s="9" t="n"/>
      <c r="YP91" s="9" t="n"/>
      <c r="YQ91" s="9" t="n"/>
      <c r="YR91" s="9" t="n"/>
      <c r="YS91" s="9" t="n"/>
      <c r="YT91" s="9" t="n"/>
      <c r="YU91" s="9" t="n"/>
      <c r="YV91" s="9" t="n"/>
      <c r="YW91" s="9" t="n"/>
      <c r="YX91" s="9" t="n"/>
      <c r="YY91" s="9" t="n"/>
      <c r="YZ91" s="9" t="n"/>
      <c r="ZA91" s="9" t="n"/>
      <c r="ZB91" s="9" t="n"/>
      <c r="ZC91" s="9" t="n"/>
      <c r="ZD91" s="9" t="n"/>
      <c r="ZE91" s="9" t="n"/>
      <c r="ZF91" s="9" t="n"/>
      <c r="ZG91" s="9" t="n"/>
      <c r="ZH91" s="9" t="n"/>
      <c r="ZI91" s="9" t="n"/>
      <c r="ZJ91" s="9" t="n"/>
      <c r="ZK91" s="9" t="n"/>
      <c r="ZL91" s="9" t="n"/>
      <c r="ZM91" s="9" t="n"/>
      <c r="ZN91" s="9" t="n"/>
      <c r="ZO91" s="9" t="n"/>
      <c r="ZP91" s="9" t="n"/>
      <c r="ZQ91" s="9" t="n"/>
      <c r="ZR91" s="9" t="n"/>
      <c r="ZS91" s="9" t="n"/>
      <c r="ZT91" s="9" t="n"/>
      <c r="ZU91" s="9" t="n"/>
      <c r="ZV91" s="9" t="n"/>
      <c r="ZW91" s="9" t="n"/>
      <c r="ZX91" s="9" t="n"/>
      <c r="ZY91" s="9" t="n"/>
      <c r="ZZ91" s="9" t="n"/>
      <c r="AAA91" s="9" t="n"/>
      <c r="AAB91" s="9" t="n"/>
      <c r="AAC91" s="9" t="n"/>
      <c r="AAD91" s="9" t="n"/>
      <c r="AAE91" s="9" t="n"/>
      <c r="AAF91" s="9" t="n"/>
      <c r="AAG91" s="9" t="n"/>
      <c r="AAH91" s="9" t="n"/>
      <c r="AAI91" s="9" t="n"/>
      <c r="AAJ91" s="9" t="n"/>
      <c r="AAK91" s="9" t="n"/>
      <c r="AAL91" s="9" t="n"/>
      <c r="AAM91" s="9" t="n"/>
      <c r="AAN91" s="9" t="n"/>
      <c r="AAO91" s="9" t="n"/>
      <c r="AAP91" s="9" t="n"/>
      <c r="AAQ91" s="9" t="n"/>
      <c r="AAR91" s="9" t="n"/>
      <c r="AAS91" s="9" t="n"/>
      <c r="AAT91" s="9" t="n"/>
      <c r="AAU91" s="9" t="n"/>
      <c r="AAV91" s="9" t="n"/>
      <c r="AAW91" s="9" t="n"/>
      <c r="AAX91" s="9" t="n"/>
      <c r="AAY91" s="9" t="n"/>
      <c r="AAZ91" s="9" t="n"/>
      <c r="ABA91" s="9" t="n"/>
      <c r="ABB91" s="9" t="n"/>
      <c r="ABC91" s="9" t="n"/>
      <c r="ABD91" s="9" t="n"/>
      <c r="ABE91" s="9" t="n"/>
      <c r="ABF91" s="9" t="n"/>
      <c r="ABG91" s="9" t="n"/>
      <c r="ABH91" s="9" t="n"/>
      <c r="ABI91" s="9" t="n"/>
      <c r="ABJ91" s="9" t="n"/>
      <c r="ABK91" s="9" t="n"/>
      <c r="ABL91" s="9" t="n"/>
      <c r="ABM91" s="9" t="n"/>
      <c r="ABN91" s="9" t="n"/>
      <c r="ABO91" s="9" t="n"/>
      <c r="ABP91" s="9" t="n"/>
      <c r="ABQ91" s="9" t="n"/>
      <c r="ABR91" s="9" t="n"/>
      <c r="ABS91" s="9" t="n"/>
      <c r="ABT91" s="9" t="n"/>
      <c r="ABU91" s="9" t="n"/>
      <c r="ABV91" s="9" t="n"/>
      <c r="ABW91" s="9" t="n"/>
      <c r="ABX91" s="9" t="n"/>
      <c r="ABY91" s="9" t="n"/>
      <c r="ABZ91" s="9" t="n"/>
      <c r="ACA91" s="9" t="n"/>
      <c r="ACB91" s="9" t="n"/>
      <c r="ACC91" s="9" t="n"/>
      <c r="ACD91" s="9" t="n"/>
      <c r="ACE91" s="9" t="n"/>
      <c r="ACF91" s="9" t="n"/>
      <c r="ACG91" s="9" t="n"/>
      <c r="ACH91" s="9" t="n"/>
      <c r="ACI91" s="9" t="n"/>
      <c r="ACJ91" s="9" t="n"/>
      <c r="ACK91" s="9" t="n"/>
      <c r="ACL91" s="9" t="n"/>
      <c r="ACM91" s="9" t="n"/>
      <c r="ACN91" s="9" t="n"/>
      <c r="ACO91" s="9" t="n"/>
      <c r="ACP91" s="9" t="n"/>
      <c r="ACQ91" s="9" t="n"/>
      <c r="ACR91" s="9" t="n"/>
      <c r="ACS91" s="9" t="n"/>
      <c r="ACT91" s="9" t="n"/>
      <c r="ACU91" s="9" t="n"/>
      <c r="ACV91" s="9" t="n"/>
      <c r="ACW91" s="9" t="n"/>
      <c r="ACX91" s="9" t="n"/>
      <c r="ACY91" s="9" t="n"/>
      <c r="ACZ91" s="9" t="n"/>
      <c r="ADA91" s="9" t="n"/>
      <c r="ADB91" s="9" t="n"/>
      <c r="ADC91" s="9" t="n"/>
      <c r="ADD91" s="9" t="n"/>
      <c r="ADE91" s="9" t="n"/>
      <c r="ADF91" s="9" t="n"/>
      <c r="ADG91" s="9" t="n"/>
      <c r="ADH91" s="9" t="n"/>
      <c r="ADI91" s="9" t="n"/>
      <c r="ADJ91" s="9" t="n"/>
      <c r="ADK91" s="9" t="n"/>
      <c r="ADL91" s="9" t="n"/>
      <c r="ADM91" s="9" t="n"/>
      <c r="ADN91" s="9" t="n"/>
      <c r="ADO91" s="9" t="n"/>
      <c r="ADP91" s="9" t="n"/>
      <c r="ADQ91" s="9" t="n"/>
      <c r="ADR91" s="9" t="n"/>
      <c r="ADS91" s="9" t="n"/>
      <c r="ADT91" s="9" t="n"/>
      <c r="ADU91" s="9" t="n"/>
      <c r="ADV91" s="9" t="n"/>
      <c r="ADW91" s="9" t="n"/>
      <c r="ADX91" s="9" t="n"/>
      <c r="ADY91" s="9" t="n"/>
      <c r="ADZ91" s="9" t="n"/>
      <c r="AEA91" s="9" t="n"/>
      <c r="AEB91" s="9" t="n"/>
      <c r="AEC91" s="9" t="n"/>
      <c r="AED91" s="9" t="n"/>
      <c r="AEE91" s="9" t="n"/>
      <c r="AEF91" s="9" t="n"/>
      <c r="AEG91" s="9" t="n"/>
      <c r="AEH91" s="9" t="n"/>
      <c r="AEI91" s="9" t="n"/>
      <c r="AEJ91" s="9" t="n"/>
      <c r="AEK91" s="9" t="n"/>
      <c r="AEL91" s="9" t="n"/>
      <c r="AEM91" s="9" t="n"/>
      <c r="AEN91" s="9" t="n"/>
      <c r="AEO91" s="9" t="n"/>
      <c r="AEP91" s="9" t="n"/>
      <c r="AEQ91" s="9" t="n"/>
      <c r="AER91" s="9" t="n"/>
      <c r="AES91" s="9" t="n"/>
      <c r="AET91" s="9" t="n"/>
      <c r="AEU91" s="9" t="n"/>
      <c r="AEV91" s="9" t="n"/>
      <c r="AEW91" s="9" t="n"/>
      <c r="AEX91" s="9" t="n"/>
      <c r="AEY91" s="9" t="n"/>
      <c r="AEZ91" s="9" t="n"/>
      <c r="AFA91" s="9" t="n"/>
      <c r="AFB91" s="9" t="n"/>
      <c r="AFC91" s="9" t="n"/>
      <c r="AFD91" s="9" t="n"/>
      <c r="AFE91" s="9" t="n"/>
      <c r="AFF91" s="9" t="n"/>
      <c r="AFG91" s="9" t="n"/>
      <c r="AFH91" s="9" t="n"/>
      <c r="AFI91" s="9" t="n"/>
      <c r="AFJ91" s="9" t="n"/>
      <c r="AFK91" s="9" t="n"/>
      <c r="AFL91" s="9" t="n"/>
      <c r="AFM91" s="9" t="n"/>
      <c r="AFN91" s="9" t="n"/>
      <c r="AFO91" s="9" t="n"/>
      <c r="AFP91" s="9" t="n"/>
      <c r="AFQ91" s="9" t="n"/>
      <c r="AFR91" s="9" t="n"/>
      <c r="AFS91" s="9" t="n"/>
      <c r="AFT91" s="9" t="n"/>
      <c r="AFU91" s="9" t="n"/>
      <c r="AFV91" s="9" t="n"/>
      <c r="AFW91" s="9" t="n"/>
      <c r="AFX91" s="9" t="n"/>
      <c r="AFY91" s="9" t="n"/>
      <c r="AFZ91" s="9" t="n"/>
      <c r="AGA91" s="9" t="n"/>
      <c r="AGB91" s="9" t="n"/>
      <c r="AGC91" s="9" t="n"/>
      <c r="AGD91" s="9" t="n"/>
      <c r="AGE91" s="9" t="n"/>
      <c r="AGF91" s="9" t="n"/>
      <c r="AGG91" s="9" t="n"/>
      <c r="AGH91" s="9" t="n"/>
      <c r="AGI91" s="9" t="n"/>
      <c r="AGJ91" s="9" t="n"/>
      <c r="AGK91" s="9" t="n"/>
      <c r="AGL91" s="9" t="n"/>
      <c r="AGM91" s="9" t="n"/>
      <c r="AGN91" s="9" t="n"/>
      <c r="AGO91" s="9" t="n"/>
      <c r="AGP91" s="9" t="n"/>
      <c r="AGQ91" s="9" t="n"/>
      <c r="AGR91" s="9" t="n"/>
      <c r="AGS91" s="9" t="n"/>
      <c r="AGT91" s="9" t="n"/>
      <c r="AGU91" s="9" t="n"/>
      <c r="AGV91" s="9" t="n"/>
      <c r="AGW91" s="9" t="n"/>
      <c r="AGX91" s="9" t="n"/>
      <c r="AGY91" s="9" t="n"/>
      <c r="AGZ91" s="9" t="n"/>
      <c r="AHA91" s="9" t="n"/>
      <c r="AHB91" s="9" t="n"/>
      <c r="AHC91" s="9" t="n"/>
      <c r="AHD91" s="9" t="n"/>
      <c r="AHE91" s="9" t="n"/>
      <c r="AHF91" s="9" t="n"/>
      <c r="AHG91" s="9" t="n"/>
      <c r="AHH91" s="9" t="n"/>
      <c r="AHI91" s="9" t="n"/>
      <c r="AHJ91" s="9" t="n"/>
      <c r="AHK91" s="9" t="n"/>
      <c r="AHL91" s="9" t="n"/>
      <c r="AHM91" s="9" t="n"/>
      <c r="AHN91" s="9" t="n"/>
      <c r="AHO91" s="9" t="n"/>
      <c r="AHP91" s="9" t="n"/>
      <c r="AHQ91" s="9" t="n"/>
      <c r="AHR91" s="9" t="n"/>
      <c r="AHS91" s="9" t="n"/>
      <c r="AHT91" s="9" t="n"/>
      <c r="AHU91" s="9" t="n"/>
      <c r="AHV91" s="9" t="n"/>
      <c r="AHW91" s="9" t="n"/>
      <c r="AHX91" s="9" t="n"/>
      <c r="AHY91" s="9" t="n"/>
      <c r="AHZ91" s="9" t="n"/>
      <c r="AIA91" s="9" t="n"/>
      <c r="AIB91" s="9" t="n"/>
      <c r="AIC91" s="9" t="n"/>
      <c r="AID91" s="9" t="n"/>
      <c r="AIE91" s="9" t="n"/>
      <c r="AIF91" s="9" t="n"/>
      <c r="AIG91" s="9" t="n"/>
      <c r="AIH91" s="9" t="n"/>
      <c r="AII91" s="9" t="n"/>
      <c r="AIJ91" s="9" t="n"/>
      <c r="AIK91" s="9" t="n"/>
      <c r="AIL91" s="9" t="n"/>
      <c r="AIM91" s="9" t="n"/>
      <c r="AIN91" s="9" t="n"/>
      <c r="AIO91" s="9" t="n"/>
      <c r="AIP91" s="9" t="n"/>
      <c r="AIQ91" s="9" t="n"/>
      <c r="AIR91" s="9" t="n"/>
      <c r="AIS91" s="9" t="n"/>
      <c r="AIT91" s="9" t="n"/>
      <c r="AIU91" s="9" t="n"/>
      <c r="AIV91" s="9" t="n"/>
      <c r="AIW91" s="9" t="n"/>
      <c r="AIX91" s="9" t="n"/>
      <c r="AIY91" s="9" t="n"/>
      <c r="AIZ91" s="9" t="n"/>
      <c r="AJA91" s="9" t="n"/>
      <c r="AJB91" s="9" t="n"/>
      <c r="AJC91" s="9" t="n"/>
      <c r="AJD91" s="9" t="n"/>
      <c r="AJE91" s="9" t="n"/>
      <c r="AJF91" s="9" t="n"/>
      <c r="AJG91" s="9" t="n"/>
      <c r="AJH91" s="9" t="n"/>
      <c r="AJI91" s="9" t="n"/>
      <c r="AJJ91" s="9" t="n"/>
      <c r="AJK91" s="9" t="n"/>
      <c r="AJL91" s="9" t="n"/>
      <c r="AJM91" s="9" t="n"/>
      <c r="AJN91" s="9" t="n"/>
      <c r="AJO91" s="9" t="n"/>
      <c r="AJP91" s="9" t="n"/>
      <c r="AJQ91" s="9" t="n"/>
      <c r="AJR91" s="9" t="n"/>
      <c r="AJS91" s="9" t="n"/>
      <c r="AJT91" s="9" t="n"/>
      <c r="AJU91" s="9" t="n"/>
      <c r="AJV91" s="9" t="n"/>
      <c r="AJW91" s="9" t="n"/>
      <c r="AJX91" s="9" t="n"/>
      <c r="AJY91" s="9" t="n"/>
      <c r="AJZ91" s="9" t="n"/>
      <c r="AKA91" s="9" t="n"/>
      <c r="AKB91" s="9" t="n"/>
      <c r="AKC91" s="9" t="n"/>
      <c r="AKD91" s="9" t="n"/>
      <c r="AKE91" s="9" t="n"/>
      <c r="AKF91" s="9" t="n"/>
      <c r="AKG91" s="9" t="n"/>
      <c r="AKH91" s="9" t="n"/>
      <c r="AKI91" s="9" t="n"/>
      <c r="AKJ91" s="9" t="n"/>
      <c r="AKK91" s="9" t="n"/>
      <c r="AKL91" s="9" t="n"/>
      <c r="AKM91" s="9" t="n"/>
      <c r="AKN91" s="9" t="n"/>
      <c r="AKO91" s="9" t="n"/>
      <c r="AKP91" s="9" t="n"/>
      <c r="AKQ91" s="9" t="n"/>
      <c r="AKR91" s="9" t="n"/>
      <c r="AKS91" s="9" t="n"/>
      <c r="AKT91" s="9" t="n"/>
      <c r="AKU91" s="9" t="n"/>
      <c r="AKV91" s="9" t="n"/>
      <c r="AKW91" s="9" t="n"/>
      <c r="AKX91" s="9" t="n"/>
      <c r="AKY91" s="9" t="n"/>
      <c r="AKZ91" s="9" t="n"/>
      <c r="ALA91" s="9" t="n"/>
      <c r="ALB91" s="9" t="n"/>
      <c r="ALC91" s="9" t="n"/>
      <c r="ALD91" s="9" t="n"/>
      <c r="ALE91" s="9" t="n"/>
      <c r="ALF91" s="9" t="n"/>
      <c r="ALG91" s="9" t="n"/>
      <c r="ALH91" s="9" t="n"/>
      <c r="ALI91" s="9" t="n"/>
      <c r="ALJ91" s="9" t="n"/>
      <c r="ALK91" s="9" t="n"/>
      <c r="ALL91" s="9" t="n"/>
      <c r="ALM91" s="9" t="n"/>
      <c r="ALN91" s="9" t="n"/>
      <c r="ALO91" s="9" t="n"/>
      <c r="ALP91" s="9" t="n"/>
      <c r="ALQ91" s="9" t="n"/>
      <c r="ALR91" s="9" t="n"/>
      <c r="ALS91" s="9" t="n"/>
      <c r="ALT91" s="9" t="n"/>
      <c r="ALU91" s="9" t="n"/>
      <c r="ALV91" s="9" t="n"/>
      <c r="ALW91" s="9" t="n"/>
      <c r="ALX91" s="9" t="n"/>
      <c r="ALY91" s="9" t="n"/>
      <c r="ALZ91" s="9" t="n"/>
      <c r="AMA91" s="9" t="n"/>
      <c r="AMB91" s="9" t="n"/>
      <c r="AMC91" s="9" t="n"/>
      <c r="AMD91" s="9" t="n"/>
      <c r="AME91" s="9" t="n"/>
      <c r="AMF91" s="9" t="n"/>
      <c r="AMG91" s="9" t="n"/>
      <c r="AMH91" s="9" t="n"/>
      <c r="AMI91" s="9" t="n"/>
      <c r="AMJ91" s="9" t="n"/>
    </row>
    <row customHeight="1" ht="23.1" r="92" s="187" spans="1:1024">
      <c r="A92" s="67" t="n">
        <v>90</v>
      </c>
      <c r="B92" s="159" t="n"/>
      <c r="C92" s="70" t="n"/>
      <c r="D92" s="69" t="n"/>
      <c r="E92" s="70" t="n"/>
      <c r="F92" s="71" t="n"/>
      <c r="G92" s="96" t="n"/>
      <c r="H92" s="97" t="n"/>
      <c r="I92" s="72" t="n"/>
      <c r="J92" s="96" t="n"/>
      <c r="K92" s="97" t="n"/>
      <c r="L92" s="72" t="n"/>
      <c r="M92" s="96" t="n"/>
      <c r="N92" s="97" t="n"/>
      <c r="O92" s="72" t="n"/>
      <c r="P92" s="96" t="n"/>
      <c r="Q92" s="97" t="n"/>
      <c r="R92" s="72" t="n"/>
      <c r="S92" s="96" t="n"/>
      <c r="T92" s="97" t="n"/>
      <c r="U92" s="72" t="n"/>
      <c r="V92" s="96" t="n"/>
      <c r="W92" s="97" t="n"/>
      <c r="X92" s="72" t="n"/>
      <c r="Y92" s="96" t="n"/>
      <c r="Z92" s="97" t="n"/>
      <c r="AA92" s="72" t="n"/>
      <c r="AB92" s="96" t="n"/>
      <c r="AC92" s="97" t="n"/>
      <c r="AD92" s="72" t="n"/>
      <c r="AE92" s="96" t="n"/>
      <c r="AF92" s="97" t="n"/>
      <c r="AG92" s="72" t="n"/>
      <c r="AH92" s="96" t="n"/>
      <c r="AI92" s="97" t="n"/>
      <c r="AJ92" s="72" t="n"/>
      <c r="AK92" s="96" t="n"/>
      <c r="AL92" s="97" t="n"/>
      <c r="AM92" s="72" t="n"/>
      <c r="AN92" s="96" t="n"/>
      <c r="AO92" s="97" t="n"/>
      <c r="AP92" s="72" t="n"/>
      <c r="AQ92" s="96" t="n"/>
      <c r="AR92" s="97" t="n"/>
      <c r="AS92" s="72" t="n"/>
      <c r="AT92" s="96" t="n"/>
      <c r="AU92" s="97" t="n"/>
      <c r="AV92" s="72" t="n"/>
      <c r="AW92" s="96" t="n"/>
      <c r="AX92" s="97" t="n"/>
      <c r="AY92" s="72" t="n"/>
      <c r="AZ92" s="96" t="n"/>
      <c r="BA92" s="97" t="n"/>
      <c r="BB92" s="72" t="n"/>
      <c r="BC92" s="96" t="n"/>
      <c r="BD92" s="97" t="n"/>
      <c r="BE92" s="72" t="n"/>
      <c r="BF92" s="96" t="n"/>
      <c r="BG92" s="97" t="n"/>
      <c r="BH92" s="72" t="n"/>
      <c r="BI92" s="96" t="n"/>
      <c r="BJ92" s="97" t="n"/>
      <c r="BK92" s="72" t="n"/>
      <c r="BL92" s="96" t="n"/>
      <c r="BM92" s="97" t="n"/>
      <c r="BN92" s="72" t="n"/>
      <c r="BO92" s="96" t="n"/>
      <c r="BP92" s="97" t="n"/>
      <c r="BQ92" s="72" t="n"/>
      <c r="BR92" s="96" t="n"/>
      <c r="BS92" s="97" t="n"/>
      <c r="BT92" s="72" t="n"/>
      <c r="BU92" s="96" t="n"/>
      <c r="BV92" s="97" t="n"/>
      <c r="BW92" s="72" t="n"/>
      <c r="BX92" s="96" t="n"/>
      <c r="BY92" s="97" t="n"/>
      <c r="BZ92" s="72" t="n"/>
      <c r="CA92" s="96" t="n"/>
      <c r="CB92" s="97" t="n"/>
      <c r="CC92" s="72" t="n"/>
      <c r="CD92" s="96" t="n"/>
      <c r="CE92" s="97" t="n"/>
      <c r="CF92" s="72" t="n"/>
      <c r="CG92" s="96" t="n"/>
      <c r="CH92" s="97" t="n"/>
      <c r="CI92" s="72" t="n"/>
      <c r="CJ92" s="96" t="n"/>
      <c r="CK92" s="97" t="n"/>
      <c r="CL92" s="72" t="n"/>
      <c r="CM92" s="96" t="n"/>
      <c r="CN92" s="97" t="n"/>
      <c r="CO92" s="72" t="n"/>
      <c r="CP92" s="96" t="n"/>
      <c r="CQ92" s="97" t="n"/>
      <c r="CR92" s="72" t="n"/>
      <c r="CS92" s="96" t="n"/>
      <c r="CT92" s="97" t="n"/>
      <c r="CU92" s="72" t="n"/>
      <c r="CV92" s="96" t="n"/>
      <c r="CW92" s="98" t="n"/>
      <c r="CX92" s="99" t="n"/>
      <c r="CY92" s="94" t="n"/>
      <c r="CZ92" s="94" t="n"/>
      <c r="DA92" s="94" t="n"/>
      <c r="DB92" s="94" t="n"/>
      <c r="DC92" s="94" t="n"/>
      <c r="DD92" s="94" t="n"/>
      <c r="DE92" s="94" t="n"/>
      <c r="DF92" s="94" t="n"/>
      <c r="DG92" s="94" t="n"/>
      <c r="DH92" s="94" t="n"/>
      <c r="DI92" s="94" t="n"/>
      <c r="DJ92" s="9" t="n"/>
      <c r="DK92" s="9" t="n"/>
      <c r="DL92" s="9" t="n"/>
      <c r="DM92" s="9" t="n"/>
      <c r="DN92" s="9" t="n"/>
      <c r="DO92" s="9" t="n"/>
      <c r="DP92" s="9" t="n"/>
      <c r="DQ92" s="9" t="n"/>
      <c r="DR92" s="9" t="n"/>
      <c r="DS92" s="9" t="n"/>
      <c r="DT92" s="9" t="n"/>
      <c r="DU92" s="9" t="n"/>
      <c r="DV92" s="9" t="n"/>
      <c r="DW92" s="9" t="n"/>
      <c r="DX92" s="9" t="n"/>
      <c r="DY92" s="9" t="n"/>
      <c r="DZ92" s="9" t="n"/>
      <c r="EA92" s="9" t="n"/>
      <c r="EB92" s="9" t="n"/>
      <c r="EC92" s="9" t="n"/>
      <c r="ED92" s="9" t="n"/>
      <c r="EE92" s="9" t="n"/>
      <c r="EF92" s="9" t="n"/>
      <c r="EG92" s="9" t="n"/>
      <c r="EH92" s="9" t="n"/>
      <c r="EI92" s="9" t="n"/>
      <c r="EJ92" s="9" t="n"/>
      <c r="EK92" s="9" t="n"/>
      <c r="EL92" s="9" t="n"/>
      <c r="EM92" s="9" t="n"/>
      <c r="EN92" s="9" t="n"/>
      <c r="EO92" s="9" t="n"/>
      <c r="EP92" s="9" t="n"/>
      <c r="EQ92" s="9" t="n"/>
      <c r="ER92" s="9" t="n"/>
      <c r="ES92" s="9" t="n"/>
      <c r="ET92" s="9" t="n"/>
      <c r="EU92" s="9" t="n"/>
      <c r="EV92" s="9" t="n"/>
      <c r="EW92" s="9" t="n"/>
      <c r="EX92" s="9" t="n"/>
      <c r="EY92" s="9" t="n"/>
      <c r="EZ92" s="9" t="n"/>
      <c r="FA92" s="9" t="n"/>
      <c r="FB92" s="9" t="n"/>
      <c r="FC92" s="9" t="n"/>
      <c r="FD92" s="9" t="n"/>
      <c r="FE92" s="9" t="n"/>
      <c r="FF92" s="9" t="n"/>
      <c r="FG92" s="9" t="n"/>
      <c r="FH92" s="9" t="n"/>
      <c r="FI92" s="9" t="n"/>
      <c r="FJ92" s="9" t="n"/>
      <c r="FK92" s="9" t="n"/>
      <c r="FL92" s="9" t="n"/>
      <c r="FM92" s="9" t="n"/>
      <c r="FN92" s="9" t="n"/>
      <c r="FO92" s="9" t="n"/>
      <c r="FP92" s="9" t="n"/>
      <c r="FQ92" s="9" t="n"/>
      <c r="FR92" s="9" t="n"/>
      <c r="FS92" s="9" t="n"/>
      <c r="FT92" s="9" t="n"/>
      <c r="FU92" s="9" t="n"/>
      <c r="FV92" s="9" t="n"/>
      <c r="FW92" s="9" t="n"/>
      <c r="FX92" s="9" t="n"/>
      <c r="FY92" s="9" t="n"/>
      <c r="FZ92" s="9" t="n"/>
      <c r="GA92" s="9" t="n"/>
      <c r="GB92" s="9" t="n"/>
      <c r="GC92" s="9" t="n"/>
      <c r="GD92" s="9" t="n"/>
      <c r="GE92" s="9" t="n"/>
      <c r="GF92" s="9" t="n"/>
      <c r="GG92" s="9" t="n"/>
      <c r="GH92" s="9" t="n"/>
      <c r="GI92" s="9" t="n"/>
      <c r="GJ92" s="9" t="n"/>
      <c r="GK92" s="9" t="n"/>
      <c r="GL92" s="9" t="n"/>
      <c r="GM92" s="9" t="n"/>
      <c r="GN92" s="9" t="n"/>
      <c r="GO92" s="9" t="n"/>
      <c r="GP92" s="9" t="n"/>
      <c r="GQ92" s="9" t="n"/>
      <c r="GR92" s="9" t="n"/>
      <c r="GS92" s="9" t="n"/>
      <c r="GT92" s="9" t="n"/>
      <c r="GU92" s="9" t="n"/>
      <c r="GV92" s="9" t="n"/>
      <c r="GW92" s="9" t="n"/>
      <c r="GX92" s="9" t="n"/>
      <c r="GY92" s="9" t="n"/>
      <c r="GZ92" s="9" t="n"/>
      <c r="HA92" s="9" t="n"/>
      <c r="HB92" s="9" t="n"/>
      <c r="HC92" s="9" t="n"/>
      <c r="HD92" s="9" t="n"/>
      <c r="HE92" s="9" t="n"/>
      <c r="HF92" s="9" t="n"/>
      <c r="HG92" s="9" t="n"/>
      <c r="HH92" s="9" t="n"/>
      <c r="HI92" s="9" t="n"/>
      <c r="HJ92" s="9" t="n"/>
      <c r="HK92" s="9" t="n"/>
      <c r="HL92" s="9" t="n"/>
      <c r="HM92" s="9" t="n"/>
      <c r="HN92" s="9" t="n"/>
      <c r="HO92" s="9" t="n"/>
      <c r="HP92" s="9" t="n"/>
      <c r="HQ92" s="9" t="n"/>
      <c r="HR92" s="9" t="n"/>
      <c r="HS92" s="9" t="n"/>
      <c r="HT92" s="9" t="n"/>
      <c r="HU92" s="9" t="n"/>
      <c r="HV92" s="9" t="n"/>
      <c r="HW92" s="9" t="n"/>
      <c r="HX92" s="9" t="n"/>
      <c r="HY92" s="9" t="n"/>
      <c r="HZ92" s="9" t="n"/>
      <c r="IA92" s="9" t="n"/>
      <c r="IB92" s="9" t="n"/>
      <c r="IC92" s="9" t="n"/>
      <c r="ID92" s="9" t="n"/>
      <c r="IE92" s="9" t="n"/>
      <c r="IF92" s="9" t="n"/>
      <c r="IG92" s="9" t="n"/>
      <c r="IH92" s="9" t="n"/>
      <c r="II92" s="9" t="n"/>
      <c r="IJ92" s="9" t="n"/>
      <c r="IK92" s="9" t="n"/>
      <c r="IL92" s="9" t="n"/>
      <c r="IM92" s="9" t="n"/>
      <c r="IN92" s="9" t="n"/>
      <c r="IO92" s="9" t="n"/>
      <c r="IP92" s="9" t="n"/>
      <c r="IQ92" s="9" t="n"/>
      <c r="IR92" s="9" t="n"/>
      <c r="IS92" s="9" t="n"/>
      <c r="IT92" s="9" t="n"/>
      <c r="IU92" s="9" t="n"/>
      <c r="IV92" s="9" t="n"/>
      <c r="IW92" s="9" t="n"/>
      <c r="IX92" s="9" t="n"/>
      <c r="IY92" s="9" t="n"/>
      <c r="IZ92" s="9" t="n"/>
      <c r="JA92" s="9" t="n"/>
      <c r="JB92" s="9" t="n"/>
      <c r="JC92" s="9" t="n"/>
      <c r="JD92" s="9" t="n"/>
      <c r="JE92" s="9" t="n"/>
      <c r="JF92" s="9" t="n"/>
      <c r="JG92" s="9" t="n"/>
      <c r="JH92" s="9" t="n"/>
      <c r="JI92" s="9" t="n"/>
      <c r="JJ92" s="9" t="n"/>
      <c r="JK92" s="9" t="n"/>
      <c r="JL92" s="9" t="n"/>
      <c r="JM92" s="9" t="n"/>
      <c r="JN92" s="9" t="n"/>
      <c r="JO92" s="9" t="n"/>
      <c r="JP92" s="9" t="n"/>
      <c r="JQ92" s="9" t="n"/>
      <c r="JR92" s="9" t="n"/>
      <c r="JS92" s="9" t="n"/>
      <c r="JT92" s="9" t="n"/>
      <c r="JU92" s="9" t="n"/>
      <c r="JV92" s="9" t="n"/>
      <c r="JW92" s="9" t="n"/>
      <c r="JX92" s="9" t="n"/>
      <c r="JY92" s="9" t="n"/>
      <c r="JZ92" s="9" t="n"/>
      <c r="KA92" s="9" t="n"/>
      <c r="KB92" s="9" t="n"/>
      <c r="KC92" s="9" t="n"/>
      <c r="KD92" s="9" t="n"/>
      <c r="KE92" s="9" t="n"/>
      <c r="KF92" s="9" t="n"/>
      <c r="KG92" s="9" t="n"/>
      <c r="KH92" s="9" t="n"/>
      <c r="KI92" s="9" t="n"/>
      <c r="KJ92" s="9" t="n"/>
      <c r="KK92" s="9" t="n"/>
      <c r="KL92" s="9" t="n"/>
      <c r="KM92" s="9" t="n"/>
      <c r="KN92" s="9" t="n"/>
      <c r="KO92" s="9" t="n"/>
      <c r="KP92" s="9" t="n"/>
      <c r="KQ92" s="9" t="n"/>
      <c r="KR92" s="9" t="n"/>
      <c r="KS92" s="9" t="n"/>
      <c r="KT92" s="9" t="n"/>
      <c r="KU92" s="9" t="n"/>
      <c r="KV92" s="9" t="n"/>
      <c r="KW92" s="9" t="n"/>
      <c r="KX92" s="9" t="n"/>
      <c r="KY92" s="9" t="n"/>
      <c r="KZ92" s="9" t="n"/>
      <c r="LA92" s="9" t="n"/>
      <c r="LB92" s="9" t="n"/>
      <c r="LC92" s="9" t="n"/>
      <c r="LD92" s="9" t="n"/>
      <c r="LE92" s="9" t="n"/>
      <c r="LF92" s="9" t="n"/>
      <c r="LG92" s="9" t="n"/>
      <c r="LH92" s="9" t="n"/>
      <c r="LI92" s="9" t="n"/>
      <c r="LJ92" s="9" t="n"/>
      <c r="LK92" s="9" t="n"/>
      <c r="LL92" s="9" t="n"/>
      <c r="LM92" s="9" t="n"/>
      <c r="LN92" s="9" t="n"/>
      <c r="LO92" s="9" t="n"/>
      <c r="LP92" s="9" t="n"/>
      <c r="LQ92" s="9" t="n"/>
      <c r="LR92" s="9" t="n"/>
      <c r="LS92" s="9" t="n"/>
      <c r="LT92" s="9" t="n"/>
      <c r="LU92" s="9" t="n"/>
      <c r="LV92" s="9" t="n"/>
      <c r="LW92" s="9" t="n"/>
      <c r="LX92" s="9" t="n"/>
      <c r="LY92" s="9" t="n"/>
      <c r="LZ92" s="9" t="n"/>
      <c r="MA92" s="9" t="n"/>
      <c r="MB92" s="9" t="n"/>
      <c r="MC92" s="9" t="n"/>
      <c r="MD92" s="9" t="n"/>
      <c r="ME92" s="9" t="n"/>
      <c r="MF92" s="9" t="n"/>
      <c r="MG92" s="9" t="n"/>
      <c r="MH92" s="9" t="n"/>
      <c r="MI92" s="9" t="n"/>
      <c r="MJ92" s="9" t="n"/>
      <c r="MK92" s="9" t="n"/>
      <c r="ML92" s="9" t="n"/>
      <c r="MM92" s="9" t="n"/>
      <c r="MN92" s="9" t="n"/>
      <c r="MO92" s="9" t="n"/>
      <c r="MP92" s="9" t="n"/>
      <c r="MQ92" s="9" t="n"/>
      <c r="MR92" s="9" t="n"/>
      <c r="MS92" s="9" t="n"/>
      <c r="MT92" s="9" t="n"/>
      <c r="MU92" s="9" t="n"/>
      <c r="MV92" s="9" t="n"/>
      <c r="MW92" s="9" t="n"/>
      <c r="MX92" s="9" t="n"/>
      <c r="MY92" s="9" t="n"/>
      <c r="MZ92" s="9" t="n"/>
      <c r="NA92" s="9" t="n"/>
      <c r="NB92" s="9" t="n"/>
      <c r="NC92" s="9" t="n"/>
      <c r="ND92" s="9" t="n"/>
      <c r="NE92" s="9" t="n"/>
      <c r="NF92" s="9" t="n"/>
      <c r="NG92" s="9" t="n"/>
      <c r="NH92" s="9" t="n"/>
      <c r="NI92" s="9" t="n"/>
      <c r="NJ92" s="9" t="n"/>
      <c r="NK92" s="9" t="n"/>
      <c r="NL92" s="9" t="n"/>
      <c r="NM92" s="9" t="n"/>
      <c r="NN92" s="9" t="n"/>
      <c r="NO92" s="9" t="n"/>
      <c r="NP92" s="9" t="n"/>
      <c r="NQ92" s="9" t="n"/>
      <c r="NR92" s="9" t="n"/>
      <c r="NS92" s="9" t="n"/>
      <c r="NT92" s="9" t="n"/>
      <c r="NU92" s="9" t="n"/>
      <c r="NV92" s="9" t="n"/>
      <c r="NW92" s="9" t="n"/>
      <c r="NX92" s="9" t="n"/>
      <c r="NY92" s="9" t="n"/>
      <c r="NZ92" s="9" t="n"/>
      <c r="OA92" s="9" t="n"/>
      <c r="OB92" s="9" t="n"/>
      <c r="OC92" s="9" t="n"/>
      <c r="OD92" s="9" t="n"/>
      <c r="OE92" s="9" t="n"/>
      <c r="OF92" s="9" t="n"/>
      <c r="OG92" s="9" t="n"/>
      <c r="OH92" s="9" t="n"/>
      <c r="OI92" s="9" t="n"/>
      <c r="OJ92" s="9" t="n"/>
      <c r="OK92" s="9" t="n"/>
      <c r="OL92" s="9" t="n"/>
      <c r="OM92" s="9" t="n"/>
      <c r="ON92" s="9" t="n"/>
      <c r="OO92" s="9" t="n"/>
      <c r="OP92" s="9" t="n"/>
      <c r="OQ92" s="9" t="n"/>
      <c r="OR92" s="9" t="n"/>
      <c r="OS92" s="9" t="n"/>
      <c r="OT92" s="9" t="n"/>
      <c r="OU92" s="9" t="n"/>
      <c r="OV92" s="9" t="n"/>
      <c r="OW92" s="9" t="n"/>
      <c r="OX92" s="9" t="n"/>
      <c r="OY92" s="9" t="n"/>
      <c r="OZ92" s="9" t="n"/>
      <c r="PA92" s="9" t="n"/>
      <c r="PB92" s="9" t="n"/>
      <c r="PC92" s="9" t="n"/>
      <c r="PD92" s="9" t="n"/>
      <c r="PE92" s="9" t="n"/>
      <c r="PF92" s="9" t="n"/>
      <c r="PG92" s="9" t="n"/>
      <c r="PH92" s="9" t="n"/>
      <c r="PI92" s="9" t="n"/>
      <c r="PJ92" s="9" t="n"/>
      <c r="PK92" s="9" t="n"/>
      <c r="PL92" s="9" t="n"/>
      <c r="PM92" s="9" t="n"/>
      <c r="PN92" s="9" t="n"/>
      <c r="PO92" s="9" t="n"/>
      <c r="PP92" s="9" t="n"/>
      <c r="PQ92" s="9" t="n"/>
      <c r="PR92" s="9" t="n"/>
      <c r="PS92" s="9" t="n"/>
      <c r="PT92" s="9" t="n"/>
      <c r="PU92" s="9" t="n"/>
      <c r="PV92" s="9" t="n"/>
      <c r="PW92" s="9" t="n"/>
      <c r="PX92" s="9" t="n"/>
      <c r="PY92" s="9" t="n"/>
      <c r="PZ92" s="9" t="n"/>
      <c r="QA92" s="9" t="n"/>
      <c r="QB92" s="9" t="n"/>
      <c r="QC92" s="9" t="n"/>
      <c r="QD92" s="9" t="n"/>
      <c r="QE92" s="9" t="n"/>
      <c r="QF92" s="9" t="n"/>
      <c r="QG92" s="9" t="n"/>
      <c r="QH92" s="9" t="n"/>
      <c r="QI92" s="9" t="n"/>
      <c r="QJ92" s="9" t="n"/>
      <c r="QK92" s="9" t="n"/>
      <c r="QL92" s="9" t="n"/>
      <c r="QM92" s="9" t="n"/>
      <c r="QN92" s="9" t="n"/>
      <c r="QO92" s="9" t="n"/>
      <c r="QP92" s="9" t="n"/>
      <c r="QQ92" s="9" t="n"/>
      <c r="QR92" s="9" t="n"/>
      <c r="QS92" s="9" t="n"/>
      <c r="QT92" s="9" t="n"/>
      <c r="QU92" s="9" t="n"/>
      <c r="QV92" s="9" t="n"/>
      <c r="QW92" s="9" t="n"/>
      <c r="QX92" s="9" t="n"/>
      <c r="QY92" s="9" t="n"/>
      <c r="QZ92" s="9" t="n"/>
      <c r="RA92" s="9" t="n"/>
      <c r="RB92" s="9" t="n"/>
      <c r="RC92" s="9" t="n"/>
      <c r="RD92" s="9" t="n"/>
      <c r="RE92" s="9" t="n"/>
      <c r="RF92" s="9" t="n"/>
      <c r="RG92" s="9" t="n"/>
      <c r="RH92" s="9" t="n"/>
      <c r="RI92" s="9" t="n"/>
      <c r="RJ92" s="9" t="n"/>
      <c r="RK92" s="9" t="n"/>
      <c r="RL92" s="9" t="n"/>
      <c r="RM92" s="9" t="n"/>
      <c r="RN92" s="9" t="n"/>
      <c r="RO92" s="9" t="n"/>
      <c r="RP92" s="9" t="n"/>
      <c r="RQ92" s="9" t="n"/>
      <c r="RR92" s="9" t="n"/>
      <c r="RS92" s="9" t="n"/>
      <c r="RT92" s="9" t="n"/>
      <c r="RU92" s="9" t="n"/>
      <c r="RV92" s="9" t="n"/>
      <c r="RW92" s="9" t="n"/>
      <c r="RX92" s="9" t="n"/>
      <c r="RY92" s="9" t="n"/>
      <c r="RZ92" s="9" t="n"/>
      <c r="SA92" s="9" t="n"/>
      <c r="SB92" s="9" t="n"/>
      <c r="SC92" s="9" t="n"/>
      <c r="SD92" s="9" t="n"/>
      <c r="SE92" s="9" t="n"/>
      <c r="SF92" s="9" t="n"/>
      <c r="SG92" s="9" t="n"/>
      <c r="SH92" s="9" t="n"/>
      <c r="SI92" s="9" t="n"/>
      <c r="SJ92" s="9" t="n"/>
      <c r="SK92" s="9" t="n"/>
      <c r="SL92" s="9" t="n"/>
      <c r="SM92" s="9" t="n"/>
      <c r="SN92" s="9" t="n"/>
      <c r="SO92" s="9" t="n"/>
      <c r="SP92" s="9" t="n"/>
      <c r="SQ92" s="9" t="n"/>
      <c r="SR92" s="9" t="n"/>
      <c r="SS92" s="9" t="n"/>
      <c r="ST92" s="9" t="n"/>
      <c r="SU92" s="9" t="n"/>
      <c r="SV92" s="9" t="n"/>
      <c r="SW92" s="9" t="n"/>
      <c r="SX92" s="9" t="n"/>
      <c r="SY92" s="9" t="n"/>
      <c r="SZ92" s="9" t="n"/>
      <c r="TA92" s="9" t="n"/>
      <c r="TB92" s="9" t="n"/>
      <c r="TC92" s="9" t="n"/>
      <c r="TD92" s="9" t="n"/>
      <c r="TE92" s="9" t="n"/>
      <c r="TF92" s="9" t="n"/>
      <c r="TG92" s="9" t="n"/>
      <c r="TH92" s="9" t="n"/>
      <c r="TI92" s="9" t="n"/>
      <c r="TJ92" s="9" t="n"/>
      <c r="TK92" s="9" t="n"/>
      <c r="TL92" s="9" t="n"/>
      <c r="TM92" s="9" t="n"/>
      <c r="TN92" s="9" t="n"/>
      <c r="TO92" s="9" t="n"/>
      <c r="TP92" s="9" t="n"/>
      <c r="TQ92" s="9" t="n"/>
      <c r="TR92" s="9" t="n"/>
      <c r="TS92" s="9" t="n"/>
      <c r="TT92" s="9" t="n"/>
      <c r="TU92" s="9" t="n"/>
      <c r="TV92" s="9" t="n"/>
      <c r="TW92" s="9" t="n"/>
      <c r="TX92" s="9" t="n"/>
      <c r="TY92" s="9" t="n"/>
      <c r="TZ92" s="9" t="n"/>
      <c r="UA92" s="9" t="n"/>
      <c r="UB92" s="9" t="n"/>
      <c r="UC92" s="9" t="n"/>
      <c r="UD92" s="9" t="n"/>
      <c r="UE92" s="9" t="n"/>
      <c r="UF92" s="9" t="n"/>
      <c r="UG92" s="9" t="n"/>
      <c r="UH92" s="9" t="n"/>
      <c r="UI92" s="9" t="n"/>
      <c r="UJ92" s="9" t="n"/>
      <c r="UK92" s="9" t="n"/>
      <c r="UL92" s="9" t="n"/>
      <c r="UM92" s="9" t="n"/>
      <c r="UN92" s="9" t="n"/>
      <c r="UO92" s="9" t="n"/>
      <c r="UP92" s="9" t="n"/>
      <c r="UQ92" s="9" t="n"/>
      <c r="UR92" s="9" t="n"/>
      <c r="US92" s="9" t="n"/>
      <c r="UT92" s="9" t="n"/>
      <c r="UU92" s="9" t="n"/>
      <c r="UV92" s="9" t="n"/>
      <c r="UW92" s="9" t="n"/>
      <c r="UX92" s="9" t="n"/>
      <c r="UY92" s="9" t="n"/>
      <c r="UZ92" s="9" t="n"/>
      <c r="VA92" s="9" t="n"/>
      <c r="VB92" s="9" t="n"/>
      <c r="VC92" s="9" t="n"/>
      <c r="VD92" s="9" t="n"/>
      <c r="VE92" s="9" t="n"/>
      <c r="VF92" s="9" t="n"/>
      <c r="VG92" s="9" t="n"/>
      <c r="VH92" s="9" t="n"/>
      <c r="VI92" s="9" t="n"/>
      <c r="VJ92" s="9" t="n"/>
      <c r="VK92" s="9" t="n"/>
      <c r="VL92" s="9" t="n"/>
      <c r="VM92" s="9" t="n"/>
      <c r="VN92" s="9" t="n"/>
      <c r="VO92" s="9" t="n"/>
      <c r="VP92" s="9" t="n"/>
      <c r="VQ92" s="9" t="n"/>
      <c r="VR92" s="9" t="n"/>
      <c r="VS92" s="9" t="n"/>
      <c r="VT92" s="9" t="n"/>
      <c r="VU92" s="9" t="n"/>
      <c r="VV92" s="9" t="n"/>
      <c r="VW92" s="9" t="n"/>
      <c r="VX92" s="9" t="n"/>
      <c r="VY92" s="9" t="n"/>
      <c r="VZ92" s="9" t="n"/>
      <c r="WA92" s="9" t="n"/>
      <c r="WB92" s="9" t="n"/>
      <c r="WC92" s="9" t="n"/>
      <c r="WD92" s="9" t="n"/>
      <c r="WE92" s="9" t="n"/>
      <c r="WF92" s="9" t="n"/>
      <c r="WG92" s="9" t="n"/>
      <c r="WH92" s="9" t="n"/>
      <c r="WI92" s="9" t="n"/>
      <c r="WJ92" s="9" t="n"/>
      <c r="WK92" s="9" t="n"/>
      <c r="WL92" s="9" t="n"/>
      <c r="WM92" s="9" t="n"/>
      <c r="WN92" s="9" t="n"/>
      <c r="WO92" s="9" t="n"/>
      <c r="WP92" s="9" t="n"/>
      <c r="WQ92" s="9" t="n"/>
      <c r="WR92" s="9" t="n"/>
      <c r="WS92" s="9" t="n"/>
      <c r="WT92" s="9" t="n"/>
      <c r="WU92" s="9" t="n"/>
      <c r="WV92" s="9" t="n"/>
      <c r="WW92" s="9" t="n"/>
      <c r="WX92" s="9" t="n"/>
      <c r="WY92" s="9" t="n"/>
      <c r="WZ92" s="9" t="n"/>
      <c r="XA92" s="9" t="n"/>
      <c r="XB92" s="9" t="n"/>
      <c r="XC92" s="9" t="n"/>
      <c r="XD92" s="9" t="n"/>
      <c r="XE92" s="9" t="n"/>
      <c r="XF92" s="9" t="n"/>
      <c r="XG92" s="9" t="n"/>
      <c r="XH92" s="9" t="n"/>
      <c r="XI92" s="9" t="n"/>
      <c r="XJ92" s="9" t="n"/>
      <c r="XK92" s="9" t="n"/>
      <c r="XL92" s="9" t="n"/>
      <c r="XM92" s="9" t="n"/>
      <c r="XN92" s="9" t="n"/>
      <c r="XO92" s="9" t="n"/>
      <c r="XP92" s="9" t="n"/>
      <c r="XQ92" s="9" t="n"/>
      <c r="XR92" s="9" t="n"/>
      <c r="XS92" s="9" t="n"/>
      <c r="XT92" s="9" t="n"/>
      <c r="XU92" s="9" t="n"/>
      <c r="XV92" s="9" t="n"/>
      <c r="XW92" s="9" t="n"/>
      <c r="XX92" s="9" t="n"/>
      <c r="XY92" s="9" t="n"/>
      <c r="XZ92" s="9" t="n"/>
      <c r="YA92" s="9" t="n"/>
      <c r="YB92" s="9" t="n"/>
      <c r="YC92" s="9" t="n"/>
      <c r="YD92" s="9" t="n"/>
      <c r="YE92" s="9" t="n"/>
      <c r="YF92" s="9" t="n"/>
      <c r="YG92" s="9" t="n"/>
      <c r="YH92" s="9" t="n"/>
      <c r="YI92" s="9" t="n"/>
      <c r="YJ92" s="9" t="n"/>
      <c r="YK92" s="9" t="n"/>
      <c r="YL92" s="9" t="n"/>
      <c r="YM92" s="9" t="n"/>
      <c r="YN92" s="9" t="n"/>
      <c r="YO92" s="9" t="n"/>
      <c r="YP92" s="9" t="n"/>
      <c r="YQ92" s="9" t="n"/>
      <c r="YR92" s="9" t="n"/>
      <c r="YS92" s="9" t="n"/>
      <c r="YT92" s="9" t="n"/>
      <c r="YU92" s="9" t="n"/>
      <c r="YV92" s="9" t="n"/>
      <c r="YW92" s="9" t="n"/>
      <c r="YX92" s="9" t="n"/>
      <c r="YY92" s="9" t="n"/>
      <c r="YZ92" s="9" t="n"/>
      <c r="ZA92" s="9" t="n"/>
      <c r="ZB92" s="9" t="n"/>
      <c r="ZC92" s="9" t="n"/>
      <c r="ZD92" s="9" t="n"/>
      <c r="ZE92" s="9" t="n"/>
      <c r="ZF92" s="9" t="n"/>
      <c r="ZG92" s="9" t="n"/>
      <c r="ZH92" s="9" t="n"/>
      <c r="ZI92" s="9" t="n"/>
      <c r="ZJ92" s="9" t="n"/>
      <c r="ZK92" s="9" t="n"/>
      <c r="ZL92" s="9" t="n"/>
      <c r="ZM92" s="9" t="n"/>
      <c r="ZN92" s="9" t="n"/>
      <c r="ZO92" s="9" t="n"/>
      <c r="ZP92" s="9" t="n"/>
      <c r="ZQ92" s="9" t="n"/>
      <c r="ZR92" s="9" t="n"/>
      <c r="ZS92" s="9" t="n"/>
      <c r="ZT92" s="9" t="n"/>
      <c r="ZU92" s="9" t="n"/>
      <c r="ZV92" s="9" t="n"/>
      <c r="ZW92" s="9" t="n"/>
      <c r="ZX92" s="9" t="n"/>
      <c r="ZY92" s="9" t="n"/>
      <c r="ZZ92" s="9" t="n"/>
      <c r="AAA92" s="9" t="n"/>
      <c r="AAB92" s="9" t="n"/>
      <c r="AAC92" s="9" t="n"/>
      <c r="AAD92" s="9" t="n"/>
      <c r="AAE92" s="9" t="n"/>
      <c r="AAF92" s="9" t="n"/>
      <c r="AAG92" s="9" t="n"/>
      <c r="AAH92" s="9" t="n"/>
      <c r="AAI92" s="9" t="n"/>
      <c r="AAJ92" s="9" t="n"/>
      <c r="AAK92" s="9" t="n"/>
      <c r="AAL92" s="9" t="n"/>
      <c r="AAM92" s="9" t="n"/>
      <c r="AAN92" s="9" t="n"/>
      <c r="AAO92" s="9" t="n"/>
      <c r="AAP92" s="9" t="n"/>
      <c r="AAQ92" s="9" t="n"/>
      <c r="AAR92" s="9" t="n"/>
      <c r="AAS92" s="9" t="n"/>
      <c r="AAT92" s="9" t="n"/>
      <c r="AAU92" s="9" t="n"/>
      <c r="AAV92" s="9" t="n"/>
      <c r="AAW92" s="9" t="n"/>
      <c r="AAX92" s="9" t="n"/>
      <c r="AAY92" s="9" t="n"/>
      <c r="AAZ92" s="9" t="n"/>
      <c r="ABA92" s="9" t="n"/>
      <c r="ABB92" s="9" t="n"/>
      <c r="ABC92" s="9" t="n"/>
      <c r="ABD92" s="9" t="n"/>
      <c r="ABE92" s="9" t="n"/>
      <c r="ABF92" s="9" t="n"/>
      <c r="ABG92" s="9" t="n"/>
      <c r="ABH92" s="9" t="n"/>
      <c r="ABI92" s="9" t="n"/>
      <c r="ABJ92" s="9" t="n"/>
      <c r="ABK92" s="9" t="n"/>
      <c r="ABL92" s="9" t="n"/>
      <c r="ABM92" s="9" t="n"/>
      <c r="ABN92" s="9" t="n"/>
      <c r="ABO92" s="9" t="n"/>
      <c r="ABP92" s="9" t="n"/>
      <c r="ABQ92" s="9" t="n"/>
      <c r="ABR92" s="9" t="n"/>
      <c r="ABS92" s="9" t="n"/>
      <c r="ABT92" s="9" t="n"/>
      <c r="ABU92" s="9" t="n"/>
      <c r="ABV92" s="9" t="n"/>
      <c r="ABW92" s="9" t="n"/>
      <c r="ABX92" s="9" t="n"/>
      <c r="ABY92" s="9" t="n"/>
      <c r="ABZ92" s="9" t="n"/>
      <c r="ACA92" s="9" t="n"/>
      <c r="ACB92" s="9" t="n"/>
      <c r="ACC92" s="9" t="n"/>
      <c r="ACD92" s="9" t="n"/>
      <c r="ACE92" s="9" t="n"/>
      <c r="ACF92" s="9" t="n"/>
      <c r="ACG92" s="9" t="n"/>
      <c r="ACH92" s="9" t="n"/>
      <c r="ACI92" s="9" t="n"/>
      <c r="ACJ92" s="9" t="n"/>
      <c r="ACK92" s="9" t="n"/>
      <c r="ACL92" s="9" t="n"/>
      <c r="ACM92" s="9" t="n"/>
      <c r="ACN92" s="9" t="n"/>
      <c r="ACO92" s="9" t="n"/>
      <c r="ACP92" s="9" t="n"/>
      <c r="ACQ92" s="9" t="n"/>
      <c r="ACR92" s="9" t="n"/>
      <c r="ACS92" s="9" t="n"/>
      <c r="ACT92" s="9" t="n"/>
      <c r="ACU92" s="9" t="n"/>
      <c r="ACV92" s="9" t="n"/>
      <c r="ACW92" s="9" t="n"/>
      <c r="ACX92" s="9" t="n"/>
      <c r="ACY92" s="9" t="n"/>
      <c r="ACZ92" s="9" t="n"/>
      <c r="ADA92" s="9" t="n"/>
      <c r="ADB92" s="9" t="n"/>
      <c r="ADC92" s="9" t="n"/>
      <c r="ADD92" s="9" t="n"/>
      <c r="ADE92" s="9" t="n"/>
      <c r="ADF92" s="9" t="n"/>
      <c r="ADG92" s="9" t="n"/>
      <c r="ADH92" s="9" t="n"/>
      <c r="ADI92" s="9" t="n"/>
      <c r="ADJ92" s="9" t="n"/>
      <c r="ADK92" s="9" t="n"/>
      <c r="ADL92" s="9" t="n"/>
      <c r="ADM92" s="9" t="n"/>
      <c r="ADN92" s="9" t="n"/>
      <c r="ADO92" s="9" t="n"/>
      <c r="ADP92" s="9" t="n"/>
      <c r="ADQ92" s="9" t="n"/>
      <c r="ADR92" s="9" t="n"/>
      <c r="ADS92" s="9" t="n"/>
      <c r="ADT92" s="9" t="n"/>
      <c r="ADU92" s="9" t="n"/>
      <c r="ADV92" s="9" t="n"/>
      <c r="ADW92" s="9" t="n"/>
      <c r="ADX92" s="9" t="n"/>
      <c r="ADY92" s="9" t="n"/>
      <c r="ADZ92" s="9" t="n"/>
      <c r="AEA92" s="9" t="n"/>
      <c r="AEB92" s="9" t="n"/>
      <c r="AEC92" s="9" t="n"/>
      <c r="AED92" s="9" t="n"/>
      <c r="AEE92" s="9" t="n"/>
      <c r="AEF92" s="9" t="n"/>
      <c r="AEG92" s="9" t="n"/>
      <c r="AEH92" s="9" t="n"/>
      <c r="AEI92" s="9" t="n"/>
      <c r="AEJ92" s="9" t="n"/>
      <c r="AEK92" s="9" t="n"/>
      <c r="AEL92" s="9" t="n"/>
      <c r="AEM92" s="9" t="n"/>
      <c r="AEN92" s="9" t="n"/>
      <c r="AEO92" s="9" t="n"/>
      <c r="AEP92" s="9" t="n"/>
      <c r="AEQ92" s="9" t="n"/>
      <c r="AER92" s="9" t="n"/>
      <c r="AES92" s="9" t="n"/>
      <c r="AET92" s="9" t="n"/>
      <c r="AEU92" s="9" t="n"/>
      <c r="AEV92" s="9" t="n"/>
      <c r="AEW92" s="9" t="n"/>
      <c r="AEX92" s="9" t="n"/>
      <c r="AEY92" s="9" t="n"/>
      <c r="AEZ92" s="9" t="n"/>
      <c r="AFA92" s="9" t="n"/>
      <c r="AFB92" s="9" t="n"/>
      <c r="AFC92" s="9" t="n"/>
      <c r="AFD92" s="9" t="n"/>
      <c r="AFE92" s="9" t="n"/>
      <c r="AFF92" s="9" t="n"/>
      <c r="AFG92" s="9" t="n"/>
      <c r="AFH92" s="9" t="n"/>
      <c r="AFI92" s="9" t="n"/>
      <c r="AFJ92" s="9" t="n"/>
      <c r="AFK92" s="9" t="n"/>
      <c r="AFL92" s="9" t="n"/>
      <c r="AFM92" s="9" t="n"/>
      <c r="AFN92" s="9" t="n"/>
      <c r="AFO92" s="9" t="n"/>
      <c r="AFP92" s="9" t="n"/>
      <c r="AFQ92" s="9" t="n"/>
      <c r="AFR92" s="9" t="n"/>
      <c r="AFS92" s="9" t="n"/>
      <c r="AFT92" s="9" t="n"/>
      <c r="AFU92" s="9" t="n"/>
      <c r="AFV92" s="9" t="n"/>
      <c r="AFW92" s="9" t="n"/>
      <c r="AFX92" s="9" t="n"/>
      <c r="AFY92" s="9" t="n"/>
      <c r="AFZ92" s="9" t="n"/>
      <c r="AGA92" s="9" t="n"/>
      <c r="AGB92" s="9" t="n"/>
      <c r="AGC92" s="9" t="n"/>
      <c r="AGD92" s="9" t="n"/>
      <c r="AGE92" s="9" t="n"/>
      <c r="AGF92" s="9" t="n"/>
      <c r="AGG92" s="9" t="n"/>
      <c r="AGH92" s="9" t="n"/>
      <c r="AGI92" s="9" t="n"/>
      <c r="AGJ92" s="9" t="n"/>
      <c r="AGK92" s="9" t="n"/>
      <c r="AGL92" s="9" t="n"/>
      <c r="AGM92" s="9" t="n"/>
      <c r="AGN92" s="9" t="n"/>
      <c r="AGO92" s="9" t="n"/>
      <c r="AGP92" s="9" t="n"/>
      <c r="AGQ92" s="9" t="n"/>
      <c r="AGR92" s="9" t="n"/>
      <c r="AGS92" s="9" t="n"/>
      <c r="AGT92" s="9" t="n"/>
      <c r="AGU92" s="9" t="n"/>
      <c r="AGV92" s="9" t="n"/>
      <c r="AGW92" s="9" t="n"/>
      <c r="AGX92" s="9" t="n"/>
      <c r="AGY92" s="9" t="n"/>
      <c r="AGZ92" s="9" t="n"/>
      <c r="AHA92" s="9" t="n"/>
      <c r="AHB92" s="9" t="n"/>
      <c r="AHC92" s="9" t="n"/>
      <c r="AHD92" s="9" t="n"/>
      <c r="AHE92" s="9" t="n"/>
      <c r="AHF92" s="9" t="n"/>
      <c r="AHG92" s="9" t="n"/>
      <c r="AHH92" s="9" t="n"/>
      <c r="AHI92" s="9" t="n"/>
      <c r="AHJ92" s="9" t="n"/>
      <c r="AHK92" s="9" t="n"/>
      <c r="AHL92" s="9" t="n"/>
      <c r="AHM92" s="9" t="n"/>
      <c r="AHN92" s="9" t="n"/>
      <c r="AHO92" s="9" t="n"/>
      <c r="AHP92" s="9" t="n"/>
      <c r="AHQ92" s="9" t="n"/>
      <c r="AHR92" s="9" t="n"/>
      <c r="AHS92" s="9" t="n"/>
      <c r="AHT92" s="9" t="n"/>
      <c r="AHU92" s="9" t="n"/>
      <c r="AHV92" s="9" t="n"/>
      <c r="AHW92" s="9" t="n"/>
      <c r="AHX92" s="9" t="n"/>
      <c r="AHY92" s="9" t="n"/>
      <c r="AHZ92" s="9" t="n"/>
      <c r="AIA92" s="9" t="n"/>
      <c r="AIB92" s="9" t="n"/>
      <c r="AIC92" s="9" t="n"/>
      <c r="AID92" s="9" t="n"/>
      <c r="AIE92" s="9" t="n"/>
      <c r="AIF92" s="9" t="n"/>
      <c r="AIG92" s="9" t="n"/>
      <c r="AIH92" s="9" t="n"/>
      <c r="AII92" s="9" t="n"/>
      <c r="AIJ92" s="9" t="n"/>
      <c r="AIK92" s="9" t="n"/>
      <c r="AIL92" s="9" t="n"/>
      <c r="AIM92" s="9" t="n"/>
      <c r="AIN92" s="9" t="n"/>
      <c r="AIO92" s="9" t="n"/>
      <c r="AIP92" s="9" t="n"/>
      <c r="AIQ92" s="9" t="n"/>
      <c r="AIR92" s="9" t="n"/>
      <c r="AIS92" s="9" t="n"/>
      <c r="AIT92" s="9" t="n"/>
      <c r="AIU92" s="9" t="n"/>
      <c r="AIV92" s="9" t="n"/>
      <c r="AIW92" s="9" t="n"/>
      <c r="AIX92" s="9" t="n"/>
      <c r="AIY92" s="9" t="n"/>
      <c r="AIZ92" s="9" t="n"/>
      <c r="AJA92" s="9" t="n"/>
      <c r="AJB92" s="9" t="n"/>
      <c r="AJC92" s="9" t="n"/>
      <c r="AJD92" s="9" t="n"/>
      <c r="AJE92" s="9" t="n"/>
      <c r="AJF92" s="9" t="n"/>
      <c r="AJG92" s="9" t="n"/>
      <c r="AJH92" s="9" t="n"/>
      <c r="AJI92" s="9" t="n"/>
      <c r="AJJ92" s="9" t="n"/>
      <c r="AJK92" s="9" t="n"/>
      <c r="AJL92" s="9" t="n"/>
      <c r="AJM92" s="9" t="n"/>
      <c r="AJN92" s="9" t="n"/>
      <c r="AJO92" s="9" t="n"/>
      <c r="AJP92" s="9" t="n"/>
      <c r="AJQ92" s="9" t="n"/>
      <c r="AJR92" s="9" t="n"/>
      <c r="AJS92" s="9" t="n"/>
      <c r="AJT92" s="9" t="n"/>
      <c r="AJU92" s="9" t="n"/>
      <c r="AJV92" s="9" t="n"/>
      <c r="AJW92" s="9" t="n"/>
      <c r="AJX92" s="9" t="n"/>
      <c r="AJY92" s="9" t="n"/>
      <c r="AJZ92" s="9" t="n"/>
      <c r="AKA92" s="9" t="n"/>
      <c r="AKB92" s="9" t="n"/>
      <c r="AKC92" s="9" t="n"/>
      <c r="AKD92" s="9" t="n"/>
      <c r="AKE92" s="9" t="n"/>
      <c r="AKF92" s="9" t="n"/>
      <c r="AKG92" s="9" t="n"/>
      <c r="AKH92" s="9" t="n"/>
      <c r="AKI92" s="9" t="n"/>
      <c r="AKJ92" s="9" t="n"/>
      <c r="AKK92" s="9" t="n"/>
      <c r="AKL92" s="9" t="n"/>
      <c r="AKM92" s="9" t="n"/>
      <c r="AKN92" s="9" t="n"/>
      <c r="AKO92" s="9" t="n"/>
      <c r="AKP92" s="9" t="n"/>
      <c r="AKQ92" s="9" t="n"/>
      <c r="AKR92" s="9" t="n"/>
      <c r="AKS92" s="9" t="n"/>
      <c r="AKT92" s="9" t="n"/>
      <c r="AKU92" s="9" t="n"/>
      <c r="AKV92" s="9" t="n"/>
      <c r="AKW92" s="9" t="n"/>
      <c r="AKX92" s="9" t="n"/>
      <c r="AKY92" s="9" t="n"/>
      <c r="AKZ92" s="9" t="n"/>
      <c r="ALA92" s="9" t="n"/>
      <c r="ALB92" s="9" t="n"/>
      <c r="ALC92" s="9" t="n"/>
      <c r="ALD92" s="9" t="n"/>
      <c r="ALE92" s="9" t="n"/>
      <c r="ALF92" s="9" t="n"/>
      <c r="ALG92" s="9" t="n"/>
      <c r="ALH92" s="9" t="n"/>
      <c r="ALI92" s="9" t="n"/>
      <c r="ALJ92" s="9" t="n"/>
      <c r="ALK92" s="9" t="n"/>
      <c r="ALL92" s="9" t="n"/>
      <c r="ALM92" s="9" t="n"/>
      <c r="ALN92" s="9" t="n"/>
      <c r="ALO92" s="9" t="n"/>
      <c r="ALP92" s="9" t="n"/>
      <c r="ALQ92" s="9" t="n"/>
      <c r="ALR92" s="9" t="n"/>
      <c r="ALS92" s="9" t="n"/>
      <c r="ALT92" s="9" t="n"/>
      <c r="ALU92" s="9" t="n"/>
      <c r="ALV92" s="9" t="n"/>
      <c r="ALW92" s="9" t="n"/>
      <c r="ALX92" s="9" t="n"/>
      <c r="ALY92" s="9" t="n"/>
      <c r="ALZ92" s="9" t="n"/>
      <c r="AMA92" s="9" t="n"/>
      <c r="AMB92" s="9" t="n"/>
      <c r="AMC92" s="9" t="n"/>
      <c r="AMD92" s="9" t="n"/>
      <c r="AME92" s="9" t="n"/>
      <c r="AMF92" s="9" t="n"/>
      <c r="AMG92" s="9" t="n"/>
      <c r="AMH92" s="9" t="n"/>
      <c r="AMI92" s="9" t="n"/>
      <c r="AMJ92" s="9" t="n"/>
    </row>
    <row customFormat="1" customHeight="1" ht="23.1" r="93" s="44" spans="1:1024">
      <c r="A93" s="67" t="n">
        <v>91</v>
      </c>
      <c r="B93" s="100" t="s">
        <v>298</v>
      </c>
      <c r="C93" s="101" t="s">
        <v>299</v>
      </c>
      <c r="D93" s="102" t="n"/>
      <c r="E93" s="103" t="n"/>
      <c r="F93" s="104" t="n"/>
      <c r="G93" s="105">
        <f>COUNTIF(G6:G92,"ОТ")</f>
        <v/>
      </c>
      <c r="H93" s="106" t="n"/>
      <c r="I93" s="107" t="n"/>
      <c r="J93" s="105">
        <f>COUNTIF(J6:J92,"ОТ")</f>
        <v/>
      </c>
      <c r="K93" s="106" t="n"/>
      <c r="L93" s="107" t="n"/>
      <c r="M93" s="105">
        <f>COUNTIF(M6:M92,"ОТ")</f>
        <v/>
      </c>
      <c r="N93" s="106" t="n"/>
      <c r="O93" s="107" t="n"/>
      <c r="P93" s="105">
        <f>COUNTIF(P6:P92,"ОТ")</f>
        <v/>
      </c>
      <c r="Q93" s="106" t="n"/>
      <c r="R93" s="107" t="n"/>
      <c r="S93" s="105">
        <f>COUNTIF(S6:S92,"ОТ")</f>
        <v/>
      </c>
      <c r="T93" s="106" t="n"/>
      <c r="U93" s="107" t="n"/>
      <c r="V93" s="105">
        <f>COUNTIF(V6:V92,"ОТ")</f>
        <v/>
      </c>
      <c r="W93" s="106" t="n"/>
      <c r="X93" s="107" t="n"/>
      <c r="Y93" s="105">
        <f>COUNTIF(Y6:Y92,"ОТ")</f>
        <v/>
      </c>
      <c r="Z93" s="106" t="n"/>
      <c r="AA93" s="107" t="n"/>
      <c r="AB93" s="105">
        <f>COUNTIF(AB6:AB92,"ОТ")</f>
        <v/>
      </c>
      <c r="AC93" s="106" t="n"/>
      <c r="AD93" s="107" t="n"/>
      <c r="AE93" s="105">
        <f>COUNTIF(AE6:AE92,"ОТ")</f>
        <v/>
      </c>
      <c r="AF93" s="106" t="n"/>
      <c r="AG93" s="107" t="n"/>
      <c r="AH93" s="105">
        <f>COUNTIF(AH6:AH92,"ОТ")</f>
        <v/>
      </c>
      <c r="AI93" s="106" t="n"/>
      <c r="AJ93" s="107" t="n"/>
      <c r="AK93" s="105">
        <f>COUNTIF(AK6:AK92,"ОТ")</f>
        <v/>
      </c>
      <c r="AL93" s="106" t="n"/>
      <c r="AM93" s="107" t="n"/>
      <c r="AN93" s="105">
        <f>COUNTIF(AN6:AN92,"ОТ")</f>
        <v/>
      </c>
      <c r="AO93" s="106" t="n"/>
      <c r="AP93" s="107" t="n"/>
      <c r="AQ93" s="105">
        <f>COUNTIF(AQ6:AQ92,"ОТ")</f>
        <v/>
      </c>
      <c r="AR93" s="106" t="n"/>
      <c r="AS93" s="107" t="n"/>
      <c r="AT93" s="105">
        <f>COUNTIF(AT6:AT92,"ОТ")</f>
        <v/>
      </c>
      <c r="AU93" s="106" t="n"/>
      <c r="AV93" s="107" t="n"/>
      <c r="AW93" s="105">
        <f>COUNTIF(AW6:AW92,"ОТ")</f>
        <v/>
      </c>
      <c r="AX93" s="106" t="n"/>
      <c r="AY93" s="107" t="n"/>
      <c r="AZ93" s="105">
        <f>COUNTIF(AZ6:AZ92,"ОТ")</f>
        <v/>
      </c>
      <c r="BA93" s="106" t="n"/>
      <c r="BB93" s="107" t="n"/>
      <c r="BC93" s="105">
        <f>COUNTIF(BC6:BC92,"ОТ")</f>
        <v/>
      </c>
      <c r="BD93" s="106" t="n"/>
      <c r="BE93" s="107" t="n"/>
      <c r="BF93" s="105">
        <f>COUNTIF(BF6:BF92,"ОТ")</f>
        <v/>
      </c>
      <c r="BG93" s="106" t="n"/>
      <c r="BH93" s="107" t="n"/>
      <c r="BI93" s="105">
        <f>COUNTIF(BI6:BI92,"ОТ")</f>
        <v/>
      </c>
      <c r="BJ93" s="106" t="n"/>
      <c r="BK93" s="107" t="n"/>
      <c r="BL93" s="105">
        <f>COUNTIF(BL6:BL92,"ОТ")</f>
        <v/>
      </c>
      <c r="BM93" s="106" t="n"/>
      <c r="BN93" s="107" t="n"/>
      <c r="BO93" s="105">
        <f>COUNTIF(BO6:BO92,"ОТ")</f>
        <v/>
      </c>
      <c r="BP93" s="106" t="n"/>
      <c r="BQ93" s="107" t="n"/>
      <c r="BR93" s="105">
        <f>COUNTIF(BR6:BR92,"ОТ")</f>
        <v/>
      </c>
      <c r="BS93" s="106" t="n"/>
      <c r="BT93" s="107" t="n"/>
      <c r="BU93" s="105">
        <f>COUNTIF(BU6:BU92,"ОТ")</f>
        <v/>
      </c>
      <c r="BV93" s="106" t="n"/>
      <c r="BW93" s="107" t="n"/>
      <c r="BX93" s="105">
        <f>COUNTIF(BX6:BX92,"ОТ")</f>
        <v/>
      </c>
      <c r="BY93" s="106" t="n"/>
      <c r="BZ93" s="107" t="n"/>
      <c r="CA93" s="105">
        <f>COUNTIF(CA6:CA92,"ОТ")</f>
        <v/>
      </c>
      <c r="CB93" s="106" t="n"/>
      <c r="CC93" s="107" t="n"/>
      <c r="CD93" s="105">
        <f>COUNTIF(CD6:CD92,"ОТ")</f>
        <v/>
      </c>
      <c r="CE93" s="106" t="n"/>
      <c r="CF93" s="107" t="n"/>
      <c r="CG93" s="105">
        <f>COUNTIF(CG6:CG92,"ОТ")</f>
        <v/>
      </c>
      <c r="CH93" s="106" t="n"/>
      <c r="CI93" s="107" t="n"/>
      <c r="CJ93" s="105">
        <f>COUNTIF(CJ6:CJ92,"ОТ")</f>
        <v/>
      </c>
      <c r="CK93" s="106" t="n"/>
      <c r="CL93" s="107" t="n"/>
      <c r="CM93" s="105">
        <f>COUNTIF(CM6:CM92,"ОТ")</f>
        <v/>
      </c>
      <c r="CN93" s="106" t="n"/>
      <c r="CO93" s="107" t="n"/>
      <c r="CP93" s="105">
        <f>COUNTIF(CP6:CP92,"ОТ")</f>
        <v/>
      </c>
      <c r="CQ93" s="106" t="n"/>
      <c r="CR93" s="107" t="n"/>
      <c r="CS93" s="105">
        <f>COUNTIF(CS6:CS92,"ОТ")</f>
        <v/>
      </c>
      <c r="CT93" s="106" t="n"/>
      <c r="CU93" s="107" t="n"/>
      <c r="CV93" s="105">
        <f>COUNTIF(CV6:CV92,"ОТ")</f>
        <v/>
      </c>
      <c r="CW93" s="108" t="n"/>
      <c r="CX93" s="109" t="n"/>
      <c r="CY93" s="94" t="n"/>
      <c r="CZ93" s="94" t="n"/>
      <c r="DA93" s="94" t="n"/>
      <c r="DB93" s="94" t="n"/>
      <c r="DC93" s="94" t="n"/>
      <c r="DD93" s="94" t="n"/>
      <c r="DE93" s="94" t="n"/>
      <c r="DF93" s="94" t="n"/>
      <c r="DG93" s="94" t="n"/>
      <c r="DH93" s="94" t="n"/>
      <c r="DI93" s="82" t="n"/>
    </row>
    <row customFormat="1" customHeight="1" ht="23.1" r="94" s="43" spans="1:1024">
      <c r="A94" s="67" t="n">
        <v>92</v>
      </c>
      <c r="B94" s="110">
        <f aca="false" ref="B94:B94" t="array">SUM(IF(ISBLANK(B6:B92),0,1/COUNTIF(B6:B92,B6:B92)))</f>
        <v/>
      </c>
      <c r="C94" s="101" t="s">
        <v>300</v>
      </c>
      <c r="D94" s="102" t="n"/>
      <c r="E94" s="103" t="n"/>
      <c r="F94" s="104" t="n"/>
      <c r="G94" s="105">
        <f>COUNTIF(G6:G92,"в")</f>
        <v/>
      </c>
      <c r="H94" s="106" t="n"/>
      <c r="I94" s="107" t="n"/>
      <c r="J94" s="105">
        <f>COUNTIF(J6:J92,"в")</f>
        <v/>
      </c>
      <c r="K94" s="106" t="n"/>
      <c r="L94" s="107" t="n"/>
      <c r="M94" s="105">
        <f>COUNTIF(M6:M92,"в")</f>
        <v/>
      </c>
      <c r="N94" s="106" t="n"/>
      <c r="O94" s="107" t="n"/>
      <c r="P94" s="105">
        <f>COUNTIF(P6:P92,"в")</f>
        <v/>
      </c>
      <c r="Q94" s="106" t="n"/>
      <c r="R94" s="107" t="n"/>
      <c r="S94" s="105">
        <f>COUNTIF(S6:S92,"в")</f>
        <v/>
      </c>
      <c r="T94" s="106" t="n"/>
      <c r="U94" s="107" t="n"/>
      <c r="V94" s="105">
        <f>COUNTIF(V6:V92,"в")</f>
        <v/>
      </c>
      <c r="W94" s="106" t="n"/>
      <c r="X94" s="107" t="n"/>
      <c r="Y94" s="105">
        <f>COUNTIF(Y6:Y92,"в")</f>
        <v/>
      </c>
      <c r="Z94" s="106" t="n"/>
      <c r="AA94" s="107" t="n"/>
      <c r="AB94" s="105">
        <f>COUNTIF(AB6:AB92,"в")</f>
        <v/>
      </c>
      <c r="AC94" s="106" t="n"/>
      <c r="AD94" s="107" t="n"/>
      <c r="AE94" s="105">
        <f>COUNTIF(AE6:AE92,"в")</f>
        <v/>
      </c>
      <c r="AF94" s="106" t="n"/>
      <c r="AG94" s="107" t="n"/>
      <c r="AH94" s="105">
        <f>COUNTIF(AH6:AH92,"в")</f>
        <v/>
      </c>
      <c r="AI94" s="106" t="n"/>
      <c r="AJ94" s="107" t="n"/>
      <c r="AK94" s="105">
        <f>COUNTIF(AK6:AK92,"в")</f>
        <v/>
      </c>
      <c r="AL94" s="106" t="n"/>
      <c r="AM94" s="107" t="n"/>
      <c r="AN94" s="105">
        <f>COUNTIF(AN6:AN92,"в")</f>
        <v/>
      </c>
      <c r="AO94" s="106" t="n"/>
      <c r="AP94" s="107" t="n"/>
      <c r="AQ94" s="105">
        <f>COUNTIF(AQ6:AQ92,"в")</f>
        <v/>
      </c>
      <c r="AR94" s="106" t="n"/>
      <c r="AS94" s="107" t="n"/>
      <c r="AT94" s="105">
        <f>COUNTIF(AT6:AT92,"в")</f>
        <v/>
      </c>
      <c r="AU94" s="106" t="n"/>
      <c r="AV94" s="107" t="n"/>
      <c r="AW94" s="105">
        <f>COUNTIF(AW6:AW92,"в")</f>
        <v/>
      </c>
      <c r="AX94" s="106" t="n"/>
      <c r="AY94" s="107" t="n"/>
      <c r="AZ94" s="105">
        <f>COUNTIF(AZ6:AZ92,"в")</f>
        <v/>
      </c>
      <c r="BA94" s="106" t="n"/>
      <c r="BB94" s="107" t="n"/>
      <c r="BC94" s="105">
        <f>COUNTIF(BC6:BC92,"в")</f>
        <v/>
      </c>
      <c r="BD94" s="106" t="n"/>
      <c r="BE94" s="107" t="n"/>
      <c r="BF94" s="105">
        <f>COUNTIF(BF6:BF92,"в")</f>
        <v/>
      </c>
      <c r="BG94" s="106" t="n"/>
      <c r="BH94" s="107" t="n"/>
      <c r="BI94" s="105">
        <f>COUNTIF(BI6:BI92,"в")</f>
        <v/>
      </c>
      <c r="BJ94" s="106" t="n"/>
      <c r="BK94" s="107" t="n"/>
      <c r="BL94" s="105">
        <f>COUNTIF(BL6:BL92,"в")</f>
        <v/>
      </c>
      <c r="BM94" s="106" t="n"/>
      <c r="BN94" s="107" t="n"/>
      <c r="BO94" s="105">
        <f>COUNTIF(BO6:BO92,"в")</f>
        <v/>
      </c>
      <c r="BP94" s="106" t="n"/>
      <c r="BQ94" s="107" t="n"/>
      <c r="BR94" s="105">
        <f>COUNTIF(BR6:BR92,"в")</f>
        <v/>
      </c>
      <c r="BS94" s="106" t="n"/>
      <c r="BT94" s="107" t="n"/>
      <c r="BU94" s="105">
        <f>COUNTIF(BU6:BU92,"в")</f>
        <v/>
      </c>
      <c r="BV94" s="106" t="n"/>
      <c r="BW94" s="107" t="n"/>
      <c r="BX94" s="105">
        <f>COUNTIF(BX6:BX92,"в")</f>
        <v/>
      </c>
      <c r="BY94" s="106" t="n"/>
      <c r="BZ94" s="107" t="n"/>
      <c r="CA94" s="105">
        <f>COUNTIF(CA6:CA92,"в")</f>
        <v/>
      </c>
      <c r="CB94" s="106" t="n"/>
      <c r="CC94" s="107" t="n"/>
      <c r="CD94" s="105">
        <f>COUNTIF(CD6:CD92,"в")</f>
        <v/>
      </c>
      <c r="CE94" s="106" t="n"/>
      <c r="CF94" s="107" t="n"/>
      <c r="CG94" s="105">
        <f>COUNTIF(CG6:CG92,"в")</f>
        <v/>
      </c>
      <c r="CH94" s="106" t="n"/>
      <c r="CI94" s="107" t="n"/>
      <c r="CJ94" s="105">
        <f>COUNTIF(CJ6:CJ92,"в")</f>
        <v/>
      </c>
      <c r="CK94" s="106" t="n"/>
      <c r="CL94" s="107" t="n"/>
      <c r="CM94" s="105">
        <f>COUNTIF(CM6:CM92,"в")</f>
        <v/>
      </c>
      <c r="CN94" s="106" t="n"/>
      <c r="CO94" s="107" t="n"/>
      <c r="CP94" s="105">
        <f>COUNTIF(CP6:CP92,"в")</f>
        <v/>
      </c>
      <c r="CQ94" s="106" t="n"/>
      <c r="CR94" s="107" t="n"/>
      <c r="CS94" s="105">
        <f>COUNTIF(CS6:CS92,"в")</f>
        <v/>
      </c>
      <c r="CT94" s="106" t="n"/>
      <c r="CU94" s="107" t="n"/>
      <c r="CV94" s="105">
        <f>COUNTIF(CV6:CV92,"в")</f>
        <v/>
      </c>
      <c r="CW94" s="108" t="n"/>
      <c r="CX94" s="109" t="n"/>
      <c r="CY94" s="94" t="n"/>
      <c r="CZ94" s="94" t="n"/>
      <c r="DA94" s="94" t="n"/>
      <c r="DB94" s="94" t="n"/>
      <c r="DC94" s="94" t="n"/>
      <c r="DD94" s="94" t="n"/>
      <c r="DE94" s="94" t="n"/>
      <c r="DF94" s="94" t="n"/>
      <c r="DG94" s="94" t="n"/>
      <c r="DH94" s="94" t="n"/>
      <c r="DI94" s="82" t="n"/>
    </row>
    <row customHeight="1" ht="23.1" r="95" s="187" spans="1:1024">
      <c r="A95" s="67" t="n">
        <v>93</v>
      </c>
      <c r="B95" s="44" t="n"/>
      <c r="C95" s="111" t="s">
        <v>301</v>
      </c>
      <c r="D95" s="102" t="n"/>
      <c r="E95" s="103" t="n"/>
      <c r="F95" s="104" t="n"/>
      <c r="G95" s="105">
        <f>SUM(G93:G94)</f>
        <v/>
      </c>
      <c r="H95" s="106" t="n"/>
      <c r="I95" s="107" t="n"/>
      <c r="J95" s="105">
        <f>SUM(J93:J94)</f>
        <v/>
      </c>
      <c r="K95" s="106" t="n"/>
      <c r="L95" s="107" t="n"/>
      <c r="M95" s="105">
        <f>SUM(M93:M94)</f>
        <v/>
      </c>
      <c r="N95" s="106" t="n"/>
      <c r="O95" s="107" t="n"/>
      <c r="P95" s="105">
        <f>SUM(P93:P94)</f>
        <v/>
      </c>
      <c r="Q95" s="106" t="n"/>
      <c r="R95" s="107" t="n"/>
      <c r="S95" s="105">
        <f>SUM(S93:S94)</f>
        <v/>
      </c>
      <c r="T95" s="106" t="n"/>
      <c r="U95" s="107" t="n"/>
      <c r="V95" s="105">
        <f>SUM(V93:V94)</f>
        <v/>
      </c>
      <c r="W95" s="106" t="n"/>
      <c r="X95" s="107" t="n"/>
      <c r="Y95" s="105">
        <f>SUM(Y93:Y94)</f>
        <v/>
      </c>
      <c r="Z95" s="106" t="n"/>
      <c r="AA95" s="107" t="n"/>
      <c r="AB95" s="105">
        <f>SUM(AB93:AB94)</f>
        <v/>
      </c>
      <c r="AC95" s="106" t="n"/>
      <c r="AD95" s="107" t="n"/>
      <c r="AE95" s="105">
        <f>SUM(AE93:AE94)</f>
        <v/>
      </c>
      <c r="AF95" s="106" t="n"/>
      <c r="AG95" s="107" t="n"/>
      <c r="AH95" s="105">
        <f>SUM(AH93:AH94)</f>
        <v/>
      </c>
      <c r="AI95" s="106" t="n"/>
      <c r="AJ95" s="107" t="n"/>
      <c r="AK95" s="105">
        <f>SUM(AK93:AK94)</f>
        <v/>
      </c>
      <c r="AL95" s="106" t="n"/>
      <c r="AM95" s="107" t="n"/>
      <c r="AN95" s="105">
        <f>SUM(AN93:AN94)</f>
        <v/>
      </c>
      <c r="AO95" s="106" t="n"/>
      <c r="AP95" s="107" t="n"/>
      <c r="AQ95" s="105">
        <f>SUM(AQ93:AQ94)</f>
        <v/>
      </c>
      <c r="AR95" s="106" t="n"/>
      <c r="AS95" s="107" t="n"/>
      <c r="AT95" s="105">
        <f>SUM(AT93:AT94)</f>
        <v/>
      </c>
      <c r="AU95" s="106" t="n"/>
      <c r="AV95" s="107" t="n"/>
      <c r="AW95" s="105">
        <f>SUM(AW93:AW94)</f>
        <v/>
      </c>
      <c r="AX95" s="106" t="n"/>
      <c r="AY95" s="107" t="n"/>
      <c r="AZ95" s="105">
        <f>SUM(AZ93:AZ94)</f>
        <v/>
      </c>
      <c r="BA95" s="106" t="n"/>
      <c r="BB95" s="107" t="n"/>
      <c r="BC95" s="105">
        <f>SUM(BC93:BC94)</f>
        <v/>
      </c>
      <c r="BD95" s="106" t="n"/>
      <c r="BE95" s="107" t="n"/>
      <c r="BF95" s="105">
        <f>SUM(BF93:BF94)</f>
        <v/>
      </c>
      <c r="BG95" s="106" t="n"/>
      <c r="BH95" s="107" t="n"/>
      <c r="BI95" s="105">
        <f>SUM(BI93:BI94)</f>
        <v/>
      </c>
      <c r="BJ95" s="106" t="n"/>
      <c r="BK95" s="107" t="n"/>
      <c r="BL95" s="105">
        <f>SUM(BL93:BL94)</f>
        <v/>
      </c>
      <c r="BM95" s="106" t="n"/>
      <c r="BN95" s="107" t="n"/>
      <c r="BO95" s="105">
        <f>SUM(BO93:BO94)</f>
        <v/>
      </c>
      <c r="BP95" s="106" t="n"/>
      <c r="BQ95" s="107" t="n"/>
      <c r="BR95" s="105">
        <f>SUM(BR93:BR94)</f>
        <v/>
      </c>
      <c r="BS95" s="106" t="n"/>
      <c r="BT95" s="107" t="n"/>
      <c r="BU95" s="105">
        <f>SUM(BU93:BU94)</f>
        <v/>
      </c>
      <c r="BV95" s="106" t="n"/>
      <c r="BW95" s="107" t="n"/>
      <c r="BX95" s="105">
        <f>SUM(BX93:BX94)</f>
        <v/>
      </c>
      <c r="BY95" s="106" t="n"/>
      <c r="BZ95" s="107" t="n"/>
      <c r="CA95" s="105">
        <f>SUM(CA93:CA94)</f>
        <v/>
      </c>
      <c r="CB95" s="106" t="n"/>
      <c r="CC95" s="107" t="n"/>
      <c r="CD95" s="105">
        <f>SUM(CD93:CD94)</f>
        <v/>
      </c>
      <c r="CE95" s="106" t="n"/>
      <c r="CF95" s="107" t="n"/>
      <c r="CG95" s="105">
        <f>SUM(CG93:CG94)</f>
        <v/>
      </c>
      <c r="CH95" s="106" t="n"/>
      <c r="CI95" s="107" t="n"/>
      <c r="CJ95" s="105">
        <f>SUM(CJ93:CJ94)</f>
        <v/>
      </c>
      <c r="CK95" s="106" t="n"/>
      <c r="CL95" s="107" t="n"/>
      <c r="CM95" s="105">
        <f>SUM(CM93:CM94)</f>
        <v/>
      </c>
      <c r="CN95" s="106" t="n"/>
      <c r="CO95" s="107" t="n"/>
      <c r="CP95" s="105">
        <f>SUM(CP93:CP94)</f>
        <v/>
      </c>
      <c r="CQ95" s="106" t="n"/>
      <c r="CR95" s="107" t="n"/>
      <c r="CS95" s="105">
        <f>SUM(CS93:CS94)</f>
        <v/>
      </c>
      <c r="CT95" s="106" t="n"/>
      <c r="CU95" s="107" t="n"/>
      <c r="CV95" s="105">
        <f>SUM(CV93:CV94)</f>
        <v/>
      </c>
      <c r="CW95" s="108" t="n"/>
      <c r="CX95" s="109" t="n"/>
      <c r="CY95" s="94" t="n"/>
      <c r="CZ95" s="94" t="n"/>
      <c r="DA95" s="94" t="n"/>
      <c r="DB95" s="94" t="n"/>
      <c r="DC95" s="94" t="n"/>
      <c r="DD95" s="94" t="n"/>
      <c r="DE95" s="94" t="n"/>
      <c r="DF95" s="94" t="n"/>
      <c r="DG95" s="94" t="n"/>
      <c r="DH95" s="94" t="n"/>
      <c r="DI95" s="82" t="n"/>
      <c r="DJ95" s="9" t="n"/>
      <c r="DK95" s="9" t="n"/>
      <c r="DL95" s="9" t="n"/>
      <c r="DM95" s="9" t="n"/>
      <c r="DN95" s="9" t="n"/>
      <c r="DO95" s="9" t="n"/>
      <c r="DP95" s="9" t="n"/>
      <c r="DQ95" s="9" t="n"/>
      <c r="DR95" s="9" t="n"/>
      <c r="DS95" s="9" t="n"/>
      <c r="DT95" s="9" t="n"/>
      <c r="DU95" s="9" t="n"/>
      <c r="DV95" s="9" t="n"/>
      <c r="DW95" s="9" t="n"/>
      <c r="DX95" s="9" t="n"/>
      <c r="DY95" s="9" t="n"/>
      <c r="DZ95" s="9" t="n"/>
      <c r="EA95" s="9" t="n"/>
      <c r="EB95" s="9" t="n"/>
      <c r="EC95" s="9" t="n"/>
      <c r="ED95" s="9" t="n"/>
      <c r="EE95" s="9" t="n"/>
      <c r="EF95" s="9" t="n"/>
      <c r="EG95" s="9" t="n"/>
      <c r="EH95" s="9" t="n"/>
      <c r="EI95" s="9" t="n"/>
      <c r="EJ95" s="9" t="n"/>
      <c r="EK95" s="9" t="n"/>
      <c r="EL95" s="9" t="n"/>
      <c r="EM95" s="9" t="n"/>
      <c r="EN95" s="9" t="n"/>
      <c r="EO95" s="9" t="n"/>
      <c r="EP95" s="9" t="n"/>
      <c r="EQ95" s="9" t="n"/>
      <c r="ER95" s="9" t="n"/>
      <c r="ES95" s="9" t="n"/>
      <c r="ET95" s="9" t="n"/>
      <c r="EU95" s="9" t="n"/>
      <c r="EV95" s="9" t="n"/>
      <c r="EW95" s="9" t="n"/>
      <c r="EX95" s="9" t="n"/>
      <c r="EY95" s="9" t="n"/>
      <c r="EZ95" s="9" t="n"/>
      <c r="FA95" s="9" t="n"/>
      <c r="FB95" s="9" t="n"/>
      <c r="FC95" s="9" t="n"/>
      <c r="FD95" s="9" t="n"/>
      <c r="FE95" s="9" t="n"/>
      <c r="FF95" s="9" t="n"/>
      <c r="FG95" s="9" t="n"/>
      <c r="FH95" s="9" t="n"/>
      <c r="FI95" s="9" t="n"/>
      <c r="FJ95" s="9" t="n"/>
      <c r="FK95" s="9" t="n"/>
      <c r="FL95" s="9" t="n"/>
      <c r="FM95" s="9" t="n"/>
      <c r="FN95" s="9" t="n"/>
      <c r="FO95" s="9" t="n"/>
      <c r="FP95" s="9" t="n"/>
      <c r="FQ95" s="9" t="n"/>
      <c r="FR95" s="9" t="n"/>
      <c r="FS95" s="9" t="n"/>
      <c r="FT95" s="9" t="n"/>
      <c r="FU95" s="9" t="n"/>
      <c r="FV95" s="9" t="n"/>
      <c r="FW95" s="9" t="n"/>
      <c r="FX95" s="9" t="n"/>
      <c r="FY95" s="9" t="n"/>
      <c r="FZ95" s="9" t="n"/>
      <c r="GA95" s="9" t="n"/>
      <c r="GB95" s="9" t="n"/>
      <c r="GC95" s="9" t="n"/>
      <c r="GD95" s="9" t="n"/>
      <c r="GE95" s="9" t="n"/>
      <c r="GF95" s="9" t="n"/>
      <c r="GG95" s="9" t="n"/>
      <c r="GH95" s="9" t="n"/>
      <c r="GI95" s="9" t="n"/>
      <c r="GJ95" s="9" t="n"/>
      <c r="GK95" s="9" t="n"/>
      <c r="GL95" s="9" t="n"/>
      <c r="GM95" s="9" t="n"/>
      <c r="GN95" s="9" t="n"/>
      <c r="GO95" s="9" t="n"/>
      <c r="GP95" s="9" t="n"/>
      <c r="GQ95" s="9" t="n"/>
      <c r="GR95" s="9" t="n"/>
      <c r="GS95" s="9" t="n"/>
      <c r="GT95" s="9" t="n"/>
      <c r="GU95" s="9" t="n"/>
      <c r="GV95" s="9" t="n"/>
      <c r="GW95" s="9" t="n"/>
      <c r="GX95" s="9" t="n"/>
      <c r="GY95" s="9" t="n"/>
      <c r="GZ95" s="9" t="n"/>
      <c r="HA95" s="9" t="n"/>
      <c r="HB95" s="9" t="n"/>
      <c r="HC95" s="9" t="n"/>
      <c r="HD95" s="9" t="n"/>
      <c r="HE95" s="9" t="n"/>
      <c r="HF95" s="9" t="n"/>
      <c r="HG95" s="9" t="n"/>
      <c r="HH95" s="9" t="n"/>
      <c r="HI95" s="9" t="n"/>
      <c r="HJ95" s="9" t="n"/>
      <c r="HK95" s="9" t="n"/>
      <c r="HL95" s="9" t="n"/>
      <c r="HM95" s="9" t="n"/>
      <c r="HN95" s="9" t="n"/>
      <c r="HO95" s="9" t="n"/>
      <c r="HP95" s="9" t="n"/>
      <c r="HQ95" s="9" t="n"/>
      <c r="HR95" s="9" t="n"/>
      <c r="HS95" s="9" t="n"/>
      <c r="HT95" s="9" t="n"/>
      <c r="HU95" s="9" t="n"/>
      <c r="HV95" s="9" t="n"/>
      <c r="HW95" s="9" t="n"/>
      <c r="HX95" s="9" t="n"/>
      <c r="HY95" s="9" t="n"/>
      <c r="HZ95" s="9" t="n"/>
      <c r="IA95" s="9" t="n"/>
      <c r="IB95" s="9" t="n"/>
      <c r="IC95" s="9" t="n"/>
      <c r="ID95" s="9" t="n"/>
      <c r="IE95" s="9" t="n"/>
      <c r="IF95" s="9" t="n"/>
      <c r="IG95" s="9" t="n"/>
      <c r="IH95" s="9" t="n"/>
      <c r="II95" s="9" t="n"/>
      <c r="IJ95" s="9" t="n"/>
      <c r="IK95" s="9" t="n"/>
      <c r="IL95" s="9" t="n"/>
      <c r="IM95" s="9" t="n"/>
      <c r="IN95" s="9" t="n"/>
      <c r="IO95" s="9" t="n"/>
      <c r="IP95" s="9" t="n"/>
      <c r="IQ95" s="9" t="n"/>
      <c r="IR95" s="9" t="n"/>
      <c r="IS95" s="9" t="n"/>
      <c r="IT95" s="9" t="n"/>
      <c r="IU95" s="9" t="n"/>
      <c r="IV95" s="9" t="n"/>
      <c r="IW95" s="9" t="n"/>
      <c r="IX95" s="9" t="n"/>
      <c r="IY95" s="9" t="n"/>
      <c r="IZ95" s="9" t="n"/>
      <c r="JA95" s="9" t="n"/>
      <c r="JB95" s="9" t="n"/>
      <c r="JC95" s="9" t="n"/>
      <c r="JD95" s="9" t="n"/>
      <c r="JE95" s="9" t="n"/>
      <c r="JF95" s="9" t="n"/>
      <c r="JG95" s="9" t="n"/>
      <c r="JH95" s="9" t="n"/>
      <c r="JI95" s="9" t="n"/>
      <c r="JJ95" s="9" t="n"/>
      <c r="JK95" s="9" t="n"/>
      <c r="JL95" s="9" t="n"/>
      <c r="JM95" s="9" t="n"/>
      <c r="JN95" s="9" t="n"/>
      <c r="JO95" s="9" t="n"/>
      <c r="JP95" s="9" t="n"/>
      <c r="JQ95" s="9" t="n"/>
      <c r="JR95" s="9" t="n"/>
      <c r="JS95" s="9" t="n"/>
      <c r="JT95" s="9" t="n"/>
      <c r="JU95" s="9" t="n"/>
      <c r="JV95" s="9" t="n"/>
      <c r="JW95" s="9" t="n"/>
      <c r="JX95" s="9" t="n"/>
      <c r="JY95" s="9" t="n"/>
      <c r="JZ95" s="9" t="n"/>
      <c r="KA95" s="9" t="n"/>
      <c r="KB95" s="9" t="n"/>
      <c r="KC95" s="9" t="n"/>
      <c r="KD95" s="9" t="n"/>
      <c r="KE95" s="9" t="n"/>
      <c r="KF95" s="9" t="n"/>
      <c r="KG95" s="9" t="n"/>
      <c r="KH95" s="9" t="n"/>
      <c r="KI95" s="9" t="n"/>
      <c r="KJ95" s="9" t="n"/>
      <c r="KK95" s="9" t="n"/>
      <c r="KL95" s="9" t="n"/>
      <c r="KM95" s="9" t="n"/>
      <c r="KN95" s="9" t="n"/>
      <c r="KO95" s="9" t="n"/>
      <c r="KP95" s="9" t="n"/>
      <c r="KQ95" s="9" t="n"/>
      <c r="KR95" s="9" t="n"/>
      <c r="KS95" s="9" t="n"/>
      <c r="KT95" s="9" t="n"/>
      <c r="KU95" s="9" t="n"/>
      <c r="KV95" s="9" t="n"/>
      <c r="KW95" s="9" t="n"/>
      <c r="KX95" s="9" t="n"/>
      <c r="KY95" s="9" t="n"/>
      <c r="KZ95" s="9" t="n"/>
      <c r="LA95" s="9" t="n"/>
      <c r="LB95" s="9" t="n"/>
      <c r="LC95" s="9" t="n"/>
      <c r="LD95" s="9" t="n"/>
      <c r="LE95" s="9" t="n"/>
      <c r="LF95" s="9" t="n"/>
      <c r="LG95" s="9" t="n"/>
      <c r="LH95" s="9" t="n"/>
      <c r="LI95" s="9" t="n"/>
      <c r="LJ95" s="9" t="n"/>
      <c r="LK95" s="9" t="n"/>
      <c r="LL95" s="9" t="n"/>
      <c r="LM95" s="9" t="n"/>
      <c r="LN95" s="9" t="n"/>
      <c r="LO95" s="9" t="n"/>
      <c r="LP95" s="9" t="n"/>
      <c r="LQ95" s="9" t="n"/>
      <c r="LR95" s="9" t="n"/>
      <c r="LS95" s="9" t="n"/>
      <c r="LT95" s="9" t="n"/>
      <c r="LU95" s="9" t="n"/>
      <c r="LV95" s="9" t="n"/>
      <c r="LW95" s="9" t="n"/>
      <c r="LX95" s="9" t="n"/>
      <c r="LY95" s="9" t="n"/>
      <c r="LZ95" s="9" t="n"/>
      <c r="MA95" s="9" t="n"/>
      <c r="MB95" s="9" t="n"/>
      <c r="MC95" s="9" t="n"/>
      <c r="MD95" s="9" t="n"/>
      <c r="ME95" s="9" t="n"/>
      <c r="MF95" s="9" t="n"/>
      <c r="MG95" s="9" t="n"/>
      <c r="MH95" s="9" t="n"/>
      <c r="MI95" s="9" t="n"/>
      <c r="MJ95" s="9" t="n"/>
      <c r="MK95" s="9" t="n"/>
      <c r="ML95" s="9" t="n"/>
      <c r="MM95" s="9" t="n"/>
      <c r="MN95" s="9" t="n"/>
      <c r="MO95" s="9" t="n"/>
      <c r="MP95" s="9" t="n"/>
      <c r="MQ95" s="9" t="n"/>
      <c r="MR95" s="9" t="n"/>
      <c r="MS95" s="9" t="n"/>
      <c r="MT95" s="9" t="n"/>
      <c r="MU95" s="9" t="n"/>
      <c r="MV95" s="9" t="n"/>
      <c r="MW95" s="9" t="n"/>
      <c r="MX95" s="9" t="n"/>
      <c r="MY95" s="9" t="n"/>
      <c r="MZ95" s="9" t="n"/>
      <c r="NA95" s="9" t="n"/>
      <c r="NB95" s="9" t="n"/>
      <c r="NC95" s="9" t="n"/>
      <c r="ND95" s="9" t="n"/>
      <c r="NE95" s="9" t="n"/>
      <c r="NF95" s="9" t="n"/>
      <c r="NG95" s="9" t="n"/>
      <c r="NH95" s="9" t="n"/>
      <c r="NI95" s="9" t="n"/>
      <c r="NJ95" s="9" t="n"/>
      <c r="NK95" s="9" t="n"/>
      <c r="NL95" s="9" t="n"/>
      <c r="NM95" s="9" t="n"/>
      <c r="NN95" s="9" t="n"/>
      <c r="NO95" s="9" t="n"/>
      <c r="NP95" s="9" t="n"/>
      <c r="NQ95" s="9" t="n"/>
      <c r="NR95" s="9" t="n"/>
      <c r="NS95" s="9" t="n"/>
      <c r="NT95" s="9" t="n"/>
      <c r="NU95" s="9" t="n"/>
      <c r="NV95" s="9" t="n"/>
      <c r="NW95" s="9" t="n"/>
      <c r="NX95" s="9" t="n"/>
      <c r="NY95" s="9" t="n"/>
      <c r="NZ95" s="9" t="n"/>
      <c r="OA95" s="9" t="n"/>
      <c r="OB95" s="9" t="n"/>
      <c r="OC95" s="9" t="n"/>
      <c r="OD95" s="9" t="n"/>
      <c r="OE95" s="9" t="n"/>
      <c r="OF95" s="9" t="n"/>
      <c r="OG95" s="9" t="n"/>
      <c r="OH95" s="9" t="n"/>
      <c r="OI95" s="9" t="n"/>
      <c r="OJ95" s="9" t="n"/>
      <c r="OK95" s="9" t="n"/>
      <c r="OL95" s="9" t="n"/>
      <c r="OM95" s="9" t="n"/>
      <c r="ON95" s="9" t="n"/>
      <c r="OO95" s="9" t="n"/>
      <c r="OP95" s="9" t="n"/>
      <c r="OQ95" s="9" t="n"/>
      <c r="OR95" s="9" t="n"/>
      <c r="OS95" s="9" t="n"/>
      <c r="OT95" s="9" t="n"/>
      <c r="OU95" s="9" t="n"/>
      <c r="OV95" s="9" t="n"/>
      <c r="OW95" s="9" t="n"/>
      <c r="OX95" s="9" t="n"/>
      <c r="OY95" s="9" t="n"/>
      <c r="OZ95" s="9" t="n"/>
      <c r="PA95" s="9" t="n"/>
      <c r="PB95" s="9" t="n"/>
      <c r="PC95" s="9" t="n"/>
      <c r="PD95" s="9" t="n"/>
      <c r="PE95" s="9" t="n"/>
      <c r="PF95" s="9" t="n"/>
      <c r="PG95" s="9" t="n"/>
      <c r="PH95" s="9" t="n"/>
      <c r="PI95" s="9" t="n"/>
      <c r="PJ95" s="9" t="n"/>
      <c r="PK95" s="9" t="n"/>
      <c r="PL95" s="9" t="n"/>
      <c r="PM95" s="9" t="n"/>
      <c r="PN95" s="9" t="n"/>
      <c r="PO95" s="9" t="n"/>
      <c r="PP95" s="9" t="n"/>
      <c r="PQ95" s="9" t="n"/>
      <c r="PR95" s="9" t="n"/>
      <c r="PS95" s="9" t="n"/>
      <c r="PT95" s="9" t="n"/>
      <c r="PU95" s="9" t="n"/>
      <c r="PV95" s="9" t="n"/>
      <c r="PW95" s="9" t="n"/>
      <c r="PX95" s="9" t="n"/>
      <c r="PY95" s="9" t="n"/>
      <c r="PZ95" s="9" t="n"/>
      <c r="QA95" s="9" t="n"/>
      <c r="QB95" s="9" t="n"/>
      <c r="QC95" s="9" t="n"/>
      <c r="QD95" s="9" t="n"/>
      <c r="QE95" s="9" t="n"/>
      <c r="QF95" s="9" t="n"/>
      <c r="QG95" s="9" t="n"/>
      <c r="QH95" s="9" t="n"/>
      <c r="QI95" s="9" t="n"/>
      <c r="QJ95" s="9" t="n"/>
      <c r="QK95" s="9" t="n"/>
      <c r="QL95" s="9" t="n"/>
      <c r="QM95" s="9" t="n"/>
      <c r="QN95" s="9" t="n"/>
      <c r="QO95" s="9" t="n"/>
      <c r="QP95" s="9" t="n"/>
      <c r="QQ95" s="9" t="n"/>
      <c r="QR95" s="9" t="n"/>
      <c r="QS95" s="9" t="n"/>
      <c r="QT95" s="9" t="n"/>
      <c r="QU95" s="9" t="n"/>
      <c r="QV95" s="9" t="n"/>
      <c r="QW95" s="9" t="n"/>
      <c r="QX95" s="9" t="n"/>
      <c r="QY95" s="9" t="n"/>
      <c r="QZ95" s="9" t="n"/>
      <c r="RA95" s="9" t="n"/>
      <c r="RB95" s="9" t="n"/>
      <c r="RC95" s="9" t="n"/>
      <c r="RD95" s="9" t="n"/>
      <c r="RE95" s="9" t="n"/>
      <c r="RF95" s="9" t="n"/>
      <c r="RG95" s="9" t="n"/>
      <c r="RH95" s="9" t="n"/>
      <c r="RI95" s="9" t="n"/>
      <c r="RJ95" s="9" t="n"/>
      <c r="RK95" s="9" t="n"/>
      <c r="RL95" s="9" t="n"/>
      <c r="RM95" s="9" t="n"/>
      <c r="RN95" s="9" t="n"/>
      <c r="RO95" s="9" t="n"/>
      <c r="RP95" s="9" t="n"/>
      <c r="RQ95" s="9" t="n"/>
      <c r="RR95" s="9" t="n"/>
      <c r="RS95" s="9" t="n"/>
      <c r="RT95" s="9" t="n"/>
      <c r="RU95" s="9" t="n"/>
      <c r="RV95" s="9" t="n"/>
      <c r="RW95" s="9" t="n"/>
      <c r="RX95" s="9" t="n"/>
      <c r="RY95" s="9" t="n"/>
      <c r="RZ95" s="9" t="n"/>
      <c r="SA95" s="9" t="n"/>
      <c r="SB95" s="9" t="n"/>
      <c r="SC95" s="9" t="n"/>
      <c r="SD95" s="9" t="n"/>
      <c r="SE95" s="9" t="n"/>
      <c r="SF95" s="9" t="n"/>
      <c r="SG95" s="9" t="n"/>
      <c r="SH95" s="9" t="n"/>
      <c r="SI95" s="9" t="n"/>
      <c r="SJ95" s="9" t="n"/>
      <c r="SK95" s="9" t="n"/>
      <c r="SL95" s="9" t="n"/>
      <c r="SM95" s="9" t="n"/>
      <c r="SN95" s="9" t="n"/>
      <c r="SO95" s="9" t="n"/>
      <c r="SP95" s="9" t="n"/>
      <c r="SQ95" s="9" t="n"/>
      <c r="SR95" s="9" t="n"/>
      <c r="SS95" s="9" t="n"/>
      <c r="ST95" s="9" t="n"/>
      <c r="SU95" s="9" t="n"/>
      <c r="SV95" s="9" t="n"/>
      <c r="SW95" s="9" t="n"/>
      <c r="SX95" s="9" t="n"/>
      <c r="SY95" s="9" t="n"/>
      <c r="SZ95" s="9" t="n"/>
      <c r="TA95" s="9" t="n"/>
      <c r="TB95" s="9" t="n"/>
      <c r="TC95" s="9" t="n"/>
      <c r="TD95" s="9" t="n"/>
      <c r="TE95" s="9" t="n"/>
      <c r="TF95" s="9" t="n"/>
      <c r="TG95" s="9" t="n"/>
      <c r="TH95" s="9" t="n"/>
      <c r="TI95" s="9" t="n"/>
      <c r="TJ95" s="9" t="n"/>
      <c r="TK95" s="9" t="n"/>
      <c r="TL95" s="9" t="n"/>
      <c r="TM95" s="9" t="n"/>
      <c r="TN95" s="9" t="n"/>
      <c r="TO95" s="9" t="n"/>
      <c r="TP95" s="9" t="n"/>
      <c r="TQ95" s="9" t="n"/>
      <c r="TR95" s="9" t="n"/>
      <c r="TS95" s="9" t="n"/>
      <c r="TT95" s="9" t="n"/>
      <c r="TU95" s="9" t="n"/>
      <c r="TV95" s="9" t="n"/>
      <c r="TW95" s="9" t="n"/>
      <c r="TX95" s="9" t="n"/>
      <c r="TY95" s="9" t="n"/>
      <c r="TZ95" s="9" t="n"/>
      <c r="UA95" s="9" t="n"/>
      <c r="UB95" s="9" t="n"/>
      <c r="UC95" s="9" t="n"/>
      <c r="UD95" s="9" t="n"/>
      <c r="UE95" s="9" t="n"/>
      <c r="UF95" s="9" t="n"/>
      <c r="UG95" s="9" t="n"/>
      <c r="UH95" s="9" t="n"/>
      <c r="UI95" s="9" t="n"/>
      <c r="UJ95" s="9" t="n"/>
      <c r="UK95" s="9" t="n"/>
      <c r="UL95" s="9" t="n"/>
      <c r="UM95" s="9" t="n"/>
      <c r="UN95" s="9" t="n"/>
      <c r="UO95" s="9" t="n"/>
      <c r="UP95" s="9" t="n"/>
      <c r="UQ95" s="9" t="n"/>
      <c r="UR95" s="9" t="n"/>
      <c r="US95" s="9" t="n"/>
      <c r="UT95" s="9" t="n"/>
      <c r="UU95" s="9" t="n"/>
      <c r="UV95" s="9" t="n"/>
      <c r="UW95" s="9" t="n"/>
      <c r="UX95" s="9" t="n"/>
      <c r="UY95" s="9" t="n"/>
      <c r="UZ95" s="9" t="n"/>
      <c r="VA95" s="9" t="n"/>
      <c r="VB95" s="9" t="n"/>
      <c r="VC95" s="9" t="n"/>
      <c r="VD95" s="9" t="n"/>
      <c r="VE95" s="9" t="n"/>
      <c r="VF95" s="9" t="n"/>
      <c r="VG95" s="9" t="n"/>
      <c r="VH95" s="9" t="n"/>
      <c r="VI95" s="9" t="n"/>
      <c r="VJ95" s="9" t="n"/>
      <c r="VK95" s="9" t="n"/>
      <c r="VL95" s="9" t="n"/>
      <c r="VM95" s="9" t="n"/>
      <c r="VN95" s="9" t="n"/>
      <c r="VO95" s="9" t="n"/>
      <c r="VP95" s="9" t="n"/>
      <c r="VQ95" s="9" t="n"/>
      <c r="VR95" s="9" t="n"/>
      <c r="VS95" s="9" t="n"/>
      <c r="VT95" s="9" t="n"/>
      <c r="VU95" s="9" t="n"/>
      <c r="VV95" s="9" t="n"/>
      <c r="VW95" s="9" t="n"/>
      <c r="VX95" s="9" t="n"/>
      <c r="VY95" s="9" t="n"/>
      <c r="VZ95" s="9" t="n"/>
      <c r="WA95" s="9" t="n"/>
      <c r="WB95" s="9" t="n"/>
      <c r="WC95" s="9" t="n"/>
      <c r="WD95" s="9" t="n"/>
      <c r="WE95" s="9" t="n"/>
      <c r="WF95" s="9" t="n"/>
      <c r="WG95" s="9" t="n"/>
      <c r="WH95" s="9" t="n"/>
      <c r="WI95" s="9" t="n"/>
      <c r="WJ95" s="9" t="n"/>
      <c r="WK95" s="9" t="n"/>
      <c r="WL95" s="9" t="n"/>
      <c r="WM95" s="9" t="n"/>
      <c r="WN95" s="9" t="n"/>
      <c r="WO95" s="9" t="n"/>
      <c r="WP95" s="9" t="n"/>
      <c r="WQ95" s="9" t="n"/>
      <c r="WR95" s="9" t="n"/>
      <c r="WS95" s="9" t="n"/>
      <c r="WT95" s="9" t="n"/>
      <c r="WU95" s="9" t="n"/>
      <c r="WV95" s="9" t="n"/>
      <c r="WW95" s="9" t="n"/>
      <c r="WX95" s="9" t="n"/>
      <c r="WY95" s="9" t="n"/>
      <c r="WZ95" s="9" t="n"/>
      <c r="XA95" s="9" t="n"/>
      <c r="XB95" s="9" t="n"/>
      <c r="XC95" s="9" t="n"/>
      <c r="XD95" s="9" t="n"/>
      <c r="XE95" s="9" t="n"/>
      <c r="XF95" s="9" t="n"/>
      <c r="XG95" s="9" t="n"/>
      <c r="XH95" s="9" t="n"/>
      <c r="XI95" s="9" t="n"/>
      <c r="XJ95" s="9" t="n"/>
      <c r="XK95" s="9" t="n"/>
      <c r="XL95" s="9" t="n"/>
      <c r="XM95" s="9" t="n"/>
      <c r="XN95" s="9" t="n"/>
      <c r="XO95" s="9" t="n"/>
      <c r="XP95" s="9" t="n"/>
      <c r="XQ95" s="9" t="n"/>
      <c r="XR95" s="9" t="n"/>
      <c r="XS95" s="9" t="n"/>
      <c r="XT95" s="9" t="n"/>
      <c r="XU95" s="9" t="n"/>
      <c r="XV95" s="9" t="n"/>
      <c r="XW95" s="9" t="n"/>
      <c r="XX95" s="9" t="n"/>
      <c r="XY95" s="9" t="n"/>
      <c r="XZ95" s="9" t="n"/>
      <c r="YA95" s="9" t="n"/>
      <c r="YB95" s="9" t="n"/>
      <c r="YC95" s="9" t="n"/>
      <c r="YD95" s="9" t="n"/>
      <c r="YE95" s="9" t="n"/>
      <c r="YF95" s="9" t="n"/>
      <c r="YG95" s="9" t="n"/>
      <c r="YH95" s="9" t="n"/>
      <c r="YI95" s="9" t="n"/>
      <c r="YJ95" s="9" t="n"/>
      <c r="YK95" s="9" t="n"/>
      <c r="YL95" s="9" t="n"/>
      <c r="YM95" s="9" t="n"/>
      <c r="YN95" s="9" t="n"/>
      <c r="YO95" s="9" t="n"/>
      <c r="YP95" s="9" t="n"/>
      <c r="YQ95" s="9" t="n"/>
      <c r="YR95" s="9" t="n"/>
      <c r="YS95" s="9" t="n"/>
      <c r="YT95" s="9" t="n"/>
      <c r="YU95" s="9" t="n"/>
      <c r="YV95" s="9" t="n"/>
      <c r="YW95" s="9" t="n"/>
      <c r="YX95" s="9" t="n"/>
      <c r="YY95" s="9" t="n"/>
      <c r="YZ95" s="9" t="n"/>
      <c r="ZA95" s="9" t="n"/>
      <c r="ZB95" s="9" t="n"/>
      <c r="ZC95" s="9" t="n"/>
      <c r="ZD95" s="9" t="n"/>
      <c r="ZE95" s="9" t="n"/>
      <c r="ZF95" s="9" t="n"/>
      <c r="ZG95" s="9" t="n"/>
      <c r="ZH95" s="9" t="n"/>
      <c r="ZI95" s="9" t="n"/>
      <c r="ZJ95" s="9" t="n"/>
      <c r="ZK95" s="9" t="n"/>
      <c r="ZL95" s="9" t="n"/>
      <c r="ZM95" s="9" t="n"/>
      <c r="ZN95" s="9" t="n"/>
      <c r="ZO95" s="9" t="n"/>
      <c r="ZP95" s="9" t="n"/>
      <c r="ZQ95" s="9" t="n"/>
      <c r="ZR95" s="9" t="n"/>
      <c r="ZS95" s="9" t="n"/>
      <c r="ZT95" s="9" t="n"/>
      <c r="ZU95" s="9" t="n"/>
      <c r="ZV95" s="9" t="n"/>
      <c r="ZW95" s="9" t="n"/>
      <c r="ZX95" s="9" t="n"/>
      <c r="ZY95" s="9" t="n"/>
      <c r="ZZ95" s="9" t="n"/>
      <c r="AAA95" s="9" t="n"/>
      <c r="AAB95" s="9" t="n"/>
      <c r="AAC95" s="9" t="n"/>
      <c r="AAD95" s="9" t="n"/>
      <c r="AAE95" s="9" t="n"/>
      <c r="AAF95" s="9" t="n"/>
      <c r="AAG95" s="9" t="n"/>
      <c r="AAH95" s="9" t="n"/>
      <c r="AAI95" s="9" t="n"/>
      <c r="AAJ95" s="9" t="n"/>
      <c r="AAK95" s="9" t="n"/>
      <c r="AAL95" s="9" t="n"/>
      <c r="AAM95" s="9" t="n"/>
      <c r="AAN95" s="9" t="n"/>
      <c r="AAO95" s="9" t="n"/>
      <c r="AAP95" s="9" t="n"/>
      <c r="AAQ95" s="9" t="n"/>
      <c r="AAR95" s="9" t="n"/>
      <c r="AAS95" s="9" t="n"/>
      <c r="AAT95" s="9" t="n"/>
      <c r="AAU95" s="9" t="n"/>
      <c r="AAV95" s="9" t="n"/>
      <c r="AAW95" s="9" t="n"/>
      <c r="AAX95" s="9" t="n"/>
      <c r="AAY95" s="9" t="n"/>
      <c r="AAZ95" s="9" t="n"/>
      <c r="ABA95" s="9" t="n"/>
      <c r="ABB95" s="9" t="n"/>
      <c r="ABC95" s="9" t="n"/>
      <c r="ABD95" s="9" t="n"/>
      <c r="ABE95" s="9" t="n"/>
      <c r="ABF95" s="9" t="n"/>
      <c r="ABG95" s="9" t="n"/>
      <c r="ABH95" s="9" t="n"/>
      <c r="ABI95" s="9" t="n"/>
      <c r="ABJ95" s="9" t="n"/>
      <c r="ABK95" s="9" t="n"/>
      <c r="ABL95" s="9" t="n"/>
      <c r="ABM95" s="9" t="n"/>
      <c r="ABN95" s="9" t="n"/>
      <c r="ABO95" s="9" t="n"/>
      <c r="ABP95" s="9" t="n"/>
      <c r="ABQ95" s="9" t="n"/>
      <c r="ABR95" s="9" t="n"/>
      <c r="ABS95" s="9" t="n"/>
      <c r="ABT95" s="9" t="n"/>
      <c r="ABU95" s="9" t="n"/>
      <c r="ABV95" s="9" t="n"/>
      <c r="ABW95" s="9" t="n"/>
      <c r="ABX95" s="9" t="n"/>
      <c r="ABY95" s="9" t="n"/>
      <c r="ABZ95" s="9" t="n"/>
      <c r="ACA95" s="9" t="n"/>
      <c r="ACB95" s="9" t="n"/>
      <c r="ACC95" s="9" t="n"/>
      <c r="ACD95" s="9" t="n"/>
      <c r="ACE95" s="9" t="n"/>
      <c r="ACF95" s="9" t="n"/>
      <c r="ACG95" s="9" t="n"/>
      <c r="ACH95" s="9" t="n"/>
      <c r="ACI95" s="9" t="n"/>
      <c r="ACJ95" s="9" t="n"/>
      <c r="ACK95" s="9" t="n"/>
      <c r="ACL95" s="9" t="n"/>
      <c r="ACM95" s="9" t="n"/>
      <c r="ACN95" s="9" t="n"/>
      <c r="ACO95" s="9" t="n"/>
      <c r="ACP95" s="9" t="n"/>
      <c r="ACQ95" s="9" t="n"/>
      <c r="ACR95" s="9" t="n"/>
      <c r="ACS95" s="9" t="n"/>
      <c r="ACT95" s="9" t="n"/>
      <c r="ACU95" s="9" t="n"/>
      <c r="ACV95" s="9" t="n"/>
      <c r="ACW95" s="9" t="n"/>
      <c r="ACX95" s="9" t="n"/>
      <c r="ACY95" s="9" t="n"/>
      <c r="ACZ95" s="9" t="n"/>
      <c r="ADA95" s="9" t="n"/>
      <c r="ADB95" s="9" t="n"/>
      <c r="ADC95" s="9" t="n"/>
      <c r="ADD95" s="9" t="n"/>
      <c r="ADE95" s="9" t="n"/>
      <c r="ADF95" s="9" t="n"/>
      <c r="ADG95" s="9" t="n"/>
      <c r="ADH95" s="9" t="n"/>
      <c r="ADI95" s="9" t="n"/>
      <c r="ADJ95" s="9" t="n"/>
      <c r="ADK95" s="9" t="n"/>
      <c r="ADL95" s="9" t="n"/>
      <c r="ADM95" s="9" t="n"/>
      <c r="ADN95" s="9" t="n"/>
      <c r="ADO95" s="9" t="n"/>
      <c r="ADP95" s="9" t="n"/>
      <c r="ADQ95" s="9" t="n"/>
      <c r="ADR95" s="9" t="n"/>
      <c r="ADS95" s="9" t="n"/>
      <c r="ADT95" s="9" t="n"/>
      <c r="ADU95" s="9" t="n"/>
      <c r="ADV95" s="9" t="n"/>
      <c r="ADW95" s="9" t="n"/>
      <c r="ADX95" s="9" t="n"/>
      <c r="ADY95" s="9" t="n"/>
      <c r="ADZ95" s="9" t="n"/>
      <c r="AEA95" s="9" t="n"/>
      <c r="AEB95" s="9" t="n"/>
      <c r="AEC95" s="9" t="n"/>
      <c r="AED95" s="9" t="n"/>
      <c r="AEE95" s="9" t="n"/>
      <c r="AEF95" s="9" t="n"/>
      <c r="AEG95" s="9" t="n"/>
      <c r="AEH95" s="9" t="n"/>
      <c r="AEI95" s="9" t="n"/>
      <c r="AEJ95" s="9" t="n"/>
      <c r="AEK95" s="9" t="n"/>
      <c r="AEL95" s="9" t="n"/>
      <c r="AEM95" s="9" t="n"/>
      <c r="AEN95" s="9" t="n"/>
      <c r="AEO95" s="9" t="n"/>
      <c r="AEP95" s="9" t="n"/>
      <c r="AEQ95" s="9" t="n"/>
      <c r="AER95" s="9" t="n"/>
      <c r="AES95" s="9" t="n"/>
      <c r="AET95" s="9" t="n"/>
      <c r="AEU95" s="9" t="n"/>
      <c r="AEV95" s="9" t="n"/>
      <c r="AEW95" s="9" t="n"/>
      <c r="AEX95" s="9" t="n"/>
      <c r="AEY95" s="9" t="n"/>
      <c r="AEZ95" s="9" t="n"/>
      <c r="AFA95" s="9" t="n"/>
      <c r="AFB95" s="9" t="n"/>
      <c r="AFC95" s="9" t="n"/>
      <c r="AFD95" s="9" t="n"/>
      <c r="AFE95" s="9" t="n"/>
      <c r="AFF95" s="9" t="n"/>
      <c r="AFG95" s="9" t="n"/>
      <c r="AFH95" s="9" t="n"/>
      <c r="AFI95" s="9" t="n"/>
      <c r="AFJ95" s="9" t="n"/>
      <c r="AFK95" s="9" t="n"/>
      <c r="AFL95" s="9" t="n"/>
      <c r="AFM95" s="9" t="n"/>
      <c r="AFN95" s="9" t="n"/>
      <c r="AFO95" s="9" t="n"/>
      <c r="AFP95" s="9" t="n"/>
      <c r="AFQ95" s="9" t="n"/>
      <c r="AFR95" s="9" t="n"/>
      <c r="AFS95" s="9" t="n"/>
      <c r="AFT95" s="9" t="n"/>
      <c r="AFU95" s="9" t="n"/>
      <c r="AFV95" s="9" t="n"/>
      <c r="AFW95" s="9" t="n"/>
      <c r="AFX95" s="9" t="n"/>
      <c r="AFY95" s="9" t="n"/>
      <c r="AFZ95" s="9" t="n"/>
      <c r="AGA95" s="9" t="n"/>
      <c r="AGB95" s="9" t="n"/>
      <c r="AGC95" s="9" t="n"/>
      <c r="AGD95" s="9" t="n"/>
      <c r="AGE95" s="9" t="n"/>
      <c r="AGF95" s="9" t="n"/>
      <c r="AGG95" s="9" t="n"/>
      <c r="AGH95" s="9" t="n"/>
      <c r="AGI95" s="9" t="n"/>
      <c r="AGJ95" s="9" t="n"/>
      <c r="AGK95" s="9" t="n"/>
      <c r="AGL95" s="9" t="n"/>
      <c r="AGM95" s="9" t="n"/>
      <c r="AGN95" s="9" t="n"/>
      <c r="AGO95" s="9" t="n"/>
      <c r="AGP95" s="9" t="n"/>
      <c r="AGQ95" s="9" t="n"/>
      <c r="AGR95" s="9" t="n"/>
      <c r="AGS95" s="9" t="n"/>
      <c r="AGT95" s="9" t="n"/>
      <c r="AGU95" s="9" t="n"/>
      <c r="AGV95" s="9" t="n"/>
      <c r="AGW95" s="9" t="n"/>
      <c r="AGX95" s="9" t="n"/>
      <c r="AGY95" s="9" t="n"/>
      <c r="AGZ95" s="9" t="n"/>
      <c r="AHA95" s="9" t="n"/>
      <c r="AHB95" s="9" t="n"/>
      <c r="AHC95" s="9" t="n"/>
      <c r="AHD95" s="9" t="n"/>
      <c r="AHE95" s="9" t="n"/>
      <c r="AHF95" s="9" t="n"/>
      <c r="AHG95" s="9" t="n"/>
      <c r="AHH95" s="9" t="n"/>
      <c r="AHI95" s="9" t="n"/>
      <c r="AHJ95" s="9" t="n"/>
      <c r="AHK95" s="9" t="n"/>
      <c r="AHL95" s="9" t="n"/>
      <c r="AHM95" s="9" t="n"/>
      <c r="AHN95" s="9" t="n"/>
      <c r="AHO95" s="9" t="n"/>
      <c r="AHP95" s="9" t="n"/>
      <c r="AHQ95" s="9" t="n"/>
      <c r="AHR95" s="9" t="n"/>
      <c r="AHS95" s="9" t="n"/>
      <c r="AHT95" s="9" t="n"/>
      <c r="AHU95" s="9" t="n"/>
      <c r="AHV95" s="9" t="n"/>
      <c r="AHW95" s="9" t="n"/>
      <c r="AHX95" s="9" t="n"/>
      <c r="AHY95" s="9" t="n"/>
      <c r="AHZ95" s="9" t="n"/>
      <c r="AIA95" s="9" t="n"/>
      <c r="AIB95" s="9" t="n"/>
      <c r="AIC95" s="9" t="n"/>
      <c r="AID95" s="9" t="n"/>
      <c r="AIE95" s="9" t="n"/>
      <c r="AIF95" s="9" t="n"/>
      <c r="AIG95" s="9" t="n"/>
      <c r="AIH95" s="9" t="n"/>
      <c r="AII95" s="9" t="n"/>
      <c r="AIJ95" s="9" t="n"/>
      <c r="AIK95" s="9" t="n"/>
      <c r="AIL95" s="9" t="n"/>
      <c r="AIM95" s="9" t="n"/>
      <c r="AIN95" s="9" t="n"/>
      <c r="AIO95" s="9" t="n"/>
      <c r="AIP95" s="9" t="n"/>
      <c r="AIQ95" s="9" t="n"/>
      <c r="AIR95" s="9" t="n"/>
      <c r="AIS95" s="9" t="n"/>
      <c r="AIT95" s="9" t="n"/>
      <c r="AIU95" s="9" t="n"/>
      <c r="AIV95" s="9" t="n"/>
      <c r="AIW95" s="9" t="n"/>
      <c r="AIX95" s="9" t="n"/>
      <c r="AIY95" s="9" t="n"/>
      <c r="AIZ95" s="9" t="n"/>
      <c r="AJA95" s="9" t="n"/>
      <c r="AJB95" s="9" t="n"/>
      <c r="AJC95" s="9" t="n"/>
      <c r="AJD95" s="9" t="n"/>
      <c r="AJE95" s="9" t="n"/>
      <c r="AJF95" s="9" t="n"/>
      <c r="AJG95" s="9" t="n"/>
      <c r="AJH95" s="9" t="n"/>
      <c r="AJI95" s="9" t="n"/>
      <c r="AJJ95" s="9" t="n"/>
      <c r="AJK95" s="9" t="n"/>
      <c r="AJL95" s="9" t="n"/>
      <c r="AJM95" s="9" t="n"/>
      <c r="AJN95" s="9" t="n"/>
      <c r="AJO95" s="9" t="n"/>
      <c r="AJP95" s="9" t="n"/>
      <c r="AJQ95" s="9" t="n"/>
      <c r="AJR95" s="9" t="n"/>
      <c r="AJS95" s="9" t="n"/>
      <c r="AJT95" s="9" t="n"/>
      <c r="AJU95" s="9" t="n"/>
      <c r="AJV95" s="9" t="n"/>
      <c r="AJW95" s="9" t="n"/>
      <c r="AJX95" s="9" t="n"/>
      <c r="AJY95" s="9" t="n"/>
      <c r="AJZ95" s="9" t="n"/>
      <c r="AKA95" s="9" t="n"/>
      <c r="AKB95" s="9" t="n"/>
      <c r="AKC95" s="9" t="n"/>
      <c r="AKD95" s="9" t="n"/>
      <c r="AKE95" s="9" t="n"/>
      <c r="AKF95" s="9" t="n"/>
      <c r="AKG95" s="9" t="n"/>
      <c r="AKH95" s="9" t="n"/>
      <c r="AKI95" s="9" t="n"/>
      <c r="AKJ95" s="9" t="n"/>
      <c r="AKK95" s="9" t="n"/>
      <c r="AKL95" s="9" t="n"/>
      <c r="AKM95" s="9" t="n"/>
      <c r="AKN95" s="9" t="n"/>
      <c r="AKO95" s="9" t="n"/>
      <c r="AKP95" s="9" t="n"/>
      <c r="AKQ95" s="9" t="n"/>
      <c r="AKR95" s="9" t="n"/>
      <c r="AKS95" s="9" t="n"/>
      <c r="AKT95" s="9" t="n"/>
      <c r="AKU95" s="9" t="n"/>
      <c r="AKV95" s="9" t="n"/>
      <c r="AKW95" s="9" t="n"/>
      <c r="AKX95" s="9" t="n"/>
      <c r="AKY95" s="9" t="n"/>
      <c r="AKZ95" s="9" t="n"/>
      <c r="ALA95" s="9" t="n"/>
      <c r="ALB95" s="9" t="n"/>
      <c r="ALC95" s="9" t="n"/>
      <c r="ALD95" s="9" t="n"/>
      <c r="ALE95" s="9" t="n"/>
      <c r="ALF95" s="9" t="n"/>
      <c r="ALG95" s="9" t="n"/>
      <c r="ALH95" s="9" t="n"/>
      <c r="ALI95" s="9" t="n"/>
      <c r="ALJ95" s="9" t="n"/>
      <c r="ALK95" s="9" t="n"/>
      <c r="ALL95" s="9" t="n"/>
      <c r="ALM95" s="9" t="n"/>
      <c r="ALN95" s="9" t="n"/>
      <c r="ALO95" s="9" t="n"/>
      <c r="ALP95" s="9" t="n"/>
      <c r="ALQ95" s="9" t="n"/>
      <c r="ALR95" s="9" t="n"/>
      <c r="ALS95" s="9" t="n"/>
      <c r="ALT95" s="9" t="n"/>
      <c r="ALU95" s="9" t="n"/>
      <c r="ALV95" s="9" t="n"/>
      <c r="ALW95" s="9" t="n"/>
      <c r="ALX95" s="9" t="n"/>
      <c r="ALY95" s="9" t="n"/>
      <c r="ALZ95" s="9" t="n"/>
      <c r="AMA95" s="9" t="n"/>
      <c r="AMB95" s="9" t="n"/>
      <c r="AMC95" s="9" t="n"/>
      <c r="AMD95" s="9" t="n"/>
      <c r="AME95" s="9" t="n"/>
      <c r="AMF95" s="9" t="n"/>
      <c r="AMG95" s="9" t="n"/>
      <c r="AMH95" s="9" t="n"/>
      <c r="AMI95" s="9" t="n"/>
      <c r="AMJ95" s="9" t="n"/>
    </row>
    <row customHeight="1" ht="17.25" r="96" s="187" spans="1:1024">
      <c r="A96" s="67" t="n">
        <v>94</v>
      </c>
      <c r="B96" s="44" t="n"/>
      <c r="C96" s="112" t="s">
        <v>106</v>
      </c>
      <c r="D96" s="113" t="s">
        <v>106</v>
      </c>
      <c r="E96" s="114" t="n"/>
      <c r="F96" s="115" t="n"/>
      <c r="G96" s="116" t="n"/>
      <c r="H96" s="117" t="n"/>
      <c r="I96" s="118">
        <f>COUNTIF(I6:I92,"ГК")</f>
        <v/>
      </c>
      <c r="J96" s="116" t="n"/>
      <c r="K96" s="117" t="n"/>
      <c r="L96" s="118">
        <f>COUNTIF(L6:L92,"ГК")</f>
        <v/>
      </c>
      <c r="M96" s="116" t="n"/>
      <c r="N96" s="117" t="n"/>
      <c r="O96" s="118">
        <f>COUNTIF(O6:O92,"ГК")</f>
        <v/>
      </c>
      <c r="P96" s="116" t="n"/>
      <c r="Q96" s="117" t="n"/>
      <c r="R96" s="118">
        <f>COUNTIF(R6:R92,"ГК")</f>
        <v/>
      </c>
      <c r="S96" s="116" t="n"/>
      <c r="T96" s="117" t="n"/>
      <c r="U96" s="118">
        <f>COUNTIF(U6:U92,"ГК")</f>
        <v/>
      </c>
      <c r="V96" s="116" t="n"/>
      <c r="W96" s="117" t="n"/>
      <c r="X96" s="118">
        <f>COUNTIF(X6:X92,"ГК")</f>
        <v/>
      </c>
      <c r="Y96" s="116" t="n"/>
      <c r="Z96" s="117" t="n"/>
      <c r="AA96" s="118">
        <f>COUNTIF(AA6:AA92,"ГК")</f>
        <v/>
      </c>
      <c r="AB96" s="116" t="n"/>
      <c r="AC96" s="117" t="n"/>
      <c r="AD96" s="118">
        <f>COUNTIF(AD6:AD92,"ГК")</f>
        <v/>
      </c>
      <c r="AE96" s="116" t="n"/>
      <c r="AF96" s="117" t="n"/>
      <c r="AG96" s="118">
        <f>COUNTIF(AG6:AG92,"ГК")</f>
        <v/>
      </c>
      <c r="AH96" s="116" t="n"/>
      <c r="AI96" s="117" t="n"/>
      <c r="AJ96" s="118">
        <f>COUNTIF(AJ6:AJ92,"ГК")</f>
        <v/>
      </c>
      <c r="AK96" s="116" t="n"/>
      <c r="AL96" s="117" t="n"/>
      <c r="AM96" s="118">
        <f>COUNTIF(AM6:AM92,"ГК")</f>
        <v/>
      </c>
      <c r="AN96" s="116" t="n"/>
      <c r="AO96" s="117" t="n"/>
      <c r="AP96" s="118">
        <f>COUNTIF(AP6:AP92,"ГК")</f>
        <v/>
      </c>
      <c r="AQ96" s="116" t="n"/>
      <c r="AR96" s="117" t="n"/>
      <c r="AS96" s="118">
        <f>COUNTIF(AS6:AS92,"ГК")</f>
        <v/>
      </c>
      <c r="AT96" s="116" t="n"/>
      <c r="AU96" s="117" t="n"/>
      <c r="AV96" s="118">
        <f>COUNTIF(AV6:AV92,"ГК")</f>
        <v/>
      </c>
      <c r="AW96" s="116" t="n"/>
      <c r="AX96" s="117" t="n"/>
      <c r="AY96" s="118">
        <f>COUNTIF(AY6:AY92,"ГК")</f>
        <v/>
      </c>
      <c r="AZ96" s="116" t="n"/>
      <c r="BA96" s="117" t="n"/>
      <c r="BB96" s="118">
        <f>COUNTIF(BB6:BB92,"ГК")</f>
        <v/>
      </c>
      <c r="BC96" s="116" t="n"/>
      <c r="BD96" s="117" t="n"/>
      <c r="BE96" s="118">
        <f>COUNTIF(BE6:BE92,"ГК")</f>
        <v/>
      </c>
      <c r="BF96" s="116" t="n"/>
      <c r="BG96" s="117" t="n"/>
      <c r="BH96" s="118">
        <f>COUNTIF(BH6:BH92,"ГК")</f>
        <v/>
      </c>
      <c r="BI96" s="116" t="n"/>
      <c r="BJ96" s="117" t="n"/>
      <c r="BK96" s="118">
        <f>COUNTIF(BK6:BK92,"ГК")</f>
        <v/>
      </c>
      <c r="BL96" s="116" t="n"/>
      <c r="BM96" s="117" t="n"/>
      <c r="BN96" s="118">
        <f>COUNTIF(BN6:BN92,"ГК")</f>
        <v/>
      </c>
      <c r="BO96" s="116" t="n"/>
      <c r="BP96" s="117" t="n"/>
      <c r="BQ96" s="118">
        <f>COUNTIF(BQ6:BQ92,"ГК")</f>
        <v/>
      </c>
      <c r="BR96" s="116" t="n"/>
      <c r="BS96" s="117" t="n"/>
      <c r="BT96" s="118">
        <f>COUNTIF(BT6:BT92,"ГК")</f>
        <v/>
      </c>
      <c r="BU96" s="116" t="n"/>
      <c r="BV96" s="117" t="n"/>
      <c r="BW96" s="118">
        <f>COUNTIF(BW6:BW92,"ГК")</f>
        <v/>
      </c>
      <c r="BX96" s="116" t="n"/>
      <c r="BY96" s="117" t="n"/>
      <c r="BZ96" s="118">
        <f>COUNTIF(BZ6:BZ92,"ГК")</f>
        <v/>
      </c>
      <c r="CA96" s="116" t="n"/>
      <c r="CB96" s="117" t="n"/>
      <c r="CC96" s="118">
        <f>COUNTIF(CC6:CC92,"ГК")</f>
        <v/>
      </c>
      <c r="CD96" s="116" t="n"/>
      <c r="CE96" s="117" t="n"/>
      <c r="CF96" s="118">
        <f>COUNTIF(CF6:CF92,"ГК")</f>
        <v/>
      </c>
      <c r="CG96" s="116" t="n"/>
      <c r="CH96" s="117" t="n"/>
      <c r="CI96" s="118">
        <f>COUNTIF(CI6:CI92,"ГК")</f>
        <v/>
      </c>
      <c r="CJ96" s="116" t="n"/>
      <c r="CK96" s="117" t="n"/>
      <c r="CL96" s="118">
        <f>COUNTIF(CL6:CL92,"ГК")</f>
        <v/>
      </c>
      <c r="CM96" s="116" t="n"/>
      <c r="CN96" s="117" t="n"/>
      <c r="CO96" s="118">
        <f>COUNTIF(CO6:CO92,"ГК")</f>
        <v/>
      </c>
      <c r="CP96" s="116" t="n"/>
      <c r="CQ96" s="117" t="n"/>
      <c r="CR96" s="118">
        <f>COUNTIF(CR6:CR92,"ГК")</f>
        <v/>
      </c>
      <c r="CS96" s="116" t="n"/>
      <c r="CT96" s="117" t="n"/>
      <c r="CU96" s="118">
        <f>COUNTIF(CU6:CU92,"ГК")</f>
        <v/>
      </c>
      <c r="CV96" s="116" t="n"/>
      <c r="CW96" s="119" t="n"/>
      <c r="CX96" s="120">
        <f>COUNTIF(CX6:CX92,"ГК")</f>
        <v/>
      </c>
      <c r="CY96" s="94" t="n"/>
      <c r="CZ96" s="94" t="n"/>
      <c r="DA96" s="94" t="n"/>
      <c r="DB96" s="94" t="n"/>
      <c r="DC96" s="94" t="n"/>
      <c r="DD96" s="94" t="n"/>
      <c r="DE96" s="94" t="n"/>
      <c r="DF96" s="94" t="n"/>
      <c r="DG96" s="94" t="n"/>
      <c r="DH96" s="94" t="n"/>
      <c r="DI96" s="82" t="n"/>
      <c r="DJ96" s="9" t="n"/>
      <c r="DK96" s="9" t="n"/>
      <c r="DL96" s="9" t="n"/>
      <c r="DM96" s="9" t="n"/>
      <c r="DN96" s="9" t="n"/>
      <c r="DO96" s="9" t="n"/>
      <c r="DP96" s="9" t="n"/>
      <c r="DQ96" s="9" t="n"/>
      <c r="DR96" s="9" t="n"/>
      <c r="DS96" s="9" t="n"/>
      <c r="DT96" s="9" t="n"/>
      <c r="DU96" s="9" t="n"/>
      <c r="DV96" s="9" t="n"/>
      <c r="DW96" s="9" t="n"/>
      <c r="DX96" s="9" t="n"/>
      <c r="DY96" s="9" t="n"/>
      <c r="DZ96" s="9" t="n"/>
      <c r="EA96" s="9" t="n"/>
      <c r="EB96" s="9" t="n"/>
      <c r="EC96" s="9" t="n"/>
      <c r="ED96" s="9" t="n"/>
      <c r="EE96" s="9" t="n"/>
      <c r="EF96" s="9" t="n"/>
      <c r="EG96" s="9" t="n"/>
      <c r="EH96" s="9" t="n"/>
      <c r="EI96" s="9" t="n"/>
      <c r="EJ96" s="9" t="n"/>
      <c r="EK96" s="9" t="n"/>
      <c r="EL96" s="9" t="n"/>
      <c r="EM96" s="9" t="n"/>
      <c r="EN96" s="9" t="n"/>
      <c r="EO96" s="9" t="n"/>
      <c r="EP96" s="9" t="n"/>
      <c r="EQ96" s="9" t="n"/>
      <c r="ER96" s="9" t="n"/>
      <c r="ES96" s="9" t="n"/>
      <c r="ET96" s="9" t="n"/>
      <c r="EU96" s="9" t="n"/>
      <c r="EV96" s="9" t="n"/>
      <c r="EW96" s="9" t="n"/>
      <c r="EX96" s="9" t="n"/>
      <c r="EY96" s="9" t="n"/>
      <c r="EZ96" s="9" t="n"/>
      <c r="FA96" s="9" t="n"/>
      <c r="FB96" s="9" t="n"/>
      <c r="FC96" s="9" t="n"/>
      <c r="FD96" s="9" t="n"/>
      <c r="FE96" s="9" t="n"/>
      <c r="FF96" s="9" t="n"/>
      <c r="FG96" s="9" t="n"/>
      <c r="FH96" s="9" t="n"/>
      <c r="FI96" s="9" t="n"/>
      <c r="FJ96" s="9" t="n"/>
      <c r="FK96" s="9" t="n"/>
      <c r="FL96" s="9" t="n"/>
      <c r="FM96" s="9" t="n"/>
      <c r="FN96" s="9" t="n"/>
      <c r="FO96" s="9" t="n"/>
      <c r="FP96" s="9" t="n"/>
      <c r="FQ96" s="9" t="n"/>
      <c r="FR96" s="9" t="n"/>
      <c r="FS96" s="9" t="n"/>
      <c r="FT96" s="9" t="n"/>
      <c r="FU96" s="9" t="n"/>
      <c r="FV96" s="9" t="n"/>
      <c r="FW96" s="9" t="n"/>
      <c r="FX96" s="9" t="n"/>
      <c r="FY96" s="9" t="n"/>
      <c r="FZ96" s="9" t="n"/>
      <c r="GA96" s="9" t="n"/>
      <c r="GB96" s="9" t="n"/>
      <c r="GC96" s="9" t="n"/>
      <c r="GD96" s="9" t="n"/>
      <c r="GE96" s="9" t="n"/>
      <c r="GF96" s="9" t="n"/>
      <c r="GG96" s="9" t="n"/>
      <c r="GH96" s="9" t="n"/>
      <c r="GI96" s="9" t="n"/>
      <c r="GJ96" s="9" t="n"/>
      <c r="GK96" s="9" t="n"/>
      <c r="GL96" s="9" t="n"/>
      <c r="GM96" s="9" t="n"/>
      <c r="GN96" s="9" t="n"/>
      <c r="GO96" s="9" t="n"/>
      <c r="GP96" s="9" t="n"/>
      <c r="GQ96" s="9" t="n"/>
      <c r="GR96" s="9" t="n"/>
      <c r="GS96" s="9" t="n"/>
      <c r="GT96" s="9" t="n"/>
      <c r="GU96" s="9" t="n"/>
      <c r="GV96" s="9" t="n"/>
      <c r="GW96" s="9" t="n"/>
      <c r="GX96" s="9" t="n"/>
      <c r="GY96" s="9" t="n"/>
      <c r="GZ96" s="9" t="n"/>
      <c r="HA96" s="9" t="n"/>
      <c r="HB96" s="9" t="n"/>
      <c r="HC96" s="9" t="n"/>
      <c r="HD96" s="9" t="n"/>
      <c r="HE96" s="9" t="n"/>
      <c r="HF96" s="9" t="n"/>
      <c r="HG96" s="9" t="n"/>
      <c r="HH96" s="9" t="n"/>
      <c r="HI96" s="9" t="n"/>
      <c r="HJ96" s="9" t="n"/>
      <c r="HK96" s="9" t="n"/>
      <c r="HL96" s="9" t="n"/>
      <c r="HM96" s="9" t="n"/>
      <c r="HN96" s="9" t="n"/>
      <c r="HO96" s="9" t="n"/>
      <c r="HP96" s="9" t="n"/>
      <c r="HQ96" s="9" t="n"/>
      <c r="HR96" s="9" t="n"/>
      <c r="HS96" s="9" t="n"/>
      <c r="HT96" s="9" t="n"/>
      <c r="HU96" s="9" t="n"/>
      <c r="HV96" s="9" t="n"/>
      <c r="HW96" s="9" t="n"/>
      <c r="HX96" s="9" t="n"/>
      <c r="HY96" s="9" t="n"/>
      <c r="HZ96" s="9" t="n"/>
      <c r="IA96" s="9" t="n"/>
      <c r="IB96" s="9" t="n"/>
      <c r="IC96" s="9" t="n"/>
      <c r="ID96" s="9" t="n"/>
      <c r="IE96" s="9" t="n"/>
      <c r="IF96" s="9" t="n"/>
      <c r="IG96" s="9" t="n"/>
      <c r="IH96" s="9" t="n"/>
      <c r="II96" s="9" t="n"/>
      <c r="IJ96" s="9" t="n"/>
      <c r="IK96" s="9" t="n"/>
      <c r="IL96" s="9" t="n"/>
      <c r="IM96" s="9" t="n"/>
      <c r="IN96" s="9" t="n"/>
      <c r="IO96" s="9" t="n"/>
      <c r="IP96" s="9" t="n"/>
      <c r="IQ96" s="9" t="n"/>
      <c r="IR96" s="9" t="n"/>
      <c r="IS96" s="9" t="n"/>
      <c r="IT96" s="9" t="n"/>
      <c r="IU96" s="9" t="n"/>
      <c r="IV96" s="9" t="n"/>
      <c r="IW96" s="9" t="n"/>
      <c r="IX96" s="9" t="n"/>
      <c r="IY96" s="9" t="n"/>
      <c r="IZ96" s="9" t="n"/>
      <c r="JA96" s="9" t="n"/>
      <c r="JB96" s="9" t="n"/>
      <c r="JC96" s="9" t="n"/>
      <c r="JD96" s="9" t="n"/>
      <c r="JE96" s="9" t="n"/>
      <c r="JF96" s="9" t="n"/>
      <c r="JG96" s="9" t="n"/>
      <c r="JH96" s="9" t="n"/>
      <c r="JI96" s="9" t="n"/>
      <c r="JJ96" s="9" t="n"/>
      <c r="JK96" s="9" t="n"/>
      <c r="JL96" s="9" t="n"/>
      <c r="JM96" s="9" t="n"/>
      <c r="JN96" s="9" t="n"/>
      <c r="JO96" s="9" t="n"/>
      <c r="JP96" s="9" t="n"/>
      <c r="JQ96" s="9" t="n"/>
      <c r="JR96" s="9" t="n"/>
      <c r="JS96" s="9" t="n"/>
      <c r="JT96" s="9" t="n"/>
      <c r="JU96" s="9" t="n"/>
      <c r="JV96" s="9" t="n"/>
      <c r="JW96" s="9" t="n"/>
      <c r="JX96" s="9" t="n"/>
      <c r="JY96" s="9" t="n"/>
      <c r="JZ96" s="9" t="n"/>
      <c r="KA96" s="9" t="n"/>
      <c r="KB96" s="9" t="n"/>
      <c r="KC96" s="9" t="n"/>
      <c r="KD96" s="9" t="n"/>
      <c r="KE96" s="9" t="n"/>
      <c r="KF96" s="9" t="n"/>
      <c r="KG96" s="9" t="n"/>
      <c r="KH96" s="9" t="n"/>
      <c r="KI96" s="9" t="n"/>
      <c r="KJ96" s="9" t="n"/>
      <c r="KK96" s="9" t="n"/>
      <c r="KL96" s="9" t="n"/>
      <c r="KM96" s="9" t="n"/>
      <c r="KN96" s="9" t="n"/>
      <c r="KO96" s="9" t="n"/>
      <c r="KP96" s="9" t="n"/>
      <c r="KQ96" s="9" t="n"/>
      <c r="KR96" s="9" t="n"/>
      <c r="KS96" s="9" t="n"/>
      <c r="KT96" s="9" t="n"/>
      <c r="KU96" s="9" t="n"/>
      <c r="KV96" s="9" t="n"/>
      <c r="KW96" s="9" t="n"/>
      <c r="KX96" s="9" t="n"/>
      <c r="KY96" s="9" t="n"/>
      <c r="KZ96" s="9" t="n"/>
      <c r="LA96" s="9" t="n"/>
      <c r="LB96" s="9" t="n"/>
      <c r="LC96" s="9" t="n"/>
      <c r="LD96" s="9" t="n"/>
      <c r="LE96" s="9" t="n"/>
      <c r="LF96" s="9" t="n"/>
      <c r="LG96" s="9" t="n"/>
      <c r="LH96" s="9" t="n"/>
      <c r="LI96" s="9" t="n"/>
      <c r="LJ96" s="9" t="n"/>
      <c r="LK96" s="9" t="n"/>
      <c r="LL96" s="9" t="n"/>
      <c r="LM96" s="9" t="n"/>
      <c r="LN96" s="9" t="n"/>
      <c r="LO96" s="9" t="n"/>
      <c r="LP96" s="9" t="n"/>
      <c r="LQ96" s="9" t="n"/>
      <c r="LR96" s="9" t="n"/>
      <c r="LS96" s="9" t="n"/>
      <c r="LT96" s="9" t="n"/>
      <c r="LU96" s="9" t="n"/>
      <c r="LV96" s="9" t="n"/>
      <c r="LW96" s="9" t="n"/>
      <c r="LX96" s="9" t="n"/>
      <c r="LY96" s="9" t="n"/>
      <c r="LZ96" s="9" t="n"/>
      <c r="MA96" s="9" t="n"/>
      <c r="MB96" s="9" t="n"/>
      <c r="MC96" s="9" t="n"/>
      <c r="MD96" s="9" t="n"/>
      <c r="ME96" s="9" t="n"/>
      <c r="MF96" s="9" t="n"/>
      <c r="MG96" s="9" t="n"/>
      <c r="MH96" s="9" t="n"/>
      <c r="MI96" s="9" t="n"/>
      <c r="MJ96" s="9" t="n"/>
      <c r="MK96" s="9" t="n"/>
      <c r="ML96" s="9" t="n"/>
      <c r="MM96" s="9" t="n"/>
      <c r="MN96" s="9" t="n"/>
      <c r="MO96" s="9" t="n"/>
      <c r="MP96" s="9" t="n"/>
      <c r="MQ96" s="9" t="n"/>
      <c r="MR96" s="9" t="n"/>
      <c r="MS96" s="9" t="n"/>
      <c r="MT96" s="9" t="n"/>
      <c r="MU96" s="9" t="n"/>
      <c r="MV96" s="9" t="n"/>
      <c r="MW96" s="9" t="n"/>
      <c r="MX96" s="9" t="n"/>
      <c r="MY96" s="9" t="n"/>
      <c r="MZ96" s="9" t="n"/>
      <c r="NA96" s="9" t="n"/>
      <c r="NB96" s="9" t="n"/>
      <c r="NC96" s="9" t="n"/>
      <c r="ND96" s="9" t="n"/>
      <c r="NE96" s="9" t="n"/>
      <c r="NF96" s="9" t="n"/>
      <c r="NG96" s="9" t="n"/>
      <c r="NH96" s="9" t="n"/>
      <c r="NI96" s="9" t="n"/>
      <c r="NJ96" s="9" t="n"/>
      <c r="NK96" s="9" t="n"/>
      <c r="NL96" s="9" t="n"/>
      <c r="NM96" s="9" t="n"/>
      <c r="NN96" s="9" t="n"/>
      <c r="NO96" s="9" t="n"/>
      <c r="NP96" s="9" t="n"/>
      <c r="NQ96" s="9" t="n"/>
      <c r="NR96" s="9" t="n"/>
      <c r="NS96" s="9" t="n"/>
      <c r="NT96" s="9" t="n"/>
      <c r="NU96" s="9" t="n"/>
      <c r="NV96" s="9" t="n"/>
      <c r="NW96" s="9" t="n"/>
      <c r="NX96" s="9" t="n"/>
      <c r="NY96" s="9" t="n"/>
      <c r="NZ96" s="9" t="n"/>
      <c r="OA96" s="9" t="n"/>
      <c r="OB96" s="9" t="n"/>
      <c r="OC96" s="9" t="n"/>
      <c r="OD96" s="9" t="n"/>
      <c r="OE96" s="9" t="n"/>
      <c r="OF96" s="9" t="n"/>
      <c r="OG96" s="9" t="n"/>
      <c r="OH96" s="9" t="n"/>
      <c r="OI96" s="9" t="n"/>
      <c r="OJ96" s="9" t="n"/>
      <c r="OK96" s="9" t="n"/>
      <c r="OL96" s="9" t="n"/>
      <c r="OM96" s="9" t="n"/>
      <c r="ON96" s="9" t="n"/>
      <c r="OO96" s="9" t="n"/>
      <c r="OP96" s="9" t="n"/>
      <c r="OQ96" s="9" t="n"/>
      <c r="OR96" s="9" t="n"/>
      <c r="OS96" s="9" t="n"/>
      <c r="OT96" s="9" t="n"/>
      <c r="OU96" s="9" t="n"/>
      <c r="OV96" s="9" t="n"/>
      <c r="OW96" s="9" t="n"/>
      <c r="OX96" s="9" t="n"/>
      <c r="OY96" s="9" t="n"/>
      <c r="OZ96" s="9" t="n"/>
      <c r="PA96" s="9" t="n"/>
      <c r="PB96" s="9" t="n"/>
      <c r="PC96" s="9" t="n"/>
      <c r="PD96" s="9" t="n"/>
      <c r="PE96" s="9" t="n"/>
      <c r="PF96" s="9" t="n"/>
      <c r="PG96" s="9" t="n"/>
      <c r="PH96" s="9" t="n"/>
      <c r="PI96" s="9" t="n"/>
      <c r="PJ96" s="9" t="n"/>
      <c r="PK96" s="9" t="n"/>
      <c r="PL96" s="9" t="n"/>
      <c r="PM96" s="9" t="n"/>
      <c r="PN96" s="9" t="n"/>
      <c r="PO96" s="9" t="n"/>
      <c r="PP96" s="9" t="n"/>
      <c r="PQ96" s="9" t="n"/>
      <c r="PR96" s="9" t="n"/>
      <c r="PS96" s="9" t="n"/>
      <c r="PT96" s="9" t="n"/>
      <c r="PU96" s="9" t="n"/>
      <c r="PV96" s="9" t="n"/>
      <c r="PW96" s="9" t="n"/>
      <c r="PX96" s="9" t="n"/>
      <c r="PY96" s="9" t="n"/>
      <c r="PZ96" s="9" t="n"/>
      <c r="QA96" s="9" t="n"/>
      <c r="QB96" s="9" t="n"/>
      <c r="QC96" s="9" t="n"/>
      <c r="QD96" s="9" t="n"/>
      <c r="QE96" s="9" t="n"/>
      <c r="QF96" s="9" t="n"/>
      <c r="QG96" s="9" t="n"/>
      <c r="QH96" s="9" t="n"/>
      <c r="QI96" s="9" t="n"/>
      <c r="QJ96" s="9" t="n"/>
      <c r="QK96" s="9" t="n"/>
      <c r="QL96" s="9" t="n"/>
      <c r="QM96" s="9" t="n"/>
      <c r="QN96" s="9" t="n"/>
      <c r="QO96" s="9" t="n"/>
      <c r="QP96" s="9" t="n"/>
      <c r="QQ96" s="9" t="n"/>
      <c r="QR96" s="9" t="n"/>
      <c r="QS96" s="9" t="n"/>
      <c r="QT96" s="9" t="n"/>
      <c r="QU96" s="9" t="n"/>
      <c r="QV96" s="9" t="n"/>
      <c r="QW96" s="9" t="n"/>
      <c r="QX96" s="9" t="n"/>
      <c r="QY96" s="9" t="n"/>
      <c r="QZ96" s="9" t="n"/>
      <c r="RA96" s="9" t="n"/>
      <c r="RB96" s="9" t="n"/>
      <c r="RC96" s="9" t="n"/>
      <c r="RD96" s="9" t="n"/>
      <c r="RE96" s="9" t="n"/>
      <c r="RF96" s="9" t="n"/>
      <c r="RG96" s="9" t="n"/>
      <c r="RH96" s="9" t="n"/>
      <c r="RI96" s="9" t="n"/>
      <c r="RJ96" s="9" t="n"/>
      <c r="RK96" s="9" t="n"/>
      <c r="RL96" s="9" t="n"/>
      <c r="RM96" s="9" t="n"/>
      <c r="RN96" s="9" t="n"/>
      <c r="RO96" s="9" t="n"/>
      <c r="RP96" s="9" t="n"/>
      <c r="RQ96" s="9" t="n"/>
      <c r="RR96" s="9" t="n"/>
      <c r="RS96" s="9" t="n"/>
      <c r="RT96" s="9" t="n"/>
      <c r="RU96" s="9" t="n"/>
      <c r="RV96" s="9" t="n"/>
      <c r="RW96" s="9" t="n"/>
      <c r="RX96" s="9" t="n"/>
      <c r="RY96" s="9" t="n"/>
      <c r="RZ96" s="9" t="n"/>
      <c r="SA96" s="9" t="n"/>
      <c r="SB96" s="9" t="n"/>
      <c r="SC96" s="9" t="n"/>
      <c r="SD96" s="9" t="n"/>
      <c r="SE96" s="9" t="n"/>
      <c r="SF96" s="9" t="n"/>
      <c r="SG96" s="9" t="n"/>
      <c r="SH96" s="9" t="n"/>
      <c r="SI96" s="9" t="n"/>
      <c r="SJ96" s="9" t="n"/>
      <c r="SK96" s="9" t="n"/>
      <c r="SL96" s="9" t="n"/>
      <c r="SM96" s="9" t="n"/>
      <c r="SN96" s="9" t="n"/>
      <c r="SO96" s="9" t="n"/>
      <c r="SP96" s="9" t="n"/>
      <c r="SQ96" s="9" t="n"/>
      <c r="SR96" s="9" t="n"/>
      <c r="SS96" s="9" t="n"/>
      <c r="ST96" s="9" t="n"/>
      <c r="SU96" s="9" t="n"/>
      <c r="SV96" s="9" t="n"/>
      <c r="SW96" s="9" t="n"/>
      <c r="SX96" s="9" t="n"/>
      <c r="SY96" s="9" t="n"/>
      <c r="SZ96" s="9" t="n"/>
      <c r="TA96" s="9" t="n"/>
      <c r="TB96" s="9" t="n"/>
      <c r="TC96" s="9" t="n"/>
      <c r="TD96" s="9" t="n"/>
      <c r="TE96" s="9" t="n"/>
      <c r="TF96" s="9" t="n"/>
      <c r="TG96" s="9" t="n"/>
      <c r="TH96" s="9" t="n"/>
      <c r="TI96" s="9" t="n"/>
      <c r="TJ96" s="9" t="n"/>
      <c r="TK96" s="9" t="n"/>
      <c r="TL96" s="9" t="n"/>
      <c r="TM96" s="9" t="n"/>
      <c r="TN96" s="9" t="n"/>
      <c r="TO96" s="9" t="n"/>
      <c r="TP96" s="9" t="n"/>
      <c r="TQ96" s="9" t="n"/>
      <c r="TR96" s="9" t="n"/>
      <c r="TS96" s="9" t="n"/>
      <c r="TT96" s="9" t="n"/>
      <c r="TU96" s="9" t="n"/>
      <c r="TV96" s="9" t="n"/>
      <c r="TW96" s="9" t="n"/>
      <c r="TX96" s="9" t="n"/>
      <c r="TY96" s="9" t="n"/>
      <c r="TZ96" s="9" t="n"/>
      <c r="UA96" s="9" t="n"/>
      <c r="UB96" s="9" t="n"/>
      <c r="UC96" s="9" t="n"/>
      <c r="UD96" s="9" t="n"/>
      <c r="UE96" s="9" t="n"/>
      <c r="UF96" s="9" t="n"/>
      <c r="UG96" s="9" t="n"/>
      <c r="UH96" s="9" t="n"/>
      <c r="UI96" s="9" t="n"/>
      <c r="UJ96" s="9" t="n"/>
      <c r="UK96" s="9" t="n"/>
      <c r="UL96" s="9" t="n"/>
      <c r="UM96" s="9" t="n"/>
      <c r="UN96" s="9" t="n"/>
      <c r="UO96" s="9" t="n"/>
      <c r="UP96" s="9" t="n"/>
      <c r="UQ96" s="9" t="n"/>
      <c r="UR96" s="9" t="n"/>
      <c r="US96" s="9" t="n"/>
      <c r="UT96" s="9" t="n"/>
      <c r="UU96" s="9" t="n"/>
      <c r="UV96" s="9" t="n"/>
      <c r="UW96" s="9" t="n"/>
      <c r="UX96" s="9" t="n"/>
      <c r="UY96" s="9" t="n"/>
      <c r="UZ96" s="9" t="n"/>
      <c r="VA96" s="9" t="n"/>
      <c r="VB96" s="9" t="n"/>
      <c r="VC96" s="9" t="n"/>
      <c r="VD96" s="9" t="n"/>
      <c r="VE96" s="9" t="n"/>
      <c r="VF96" s="9" t="n"/>
      <c r="VG96" s="9" t="n"/>
      <c r="VH96" s="9" t="n"/>
      <c r="VI96" s="9" t="n"/>
      <c r="VJ96" s="9" t="n"/>
      <c r="VK96" s="9" t="n"/>
      <c r="VL96" s="9" t="n"/>
      <c r="VM96" s="9" t="n"/>
      <c r="VN96" s="9" t="n"/>
      <c r="VO96" s="9" t="n"/>
      <c r="VP96" s="9" t="n"/>
      <c r="VQ96" s="9" t="n"/>
      <c r="VR96" s="9" t="n"/>
      <c r="VS96" s="9" t="n"/>
      <c r="VT96" s="9" t="n"/>
      <c r="VU96" s="9" t="n"/>
      <c r="VV96" s="9" t="n"/>
      <c r="VW96" s="9" t="n"/>
      <c r="VX96" s="9" t="n"/>
      <c r="VY96" s="9" t="n"/>
      <c r="VZ96" s="9" t="n"/>
      <c r="WA96" s="9" t="n"/>
      <c r="WB96" s="9" t="n"/>
      <c r="WC96" s="9" t="n"/>
      <c r="WD96" s="9" t="n"/>
      <c r="WE96" s="9" t="n"/>
      <c r="WF96" s="9" t="n"/>
      <c r="WG96" s="9" t="n"/>
      <c r="WH96" s="9" t="n"/>
      <c r="WI96" s="9" t="n"/>
      <c r="WJ96" s="9" t="n"/>
      <c r="WK96" s="9" t="n"/>
      <c r="WL96" s="9" t="n"/>
      <c r="WM96" s="9" t="n"/>
      <c r="WN96" s="9" t="n"/>
      <c r="WO96" s="9" t="n"/>
      <c r="WP96" s="9" t="n"/>
      <c r="WQ96" s="9" t="n"/>
      <c r="WR96" s="9" t="n"/>
      <c r="WS96" s="9" t="n"/>
      <c r="WT96" s="9" t="n"/>
      <c r="WU96" s="9" t="n"/>
      <c r="WV96" s="9" t="n"/>
      <c r="WW96" s="9" t="n"/>
      <c r="WX96" s="9" t="n"/>
      <c r="WY96" s="9" t="n"/>
      <c r="WZ96" s="9" t="n"/>
      <c r="XA96" s="9" t="n"/>
      <c r="XB96" s="9" t="n"/>
      <c r="XC96" s="9" t="n"/>
      <c r="XD96" s="9" t="n"/>
      <c r="XE96" s="9" t="n"/>
      <c r="XF96" s="9" t="n"/>
      <c r="XG96" s="9" t="n"/>
      <c r="XH96" s="9" t="n"/>
      <c r="XI96" s="9" t="n"/>
      <c r="XJ96" s="9" t="n"/>
      <c r="XK96" s="9" t="n"/>
      <c r="XL96" s="9" t="n"/>
      <c r="XM96" s="9" t="n"/>
      <c r="XN96" s="9" t="n"/>
      <c r="XO96" s="9" t="n"/>
      <c r="XP96" s="9" t="n"/>
      <c r="XQ96" s="9" t="n"/>
      <c r="XR96" s="9" t="n"/>
      <c r="XS96" s="9" t="n"/>
      <c r="XT96" s="9" t="n"/>
      <c r="XU96" s="9" t="n"/>
      <c r="XV96" s="9" t="n"/>
      <c r="XW96" s="9" t="n"/>
      <c r="XX96" s="9" t="n"/>
      <c r="XY96" s="9" t="n"/>
      <c r="XZ96" s="9" t="n"/>
      <c r="YA96" s="9" t="n"/>
      <c r="YB96" s="9" t="n"/>
      <c r="YC96" s="9" t="n"/>
      <c r="YD96" s="9" t="n"/>
      <c r="YE96" s="9" t="n"/>
      <c r="YF96" s="9" t="n"/>
      <c r="YG96" s="9" t="n"/>
      <c r="YH96" s="9" t="n"/>
      <c r="YI96" s="9" t="n"/>
      <c r="YJ96" s="9" t="n"/>
      <c r="YK96" s="9" t="n"/>
      <c r="YL96" s="9" t="n"/>
      <c r="YM96" s="9" t="n"/>
      <c r="YN96" s="9" t="n"/>
      <c r="YO96" s="9" t="n"/>
      <c r="YP96" s="9" t="n"/>
      <c r="YQ96" s="9" t="n"/>
      <c r="YR96" s="9" t="n"/>
      <c r="YS96" s="9" t="n"/>
      <c r="YT96" s="9" t="n"/>
      <c r="YU96" s="9" t="n"/>
      <c r="YV96" s="9" t="n"/>
      <c r="YW96" s="9" t="n"/>
      <c r="YX96" s="9" t="n"/>
      <c r="YY96" s="9" t="n"/>
      <c r="YZ96" s="9" t="n"/>
      <c r="ZA96" s="9" t="n"/>
      <c r="ZB96" s="9" t="n"/>
      <c r="ZC96" s="9" t="n"/>
      <c r="ZD96" s="9" t="n"/>
      <c r="ZE96" s="9" t="n"/>
      <c r="ZF96" s="9" t="n"/>
      <c r="ZG96" s="9" t="n"/>
      <c r="ZH96" s="9" t="n"/>
      <c r="ZI96" s="9" t="n"/>
      <c r="ZJ96" s="9" t="n"/>
      <c r="ZK96" s="9" t="n"/>
      <c r="ZL96" s="9" t="n"/>
      <c r="ZM96" s="9" t="n"/>
      <c r="ZN96" s="9" t="n"/>
      <c r="ZO96" s="9" t="n"/>
      <c r="ZP96" s="9" t="n"/>
      <c r="ZQ96" s="9" t="n"/>
      <c r="ZR96" s="9" t="n"/>
      <c r="ZS96" s="9" t="n"/>
      <c r="ZT96" s="9" t="n"/>
      <c r="ZU96" s="9" t="n"/>
      <c r="ZV96" s="9" t="n"/>
      <c r="ZW96" s="9" t="n"/>
      <c r="ZX96" s="9" t="n"/>
      <c r="ZY96" s="9" t="n"/>
      <c r="ZZ96" s="9" t="n"/>
      <c r="AAA96" s="9" t="n"/>
      <c r="AAB96" s="9" t="n"/>
      <c r="AAC96" s="9" t="n"/>
      <c r="AAD96" s="9" t="n"/>
      <c r="AAE96" s="9" t="n"/>
      <c r="AAF96" s="9" t="n"/>
      <c r="AAG96" s="9" t="n"/>
      <c r="AAH96" s="9" t="n"/>
      <c r="AAI96" s="9" t="n"/>
      <c r="AAJ96" s="9" t="n"/>
      <c r="AAK96" s="9" t="n"/>
      <c r="AAL96" s="9" t="n"/>
      <c r="AAM96" s="9" t="n"/>
      <c r="AAN96" s="9" t="n"/>
      <c r="AAO96" s="9" t="n"/>
      <c r="AAP96" s="9" t="n"/>
      <c r="AAQ96" s="9" t="n"/>
      <c r="AAR96" s="9" t="n"/>
      <c r="AAS96" s="9" t="n"/>
      <c r="AAT96" s="9" t="n"/>
      <c r="AAU96" s="9" t="n"/>
      <c r="AAV96" s="9" t="n"/>
      <c r="AAW96" s="9" t="n"/>
      <c r="AAX96" s="9" t="n"/>
      <c r="AAY96" s="9" t="n"/>
      <c r="AAZ96" s="9" t="n"/>
      <c r="ABA96" s="9" t="n"/>
      <c r="ABB96" s="9" t="n"/>
      <c r="ABC96" s="9" t="n"/>
      <c r="ABD96" s="9" t="n"/>
      <c r="ABE96" s="9" t="n"/>
      <c r="ABF96" s="9" t="n"/>
      <c r="ABG96" s="9" t="n"/>
      <c r="ABH96" s="9" t="n"/>
      <c r="ABI96" s="9" t="n"/>
      <c r="ABJ96" s="9" t="n"/>
      <c r="ABK96" s="9" t="n"/>
      <c r="ABL96" s="9" t="n"/>
      <c r="ABM96" s="9" t="n"/>
      <c r="ABN96" s="9" t="n"/>
      <c r="ABO96" s="9" t="n"/>
      <c r="ABP96" s="9" t="n"/>
      <c r="ABQ96" s="9" t="n"/>
      <c r="ABR96" s="9" t="n"/>
      <c r="ABS96" s="9" t="n"/>
      <c r="ABT96" s="9" t="n"/>
      <c r="ABU96" s="9" t="n"/>
      <c r="ABV96" s="9" t="n"/>
      <c r="ABW96" s="9" t="n"/>
      <c r="ABX96" s="9" t="n"/>
      <c r="ABY96" s="9" t="n"/>
      <c r="ABZ96" s="9" t="n"/>
      <c r="ACA96" s="9" t="n"/>
      <c r="ACB96" s="9" t="n"/>
      <c r="ACC96" s="9" t="n"/>
      <c r="ACD96" s="9" t="n"/>
      <c r="ACE96" s="9" t="n"/>
      <c r="ACF96" s="9" t="n"/>
      <c r="ACG96" s="9" t="n"/>
      <c r="ACH96" s="9" t="n"/>
      <c r="ACI96" s="9" t="n"/>
      <c r="ACJ96" s="9" t="n"/>
      <c r="ACK96" s="9" t="n"/>
      <c r="ACL96" s="9" t="n"/>
      <c r="ACM96" s="9" t="n"/>
      <c r="ACN96" s="9" t="n"/>
      <c r="ACO96" s="9" t="n"/>
      <c r="ACP96" s="9" t="n"/>
      <c r="ACQ96" s="9" t="n"/>
      <c r="ACR96" s="9" t="n"/>
      <c r="ACS96" s="9" t="n"/>
      <c r="ACT96" s="9" t="n"/>
      <c r="ACU96" s="9" t="n"/>
      <c r="ACV96" s="9" t="n"/>
      <c r="ACW96" s="9" t="n"/>
      <c r="ACX96" s="9" t="n"/>
      <c r="ACY96" s="9" t="n"/>
      <c r="ACZ96" s="9" t="n"/>
      <c r="ADA96" s="9" t="n"/>
      <c r="ADB96" s="9" t="n"/>
      <c r="ADC96" s="9" t="n"/>
      <c r="ADD96" s="9" t="n"/>
      <c r="ADE96" s="9" t="n"/>
      <c r="ADF96" s="9" t="n"/>
      <c r="ADG96" s="9" t="n"/>
      <c r="ADH96" s="9" t="n"/>
      <c r="ADI96" s="9" t="n"/>
      <c r="ADJ96" s="9" t="n"/>
      <c r="ADK96" s="9" t="n"/>
      <c r="ADL96" s="9" t="n"/>
      <c r="ADM96" s="9" t="n"/>
      <c r="ADN96" s="9" t="n"/>
      <c r="ADO96" s="9" t="n"/>
      <c r="ADP96" s="9" t="n"/>
      <c r="ADQ96" s="9" t="n"/>
      <c r="ADR96" s="9" t="n"/>
      <c r="ADS96" s="9" t="n"/>
      <c r="ADT96" s="9" t="n"/>
      <c r="ADU96" s="9" t="n"/>
      <c r="ADV96" s="9" t="n"/>
      <c r="ADW96" s="9" t="n"/>
      <c r="ADX96" s="9" t="n"/>
      <c r="ADY96" s="9" t="n"/>
      <c r="ADZ96" s="9" t="n"/>
      <c r="AEA96" s="9" t="n"/>
      <c r="AEB96" s="9" t="n"/>
      <c r="AEC96" s="9" t="n"/>
      <c r="AED96" s="9" t="n"/>
      <c r="AEE96" s="9" t="n"/>
      <c r="AEF96" s="9" t="n"/>
      <c r="AEG96" s="9" t="n"/>
      <c r="AEH96" s="9" t="n"/>
      <c r="AEI96" s="9" t="n"/>
      <c r="AEJ96" s="9" t="n"/>
      <c r="AEK96" s="9" t="n"/>
      <c r="AEL96" s="9" t="n"/>
      <c r="AEM96" s="9" t="n"/>
      <c r="AEN96" s="9" t="n"/>
      <c r="AEO96" s="9" t="n"/>
      <c r="AEP96" s="9" t="n"/>
      <c r="AEQ96" s="9" t="n"/>
      <c r="AER96" s="9" t="n"/>
      <c r="AES96" s="9" t="n"/>
      <c r="AET96" s="9" t="n"/>
      <c r="AEU96" s="9" t="n"/>
      <c r="AEV96" s="9" t="n"/>
      <c r="AEW96" s="9" t="n"/>
      <c r="AEX96" s="9" t="n"/>
      <c r="AEY96" s="9" t="n"/>
      <c r="AEZ96" s="9" t="n"/>
      <c r="AFA96" s="9" t="n"/>
      <c r="AFB96" s="9" t="n"/>
      <c r="AFC96" s="9" t="n"/>
      <c r="AFD96" s="9" t="n"/>
      <c r="AFE96" s="9" t="n"/>
      <c r="AFF96" s="9" t="n"/>
      <c r="AFG96" s="9" t="n"/>
      <c r="AFH96" s="9" t="n"/>
      <c r="AFI96" s="9" t="n"/>
      <c r="AFJ96" s="9" t="n"/>
      <c r="AFK96" s="9" t="n"/>
      <c r="AFL96" s="9" t="n"/>
      <c r="AFM96" s="9" t="n"/>
      <c r="AFN96" s="9" t="n"/>
      <c r="AFO96" s="9" t="n"/>
      <c r="AFP96" s="9" t="n"/>
      <c r="AFQ96" s="9" t="n"/>
      <c r="AFR96" s="9" t="n"/>
      <c r="AFS96" s="9" t="n"/>
      <c r="AFT96" s="9" t="n"/>
      <c r="AFU96" s="9" t="n"/>
      <c r="AFV96" s="9" t="n"/>
      <c r="AFW96" s="9" t="n"/>
      <c r="AFX96" s="9" t="n"/>
      <c r="AFY96" s="9" t="n"/>
      <c r="AFZ96" s="9" t="n"/>
      <c r="AGA96" s="9" t="n"/>
      <c r="AGB96" s="9" t="n"/>
      <c r="AGC96" s="9" t="n"/>
      <c r="AGD96" s="9" t="n"/>
      <c r="AGE96" s="9" t="n"/>
      <c r="AGF96" s="9" t="n"/>
      <c r="AGG96" s="9" t="n"/>
      <c r="AGH96" s="9" t="n"/>
      <c r="AGI96" s="9" t="n"/>
      <c r="AGJ96" s="9" t="n"/>
      <c r="AGK96" s="9" t="n"/>
      <c r="AGL96" s="9" t="n"/>
      <c r="AGM96" s="9" t="n"/>
      <c r="AGN96" s="9" t="n"/>
      <c r="AGO96" s="9" t="n"/>
      <c r="AGP96" s="9" t="n"/>
      <c r="AGQ96" s="9" t="n"/>
      <c r="AGR96" s="9" t="n"/>
      <c r="AGS96" s="9" t="n"/>
      <c r="AGT96" s="9" t="n"/>
      <c r="AGU96" s="9" t="n"/>
      <c r="AGV96" s="9" t="n"/>
      <c r="AGW96" s="9" t="n"/>
      <c r="AGX96" s="9" t="n"/>
      <c r="AGY96" s="9" t="n"/>
      <c r="AGZ96" s="9" t="n"/>
      <c r="AHA96" s="9" t="n"/>
      <c r="AHB96" s="9" t="n"/>
      <c r="AHC96" s="9" t="n"/>
      <c r="AHD96" s="9" t="n"/>
      <c r="AHE96" s="9" t="n"/>
      <c r="AHF96" s="9" t="n"/>
      <c r="AHG96" s="9" t="n"/>
      <c r="AHH96" s="9" t="n"/>
      <c r="AHI96" s="9" t="n"/>
      <c r="AHJ96" s="9" t="n"/>
      <c r="AHK96" s="9" t="n"/>
      <c r="AHL96" s="9" t="n"/>
      <c r="AHM96" s="9" t="n"/>
      <c r="AHN96" s="9" t="n"/>
      <c r="AHO96" s="9" t="n"/>
      <c r="AHP96" s="9" t="n"/>
      <c r="AHQ96" s="9" t="n"/>
      <c r="AHR96" s="9" t="n"/>
      <c r="AHS96" s="9" t="n"/>
      <c r="AHT96" s="9" t="n"/>
      <c r="AHU96" s="9" t="n"/>
      <c r="AHV96" s="9" t="n"/>
      <c r="AHW96" s="9" t="n"/>
      <c r="AHX96" s="9" t="n"/>
      <c r="AHY96" s="9" t="n"/>
      <c r="AHZ96" s="9" t="n"/>
      <c r="AIA96" s="9" t="n"/>
      <c r="AIB96" s="9" t="n"/>
      <c r="AIC96" s="9" t="n"/>
      <c r="AID96" s="9" t="n"/>
      <c r="AIE96" s="9" t="n"/>
      <c r="AIF96" s="9" t="n"/>
      <c r="AIG96" s="9" t="n"/>
      <c r="AIH96" s="9" t="n"/>
      <c r="AII96" s="9" t="n"/>
      <c r="AIJ96" s="9" t="n"/>
      <c r="AIK96" s="9" t="n"/>
      <c r="AIL96" s="9" t="n"/>
      <c r="AIM96" s="9" t="n"/>
      <c r="AIN96" s="9" t="n"/>
      <c r="AIO96" s="9" t="n"/>
      <c r="AIP96" s="9" t="n"/>
      <c r="AIQ96" s="9" t="n"/>
      <c r="AIR96" s="9" t="n"/>
      <c r="AIS96" s="9" t="n"/>
      <c r="AIT96" s="9" t="n"/>
      <c r="AIU96" s="9" t="n"/>
      <c r="AIV96" s="9" t="n"/>
      <c r="AIW96" s="9" t="n"/>
      <c r="AIX96" s="9" t="n"/>
      <c r="AIY96" s="9" t="n"/>
      <c r="AIZ96" s="9" t="n"/>
      <c r="AJA96" s="9" t="n"/>
      <c r="AJB96" s="9" t="n"/>
      <c r="AJC96" s="9" t="n"/>
      <c r="AJD96" s="9" t="n"/>
      <c r="AJE96" s="9" t="n"/>
      <c r="AJF96" s="9" t="n"/>
      <c r="AJG96" s="9" t="n"/>
      <c r="AJH96" s="9" t="n"/>
      <c r="AJI96" s="9" t="n"/>
      <c r="AJJ96" s="9" t="n"/>
      <c r="AJK96" s="9" t="n"/>
      <c r="AJL96" s="9" t="n"/>
      <c r="AJM96" s="9" t="n"/>
      <c r="AJN96" s="9" t="n"/>
      <c r="AJO96" s="9" t="n"/>
      <c r="AJP96" s="9" t="n"/>
      <c r="AJQ96" s="9" t="n"/>
      <c r="AJR96" s="9" t="n"/>
      <c r="AJS96" s="9" t="n"/>
      <c r="AJT96" s="9" t="n"/>
      <c r="AJU96" s="9" t="n"/>
      <c r="AJV96" s="9" t="n"/>
      <c r="AJW96" s="9" t="n"/>
      <c r="AJX96" s="9" t="n"/>
      <c r="AJY96" s="9" t="n"/>
      <c r="AJZ96" s="9" t="n"/>
      <c r="AKA96" s="9" t="n"/>
      <c r="AKB96" s="9" t="n"/>
      <c r="AKC96" s="9" t="n"/>
      <c r="AKD96" s="9" t="n"/>
      <c r="AKE96" s="9" t="n"/>
      <c r="AKF96" s="9" t="n"/>
      <c r="AKG96" s="9" t="n"/>
      <c r="AKH96" s="9" t="n"/>
      <c r="AKI96" s="9" t="n"/>
      <c r="AKJ96" s="9" t="n"/>
      <c r="AKK96" s="9" t="n"/>
      <c r="AKL96" s="9" t="n"/>
      <c r="AKM96" s="9" t="n"/>
      <c r="AKN96" s="9" t="n"/>
      <c r="AKO96" s="9" t="n"/>
      <c r="AKP96" s="9" t="n"/>
      <c r="AKQ96" s="9" t="n"/>
      <c r="AKR96" s="9" t="n"/>
      <c r="AKS96" s="9" t="n"/>
      <c r="AKT96" s="9" t="n"/>
      <c r="AKU96" s="9" t="n"/>
      <c r="AKV96" s="9" t="n"/>
      <c r="AKW96" s="9" t="n"/>
      <c r="AKX96" s="9" t="n"/>
      <c r="AKY96" s="9" t="n"/>
      <c r="AKZ96" s="9" t="n"/>
      <c r="ALA96" s="9" t="n"/>
      <c r="ALB96" s="9" t="n"/>
      <c r="ALC96" s="9" t="n"/>
      <c r="ALD96" s="9" t="n"/>
      <c r="ALE96" s="9" t="n"/>
      <c r="ALF96" s="9" t="n"/>
      <c r="ALG96" s="9" t="n"/>
      <c r="ALH96" s="9" t="n"/>
      <c r="ALI96" s="9" t="n"/>
      <c r="ALJ96" s="9" t="n"/>
      <c r="ALK96" s="9" t="n"/>
      <c r="ALL96" s="9" t="n"/>
      <c r="ALM96" s="9" t="n"/>
      <c r="ALN96" s="9" t="n"/>
      <c r="ALO96" s="9" t="n"/>
      <c r="ALP96" s="9" t="n"/>
      <c r="ALQ96" s="9" t="n"/>
      <c r="ALR96" s="9" t="n"/>
      <c r="ALS96" s="9" t="n"/>
      <c r="ALT96" s="9" t="n"/>
      <c r="ALU96" s="9" t="n"/>
      <c r="ALV96" s="9" t="n"/>
      <c r="ALW96" s="9" t="n"/>
      <c r="ALX96" s="9" t="n"/>
      <c r="ALY96" s="9" t="n"/>
      <c r="ALZ96" s="9" t="n"/>
      <c r="AMA96" s="9" t="n"/>
      <c r="AMB96" s="9" t="n"/>
      <c r="AMC96" s="9" t="n"/>
      <c r="AMD96" s="9" t="n"/>
      <c r="AME96" s="9" t="n"/>
      <c r="AMF96" s="9" t="n"/>
      <c r="AMG96" s="9" t="n"/>
      <c r="AMH96" s="9" t="n"/>
      <c r="AMI96" s="9" t="n"/>
      <c r="AMJ96" s="9" t="n"/>
    </row>
    <row customHeight="1" ht="14.25" r="97" s="187" spans="1:1024">
      <c r="A97" s="67" t="n">
        <v>95</v>
      </c>
      <c r="B97" s="44" t="n"/>
      <c r="C97" s="112" t="s">
        <v>302</v>
      </c>
      <c r="D97" s="113" t="s">
        <v>70</v>
      </c>
      <c r="E97" s="114" t="n"/>
      <c r="F97" s="115" t="n"/>
      <c r="G97" s="116" t="n"/>
      <c r="H97" s="117" t="n"/>
      <c r="I97" s="118">
        <f>COUNTIF(I6:I92,"ВОЗВ")</f>
        <v/>
      </c>
      <c r="J97" s="116" t="n"/>
      <c r="K97" s="117" t="n"/>
      <c r="L97" s="118">
        <f>COUNTIF(L6:L92,"ВОЗВ")</f>
        <v/>
      </c>
      <c r="M97" s="116" t="n"/>
      <c r="N97" s="117" t="n"/>
      <c r="O97" s="118">
        <f>COUNTIF(O6:O92,"ВОЗВ")</f>
        <v/>
      </c>
      <c r="P97" s="116" t="n"/>
      <c r="Q97" s="117" t="n"/>
      <c r="R97" s="118">
        <f>COUNTIF(R6:R92,"ВОЗВ")</f>
        <v/>
      </c>
      <c r="S97" s="116" t="n"/>
      <c r="T97" s="117" t="n"/>
      <c r="U97" s="118">
        <f>COUNTIF(U6:U92,"ВОЗВ")</f>
        <v/>
      </c>
      <c r="V97" s="116" t="n"/>
      <c r="W97" s="117" t="n"/>
      <c r="X97" s="118">
        <f>COUNTIF(X6:X92,"ВОЗВ")</f>
        <v/>
      </c>
      <c r="Y97" s="116" t="n"/>
      <c r="Z97" s="117" t="n"/>
      <c r="AA97" s="118">
        <f>COUNTIF(AA6:AA92,"ВОЗВ")</f>
        <v/>
      </c>
      <c r="AB97" s="116" t="n"/>
      <c r="AC97" s="117" t="n"/>
      <c r="AD97" s="118">
        <f>COUNTIF(AD6:AD92,"ВОЗВ")</f>
        <v/>
      </c>
      <c r="AE97" s="116" t="n"/>
      <c r="AF97" s="117" t="n"/>
      <c r="AG97" s="118">
        <f>COUNTIF(AG6:AG92,"ВОЗВ")</f>
        <v/>
      </c>
      <c r="AH97" s="116" t="n"/>
      <c r="AI97" s="117" t="n"/>
      <c r="AJ97" s="118">
        <f>COUNTIF(AJ6:AJ92,"ВОЗВ")</f>
        <v/>
      </c>
      <c r="AK97" s="116" t="n"/>
      <c r="AL97" s="117" t="n"/>
      <c r="AM97" s="118">
        <f>COUNTIF(AM6:AM92,"ВОЗВ")</f>
        <v/>
      </c>
      <c r="AN97" s="116" t="n"/>
      <c r="AO97" s="117" t="n"/>
      <c r="AP97" s="118">
        <f>COUNTIF(AP6:AP92,"ВОЗВ")</f>
        <v/>
      </c>
      <c r="AQ97" s="116" t="n"/>
      <c r="AR97" s="117" t="n"/>
      <c r="AS97" s="118">
        <f>COUNTIF(AS6:AS92,"ВОЗВ")</f>
        <v/>
      </c>
      <c r="AT97" s="116" t="n"/>
      <c r="AU97" s="117" t="n"/>
      <c r="AV97" s="118">
        <f>COUNTIF(AV6:AV92,"ВОЗВ")</f>
        <v/>
      </c>
      <c r="AW97" s="116" t="n"/>
      <c r="AX97" s="117" t="n"/>
      <c r="AY97" s="118">
        <f>COUNTIF(AY6:AY92,"ВОЗВ")</f>
        <v/>
      </c>
      <c r="AZ97" s="116" t="n"/>
      <c r="BA97" s="117" t="n"/>
      <c r="BB97" s="118">
        <f>COUNTIF(BB6:BB92,"ВОЗВ")</f>
        <v/>
      </c>
      <c r="BC97" s="116" t="n"/>
      <c r="BD97" s="117" t="n"/>
      <c r="BE97" s="118">
        <f>COUNTIF(BE6:BE92,"ВОЗВ")</f>
        <v/>
      </c>
      <c r="BF97" s="116" t="n"/>
      <c r="BG97" s="117" t="n"/>
      <c r="BH97" s="118">
        <f>COUNTIF(BH6:BH92,"ВОЗВ")</f>
        <v/>
      </c>
      <c r="BI97" s="116" t="n"/>
      <c r="BJ97" s="117" t="n"/>
      <c r="BK97" s="118">
        <f>COUNTIF(BK6:BK92,"ВОЗВ")</f>
        <v/>
      </c>
      <c r="BL97" s="116" t="n"/>
      <c r="BM97" s="117" t="n"/>
      <c r="BN97" s="118">
        <f>COUNTIF(BN6:BN92,"ВОЗВ")</f>
        <v/>
      </c>
      <c r="BO97" s="116" t="n"/>
      <c r="BP97" s="117" t="n"/>
      <c r="BQ97" s="118">
        <f>COUNTIF(BQ6:BQ92,"ВОЗВ")</f>
        <v/>
      </c>
      <c r="BR97" s="116" t="n"/>
      <c r="BS97" s="117" t="n"/>
      <c r="BT97" s="118">
        <f>COUNTIF(BT6:BT92,"ВОЗВ")</f>
        <v/>
      </c>
      <c r="BU97" s="116" t="n"/>
      <c r="BV97" s="117" t="n"/>
      <c r="BW97" s="118">
        <f>COUNTIF(BW6:BW92,"ВОЗВ")</f>
        <v/>
      </c>
      <c r="BX97" s="116" t="n"/>
      <c r="BY97" s="117" t="n"/>
      <c r="BZ97" s="118">
        <f>COUNTIF(BZ6:BZ92,"ВОЗВ")</f>
        <v/>
      </c>
      <c r="CA97" s="116" t="n"/>
      <c r="CB97" s="117" t="n"/>
      <c r="CC97" s="118">
        <f>COUNTIF(CC6:CC92,"ВОЗВ")</f>
        <v/>
      </c>
      <c r="CD97" s="116" t="n"/>
      <c r="CE97" s="117" t="n"/>
      <c r="CF97" s="118">
        <f>COUNTIF(CF6:CF92,"ВОЗВ")</f>
        <v/>
      </c>
      <c r="CG97" s="116" t="n"/>
      <c r="CH97" s="117" t="n"/>
      <c r="CI97" s="118">
        <f>COUNTIF(CI6:CI92,"ВОЗВ")</f>
        <v/>
      </c>
      <c r="CJ97" s="116" t="n"/>
      <c r="CK97" s="117" t="n"/>
      <c r="CL97" s="118">
        <f>COUNTIF(CL6:CL92,"ВОЗВ")</f>
        <v/>
      </c>
      <c r="CM97" s="116" t="n"/>
      <c r="CN97" s="117" t="n"/>
      <c r="CO97" s="118">
        <f>COUNTIF(CO6:CO92,"ВОЗВ")</f>
        <v/>
      </c>
      <c r="CP97" s="116" t="n"/>
      <c r="CQ97" s="117" t="n"/>
      <c r="CR97" s="118">
        <f>COUNTIF(CR6:CR92,"ВОЗВ")</f>
        <v/>
      </c>
      <c r="CS97" s="116" t="n"/>
      <c r="CT97" s="117" t="n"/>
      <c r="CU97" s="118">
        <f>COUNTIF(CU6:CU92,"ВОЗВ")</f>
        <v/>
      </c>
      <c r="CV97" s="116" t="n"/>
      <c r="CW97" s="119" t="n"/>
      <c r="CX97" s="120">
        <f>COUNTIF(CX6:CX92,"ВОЗВ")</f>
        <v/>
      </c>
      <c r="CY97" s="94" t="n"/>
      <c r="CZ97" s="94" t="n"/>
      <c r="DA97" s="94" t="n"/>
      <c r="DB97" s="94" t="n"/>
      <c r="DC97" s="94" t="n"/>
      <c r="DD97" s="94" t="n"/>
      <c r="DE97" s="94" t="n"/>
      <c r="DF97" s="94" t="n"/>
      <c r="DG97" s="94" t="n"/>
      <c r="DH97" s="94" t="n"/>
      <c r="DI97" s="82" t="n"/>
      <c r="DJ97" s="9" t="n"/>
      <c r="DK97" s="9" t="n"/>
      <c r="DL97" s="9" t="n"/>
      <c r="DM97" s="9" t="n"/>
      <c r="DN97" s="9" t="n"/>
      <c r="DO97" s="9" t="n"/>
      <c r="DP97" s="9" t="n"/>
      <c r="DQ97" s="9" t="n"/>
      <c r="DR97" s="9" t="n"/>
      <c r="DS97" s="9" t="n"/>
      <c r="DT97" s="9" t="n"/>
      <c r="DU97" s="9" t="n"/>
      <c r="DV97" s="9" t="n"/>
      <c r="DW97" s="9" t="n"/>
      <c r="DX97" s="9" t="n"/>
      <c r="DY97" s="9" t="n"/>
      <c r="DZ97" s="9" t="n"/>
      <c r="EA97" s="9" t="n"/>
      <c r="EB97" s="9" t="n"/>
      <c r="EC97" s="9" t="n"/>
      <c r="ED97" s="9" t="n"/>
      <c r="EE97" s="9" t="n"/>
      <c r="EF97" s="9" t="n"/>
      <c r="EG97" s="9" t="n"/>
      <c r="EH97" s="9" t="n"/>
      <c r="EI97" s="9" t="n"/>
      <c r="EJ97" s="9" t="n"/>
      <c r="EK97" s="9" t="n"/>
      <c r="EL97" s="9" t="n"/>
      <c r="EM97" s="9" t="n"/>
      <c r="EN97" s="9" t="n"/>
      <c r="EO97" s="9" t="n"/>
      <c r="EP97" s="9" t="n"/>
      <c r="EQ97" s="9" t="n"/>
      <c r="ER97" s="9" t="n"/>
      <c r="ES97" s="9" t="n"/>
      <c r="ET97" s="9" t="n"/>
      <c r="EU97" s="9" t="n"/>
      <c r="EV97" s="9" t="n"/>
      <c r="EW97" s="9" t="n"/>
      <c r="EX97" s="9" t="n"/>
      <c r="EY97" s="9" t="n"/>
      <c r="EZ97" s="9" t="n"/>
      <c r="FA97" s="9" t="n"/>
      <c r="FB97" s="9" t="n"/>
      <c r="FC97" s="9" t="n"/>
      <c r="FD97" s="9" t="n"/>
      <c r="FE97" s="9" t="n"/>
      <c r="FF97" s="9" t="n"/>
      <c r="FG97" s="9" t="n"/>
      <c r="FH97" s="9" t="n"/>
      <c r="FI97" s="9" t="n"/>
      <c r="FJ97" s="9" t="n"/>
      <c r="FK97" s="9" t="n"/>
      <c r="FL97" s="9" t="n"/>
      <c r="FM97" s="9" t="n"/>
      <c r="FN97" s="9" t="n"/>
      <c r="FO97" s="9" t="n"/>
      <c r="FP97" s="9" t="n"/>
      <c r="FQ97" s="9" t="n"/>
      <c r="FR97" s="9" t="n"/>
      <c r="FS97" s="9" t="n"/>
      <c r="FT97" s="9" t="n"/>
      <c r="FU97" s="9" t="n"/>
      <c r="FV97" s="9" t="n"/>
      <c r="FW97" s="9" t="n"/>
      <c r="FX97" s="9" t="n"/>
      <c r="FY97" s="9" t="n"/>
      <c r="FZ97" s="9" t="n"/>
      <c r="GA97" s="9" t="n"/>
      <c r="GB97" s="9" t="n"/>
      <c r="GC97" s="9" t="n"/>
      <c r="GD97" s="9" t="n"/>
      <c r="GE97" s="9" t="n"/>
      <c r="GF97" s="9" t="n"/>
      <c r="GG97" s="9" t="n"/>
      <c r="GH97" s="9" t="n"/>
      <c r="GI97" s="9" t="n"/>
      <c r="GJ97" s="9" t="n"/>
      <c r="GK97" s="9" t="n"/>
      <c r="GL97" s="9" t="n"/>
      <c r="GM97" s="9" t="n"/>
      <c r="GN97" s="9" t="n"/>
      <c r="GO97" s="9" t="n"/>
      <c r="GP97" s="9" t="n"/>
      <c r="GQ97" s="9" t="n"/>
      <c r="GR97" s="9" t="n"/>
      <c r="GS97" s="9" t="n"/>
      <c r="GT97" s="9" t="n"/>
      <c r="GU97" s="9" t="n"/>
      <c r="GV97" s="9" t="n"/>
      <c r="GW97" s="9" t="n"/>
      <c r="GX97" s="9" t="n"/>
      <c r="GY97" s="9" t="n"/>
      <c r="GZ97" s="9" t="n"/>
      <c r="HA97" s="9" t="n"/>
      <c r="HB97" s="9" t="n"/>
      <c r="HC97" s="9" t="n"/>
      <c r="HD97" s="9" t="n"/>
      <c r="HE97" s="9" t="n"/>
      <c r="HF97" s="9" t="n"/>
      <c r="HG97" s="9" t="n"/>
      <c r="HH97" s="9" t="n"/>
      <c r="HI97" s="9" t="n"/>
      <c r="HJ97" s="9" t="n"/>
      <c r="HK97" s="9" t="n"/>
      <c r="HL97" s="9" t="n"/>
      <c r="HM97" s="9" t="n"/>
      <c r="HN97" s="9" t="n"/>
      <c r="HO97" s="9" t="n"/>
      <c r="HP97" s="9" t="n"/>
      <c r="HQ97" s="9" t="n"/>
      <c r="HR97" s="9" t="n"/>
      <c r="HS97" s="9" t="n"/>
      <c r="HT97" s="9" t="n"/>
      <c r="HU97" s="9" t="n"/>
      <c r="HV97" s="9" t="n"/>
      <c r="HW97" s="9" t="n"/>
      <c r="HX97" s="9" t="n"/>
      <c r="HY97" s="9" t="n"/>
      <c r="HZ97" s="9" t="n"/>
      <c r="IA97" s="9" t="n"/>
      <c r="IB97" s="9" t="n"/>
      <c r="IC97" s="9" t="n"/>
      <c r="ID97" s="9" t="n"/>
      <c r="IE97" s="9" t="n"/>
      <c r="IF97" s="9" t="n"/>
      <c r="IG97" s="9" t="n"/>
      <c r="IH97" s="9" t="n"/>
      <c r="II97" s="9" t="n"/>
      <c r="IJ97" s="9" t="n"/>
      <c r="IK97" s="9" t="n"/>
      <c r="IL97" s="9" t="n"/>
      <c r="IM97" s="9" t="n"/>
      <c r="IN97" s="9" t="n"/>
      <c r="IO97" s="9" t="n"/>
      <c r="IP97" s="9" t="n"/>
      <c r="IQ97" s="9" t="n"/>
      <c r="IR97" s="9" t="n"/>
      <c r="IS97" s="9" t="n"/>
      <c r="IT97" s="9" t="n"/>
      <c r="IU97" s="9" t="n"/>
      <c r="IV97" s="9" t="n"/>
      <c r="IW97" s="9" t="n"/>
      <c r="IX97" s="9" t="n"/>
      <c r="IY97" s="9" t="n"/>
      <c r="IZ97" s="9" t="n"/>
      <c r="JA97" s="9" t="n"/>
      <c r="JB97" s="9" t="n"/>
      <c r="JC97" s="9" t="n"/>
      <c r="JD97" s="9" t="n"/>
      <c r="JE97" s="9" t="n"/>
      <c r="JF97" s="9" t="n"/>
      <c r="JG97" s="9" t="n"/>
      <c r="JH97" s="9" t="n"/>
      <c r="JI97" s="9" t="n"/>
      <c r="JJ97" s="9" t="n"/>
      <c r="JK97" s="9" t="n"/>
      <c r="JL97" s="9" t="n"/>
      <c r="JM97" s="9" t="n"/>
      <c r="JN97" s="9" t="n"/>
      <c r="JO97" s="9" t="n"/>
      <c r="JP97" s="9" t="n"/>
      <c r="JQ97" s="9" t="n"/>
      <c r="JR97" s="9" t="n"/>
      <c r="JS97" s="9" t="n"/>
      <c r="JT97" s="9" t="n"/>
      <c r="JU97" s="9" t="n"/>
      <c r="JV97" s="9" t="n"/>
      <c r="JW97" s="9" t="n"/>
      <c r="JX97" s="9" t="n"/>
      <c r="JY97" s="9" t="n"/>
      <c r="JZ97" s="9" t="n"/>
      <c r="KA97" s="9" t="n"/>
      <c r="KB97" s="9" t="n"/>
      <c r="KC97" s="9" t="n"/>
      <c r="KD97" s="9" t="n"/>
      <c r="KE97" s="9" t="n"/>
      <c r="KF97" s="9" t="n"/>
      <c r="KG97" s="9" t="n"/>
      <c r="KH97" s="9" t="n"/>
      <c r="KI97" s="9" t="n"/>
      <c r="KJ97" s="9" t="n"/>
      <c r="KK97" s="9" t="n"/>
      <c r="KL97" s="9" t="n"/>
      <c r="KM97" s="9" t="n"/>
      <c r="KN97" s="9" t="n"/>
      <c r="KO97" s="9" t="n"/>
      <c r="KP97" s="9" t="n"/>
      <c r="KQ97" s="9" t="n"/>
      <c r="KR97" s="9" t="n"/>
      <c r="KS97" s="9" t="n"/>
      <c r="KT97" s="9" t="n"/>
      <c r="KU97" s="9" t="n"/>
      <c r="KV97" s="9" t="n"/>
      <c r="KW97" s="9" t="n"/>
      <c r="KX97" s="9" t="n"/>
      <c r="KY97" s="9" t="n"/>
      <c r="KZ97" s="9" t="n"/>
      <c r="LA97" s="9" t="n"/>
      <c r="LB97" s="9" t="n"/>
      <c r="LC97" s="9" t="n"/>
      <c r="LD97" s="9" t="n"/>
      <c r="LE97" s="9" t="n"/>
      <c r="LF97" s="9" t="n"/>
      <c r="LG97" s="9" t="n"/>
      <c r="LH97" s="9" t="n"/>
      <c r="LI97" s="9" t="n"/>
      <c r="LJ97" s="9" t="n"/>
      <c r="LK97" s="9" t="n"/>
      <c r="LL97" s="9" t="n"/>
      <c r="LM97" s="9" t="n"/>
      <c r="LN97" s="9" t="n"/>
      <c r="LO97" s="9" t="n"/>
      <c r="LP97" s="9" t="n"/>
      <c r="LQ97" s="9" t="n"/>
      <c r="LR97" s="9" t="n"/>
      <c r="LS97" s="9" t="n"/>
      <c r="LT97" s="9" t="n"/>
      <c r="LU97" s="9" t="n"/>
      <c r="LV97" s="9" t="n"/>
      <c r="LW97" s="9" t="n"/>
      <c r="LX97" s="9" t="n"/>
      <c r="LY97" s="9" t="n"/>
      <c r="LZ97" s="9" t="n"/>
      <c r="MA97" s="9" t="n"/>
      <c r="MB97" s="9" t="n"/>
      <c r="MC97" s="9" t="n"/>
      <c r="MD97" s="9" t="n"/>
      <c r="ME97" s="9" t="n"/>
      <c r="MF97" s="9" t="n"/>
      <c r="MG97" s="9" t="n"/>
      <c r="MH97" s="9" t="n"/>
      <c r="MI97" s="9" t="n"/>
      <c r="MJ97" s="9" t="n"/>
      <c r="MK97" s="9" t="n"/>
      <c r="ML97" s="9" t="n"/>
      <c r="MM97" s="9" t="n"/>
      <c r="MN97" s="9" t="n"/>
      <c r="MO97" s="9" t="n"/>
      <c r="MP97" s="9" t="n"/>
      <c r="MQ97" s="9" t="n"/>
      <c r="MR97" s="9" t="n"/>
      <c r="MS97" s="9" t="n"/>
      <c r="MT97" s="9" t="n"/>
      <c r="MU97" s="9" t="n"/>
      <c r="MV97" s="9" t="n"/>
      <c r="MW97" s="9" t="n"/>
      <c r="MX97" s="9" t="n"/>
      <c r="MY97" s="9" t="n"/>
      <c r="MZ97" s="9" t="n"/>
      <c r="NA97" s="9" t="n"/>
      <c r="NB97" s="9" t="n"/>
      <c r="NC97" s="9" t="n"/>
      <c r="ND97" s="9" t="n"/>
      <c r="NE97" s="9" t="n"/>
      <c r="NF97" s="9" t="n"/>
      <c r="NG97" s="9" t="n"/>
      <c r="NH97" s="9" t="n"/>
      <c r="NI97" s="9" t="n"/>
      <c r="NJ97" s="9" t="n"/>
      <c r="NK97" s="9" t="n"/>
      <c r="NL97" s="9" t="n"/>
      <c r="NM97" s="9" t="n"/>
      <c r="NN97" s="9" t="n"/>
      <c r="NO97" s="9" t="n"/>
      <c r="NP97" s="9" t="n"/>
      <c r="NQ97" s="9" t="n"/>
      <c r="NR97" s="9" t="n"/>
      <c r="NS97" s="9" t="n"/>
      <c r="NT97" s="9" t="n"/>
      <c r="NU97" s="9" t="n"/>
      <c r="NV97" s="9" t="n"/>
      <c r="NW97" s="9" t="n"/>
      <c r="NX97" s="9" t="n"/>
      <c r="NY97" s="9" t="n"/>
      <c r="NZ97" s="9" t="n"/>
      <c r="OA97" s="9" t="n"/>
      <c r="OB97" s="9" t="n"/>
      <c r="OC97" s="9" t="n"/>
      <c r="OD97" s="9" t="n"/>
      <c r="OE97" s="9" t="n"/>
      <c r="OF97" s="9" t="n"/>
      <c r="OG97" s="9" t="n"/>
      <c r="OH97" s="9" t="n"/>
      <c r="OI97" s="9" t="n"/>
      <c r="OJ97" s="9" t="n"/>
      <c r="OK97" s="9" t="n"/>
      <c r="OL97" s="9" t="n"/>
      <c r="OM97" s="9" t="n"/>
      <c r="ON97" s="9" t="n"/>
      <c r="OO97" s="9" t="n"/>
      <c r="OP97" s="9" t="n"/>
      <c r="OQ97" s="9" t="n"/>
      <c r="OR97" s="9" t="n"/>
      <c r="OS97" s="9" t="n"/>
      <c r="OT97" s="9" t="n"/>
      <c r="OU97" s="9" t="n"/>
      <c r="OV97" s="9" t="n"/>
      <c r="OW97" s="9" t="n"/>
      <c r="OX97" s="9" t="n"/>
      <c r="OY97" s="9" t="n"/>
      <c r="OZ97" s="9" t="n"/>
      <c r="PA97" s="9" t="n"/>
      <c r="PB97" s="9" t="n"/>
      <c r="PC97" s="9" t="n"/>
      <c r="PD97" s="9" t="n"/>
      <c r="PE97" s="9" t="n"/>
      <c r="PF97" s="9" t="n"/>
      <c r="PG97" s="9" t="n"/>
      <c r="PH97" s="9" t="n"/>
      <c r="PI97" s="9" t="n"/>
      <c r="PJ97" s="9" t="n"/>
      <c r="PK97" s="9" t="n"/>
      <c r="PL97" s="9" t="n"/>
      <c r="PM97" s="9" t="n"/>
      <c r="PN97" s="9" t="n"/>
      <c r="PO97" s="9" t="n"/>
      <c r="PP97" s="9" t="n"/>
      <c r="PQ97" s="9" t="n"/>
      <c r="PR97" s="9" t="n"/>
      <c r="PS97" s="9" t="n"/>
      <c r="PT97" s="9" t="n"/>
      <c r="PU97" s="9" t="n"/>
      <c r="PV97" s="9" t="n"/>
      <c r="PW97" s="9" t="n"/>
      <c r="PX97" s="9" t="n"/>
      <c r="PY97" s="9" t="n"/>
      <c r="PZ97" s="9" t="n"/>
      <c r="QA97" s="9" t="n"/>
      <c r="QB97" s="9" t="n"/>
      <c r="QC97" s="9" t="n"/>
      <c r="QD97" s="9" t="n"/>
      <c r="QE97" s="9" t="n"/>
      <c r="QF97" s="9" t="n"/>
      <c r="QG97" s="9" t="n"/>
      <c r="QH97" s="9" t="n"/>
      <c r="QI97" s="9" t="n"/>
      <c r="QJ97" s="9" t="n"/>
      <c r="QK97" s="9" t="n"/>
      <c r="QL97" s="9" t="n"/>
      <c r="QM97" s="9" t="n"/>
      <c r="QN97" s="9" t="n"/>
      <c r="QO97" s="9" t="n"/>
      <c r="QP97" s="9" t="n"/>
      <c r="QQ97" s="9" t="n"/>
      <c r="QR97" s="9" t="n"/>
      <c r="QS97" s="9" t="n"/>
      <c r="QT97" s="9" t="n"/>
      <c r="QU97" s="9" t="n"/>
      <c r="QV97" s="9" t="n"/>
      <c r="QW97" s="9" t="n"/>
      <c r="QX97" s="9" t="n"/>
      <c r="QY97" s="9" t="n"/>
      <c r="QZ97" s="9" t="n"/>
      <c r="RA97" s="9" t="n"/>
      <c r="RB97" s="9" t="n"/>
      <c r="RC97" s="9" t="n"/>
      <c r="RD97" s="9" t="n"/>
      <c r="RE97" s="9" t="n"/>
      <c r="RF97" s="9" t="n"/>
      <c r="RG97" s="9" t="n"/>
      <c r="RH97" s="9" t="n"/>
      <c r="RI97" s="9" t="n"/>
      <c r="RJ97" s="9" t="n"/>
      <c r="RK97" s="9" t="n"/>
      <c r="RL97" s="9" t="n"/>
      <c r="RM97" s="9" t="n"/>
      <c r="RN97" s="9" t="n"/>
      <c r="RO97" s="9" t="n"/>
      <c r="RP97" s="9" t="n"/>
      <c r="RQ97" s="9" t="n"/>
      <c r="RR97" s="9" t="n"/>
      <c r="RS97" s="9" t="n"/>
      <c r="RT97" s="9" t="n"/>
      <c r="RU97" s="9" t="n"/>
      <c r="RV97" s="9" t="n"/>
      <c r="RW97" s="9" t="n"/>
      <c r="RX97" s="9" t="n"/>
      <c r="RY97" s="9" t="n"/>
      <c r="RZ97" s="9" t="n"/>
      <c r="SA97" s="9" t="n"/>
      <c r="SB97" s="9" t="n"/>
      <c r="SC97" s="9" t="n"/>
      <c r="SD97" s="9" t="n"/>
      <c r="SE97" s="9" t="n"/>
      <c r="SF97" s="9" t="n"/>
      <c r="SG97" s="9" t="n"/>
      <c r="SH97" s="9" t="n"/>
      <c r="SI97" s="9" t="n"/>
      <c r="SJ97" s="9" t="n"/>
      <c r="SK97" s="9" t="n"/>
      <c r="SL97" s="9" t="n"/>
      <c r="SM97" s="9" t="n"/>
      <c r="SN97" s="9" t="n"/>
      <c r="SO97" s="9" t="n"/>
      <c r="SP97" s="9" t="n"/>
      <c r="SQ97" s="9" t="n"/>
      <c r="SR97" s="9" t="n"/>
      <c r="SS97" s="9" t="n"/>
      <c r="ST97" s="9" t="n"/>
      <c r="SU97" s="9" t="n"/>
      <c r="SV97" s="9" t="n"/>
      <c r="SW97" s="9" t="n"/>
      <c r="SX97" s="9" t="n"/>
      <c r="SY97" s="9" t="n"/>
      <c r="SZ97" s="9" t="n"/>
      <c r="TA97" s="9" t="n"/>
      <c r="TB97" s="9" t="n"/>
      <c r="TC97" s="9" t="n"/>
      <c r="TD97" s="9" t="n"/>
      <c r="TE97" s="9" t="n"/>
      <c r="TF97" s="9" t="n"/>
      <c r="TG97" s="9" t="n"/>
      <c r="TH97" s="9" t="n"/>
      <c r="TI97" s="9" t="n"/>
      <c r="TJ97" s="9" t="n"/>
      <c r="TK97" s="9" t="n"/>
      <c r="TL97" s="9" t="n"/>
      <c r="TM97" s="9" t="n"/>
      <c r="TN97" s="9" t="n"/>
      <c r="TO97" s="9" t="n"/>
      <c r="TP97" s="9" t="n"/>
      <c r="TQ97" s="9" t="n"/>
      <c r="TR97" s="9" t="n"/>
      <c r="TS97" s="9" t="n"/>
      <c r="TT97" s="9" t="n"/>
      <c r="TU97" s="9" t="n"/>
      <c r="TV97" s="9" t="n"/>
      <c r="TW97" s="9" t="n"/>
      <c r="TX97" s="9" t="n"/>
      <c r="TY97" s="9" t="n"/>
      <c r="TZ97" s="9" t="n"/>
      <c r="UA97" s="9" t="n"/>
      <c r="UB97" s="9" t="n"/>
      <c r="UC97" s="9" t="n"/>
      <c r="UD97" s="9" t="n"/>
      <c r="UE97" s="9" t="n"/>
      <c r="UF97" s="9" t="n"/>
      <c r="UG97" s="9" t="n"/>
      <c r="UH97" s="9" t="n"/>
      <c r="UI97" s="9" t="n"/>
      <c r="UJ97" s="9" t="n"/>
      <c r="UK97" s="9" t="n"/>
      <c r="UL97" s="9" t="n"/>
      <c r="UM97" s="9" t="n"/>
      <c r="UN97" s="9" t="n"/>
      <c r="UO97" s="9" t="n"/>
      <c r="UP97" s="9" t="n"/>
      <c r="UQ97" s="9" t="n"/>
      <c r="UR97" s="9" t="n"/>
      <c r="US97" s="9" t="n"/>
      <c r="UT97" s="9" t="n"/>
      <c r="UU97" s="9" t="n"/>
      <c r="UV97" s="9" t="n"/>
      <c r="UW97" s="9" t="n"/>
      <c r="UX97" s="9" t="n"/>
      <c r="UY97" s="9" t="n"/>
      <c r="UZ97" s="9" t="n"/>
      <c r="VA97" s="9" t="n"/>
      <c r="VB97" s="9" t="n"/>
      <c r="VC97" s="9" t="n"/>
      <c r="VD97" s="9" t="n"/>
      <c r="VE97" s="9" t="n"/>
      <c r="VF97" s="9" t="n"/>
      <c r="VG97" s="9" t="n"/>
      <c r="VH97" s="9" t="n"/>
      <c r="VI97" s="9" t="n"/>
      <c r="VJ97" s="9" t="n"/>
      <c r="VK97" s="9" t="n"/>
      <c r="VL97" s="9" t="n"/>
      <c r="VM97" s="9" t="n"/>
      <c r="VN97" s="9" t="n"/>
      <c r="VO97" s="9" t="n"/>
      <c r="VP97" s="9" t="n"/>
      <c r="VQ97" s="9" t="n"/>
      <c r="VR97" s="9" t="n"/>
      <c r="VS97" s="9" t="n"/>
      <c r="VT97" s="9" t="n"/>
      <c r="VU97" s="9" t="n"/>
      <c r="VV97" s="9" t="n"/>
      <c r="VW97" s="9" t="n"/>
      <c r="VX97" s="9" t="n"/>
      <c r="VY97" s="9" t="n"/>
      <c r="VZ97" s="9" t="n"/>
      <c r="WA97" s="9" t="n"/>
      <c r="WB97" s="9" t="n"/>
      <c r="WC97" s="9" t="n"/>
      <c r="WD97" s="9" t="n"/>
      <c r="WE97" s="9" t="n"/>
      <c r="WF97" s="9" t="n"/>
      <c r="WG97" s="9" t="n"/>
      <c r="WH97" s="9" t="n"/>
      <c r="WI97" s="9" t="n"/>
      <c r="WJ97" s="9" t="n"/>
      <c r="WK97" s="9" t="n"/>
      <c r="WL97" s="9" t="n"/>
      <c r="WM97" s="9" t="n"/>
      <c r="WN97" s="9" t="n"/>
      <c r="WO97" s="9" t="n"/>
      <c r="WP97" s="9" t="n"/>
      <c r="WQ97" s="9" t="n"/>
      <c r="WR97" s="9" t="n"/>
      <c r="WS97" s="9" t="n"/>
      <c r="WT97" s="9" t="n"/>
      <c r="WU97" s="9" t="n"/>
      <c r="WV97" s="9" t="n"/>
      <c r="WW97" s="9" t="n"/>
      <c r="WX97" s="9" t="n"/>
      <c r="WY97" s="9" t="n"/>
      <c r="WZ97" s="9" t="n"/>
      <c r="XA97" s="9" t="n"/>
      <c r="XB97" s="9" t="n"/>
      <c r="XC97" s="9" t="n"/>
      <c r="XD97" s="9" t="n"/>
      <c r="XE97" s="9" t="n"/>
      <c r="XF97" s="9" t="n"/>
      <c r="XG97" s="9" t="n"/>
      <c r="XH97" s="9" t="n"/>
      <c r="XI97" s="9" t="n"/>
      <c r="XJ97" s="9" t="n"/>
      <c r="XK97" s="9" t="n"/>
      <c r="XL97" s="9" t="n"/>
      <c r="XM97" s="9" t="n"/>
      <c r="XN97" s="9" t="n"/>
      <c r="XO97" s="9" t="n"/>
      <c r="XP97" s="9" t="n"/>
      <c r="XQ97" s="9" t="n"/>
      <c r="XR97" s="9" t="n"/>
      <c r="XS97" s="9" t="n"/>
      <c r="XT97" s="9" t="n"/>
      <c r="XU97" s="9" t="n"/>
      <c r="XV97" s="9" t="n"/>
      <c r="XW97" s="9" t="n"/>
      <c r="XX97" s="9" t="n"/>
      <c r="XY97" s="9" t="n"/>
      <c r="XZ97" s="9" t="n"/>
      <c r="YA97" s="9" t="n"/>
      <c r="YB97" s="9" t="n"/>
      <c r="YC97" s="9" t="n"/>
      <c r="YD97" s="9" t="n"/>
      <c r="YE97" s="9" t="n"/>
      <c r="YF97" s="9" t="n"/>
      <c r="YG97" s="9" t="n"/>
      <c r="YH97" s="9" t="n"/>
      <c r="YI97" s="9" t="n"/>
      <c r="YJ97" s="9" t="n"/>
      <c r="YK97" s="9" t="n"/>
      <c r="YL97" s="9" t="n"/>
      <c r="YM97" s="9" t="n"/>
      <c r="YN97" s="9" t="n"/>
      <c r="YO97" s="9" t="n"/>
      <c r="YP97" s="9" t="n"/>
      <c r="YQ97" s="9" t="n"/>
      <c r="YR97" s="9" t="n"/>
      <c r="YS97" s="9" t="n"/>
      <c r="YT97" s="9" t="n"/>
      <c r="YU97" s="9" t="n"/>
      <c r="YV97" s="9" t="n"/>
      <c r="YW97" s="9" t="n"/>
      <c r="YX97" s="9" t="n"/>
      <c r="YY97" s="9" t="n"/>
      <c r="YZ97" s="9" t="n"/>
      <c r="ZA97" s="9" t="n"/>
      <c r="ZB97" s="9" t="n"/>
      <c r="ZC97" s="9" t="n"/>
      <c r="ZD97" s="9" t="n"/>
      <c r="ZE97" s="9" t="n"/>
      <c r="ZF97" s="9" t="n"/>
      <c r="ZG97" s="9" t="n"/>
      <c r="ZH97" s="9" t="n"/>
      <c r="ZI97" s="9" t="n"/>
      <c r="ZJ97" s="9" t="n"/>
      <c r="ZK97" s="9" t="n"/>
      <c r="ZL97" s="9" t="n"/>
      <c r="ZM97" s="9" t="n"/>
      <c r="ZN97" s="9" t="n"/>
      <c r="ZO97" s="9" t="n"/>
      <c r="ZP97" s="9" t="n"/>
      <c r="ZQ97" s="9" t="n"/>
      <c r="ZR97" s="9" t="n"/>
      <c r="ZS97" s="9" t="n"/>
      <c r="ZT97" s="9" t="n"/>
      <c r="ZU97" s="9" t="n"/>
      <c r="ZV97" s="9" t="n"/>
      <c r="ZW97" s="9" t="n"/>
      <c r="ZX97" s="9" t="n"/>
      <c r="ZY97" s="9" t="n"/>
      <c r="ZZ97" s="9" t="n"/>
      <c r="AAA97" s="9" t="n"/>
      <c r="AAB97" s="9" t="n"/>
      <c r="AAC97" s="9" t="n"/>
      <c r="AAD97" s="9" t="n"/>
      <c r="AAE97" s="9" t="n"/>
      <c r="AAF97" s="9" t="n"/>
      <c r="AAG97" s="9" t="n"/>
      <c r="AAH97" s="9" t="n"/>
      <c r="AAI97" s="9" t="n"/>
      <c r="AAJ97" s="9" t="n"/>
      <c r="AAK97" s="9" t="n"/>
      <c r="AAL97" s="9" t="n"/>
      <c r="AAM97" s="9" t="n"/>
      <c r="AAN97" s="9" t="n"/>
      <c r="AAO97" s="9" t="n"/>
      <c r="AAP97" s="9" t="n"/>
      <c r="AAQ97" s="9" t="n"/>
      <c r="AAR97" s="9" t="n"/>
      <c r="AAS97" s="9" t="n"/>
      <c r="AAT97" s="9" t="n"/>
      <c r="AAU97" s="9" t="n"/>
      <c r="AAV97" s="9" t="n"/>
      <c r="AAW97" s="9" t="n"/>
      <c r="AAX97" s="9" t="n"/>
      <c r="AAY97" s="9" t="n"/>
      <c r="AAZ97" s="9" t="n"/>
      <c r="ABA97" s="9" t="n"/>
      <c r="ABB97" s="9" t="n"/>
      <c r="ABC97" s="9" t="n"/>
      <c r="ABD97" s="9" t="n"/>
      <c r="ABE97" s="9" t="n"/>
      <c r="ABF97" s="9" t="n"/>
      <c r="ABG97" s="9" t="n"/>
      <c r="ABH97" s="9" t="n"/>
      <c r="ABI97" s="9" t="n"/>
      <c r="ABJ97" s="9" t="n"/>
      <c r="ABK97" s="9" t="n"/>
      <c r="ABL97" s="9" t="n"/>
      <c r="ABM97" s="9" t="n"/>
      <c r="ABN97" s="9" t="n"/>
      <c r="ABO97" s="9" t="n"/>
      <c r="ABP97" s="9" t="n"/>
      <c r="ABQ97" s="9" t="n"/>
      <c r="ABR97" s="9" t="n"/>
      <c r="ABS97" s="9" t="n"/>
      <c r="ABT97" s="9" t="n"/>
      <c r="ABU97" s="9" t="n"/>
      <c r="ABV97" s="9" t="n"/>
      <c r="ABW97" s="9" t="n"/>
      <c r="ABX97" s="9" t="n"/>
      <c r="ABY97" s="9" t="n"/>
      <c r="ABZ97" s="9" t="n"/>
      <c r="ACA97" s="9" t="n"/>
      <c r="ACB97" s="9" t="n"/>
      <c r="ACC97" s="9" t="n"/>
      <c r="ACD97" s="9" t="n"/>
      <c r="ACE97" s="9" t="n"/>
      <c r="ACF97" s="9" t="n"/>
      <c r="ACG97" s="9" t="n"/>
      <c r="ACH97" s="9" t="n"/>
      <c r="ACI97" s="9" t="n"/>
      <c r="ACJ97" s="9" t="n"/>
      <c r="ACK97" s="9" t="n"/>
      <c r="ACL97" s="9" t="n"/>
      <c r="ACM97" s="9" t="n"/>
      <c r="ACN97" s="9" t="n"/>
      <c r="ACO97" s="9" t="n"/>
      <c r="ACP97" s="9" t="n"/>
      <c r="ACQ97" s="9" t="n"/>
      <c r="ACR97" s="9" t="n"/>
      <c r="ACS97" s="9" t="n"/>
      <c r="ACT97" s="9" t="n"/>
      <c r="ACU97" s="9" t="n"/>
      <c r="ACV97" s="9" t="n"/>
      <c r="ACW97" s="9" t="n"/>
      <c r="ACX97" s="9" t="n"/>
      <c r="ACY97" s="9" t="n"/>
      <c r="ACZ97" s="9" t="n"/>
      <c r="ADA97" s="9" t="n"/>
      <c r="ADB97" s="9" t="n"/>
      <c r="ADC97" s="9" t="n"/>
      <c r="ADD97" s="9" t="n"/>
      <c r="ADE97" s="9" t="n"/>
      <c r="ADF97" s="9" t="n"/>
      <c r="ADG97" s="9" t="n"/>
      <c r="ADH97" s="9" t="n"/>
      <c r="ADI97" s="9" t="n"/>
      <c r="ADJ97" s="9" t="n"/>
      <c r="ADK97" s="9" t="n"/>
      <c r="ADL97" s="9" t="n"/>
      <c r="ADM97" s="9" t="n"/>
      <c r="ADN97" s="9" t="n"/>
      <c r="ADO97" s="9" t="n"/>
      <c r="ADP97" s="9" t="n"/>
      <c r="ADQ97" s="9" t="n"/>
      <c r="ADR97" s="9" t="n"/>
      <c r="ADS97" s="9" t="n"/>
      <c r="ADT97" s="9" t="n"/>
      <c r="ADU97" s="9" t="n"/>
      <c r="ADV97" s="9" t="n"/>
      <c r="ADW97" s="9" t="n"/>
      <c r="ADX97" s="9" t="n"/>
      <c r="ADY97" s="9" t="n"/>
      <c r="ADZ97" s="9" t="n"/>
      <c r="AEA97" s="9" t="n"/>
      <c r="AEB97" s="9" t="n"/>
      <c r="AEC97" s="9" t="n"/>
      <c r="AED97" s="9" t="n"/>
      <c r="AEE97" s="9" t="n"/>
      <c r="AEF97" s="9" t="n"/>
      <c r="AEG97" s="9" t="n"/>
      <c r="AEH97" s="9" t="n"/>
      <c r="AEI97" s="9" t="n"/>
      <c r="AEJ97" s="9" t="n"/>
      <c r="AEK97" s="9" t="n"/>
      <c r="AEL97" s="9" t="n"/>
      <c r="AEM97" s="9" t="n"/>
      <c r="AEN97" s="9" t="n"/>
      <c r="AEO97" s="9" t="n"/>
      <c r="AEP97" s="9" t="n"/>
      <c r="AEQ97" s="9" t="n"/>
      <c r="AER97" s="9" t="n"/>
      <c r="AES97" s="9" t="n"/>
      <c r="AET97" s="9" t="n"/>
      <c r="AEU97" s="9" t="n"/>
      <c r="AEV97" s="9" t="n"/>
      <c r="AEW97" s="9" t="n"/>
      <c r="AEX97" s="9" t="n"/>
      <c r="AEY97" s="9" t="n"/>
      <c r="AEZ97" s="9" t="n"/>
      <c r="AFA97" s="9" t="n"/>
      <c r="AFB97" s="9" t="n"/>
      <c r="AFC97" s="9" t="n"/>
      <c r="AFD97" s="9" t="n"/>
      <c r="AFE97" s="9" t="n"/>
      <c r="AFF97" s="9" t="n"/>
      <c r="AFG97" s="9" t="n"/>
      <c r="AFH97" s="9" t="n"/>
      <c r="AFI97" s="9" t="n"/>
      <c r="AFJ97" s="9" t="n"/>
      <c r="AFK97" s="9" t="n"/>
      <c r="AFL97" s="9" t="n"/>
      <c r="AFM97" s="9" t="n"/>
      <c r="AFN97" s="9" t="n"/>
      <c r="AFO97" s="9" t="n"/>
      <c r="AFP97" s="9" t="n"/>
      <c r="AFQ97" s="9" t="n"/>
      <c r="AFR97" s="9" t="n"/>
      <c r="AFS97" s="9" t="n"/>
      <c r="AFT97" s="9" t="n"/>
      <c r="AFU97" s="9" t="n"/>
      <c r="AFV97" s="9" t="n"/>
      <c r="AFW97" s="9" t="n"/>
      <c r="AFX97" s="9" t="n"/>
      <c r="AFY97" s="9" t="n"/>
      <c r="AFZ97" s="9" t="n"/>
      <c r="AGA97" s="9" t="n"/>
      <c r="AGB97" s="9" t="n"/>
      <c r="AGC97" s="9" t="n"/>
      <c r="AGD97" s="9" t="n"/>
      <c r="AGE97" s="9" t="n"/>
      <c r="AGF97" s="9" t="n"/>
      <c r="AGG97" s="9" t="n"/>
      <c r="AGH97" s="9" t="n"/>
      <c r="AGI97" s="9" t="n"/>
      <c r="AGJ97" s="9" t="n"/>
      <c r="AGK97" s="9" t="n"/>
      <c r="AGL97" s="9" t="n"/>
      <c r="AGM97" s="9" t="n"/>
      <c r="AGN97" s="9" t="n"/>
      <c r="AGO97" s="9" t="n"/>
      <c r="AGP97" s="9" t="n"/>
      <c r="AGQ97" s="9" t="n"/>
      <c r="AGR97" s="9" t="n"/>
      <c r="AGS97" s="9" t="n"/>
      <c r="AGT97" s="9" t="n"/>
      <c r="AGU97" s="9" t="n"/>
      <c r="AGV97" s="9" t="n"/>
      <c r="AGW97" s="9" t="n"/>
      <c r="AGX97" s="9" t="n"/>
      <c r="AGY97" s="9" t="n"/>
      <c r="AGZ97" s="9" t="n"/>
      <c r="AHA97" s="9" t="n"/>
      <c r="AHB97" s="9" t="n"/>
      <c r="AHC97" s="9" t="n"/>
      <c r="AHD97" s="9" t="n"/>
      <c r="AHE97" s="9" t="n"/>
      <c r="AHF97" s="9" t="n"/>
      <c r="AHG97" s="9" t="n"/>
      <c r="AHH97" s="9" t="n"/>
      <c r="AHI97" s="9" t="n"/>
      <c r="AHJ97" s="9" t="n"/>
      <c r="AHK97" s="9" t="n"/>
      <c r="AHL97" s="9" t="n"/>
      <c r="AHM97" s="9" t="n"/>
      <c r="AHN97" s="9" t="n"/>
      <c r="AHO97" s="9" t="n"/>
      <c r="AHP97" s="9" t="n"/>
      <c r="AHQ97" s="9" t="n"/>
      <c r="AHR97" s="9" t="n"/>
      <c r="AHS97" s="9" t="n"/>
      <c r="AHT97" s="9" t="n"/>
      <c r="AHU97" s="9" t="n"/>
      <c r="AHV97" s="9" t="n"/>
      <c r="AHW97" s="9" t="n"/>
      <c r="AHX97" s="9" t="n"/>
      <c r="AHY97" s="9" t="n"/>
      <c r="AHZ97" s="9" t="n"/>
      <c r="AIA97" s="9" t="n"/>
      <c r="AIB97" s="9" t="n"/>
      <c r="AIC97" s="9" t="n"/>
      <c r="AID97" s="9" t="n"/>
      <c r="AIE97" s="9" t="n"/>
      <c r="AIF97" s="9" t="n"/>
      <c r="AIG97" s="9" t="n"/>
      <c r="AIH97" s="9" t="n"/>
      <c r="AII97" s="9" t="n"/>
      <c r="AIJ97" s="9" t="n"/>
      <c r="AIK97" s="9" t="n"/>
      <c r="AIL97" s="9" t="n"/>
      <c r="AIM97" s="9" t="n"/>
      <c r="AIN97" s="9" t="n"/>
      <c r="AIO97" s="9" t="n"/>
      <c r="AIP97" s="9" t="n"/>
      <c r="AIQ97" s="9" t="n"/>
      <c r="AIR97" s="9" t="n"/>
      <c r="AIS97" s="9" t="n"/>
      <c r="AIT97" s="9" t="n"/>
      <c r="AIU97" s="9" t="n"/>
      <c r="AIV97" s="9" t="n"/>
      <c r="AIW97" s="9" t="n"/>
      <c r="AIX97" s="9" t="n"/>
      <c r="AIY97" s="9" t="n"/>
      <c r="AIZ97" s="9" t="n"/>
      <c r="AJA97" s="9" t="n"/>
      <c r="AJB97" s="9" t="n"/>
      <c r="AJC97" s="9" t="n"/>
      <c r="AJD97" s="9" t="n"/>
      <c r="AJE97" s="9" t="n"/>
      <c r="AJF97" s="9" t="n"/>
      <c r="AJG97" s="9" t="n"/>
      <c r="AJH97" s="9" t="n"/>
      <c r="AJI97" s="9" t="n"/>
      <c r="AJJ97" s="9" t="n"/>
      <c r="AJK97" s="9" t="n"/>
      <c r="AJL97" s="9" t="n"/>
      <c r="AJM97" s="9" t="n"/>
      <c r="AJN97" s="9" t="n"/>
      <c r="AJO97" s="9" t="n"/>
      <c r="AJP97" s="9" t="n"/>
      <c r="AJQ97" s="9" t="n"/>
      <c r="AJR97" s="9" t="n"/>
      <c r="AJS97" s="9" t="n"/>
      <c r="AJT97" s="9" t="n"/>
      <c r="AJU97" s="9" t="n"/>
      <c r="AJV97" s="9" t="n"/>
      <c r="AJW97" s="9" t="n"/>
      <c r="AJX97" s="9" t="n"/>
      <c r="AJY97" s="9" t="n"/>
      <c r="AJZ97" s="9" t="n"/>
      <c r="AKA97" s="9" t="n"/>
      <c r="AKB97" s="9" t="n"/>
      <c r="AKC97" s="9" t="n"/>
      <c r="AKD97" s="9" t="n"/>
      <c r="AKE97" s="9" t="n"/>
      <c r="AKF97" s="9" t="n"/>
      <c r="AKG97" s="9" t="n"/>
      <c r="AKH97" s="9" t="n"/>
      <c r="AKI97" s="9" t="n"/>
      <c r="AKJ97" s="9" t="n"/>
      <c r="AKK97" s="9" t="n"/>
      <c r="AKL97" s="9" t="n"/>
      <c r="AKM97" s="9" t="n"/>
      <c r="AKN97" s="9" t="n"/>
      <c r="AKO97" s="9" t="n"/>
      <c r="AKP97" s="9" t="n"/>
      <c r="AKQ97" s="9" t="n"/>
      <c r="AKR97" s="9" t="n"/>
      <c r="AKS97" s="9" t="n"/>
      <c r="AKT97" s="9" t="n"/>
      <c r="AKU97" s="9" t="n"/>
      <c r="AKV97" s="9" t="n"/>
      <c r="AKW97" s="9" t="n"/>
      <c r="AKX97" s="9" t="n"/>
      <c r="AKY97" s="9" t="n"/>
      <c r="AKZ97" s="9" t="n"/>
      <c r="ALA97" s="9" t="n"/>
      <c r="ALB97" s="9" t="n"/>
      <c r="ALC97" s="9" t="n"/>
      <c r="ALD97" s="9" t="n"/>
      <c r="ALE97" s="9" t="n"/>
      <c r="ALF97" s="9" t="n"/>
      <c r="ALG97" s="9" t="n"/>
      <c r="ALH97" s="9" t="n"/>
      <c r="ALI97" s="9" t="n"/>
      <c r="ALJ97" s="9" t="n"/>
      <c r="ALK97" s="9" t="n"/>
      <c r="ALL97" s="9" t="n"/>
      <c r="ALM97" s="9" t="n"/>
      <c r="ALN97" s="9" t="n"/>
      <c r="ALO97" s="9" t="n"/>
      <c r="ALP97" s="9" t="n"/>
      <c r="ALQ97" s="9" t="n"/>
      <c r="ALR97" s="9" t="n"/>
      <c r="ALS97" s="9" t="n"/>
      <c r="ALT97" s="9" t="n"/>
      <c r="ALU97" s="9" t="n"/>
      <c r="ALV97" s="9" t="n"/>
      <c r="ALW97" s="9" t="n"/>
      <c r="ALX97" s="9" t="n"/>
      <c r="ALY97" s="9" t="n"/>
      <c r="ALZ97" s="9" t="n"/>
      <c r="AMA97" s="9" t="n"/>
      <c r="AMB97" s="9" t="n"/>
      <c r="AMC97" s="9" t="n"/>
      <c r="AMD97" s="9" t="n"/>
      <c r="AME97" s="9" t="n"/>
      <c r="AMF97" s="9" t="n"/>
      <c r="AMG97" s="9" t="n"/>
      <c r="AMH97" s="9" t="n"/>
      <c r="AMI97" s="9" t="n"/>
      <c r="AMJ97" s="9" t="n"/>
    </row>
    <row customHeight="1" ht="15.75" r="98" s="187" spans="1:1024">
      <c r="A98" s="67" t="n">
        <v>96</v>
      </c>
      <c r="B98" s="44" t="n"/>
      <c r="C98" s="121" t="s">
        <v>155</v>
      </c>
      <c r="D98" s="113" t="s">
        <v>155</v>
      </c>
      <c r="E98" s="114" t="n"/>
      <c r="F98" s="115" t="n"/>
      <c r="G98" s="116" t="n"/>
      <c r="H98" s="117" t="n"/>
      <c r="I98" s="118">
        <f>COUNTIF(I6:I92,"СЦ")</f>
        <v/>
      </c>
      <c r="J98" s="116" t="n"/>
      <c r="K98" s="117" t="n"/>
      <c r="L98" s="118">
        <f>COUNTIF(L6:L92,"СЦ")</f>
        <v/>
      </c>
      <c r="M98" s="116" t="n"/>
      <c r="N98" s="117" t="n"/>
      <c r="O98" s="118">
        <f>COUNTIF(O6:O92,"СЦ")</f>
        <v/>
      </c>
      <c r="P98" s="116" t="n"/>
      <c r="Q98" s="117" t="n"/>
      <c r="R98" s="118">
        <f>COUNTIF(R6:R92,"СЦ")</f>
        <v/>
      </c>
      <c r="S98" s="116" t="n"/>
      <c r="T98" s="117" t="n"/>
      <c r="U98" s="118">
        <f>COUNTIF(U6:U92,"СЦ")</f>
        <v/>
      </c>
      <c r="V98" s="116" t="n"/>
      <c r="W98" s="117" t="n"/>
      <c r="X98" s="118">
        <f>COUNTIF(X6:X92,"СЦ")</f>
        <v/>
      </c>
      <c r="Y98" s="116" t="n"/>
      <c r="Z98" s="117" t="n"/>
      <c r="AA98" s="118">
        <f>COUNTIF(AA6:AA92,"СЦ")</f>
        <v/>
      </c>
      <c r="AB98" s="116" t="n"/>
      <c r="AC98" s="117" t="n"/>
      <c r="AD98" s="118">
        <f>COUNTIF(AD6:AD92,"СЦ")</f>
        <v/>
      </c>
      <c r="AE98" s="116" t="n"/>
      <c r="AF98" s="117" t="n"/>
      <c r="AG98" s="118">
        <f>COUNTIF(AG6:AG92,"СЦ")</f>
        <v/>
      </c>
      <c r="AH98" s="116" t="n"/>
      <c r="AI98" s="117" t="n"/>
      <c r="AJ98" s="118">
        <f>COUNTIF(AJ6:AJ92,"СЦ")</f>
        <v/>
      </c>
      <c r="AK98" s="116" t="n"/>
      <c r="AL98" s="117" t="n"/>
      <c r="AM98" s="118">
        <f>COUNTIF(AM6:AM92,"СЦ")</f>
        <v/>
      </c>
      <c r="AN98" s="116" t="n"/>
      <c r="AO98" s="117" t="n"/>
      <c r="AP98" s="118">
        <f>COUNTIF(AP6:AP92,"СЦ")</f>
        <v/>
      </c>
      <c r="AQ98" s="116" t="n"/>
      <c r="AR98" s="117" t="n"/>
      <c r="AS98" s="118">
        <f>COUNTIF(AS6:AS92,"СЦ")</f>
        <v/>
      </c>
      <c r="AT98" s="116" t="n"/>
      <c r="AU98" s="117" t="n"/>
      <c r="AV98" s="118">
        <f>COUNTIF(AV6:AV92,"СЦ")</f>
        <v/>
      </c>
      <c r="AW98" s="116" t="n"/>
      <c r="AX98" s="117" t="n"/>
      <c r="AY98" s="118">
        <f>COUNTIF(AY6:AY92,"СЦ")</f>
        <v/>
      </c>
      <c r="AZ98" s="116" t="n"/>
      <c r="BA98" s="117" t="n"/>
      <c r="BB98" s="118">
        <f>COUNTIF(BB6:BB92,"СЦ")</f>
        <v/>
      </c>
      <c r="BC98" s="116" t="n"/>
      <c r="BD98" s="117" t="n"/>
      <c r="BE98" s="118">
        <f>COUNTIF(BE6:BE92,"СЦ")</f>
        <v/>
      </c>
      <c r="BF98" s="116" t="n"/>
      <c r="BG98" s="117" t="n"/>
      <c r="BH98" s="118">
        <f>COUNTIF(BH6:BH92,"СЦ")</f>
        <v/>
      </c>
      <c r="BI98" s="116" t="n"/>
      <c r="BJ98" s="117" t="n"/>
      <c r="BK98" s="118">
        <f>COUNTIF(BK6:BK92,"СЦ")</f>
        <v/>
      </c>
      <c r="BL98" s="116" t="n"/>
      <c r="BM98" s="117" t="n"/>
      <c r="BN98" s="118">
        <f>COUNTIF(BN6:BN92,"СЦ")</f>
        <v/>
      </c>
      <c r="BO98" s="116" t="n"/>
      <c r="BP98" s="117" t="n"/>
      <c r="BQ98" s="118">
        <f>COUNTIF(BQ6:BQ92,"СЦ")</f>
        <v/>
      </c>
      <c r="BR98" s="116" t="n"/>
      <c r="BS98" s="117" t="n"/>
      <c r="BT98" s="118">
        <f>COUNTIF(BT6:BT92,"СЦ")</f>
        <v/>
      </c>
      <c r="BU98" s="116" t="n"/>
      <c r="BV98" s="117" t="n"/>
      <c r="BW98" s="118">
        <f>COUNTIF(BW6:BW92,"СЦ")</f>
        <v/>
      </c>
      <c r="BX98" s="116" t="n"/>
      <c r="BY98" s="117" t="n"/>
      <c r="BZ98" s="118">
        <f>COUNTIF(BZ6:BZ92,"СЦ")</f>
        <v/>
      </c>
      <c r="CA98" s="116" t="n"/>
      <c r="CB98" s="117" t="n"/>
      <c r="CC98" s="118">
        <f>COUNTIF(CC6:CC92,"СЦ")</f>
        <v/>
      </c>
      <c r="CD98" s="116" t="n"/>
      <c r="CE98" s="117" t="n"/>
      <c r="CF98" s="118">
        <f>COUNTIF(CF6:CF92,"СЦ")</f>
        <v/>
      </c>
      <c r="CG98" s="116" t="n"/>
      <c r="CH98" s="117" t="n"/>
      <c r="CI98" s="118">
        <f>COUNTIF(CI6:CI92,"СЦ")</f>
        <v/>
      </c>
      <c r="CJ98" s="116" t="n"/>
      <c r="CK98" s="117" t="n"/>
      <c r="CL98" s="118">
        <f>COUNTIF(CL6:CL92,"СЦ")</f>
        <v/>
      </c>
      <c r="CM98" s="116" t="n"/>
      <c r="CN98" s="117" t="n"/>
      <c r="CO98" s="118">
        <f>COUNTIF(CO6:CO92,"СЦ")</f>
        <v/>
      </c>
      <c r="CP98" s="116" t="n"/>
      <c r="CQ98" s="117" t="n"/>
      <c r="CR98" s="118">
        <f>COUNTIF(CR6:CR92,"СЦ")</f>
        <v/>
      </c>
      <c r="CS98" s="116" t="n"/>
      <c r="CT98" s="117" t="n"/>
      <c r="CU98" s="118">
        <f>COUNTIF(CU6:CU92,"СЦ")</f>
        <v/>
      </c>
      <c r="CV98" s="116" t="n"/>
      <c r="CW98" s="119" t="n"/>
      <c r="CX98" s="120">
        <f>COUNTIF(CX6:CX92,"СЦ")</f>
        <v/>
      </c>
      <c r="CY98" s="94" t="n"/>
      <c r="CZ98" s="94" t="n"/>
      <c r="DA98" s="94" t="n"/>
      <c r="DB98" s="94" t="n"/>
      <c r="DC98" s="94" t="n"/>
      <c r="DD98" s="94" t="n"/>
      <c r="DE98" s="94" t="n"/>
      <c r="DF98" s="94" t="n"/>
      <c r="DG98" s="94" t="n"/>
      <c r="DH98" s="81" t="n"/>
      <c r="DI98" s="82" t="n"/>
      <c r="DJ98" s="9" t="n"/>
      <c r="DK98" s="9" t="n"/>
      <c r="DL98" s="9" t="n"/>
      <c r="DM98" s="9" t="n"/>
      <c r="DN98" s="9" t="n"/>
      <c r="DO98" s="9" t="n"/>
      <c r="DP98" s="9" t="n"/>
      <c r="DQ98" s="9" t="n"/>
      <c r="DR98" s="9" t="n"/>
      <c r="DS98" s="9" t="n"/>
      <c r="DT98" s="9" t="n"/>
      <c r="DU98" s="9" t="n"/>
      <c r="DV98" s="9" t="n"/>
      <c r="DW98" s="9" t="n"/>
      <c r="DX98" s="9" t="n"/>
      <c r="DY98" s="9" t="n"/>
      <c r="DZ98" s="9" t="n"/>
      <c r="EA98" s="9" t="n"/>
      <c r="EB98" s="9" t="n"/>
      <c r="EC98" s="9" t="n"/>
      <c r="ED98" s="9" t="n"/>
      <c r="EE98" s="9" t="n"/>
      <c r="EF98" s="9" t="n"/>
      <c r="EG98" s="9" t="n"/>
      <c r="EH98" s="9" t="n"/>
      <c r="EI98" s="9" t="n"/>
      <c r="EJ98" s="9" t="n"/>
      <c r="EK98" s="9" t="n"/>
      <c r="EL98" s="9" t="n"/>
      <c r="EM98" s="9" t="n"/>
      <c r="EN98" s="9" t="n"/>
      <c r="EO98" s="9" t="n"/>
      <c r="EP98" s="9" t="n"/>
      <c r="EQ98" s="9" t="n"/>
      <c r="ER98" s="9" t="n"/>
      <c r="ES98" s="9" t="n"/>
      <c r="ET98" s="9" t="n"/>
      <c r="EU98" s="9" t="n"/>
      <c r="EV98" s="9" t="n"/>
      <c r="EW98" s="9" t="n"/>
      <c r="EX98" s="9" t="n"/>
      <c r="EY98" s="9" t="n"/>
      <c r="EZ98" s="9" t="n"/>
      <c r="FA98" s="9" t="n"/>
      <c r="FB98" s="9" t="n"/>
      <c r="FC98" s="9" t="n"/>
      <c r="FD98" s="9" t="n"/>
      <c r="FE98" s="9" t="n"/>
      <c r="FF98" s="9" t="n"/>
      <c r="FG98" s="9" t="n"/>
      <c r="FH98" s="9" t="n"/>
      <c r="FI98" s="9" t="n"/>
      <c r="FJ98" s="9" t="n"/>
      <c r="FK98" s="9" t="n"/>
      <c r="FL98" s="9" t="n"/>
      <c r="FM98" s="9" t="n"/>
      <c r="FN98" s="9" t="n"/>
      <c r="FO98" s="9" t="n"/>
      <c r="FP98" s="9" t="n"/>
      <c r="FQ98" s="9" t="n"/>
      <c r="FR98" s="9" t="n"/>
      <c r="FS98" s="9" t="n"/>
      <c r="FT98" s="9" t="n"/>
      <c r="FU98" s="9" t="n"/>
      <c r="FV98" s="9" t="n"/>
      <c r="FW98" s="9" t="n"/>
      <c r="FX98" s="9" t="n"/>
      <c r="FY98" s="9" t="n"/>
      <c r="FZ98" s="9" t="n"/>
      <c r="GA98" s="9" t="n"/>
      <c r="GB98" s="9" t="n"/>
      <c r="GC98" s="9" t="n"/>
      <c r="GD98" s="9" t="n"/>
      <c r="GE98" s="9" t="n"/>
      <c r="GF98" s="9" t="n"/>
      <c r="GG98" s="9" t="n"/>
      <c r="GH98" s="9" t="n"/>
      <c r="GI98" s="9" t="n"/>
      <c r="GJ98" s="9" t="n"/>
      <c r="GK98" s="9" t="n"/>
      <c r="GL98" s="9" t="n"/>
      <c r="GM98" s="9" t="n"/>
      <c r="GN98" s="9" t="n"/>
      <c r="GO98" s="9" t="n"/>
      <c r="GP98" s="9" t="n"/>
      <c r="GQ98" s="9" t="n"/>
      <c r="GR98" s="9" t="n"/>
      <c r="GS98" s="9" t="n"/>
      <c r="GT98" s="9" t="n"/>
      <c r="GU98" s="9" t="n"/>
      <c r="GV98" s="9" t="n"/>
      <c r="GW98" s="9" t="n"/>
      <c r="GX98" s="9" t="n"/>
      <c r="GY98" s="9" t="n"/>
      <c r="GZ98" s="9" t="n"/>
      <c r="HA98" s="9" t="n"/>
      <c r="HB98" s="9" t="n"/>
      <c r="HC98" s="9" t="n"/>
      <c r="HD98" s="9" t="n"/>
      <c r="HE98" s="9" t="n"/>
      <c r="HF98" s="9" t="n"/>
      <c r="HG98" s="9" t="n"/>
      <c r="HH98" s="9" t="n"/>
      <c r="HI98" s="9" t="n"/>
      <c r="HJ98" s="9" t="n"/>
      <c r="HK98" s="9" t="n"/>
      <c r="HL98" s="9" t="n"/>
      <c r="HM98" s="9" t="n"/>
      <c r="HN98" s="9" t="n"/>
      <c r="HO98" s="9" t="n"/>
      <c r="HP98" s="9" t="n"/>
      <c r="HQ98" s="9" t="n"/>
      <c r="HR98" s="9" t="n"/>
      <c r="HS98" s="9" t="n"/>
      <c r="HT98" s="9" t="n"/>
      <c r="HU98" s="9" t="n"/>
      <c r="HV98" s="9" t="n"/>
      <c r="HW98" s="9" t="n"/>
      <c r="HX98" s="9" t="n"/>
      <c r="HY98" s="9" t="n"/>
      <c r="HZ98" s="9" t="n"/>
      <c r="IA98" s="9" t="n"/>
      <c r="IB98" s="9" t="n"/>
      <c r="IC98" s="9" t="n"/>
      <c r="ID98" s="9" t="n"/>
      <c r="IE98" s="9" t="n"/>
      <c r="IF98" s="9" t="n"/>
      <c r="IG98" s="9" t="n"/>
      <c r="IH98" s="9" t="n"/>
      <c r="II98" s="9" t="n"/>
      <c r="IJ98" s="9" t="n"/>
      <c r="IK98" s="9" t="n"/>
      <c r="IL98" s="9" t="n"/>
      <c r="IM98" s="9" t="n"/>
      <c r="IN98" s="9" t="n"/>
      <c r="IO98" s="9" t="n"/>
      <c r="IP98" s="9" t="n"/>
      <c r="IQ98" s="9" t="n"/>
      <c r="IR98" s="9" t="n"/>
      <c r="IS98" s="9" t="n"/>
      <c r="IT98" s="9" t="n"/>
      <c r="IU98" s="9" t="n"/>
      <c r="IV98" s="9" t="n"/>
      <c r="IW98" s="9" t="n"/>
      <c r="IX98" s="9" t="n"/>
      <c r="IY98" s="9" t="n"/>
      <c r="IZ98" s="9" t="n"/>
      <c r="JA98" s="9" t="n"/>
      <c r="JB98" s="9" t="n"/>
      <c r="JC98" s="9" t="n"/>
      <c r="JD98" s="9" t="n"/>
      <c r="JE98" s="9" t="n"/>
      <c r="JF98" s="9" t="n"/>
      <c r="JG98" s="9" t="n"/>
      <c r="JH98" s="9" t="n"/>
      <c r="JI98" s="9" t="n"/>
      <c r="JJ98" s="9" t="n"/>
      <c r="JK98" s="9" t="n"/>
      <c r="JL98" s="9" t="n"/>
      <c r="JM98" s="9" t="n"/>
      <c r="JN98" s="9" t="n"/>
      <c r="JO98" s="9" t="n"/>
      <c r="JP98" s="9" t="n"/>
      <c r="JQ98" s="9" t="n"/>
      <c r="JR98" s="9" t="n"/>
      <c r="JS98" s="9" t="n"/>
      <c r="JT98" s="9" t="n"/>
      <c r="JU98" s="9" t="n"/>
      <c r="JV98" s="9" t="n"/>
      <c r="JW98" s="9" t="n"/>
      <c r="JX98" s="9" t="n"/>
      <c r="JY98" s="9" t="n"/>
      <c r="JZ98" s="9" t="n"/>
      <c r="KA98" s="9" t="n"/>
      <c r="KB98" s="9" t="n"/>
      <c r="KC98" s="9" t="n"/>
      <c r="KD98" s="9" t="n"/>
      <c r="KE98" s="9" t="n"/>
      <c r="KF98" s="9" t="n"/>
      <c r="KG98" s="9" t="n"/>
      <c r="KH98" s="9" t="n"/>
      <c r="KI98" s="9" t="n"/>
      <c r="KJ98" s="9" t="n"/>
      <c r="KK98" s="9" t="n"/>
      <c r="KL98" s="9" t="n"/>
      <c r="KM98" s="9" t="n"/>
      <c r="KN98" s="9" t="n"/>
      <c r="KO98" s="9" t="n"/>
      <c r="KP98" s="9" t="n"/>
      <c r="KQ98" s="9" t="n"/>
      <c r="KR98" s="9" t="n"/>
      <c r="KS98" s="9" t="n"/>
      <c r="KT98" s="9" t="n"/>
      <c r="KU98" s="9" t="n"/>
      <c r="KV98" s="9" t="n"/>
      <c r="KW98" s="9" t="n"/>
      <c r="KX98" s="9" t="n"/>
      <c r="KY98" s="9" t="n"/>
      <c r="KZ98" s="9" t="n"/>
      <c r="LA98" s="9" t="n"/>
      <c r="LB98" s="9" t="n"/>
      <c r="LC98" s="9" t="n"/>
      <c r="LD98" s="9" t="n"/>
      <c r="LE98" s="9" t="n"/>
      <c r="LF98" s="9" t="n"/>
      <c r="LG98" s="9" t="n"/>
      <c r="LH98" s="9" t="n"/>
      <c r="LI98" s="9" t="n"/>
      <c r="LJ98" s="9" t="n"/>
      <c r="LK98" s="9" t="n"/>
      <c r="LL98" s="9" t="n"/>
      <c r="LM98" s="9" t="n"/>
      <c r="LN98" s="9" t="n"/>
      <c r="LO98" s="9" t="n"/>
      <c r="LP98" s="9" t="n"/>
      <c r="LQ98" s="9" t="n"/>
      <c r="LR98" s="9" t="n"/>
      <c r="LS98" s="9" t="n"/>
      <c r="LT98" s="9" t="n"/>
      <c r="LU98" s="9" t="n"/>
      <c r="LV98" s="9" t="n"/>
      <c r="LW98" s="9" t="n"/>
      <c r="LX98" s="9" t="n"/>
      <c r="LY98" s="9" t="n"/>
      <c r="LZ98" s="9" t="n"/>
      <c r="MA98" s="9" t="n"/>
      <c r="MB98" s="9" t="n"/>
      <c r="MC98" s="9" t="n"/>
      <c r="MD98" s="9" t="n"/>
      <c r="ME98" s="9" t="n"/>
      <c r="MF98" s="9" t="n"/>
      <c r="MG98" s="9" t="n"/>
      <c r="MH98" s="9" t="n"/>
      <c r="MI98" s="9" t="n"/>
      <c r="MJ98" s="9" t="n"/>
      <c r="MK98" s="9" t="n"/>
      <c r="ML98" s="9" t="n"/>
      <c r="MM98" s="9" t="n"/>
      <c r="MN98" s="9" t="n"/>
      <c r="MO98" s="9" t="n"/>
      <c r="MP98" s="9" t="n"/>
      <c r="MQ98" s="9" t="n"/>
      <c r="MR98" s="9" t="n"/>
      <c r="MS98" s="9" t="n"/>
      <c r="MT98" s="9" t="n"/>
      <c r="MU98" s="9" t="n"/>
      <c r="MV98" s="9" t="n"/>
      <c r="MW98" s="9" t="n"/>
      <c r="MX98" s="9" t="n"/>
      <c r="MY98" s="9" t="n"/>
      <c r="MZ98" s="9" t="n"/>
      <c r="NA98" s="9" t="n"/>
      <c r="NB98" s="9" t="n"/>
      <c r="NC98" s="9" t="n"/>
      <c r="ND98" s="9" t="n"/>
      <c r="NE98" s="9" t="n"/>
      <c r="NF98" s="9" t="n"/>
      <c r="NG98" s="9" t="n"/>
      <c r="NH98" s="9" t="n"/>
      <c r="NI98" s="9" t="n"/>
      <c r="NJ98" s="9" t="n"/>
      <c r="NK98" s="9" t="n"/>
      <c r="NL98" s="9" t="n"/>
      <c r="NM98" s="9" t="n"/>
      <c r="NN98" s="9" t="n"/>
      <c r="NO98" s="9" t="n"/>
      <c r="NP98" s="9" t="n"/>
      <c r="NQ98" s="9" t="n"/>
      <c r="NR98" s="9" t="n"/>
      <c r="NS98" s="9" t="n"/>
      <c r="NT98" s="9" t="n"/>
      <c r="NU98" s="9" t="n"/>
      <c r="NV98" s="9" t="n"/>
      <c r="NW98" s="9" t="n"/>
      <c r="NX98" s="9" t="n"/>
      <c r="NY98" s="9" t="n"/>
      <c r="NZ98" s="9" t="n"/>
      <c r="OA98" s="9" t="n"/>
      <c r="OB98" s="9" t="n"/>
      <c r="OC98" s="9" t="n"/>
      <c r="OD98" s="9" t="n"/>
      <c r="OE98" s="9" t="n"/>
      <c r="OF98" s="9" t="n"/>
      <c r="OG98" s="9" t="n"/>
      <c r="OH98" s="9" t="n"/>
      <c r="OI98" s="9" t="n"/>
      <c r="OJ98" s="9" t="n"/>
      <c r="OK98" s="9" t="n"/>
      <c r="OL98" s="9" t="n"/>
      <c r="OM98" s="9" t="n"/>
      <c r="ON98" s="9" t="n"/>
      <c r="OO98" s="9" t="n"/>
      <c r="OP98" s="9" t="n"/>
      <c r="OQ98" s="9" t="n"/>
      <c r="OR98" s="9" t="n"/>
      <c r="OS98" s="9" t="n"/>
      <c r="OT98" s="9" t="n"/>
      <c r="OU98" s="9" t="n"/>
      <c r="OV98" s="9" t="n"/>
      <c r="OW98" s="9" t="n"/>
      <c r="OX98" s="9" t="n"/>
      <c r="OY98" s="9" t="n"/>
      <c r="OZ98" s="9" t="n"/>
      <c r="PA98" s="9" t="n"/>
      <c r="PB98" s="9" t="n"/>
      <c r="PC98" s="9" t="n"/>
      <c r="PD98" s="9" t="n"/>
      <c r="PE98" s="9" t="n"/>
      <c r="PF98" s="9" t="n"/>
      <c r="PG98" s="9" t="n"/>
      <c r="PH98" s="9" t="n"/>
      <c r="PI98" s="9" t="n"/>
      <c r="PJ98" s="9" t="n"/>
      <c r="PK98" s="9" t="n"/>
      <c r="PL98" s="9" t="n"/>
      <c r="PM98" s="9" t="n"/>
      <c r="PN98" s="9" t="n"/>
      <c r="PO98" s="9" t="n"/>
      <c r="PP98" s="9" t="n"/>
      <c r="PQ98" s="9" t="n"/>
      <c r="PR98" s="9" t="n"/>
      <c r="PS98" s="9" t="n"/>
      <c r="PT98" s="9" t="n"/>
      <c r="PU98" s="9" t="n"/>
      <c r="PV98" s="9" t="n"/>
      <c r="PW98" s="9" t="n"/>
      <c r="PX98" s="9" t="n"/>
      <c r="PY98" s="9" t="n"/>
      <c r="PZ98" s="9" t="n"/>
      <c r="QA98" s="9" t="n"/>
      <c r="QB98" s="9" t="n"/>
      <c r="QC98" s="9" t="n"/>
      <c r="QD98" s="9" t="n"/>
      <c r="QE98" s="9" t="n"/>
      <c r="QF98" s="9" t="n"/>
      <c r="QG98" s="9" t="n"/>
      <c r="QH98" s="9" t="n"/>
      <c r="QI98" s="9" t="n"/>
      <c r="QJ98" s="9" t="n"/>
      <c r="QK98" s="9" t="n"/>
      <c r="QL98" s="9" t="n"/>
      <c r="QM98" s="9" t="n"/>
      <c r="QN98" s="9" t="n"/>
      <c r="QO98" s="9" t="n"/>
      <c r="QP98" s="9" t="n"/>
      <c r="QQ98" s="9" t="n"/>
      <c r="QR98" s="9" t="n"/>
      <c r="QS98" s="9" t="n"/>
      <c r="QT98" s="9" t="n"/>
      <c r="QU98" s="9" t="n"/>
      <c r="QV98" s="9" t="n"/>
      <c r="QW98" s="9" t="n"/>
      <c r="QX98" s="9" t="n"/>
      <c r="QY98" s="9" t="n"/>
      <c r="QZ98" s="9" t="n"/>
      <c r="RA98" s="9" t="n"/>
      <c r="RB98" s="9" t="n"/>
      <c r="RC98" s="9" t="n"/>
      <c r="RD98" s="9" t="n"/>
      <c r="RE98" s="9" t="n"/>
      <c r="RF98" s="9" t="n"/>
      <c r="RG98" s="9" t="n"/>
      <c r="RH98" s="9" t="n"/>
      <c r="RI98" s="9" t="n"/>
      <c r="RJ98" s="9" t="n"/>
      <c r="RK98" s="9" t="n"/>
      <c r="RL98" s="9" t="n"/>
      <c r="RM98" s="9" t="n"/>
      <c r="RN98" s="9" t="n"/>
      <c r="RO98" s="9" t="n"/>
      <c r="RP98" s="9" t="n"/>
      <c r="RQ98" s="9" t="n"/>
      <c r="RR98" s="9" t="n"/>
      <c r="RS98" s="9" t="n"/>
      <c r="RT98" s="9" t="n"/>
      <c r="RU98" s="9" t="n"/>
      <c r="RV98" s="9" t="n"/>
      <c r="RW98" s="9" t="n"/>
      <c r="RX98" s="9" t="n"/>
      <c r="RY98" s="9" t="n"/>
      <c r="RZ98" s="9" t="n"/>
      <c r="SA98" s="9" t="n"/>
      <c r="SB98" s="9" t="n"/>
      <c r="SC98" s="9" t="n"/>
      <c r="SD98" s="9" t="n"/>
      <c r="SE98" s="9" t="n"/>
      <c r="SF98" s="9" t="n"/>
      <c r="SG98" s="9" t="n"/>
      <c r="SH98" s="9" t="n"/>
      <c r="SI98" s="9" t="n"/>
      <c r="SJ98" s="9" t="n"/>
      <c r="SK98" s="9" t="n"/>
      <c r="SL98" s="9" t="n"/>
      <c r="SM98" s="9" t="n"/>
      <c r="SN98" s="9" t="n"/>
      <c r="SO98" s="9" t="n"/>
      <c r="SP98" s="9" t="n"/>
      <c r="SQ98" s="9" t="n"/>
      <c r="SR98" s="9" t="n"/>
      <c r="SS98" s="9" t="n"/>
      <c r="ST98" s="9" t="n"/>
      <c r="SU98" s="9" t="n"/>
      <c r="SV98" s="9" t="n"/>
      <c r="SW98" s="9" t="n"/>
      <c r="SX98" s="9" t="n"/>
      <c r="SY98" s="9" t="n"/>
      <c r="SZ98" s="9" t="n"/>
      <c r="TA98" s="9" t="n"/>
      <c r="TB98" s="9" t="n"/>
      <c r="TC98" s="9" t="n"/>
      <c r="TD98" s="9" t="n"/>
      <c r="TE98" s="9" t="n"/>
      <c r="TF98" s="9" t="n"/>
      <c r="TG98" s="9" t="n"/>
      <c r="TH98" s="9" t="n"/>
      <c r="TI98" s="9" t="n"/>
      <c r="TJ98" s="9" t="n"/>
      <c r="TK98" s="9" t="n"/>
      <c r="TL98" s="9" t="n"/>
      <c r="TM98" s="9" t="n"/>
      <c r="TN98" s="9" t="n"/>
      <c r="TO98" s="9" t="n"/>
      <c r="TP98" s="9" t="n"/>
      <c r="TQ98" s="9" t="n"/>
      <c r="TR98" s="9" t="n"/>
      <c r="TS98" s="9" t="n"/>
      <c r="TT98" s="9" t="n"/>
      <c r="TU98" s="9" t="n"/>
      <c r="TV98" s="9" t="n"/>
      <c r="TW98" s="9" t="n"/>
      <c r="TX98" s="9" t="n"/>
      <c r="TY98" s="9" t="n"/>
      <c r="TZ98" s="9" t="n"/>
      <c r="UA98" s="9" t="n"/>
      <c r="UB98" s="9" t="n"/>
      <c r="UC98" s="9" t="n"/>
      <c r="UD98" s="9" t="n"/>
      <c r="UE98" s="9" t="n"/>
      <c r="UF98" s="9" t="n"/>
      <c r="UG98" s="9" t="n"/>
      <c r="UH98" s="9" t="n"/>
      <c r="UI98" s="9" t="n"/>
      <c r="UJ98" s="9" t="n"/>
      <c r="UK98" s="9" t="n"/>
      <c r="UL98" s="9" t="n"/>
      <c r="UM98" s="9" t="n"/>
      <c r="UN98" s="9" t="n"/>
      <c r="UO98" s="9" t="n"/>
      <c r="UP98" s="9" t="n"/>
      <c r="UQ98" s="9" t="n"/>
      <c r="UR98" s="9" t="n"/>
      <c r="US98" s="9" t="n"/>
      <c r="UT98" s="9" t="n"/>
      <c r="UU98" s="9" t="n"/>
      <c r="UV98" s="9" t="n"/>
      <c r="UW98" s="9" t="n"/>
      <c r="UX98" s="9" t="n"/>
      <c r="UY98" s="9" t="n"/>
      <c r="UZ98" s="9" t="n"/>
      <c r="VA98" s="9" t="n"/>
      <c r="VB98" s="9" t="n"/>
      <c r="VC98" s="9" t="n"/>
      <c r="VD98" s="9" t="n"/>
      <c r="VE98" s="9" t="n"/>
      <c r="VF98" s="9" t="n"/>
      <c r="VG98" s="9" t="n"/>
      <c r="VH98" s="9" t="n"/>
      <c r="VI98" s="9" t="n"/>
      <c r="VJ98" s="9" t="n"/>
      <c r="VK98" s="9" t="n"/>
      <c r="VL98" s="9" t="n"/>
      <c r="VM98" s="9" t="n"/>
      <c r="VN98" s="9" t="n"/>
      <c r="VO98" s="9" t="n"/>
      <c r="VP98" s="9" t="n"/>
      <c r="VQ98" s="9" t="n"/>
      <c r="VR98" s="9" t="n"/>
      <c r="VS98" s="9" t="n"/>
      <c r="VT98" s="9" t="n"/>
      <c r="VU98" s="9" t="n"/>
      <c r="VV98" s="9" t="n"/>
      <c r="VW98" s="9" t="n"/>
      <c r="VX98" s="9" t="n"/>
      <c r="VY98" s="9" t="n"/>
      <c r="VZ98" s="9" t="n"/>
      <c r="WA98" s="9" t="n"/>
      <c r="WB98" s="9" t="n"/>
      <c r="WC98" s="9" t="n"/>
      <c r="WD98" s="9" t="n"/>
      <c r="WE98" s="9" t="n"/>
      <c r="WF98" s="9" t="n"/>
      <c r="WG98" s="9" t="n"/>
      <c r="WH98" s="9" t="n"/>
      <c r="WI98" s="9" t="n"/>
      <c r="WJ98" s="9" t="n"/>
      <c r="WK98" s="9" t="n"/>
      <c r="WL98" s="9" t="n"/>
      <c r="WM98" s="9" t="n"/>
      <c r="WN98" s="9" t="n"/>
      <c r="WO98" s="9" t="n"/>
      <c r="WP98" s="9" t="n"/>
      <c r="WQ98" s="9" t="n"/>
      <c r="WR98" s="9" t="n"/>
      <c r="WS98" s="9" t="n"/>
      <c r="WT98" s="9" t="n"/>
      <c r="WU98" s="9" t="n"/>
      <c r="WV98" s="9" t="n"/>
      <c r="WW98" s="9" t="n"/>
      <c r="WX98" s="9" t="n"/>
      <c r="WY98" s="9" t="n"/>
      <c r="WZ98" s="9" t="n"/>
      <c r="XA98" s="9" t="n"/>
      <c r="XB98" s="9" t="n"/>
      <c r="XC98" s="9" t="n"/>
      <c r="XD98" s="9" t="n"/>
      <c r="XE98" s="9" t="n"/>
      <c r="XF98" s="9" t="n"/>
      <c r="XG98" s="9" t="n"/>
      <c r="XH98" s="9" t="n"/>
      <c r="XI98" s="9" t="n"/>
      <c r="XJ98" s="9" t="n"/>
      <c r="XK98" s="9" t="n"/>
      <c r="XL98" s="9" t="n"/>
      <c r="XM98" s="9" t="n"/>
      <c r="XN98" s="9" t="n"/>
      <c r="XO98" s="9" t="n"/>
      <c r="XP98" s="9" t="n"/>
      <c r="XQ98" s="9" t="n"/>
      <c r="XR98" s="9" t="n"/>
      <c r="XS98" s="9" t="n"/>
      <c r="XT98" s="9" t="n"/>
      <c r="XU98" s="9" t="n"/>
      <c r="XV98" s="9" t="n"/>
      <c r="XW98" s="9" t="n"/>
      <c r="XX98" s="9" t="n"/>
      <c r="XY98" s="9" t="n"/>
      <c r="XZ98" s="9" t="n"/>
      <c r="YA98" s="9" t="n"/>
      <c r="YB98" s="9" t="n"/>
      <c r="YC98" s="9" t="n"/>
      <c r="YD98" s="9" t="n"/>
      <c r="YE98" s="9" t="n"/>
      <c r="YF98" s="9" t="n"/>
      <c r="YG98" s="9" t="n"/>
      <c r="YH98" s="9" t="n"/>
      <c r="YI98" s="9" t="n"/>
      <c r="YJ98" s="9" t="n"/>
      <c r="YK98" s="9" t="n"/>
      <c r="YL98" s="9" t="n"/>
      <c r="YM98" s="9" t="n"/>
      <c r="YN98" s="9" t="n"/>
      <c r="YO98" s="9" t="n"/>
      <c r="YP98" s="9" t="n"/>
      <c r="YQ98" s="9" t="n"/>
      <c r="YR98" s="9" t="n"/>
      <c r="YS98" s="9" t="n"/>
      <c r="YT98" s="9" t="n"/>
      <c r="YU98" s="9" t="n"/>
      <c r="YV98" s="9" t="n"/>
      <c r="YW98" s="9" t="n"/>
      <c r="YX98" s="9" t="n"/>
      <c r="YY98" s="9" t="n"/>
      <c r="YZ98" s="9" t="n"/>
      <c r="ZA98" s="9" t="n"/>
      <c r="ZB98" s="9" t="n"/>
      <c r="ZC98" s="9" t="n"/>
      <c r="ZD98" s="9" t="n"/>
      <c r="ZE98" s="9" t="n"/>
      <c r="ZF98" s="9" t="n"/>
      <c r="ZG98" s="9" t="n"/>
      <c r="ZH98" s="9" t="n"/>
      <c r="ZI98" s="9" t="n"/>
      <c r="ZJ98" s="9" t="n"/>
      <c r="ZK98" s="9" t="n"/>
      <c r="ZL98" s="9" t="n"/>
      <c r="ZM98" s="9" t="n"/>
      <c r="ZN98" s="9" t="n"/>
      <c r="ZO98" s="9" t="n"/>
      <c r="ZP98" s="9" t="n"/>
      <c r="ZQ98" s="9" t="n"/>
      <c r="ZR98" s="9" t="n"/>
      <c r="ZS98" s="9" t="n"/>
      <c r="ZT98" s="9" t="n"/>
      <c r="ZU98" s="9" t="n"/>
      <c r="ZV98" s="9" t="n"/>
      <c r="ZW98" s="9" t="n"/>
      <c r="ZX98" s="9" t="n"/>
      <c r="ZY98" s="9" t="n"/>
      <c r="ZZ98" s="9" t="n"/>
      <c r="AAA98" s="9" t="n"/>
      <c r="AAB98" s="9" t="n"/>
      <c r="AAC98" s="9" t="n"/>
      <c r="AAD98" s="9" t="n"/>
      <c r="AAE98" s="9" t="n"/>
      <c r="AAF98" s="9" t="n"/>
      <c r="AAG98" s="9" t="n"/>
      <c r="AAH98" s="9" t="n"/>
      <c r="AAI98" s="9" t="n"/>
      <c r="AAJ98" s="9" t="n"/>
      <c r="AAK98" s="9" t="n"/>
      <c r="AAL98" s="9" t="n"/>
      <c r="AAM98" s="9" t="n"/>
      <c r="AAN98" s="9" t="n"/>
      <c r="AAO98" s="9" t="n"/>
      <c r="AAP98" s="9" t="n"/>
      <c r="AAQ98" s="9" t="n"/>
      <c r="AAR98" s="9" t="n"/>
      <c r="AAS98" s="9" t="n"/>
      <c r="AAT98" s="9" t="n"/>
      <c r="AAU98" s="9" t="n"/>
      <c r="AAV98" s="9" t="n"/>
      <c r="AAW98" s="9" t="n"/>
      <c r="AAX98" s="9" t="n"/>
      <c r="AAY98" s="9" t="n"/>
      <c r="AAZ98" s="9" t="n"/>
      <c r="ABA98" s="9" t="n"/>
      <c r="ABB98" s="9" t="n"/>
      <c r="ABC98" s="9" t="n"/>
      <c r="ABD98" s="9" t="n"/>
      <c r="ABE98" s="9" t="n"/>
      <c r="ABF98" s="9" t="n"/>
      <c r="ABG98" s="9" t="n"/>
      <c r="ABH98" s="9" t="n"/>
      <c r="ABI98" s="9" t="n"/>
      <c r="ABJ98" s="9" t="n"/>
      <c r="ABK98" s="9" t="n"/>
      <c r="ABL98" s="9" t="n"/>
      <c r="ABM98" s="9" t="n"/>
      <c r="ABN98" s="9" t="n"/>
      <c r="ABO98" s="9" t="n"/>
      <c r="ABP98" s="9" t="n"/>
      <c r="ABQ98" s="9" t="n"/>
      <c r="ABR98" s="9" t="n"/>
      <c r="ABS98" s="9" t="n"/>
      <c r="ABT98" s="9" t="n"/>
      <c r="ABU98" s="9" t="n"/>
      <c r="ABV98" s="9" t="n"/>
      <c r="ABW98" s="9" t="n"/>
      <c r="ABX98" s="9" t="n"/>
      <c r="ABY98" s="9" t="n"/>
      <c r="ABZ98" s="9" t="n"/>
      <c r="ACA98" s="9" t="n"/>
      <c r="ACB98" s="9" t="n"/>
      <c r="ACC98" s="9" t="n"/>
      <c r="ACD98" s="9" t="n"/>
      <c r="ACE98" s="9" t="n"/>
      <c r="ACF98" s="9" t="n"/>
      <c r="ACG98" s="9" t="n"/>
      <c r="ACH98" s="9" t="n"/>
      <c r="ACI98" s="9" t="n"/>
      <c r="ACJ98" s="9" t="n"/>
      <c r="ACK98" s="9" t="n"/>
      <c r="ACL98" s="9" t="n"/>
      <c r="ACM98" s="9" t="n"/>
      <c r="ACN98" s="9" t="n"/>
      <c r="ACO98" s="9" t="n"/>
      <c r="ACP98" s="9" t="n"/>
      <c r="ACQ98" s="9" t="n"/>
      <c r="ACR98" s="9" t="n"/>
      <c r="ACS98" s="9" t="n"/>
      <c r="ACT98" s="9" t="n"/>
      <c r="ACU98" s="9" t="n"/>
      <c r="ACV98" s="9" t="n"/>
      <c r="ACW98" s="9" t="n"/>
      <c r="ACX98" s="9" t="n"/>
      <c r="ACY98" s="9" t="n"/>
      <c r="ACZ98" s="9" t="n"/>
      <c r="ADA98" s="9" t="n"/>
      <c r="ADB98" s="9" t="n"/>
      <c r="ADC98" s="9" t="n"/>
      <c r="ADD98" s="9" t="n"/>
      <c r="ADE98" s="9" t="n"/>
      <c r="ADF98" s="9" t="n"/>
      <c r="ADG98" s="9" t="n"/>
      <c r="ADH98" s="9" t="n"/>
      <c r="ADI98" s="9" t="n"/>
      <c r="ADJ98" s="9" t="n"/>
      <c r="ADK98" s="9" t="n"/>
      <c r="ADL98" s="9" t="n"/>
      <c r="ADM98" s="9" t="n"/>
      <c r="ADN98" s="9" t="n"/>
      <c r="ADO98" s="9" t="n"/>
      <c r="ADP98" s="9" t="n"/>
      <c r="ADQ98" s="9" t="n"/>
      <c r="ADR98" s="9" t="n"/>
      <c r="ADS98" s="9" t="n"/>
      <c r="ADT98" s="9" t="n"/>
      <c r="ADU98" s="9" t="n"/>
      <c r="ADV98" s="9" t="n"/>
      <c r="ADW98" s="9" t="n"/>
      <c r="ADX98" s="9" t="n"/>
      <c r="ADY98" s="9" t="n"/>
      <c r="ADZ98" s="9" t="n"/>
      <c r="AEA98" s="9" t="n"/>
      <c r="AEB98" s="9" t="n"/>
      <c r="AEC98" s="9" t="n"/>
      <c r="AED98" s="9" t="n"/>
      <c r="AEE98" s="9" t="n"/>
      <c r="AEF98" s="9" t="n"/>
      <c r="AEG98" s="9" t="n"/>
      <c r="AEH98" s="9" t="n"/>
      <c r="AEI98" s="9" t="n"/>
      <c r="AEJ98" s="9" t="n"/>
      <c r="AEK98" s="9" t="n"/>
      <c r="AEL98" s="9" t="n"/>
      <c r="AEM98" s="9" t="n"/>
      <c r="AEN98" s="9" t="n"/>
      <c r="AEO98" s="9" t="n"/>
      <c r="AEP98" s="9" t="n"/>
      <c r="AEQ98" s="9" t="n"/>
      <c r="AER98" s="9" t="n"/>
      <c r="AES98" s="9" t="n"/>
      <c r="AET98" s="9" t="n"/>
      <c r="AEU98" s="9" t="n"/>
      <c r="AEV98" s="9" t="n"/>
      <c r="AEW98" s="9" t="n"/>
      <c r="AEX98" s="9" t="n"/>
      <c r="AEY98" s="9" t="n"/>
      <c r="AEZ98" s="9" t="n"/>
      <c r="AFA98" s="9" t="n"/>
      <c r="AFB98" s="9" t="n"/>
      <c r="AFC98" s="9" t="n"/>
      <c r="AFD98" s="9" t="n"/>
      <c r="AFE98" s="9" t="n"/>
      <c r="AFF98" s="9" t="n"/>
      <c r="AFG98" s="9" t="n"/>
      <c r="AFH98" s="9" t="n"/>
      <c r="AFI98" s="9" t="n"/>
      <c r="AFJ98" s="9" t="n"/>
      <c r="AFK98" s="9" t="n"/>
      <c r="AFL98" s="9" t="n"/>
      <c r="AFM98" s="9" t="n"/>
      <c r="AFN98" s="9" t="n"/>
      <c r="AFO98" s="9" t="n"/>
      <c r="AFP98" s="9" t="n"/>
      <c r="AFQ98" s="9" t="n"/>
      <c r="AFR98" s="9" t="n"/>
      <c r="AFS98" s="9" t="n"/>
      <c r="AFT98" s="9" t="n"/>
      <c r="AFU98" s="9" t="n"/>
      <c r="AFV98" s="9" t="n"/>
      <c r="AFW98" s="9" t="n"/>
      <c r="AFX98" s="9" t="n"/>
      <c r="AFY98" s="9" t="n"/>
      <c r="AFZ98" s="9" t="n"/>
      <c r="AGA98" s="9" t="n"/>
      <c r="AGB98" s="9" t="n"/>
      <c r="AGC98" s="9" t="n"/>
      <c r="AGD98" s="9" t="n"/>
      <c r="AGE98" s="9" t="n"/>
      <c r="AGF98" s="9" t="n"/>
      <c r="AGG98" s="9" t="n"/>
      <c r="AGH98" s="9" t="n"/>
      <c r="AGI98" s="9" t="n"/>
      <c r="AGJ98" s="9" t="n"/>
      <c r="AGK98" s="9" t="n"/>
      <c r="AGL98" s="9" t="n"/>
      <c r="AGM98" s="9" t="n"/>
      <c r="AGN98" s="9" t="n"/>
      <c r="AGO98" s="9" t="n"/>
      <c r="AGP98" s="9" t="n"/>
      <c r="AGQ98" s="9" t="n"/>
      <c r="AGR98" s="9" t="n"/>
      <c r="AGS98" s="9" t="n"/>
      <c r="AGT98" s="9" t="n"/>
      <c r="AGU98" s="9" t="n"/>
      <c r="AGV98" s="9" t="n"/>
      <c r="AGW98" s="9" t="n"/>
      <c r="AGX98" s="9" t="n"/>
      <c r="AGY98" s="9" t="n"/>
      <c r="AGZ98" s="9" t="n"/>
      <c r="AHA98" s="9" t="n"/>
      <c r="AHB98" s="9" t="n"/>
      <c r="AHC98" s="9" t="n"/>
      <c r="AHD98" s="9" t="n"/>
      <c r="AHE98" s="9" t="n"/>
      <c r="AHF98" s="9" t="n"/>
      <c r="AHG98" s="9" t="n"/>
      <c r="AHH98" s="9" t="n"/>
      <c r="AHI98" s="9" t="n"/>
      <c r="AHJ98" s="9" t="n"/>
      <c r="AHK98" s="9" t="n"/>
      <c r="AHL98" s="9" t="n"/>
      <c r="AHM98" s="9" t="n"/>
      <c r="AHN98" s="9" t="n"/>
      <c r="AHO98" s="9" t="n"/>
      <c r="AHP98" s="9" t="n"/>
      <c r="AHQ98" s="9" t="n"/>
      <c r="AHR98" s="9" t="n"/>
      <c r="AHS98" s="9" t="n"/>
      <c r="AHT98" s="9" t="n"/>
      <c r="AHU98" s="9" t="n"/>
      <c r="AHV98" s="9" t="n"/>
      <c r="AHW98" s="9" t="n"/>
      <c r="AHX98" s="9" t="n"/>
      <c r="AHY98" s="9" t="n"/>
      <c r="AHZ98" s="9" t="n"/>
      <c r="AIA98" s="9" t="n"/>
      <c r="AIB98" s="9" t="n"/>
      <c r="AIC98" s="9" t="n"/>
      <c r="AID98" s="9" t="n"/>
      <c r="AIE98" s="9" t="n"/>
      <c r="AIF98" s="9" t="n"/>
      <c r="AIG98" s="9" t="n"/>
      <c r="AIH98" s="9" t="n"/>
      <c r="AII98" s="9" t="n"/>
      <c r="AIJ98" s="9" t="n"/>
      <c r="AIK98" s="9" t="n"/>
      <c r="AIL98" s="9" t="n"/>
      <c r="AIM98" s="9" t="n"/>
      <c r="AIN98" s="9" t="n"/>
      <c r="AIO98" s="9" t="n"/>
      <c r="AIP98" s="9" t="n"/>
      <c r="AIQ98" s="9" t="n"/>
      <c r="AIR98" s="9" t="n"/>
      <c r="AIS98" s="9" t="n"/>
      <c r="AIT98" s="9" t="n"/>
      <c r="AIU98" s="9" t="n"/>
      <c r="AIV98" s="9" t="n"/>
      <c r="AIW98" s="9" t="n"/>
      <c r="AIX98" s="9" t="n"/>
      <c r="AIY98" s="9" t="n"/>
      <c r="AIZ98" s="9" t="n"/>
      <c r="AJA98" s="9" t="n"/>
      <c r="AJB98" s="9" t="n"/>
      <c r="AJC98" s="9" t="n"/>
      <c r="AJD98" s="9" t="n"/>
      <c r="AJE98" s="9" t="n"/>
      <c r="AJF98" s="9" t="n"/>
      <c r="AJG98" s="9" t="n"/>
      <c r="AJH98" s="9" t="n"/>
      <c r="AJI98" s="9" t="n"/>
      <c r="AJJ98" s="9" t="n"/>
      <c r="AJK98" s="9" t="n"/>
      <c r="AJL98" s="9" t="n"/>
      <c r="AJM98" s="9" t="n"/>
      <c r="AJN98" s="9" t="n"/>
      <c r="AJO98" s="9" t="n"/>
      <c r="AJP98" s="9" t="n"/>
      <c r="AJQ98" s="9" t="n"/>
      <c r="AJR98" s="9" t="n"/>
      <c r="AJS98" s="9" t="n"/>
      <c r="AJT98" s="9" t="n"/>
      <c r="AJU98" s="9" t="n"/>
      <c r="AJV98" s="9" t="n"/>
      <c r="AJW98" s="9" t="n"/>
      <c r="AJX98" s="9" t="n"/>
      <c r="AJY98" s="9" t="n"/>
      <c r="AJZ98" s="9" t="n"/>
      <c r="AKA98" s="9" t="n"/>
      <c r="AKB98" s="9" t="n"/>
      <c r="AKC98" s="9" t="n"/>
      <c r="AKD98" s="9" t="n"/>
      <c r="AKE98" s="9" t="n"/>
      <c r="AKF98" s="9" t="n"/>
      <c r="AKG98" s="9" t="n"/>
      <c r="AKH98" s="9" t="n"/>
      <c r="AKI98" s="9" t="n"/>
      <c r="AKJ98" s="9" t="n"/>
      <c r="AKK98" s="9" t="n"/>
      <c r="AKL98" s="9" t="n"/>
      <c r="AKM98" s="9" t="n"/>
      <c r="AKN98" s="9" t="n"/>
      <c r="AKO98" s="9" t="n"/>
      <c r="AKP98" s="9" t="n"/>
      <c r="AKQ98" s="9" t="n"/>
      <c r="AKR98" s="9" t="n"/>
      <c r="AKS98" s="9" t="n"/>
      <c r="AKT98" s="9" t="n"/>
      <c r="AKU98" s="9" t="n"/>
      <c r="AKV98" s="9" t="n"/>
      <c r="AKW98" s="9" t="n"/>
      <c r="AKX98" s="9" t="n"/>
      <c r="AKY98" s="9" t="n"/>
      <c r="AKZ98" s="9" t="n"/>
      <c r="ALA98" s="9" t="n"/>
      <c r="ALB98" s="9" t="n"/>
      <c r="ALC98" s="9" t="n"/>
      <c r="ALD98" s="9" t="n"/>
      <c r="ALE98" s="9" t="n"/>
      <c r="ALF98" s="9" t="n"/>
      <c r="ALG98" s="9" t="n"/>
      <c r="ALH98" s="9" t="n"/>
      <c r="ALI98" s="9" t="n"/>
      <c r="ALJ98" s="9" t="n"/>
      <c r="ALK98" s="9" t="n"/>
      <c r="ALL98" s="9" t="n"/>
      <c r="ALM98" s="9" t="n"/>
      <c r="ALN98" s="9" t="n"/>
      <c r="ALO98" s="9" t="n"/>
      <c r="ALP98" s="9" t="n"/>
      <c r="ALQ98" s="9" t="n"/>
      <c r="ALR98" s="9" t="n"/>
      <c r="ALS98" s="9" t="n"/>
      <c r="ALT98" s="9" t="n"/>
      <c r="ALU98" s="9" t="n"/>
      <c r="ALV98" s="9" t="n"/>
      <c r="ALW98" s="9" t="n"/>
      <c r="ALX98" s="9" t="n"/>
      <c r="ALY98" s="9" t="n"/>
      <c r="ALZ98" s="9" t="n"/>
      <c r="AMA98" s="9" t="n"/>
      <c r="AMB98" s="9" t="n"/>
      <c r="AMC98" s="9" t="n"/>
      <c r="AMD98" s="9" t="n"/>
      <c r="AME98" s="9" t="n"/>
      <c r="AMF98" s="9" t="n"/>
      <c r="AMG98" s="9" t="n"/>
      <c r="AMH98" s="9" t="n"/>
      <c r="AMI98" s="9" t="n"/>
      <c r="AMJ98" s="9" t="n"/>
    </row>
    <row customHeight="1" ht="16.5" r="99" s="187" spans="1:1024">
      <c r="A99" s="67" t="n">
        <v>97</v>
      </c>
      <c r="B99" s="44" t="n"/>
      <c r="C99" s="112" t="s">
        <v>93</v>
      </c>
      <c r="D99" s="113" t="s">
        <v>61</v>
      </c>
      <c r="E99" s="114" t="n"/>
      <c r="F99" s="115" t="n"/>
      <c r="G99" s="116" t="n"/>
      <c r="H99" s="117" t="n"/>
      <c r="I99" s="118">
        <f>COUNTIF(I6:I92,"ИНФО")</f>
        <v/>
      </c>
      <c r="J99" s="116" t="n"/>
      <c r="K99" s="117" t="n"/>
      <c r="L99" s="118">
        <f>COUNTIF(L6:L92,"ИНФО")</f>
        <v/>
      </c>
      <c r="M99" s="116" t="n"/>
      <c r="N99" s="117" t="n"/>
      <c r="O99" s="118">
        <f>COUNTIF(O6:O92,"ИНФО")</f>
        <v/>
      </c>
      <c r="P99" s="116" t="n"/>
      <c r="Q99" s="117" t="n"/>
      <c r="R99" s="118">
        <f>COUNTIF(R6:R92,"ИНФО")</f>
        <v/>
      </c>
      <c r="S99" s="116" t="n"/>
      <c r="T99" s="117" t="n"/>
      <c r="U99" s="118">
        <f>COUNTIF(U6:U92,"ИНФО")</f>
        <v/>
      </c>
      <c r="V99" s="116" t="n"/>
      <c r="W99" s="117" t="n"/>
      <c r="X99" s="118">
        <f>COUNTIF(X6:X92,"ИНФО")</f>
        <v/>
      </c>
      <c r="Y99" s="116" t="n"/>
      <c r="Z99" s="117" t="n"/>
      <c r="AA99" s="118">
        <f>COUNTIF(AA6:AA92,"ИНФО")</f>
        <v/>
      </c>
      <c r="AB99" s="116" t="n"/>
      <c r="AC99" s="117" t="n"/>
      <c r="AD99" s="118">
        <f>COUNTIF(AD6:AD92,"ИНФО")</f>
        <v/>
      </c>
      <c r="AE99" s="116" t="n"/>
      <c r="AF99" s="117" t="n"/>
      <c r="AG99" s="118">
        <f>COUNTIF(AG6:AG92,"ИНФО")</f>
        <v/>
      </c>
      <c r="AH99" s="116" t="n"/>
      <c r="AI99" s="117" t="n"/>
      <c r="AJ99" s="118">
        <f>COUNTIF(AJ6:AJ92,"ИНФО")</f>
        <v/>
      </c>
      <c r="AK99" s="116" t="n"/>
      <c r="AL99" s="117" t="n"/>
      <c r="AM99" s="118">
        <f>COUNTIF(AM6:AM92,"ИНФО")</f>
        <v/>
      </c>
      <c r="AN99" s="116" t="n"/>
      <c r="AO99" s="117" t="n"/>
      <c r="AP99" s="118">
        <f>COUNTIF(AP6:AP92,"ИНФО")</f>
        <v/>
      </c>
      <c r="AQ99" s="116" t="n"/>
      <c r="AR99" s="117" t="n"/>
      <c r="AS99" s="118">
        <f>COUNTIF(AS6:AS92,"ИНФО")</f>
        <v/>
      </c>
      <c r="AT99" s="116" t="n"/>
      <c r="AU99" s="117" t="n"/>
      <c r="AV99" s="118">
        <f>COUNTIF(AV6:AV92,"ИНФО")</f>
        <v/>
      </c>
      <c r="AW99" s="116" t="n"/>
      <c r="AX99" s="117" t="n"/>
      <c r="AY99" s="118">
        <f>COUNTIF(AY6:AY92,"ИНФО")</f>
        <v/>
      </c>
      <c r="AZ99" s="116" t="n"/>
      <c r="BA99" s="117" t="n"/>
      <c r="BB99" s="118">
        <f>COUNTIF(BB6:BB92,"ИНФО")</f>
        <v/>
      </c>
      <c r="BC99" s="116" t="n"/>
      <c r="BD99" s="117" t="n"/>
      <c r="BE99" s="118">
        <f>COUNTIF(BE6:BE92,"ИНФО")</f>
        <v/>
      </c>
      <c r="BF99" s="116" t="n"/>
      <c r="BG99" s="117" t="n"/>
      <c r="BH99" s="118">
        <f>COUNTIF(BH6:BH92,"ИНФО")</f>
        <v/>
      </c>
      <c r="BI99" s="116" t="n"/>
      <c r="BJ99" s="117" t="n"/>
      <c r="BK99" s="118">
        <f>COUNTIF(BK6:BK92,"ИНФО")</f>
        <v/>
      </c>
      <c r="BL99" s="116" t="n"/>
      <c r="BM99" s="117" t="n"/>
      <c r="BN99" s="118">
        <f>COUNTIF(BN6:BN92,"ИНФО")</f>
        <v/>
      </c>
      <c r="BO99" s="116" t="n"/>
      <c r="BP99" s="117" t="n"/>
      <c r="BQ99" s="118">
        <f>COUNTIF(BQ6:BQ92,"ИНФО")</f>
        <v/>
      </c>
      <c r="BR99" s="116" t="n"/>
      <c r="BS99" s="117" t="n"/>
      <c r="BT99" s="118">
        <f>COUNTIF(BT6:BT92,"ИНФО")</f>
        <v/>
      </c>
      <c r="BU99" s="116" t="n"/>
      <c r="BV99" s="117" t="n"/>
      <c r="BW99" s="118">
        <f>COUNTIF(BW6:BW92,"ИНФО")</f>
        <v/>
      </c>
      <c r="BX99" s="116" t="n"/>
      <c r="BY99" s="117" t="n"/>
      <c r="BZ99" s="118">
        <f>COUNTIF(BZ6:BZ92,"ИНФО")</f>
        <v/>
      </c>
      <c r="CA99" s="116" t="n"/>
      <c r="CB99" s="117" t="n"/>
      <c r="CC99" s="118">
        <f>COUNTIF(CC6:CC92,"ИНФО")</f>
        <v/>
      </c>
      <c r="CD99" s="116" t="n"/>
      <c r="CE99" s="117" t="n"/>
      <c r="CF99" s="118">
        <f>COUNTIF(CF6:CF92,"ИНФО")</f>
        <v/>
      </c>
      <c r="CG99" s="116" t="n"/>
      <c r="CH99" s="117" t="n"/>
      <c r="CI99" s="118">
        <f>COUNTIF(CI6:CI92,"ИНФО")</f>
        <v/>
      </c>
      <c r="CJ99" s="116" t="n"/>
      <c r="CK99" s="117" t="n"/>
      <c r="CL99" s="118">
        <f>COUNTIF(CL6:CL92,"ИНФО")</f>
        <v/>
      </c>
      <c r="CM99" s="116" t="n"/>
      <c r="CN99" s="117" t="n"/>
      <c r="CO99" s="118">
        <f>COUNTIF(CO6:CO92,"ИНФО")</f>
        <v/>
      </c>
      <c r="CP99" s="116" t="n"/>
      <c r="CQ99" s="117" t="n"/>
      <c r="CR99" s="118">
        <f>COUNTIF(CR6:CR92,"ИНФО")</f>
        <v/>
      </c>
      <c r="CS99" s="116" t="n"/>
      <c r="CT99" s="117" t="n"/>
      <c r="CU99" s="118">
        <f>COUNTIF(CU6:CU92,"ИНФО")</f>
        <v/>
      </c>
      <c r="CV99" s="116" t="n"/>
      <c r="CW99" s="119" t="n"/>
      <c r="CX99" s="120">
        <f>COUNTIF(CX6:CX92,"ИНФО")</f>
        <v/>
      </c>
      <c r="CY99" s="94" t="n"/>
      <c r="CZ99" s="94" t="n"/>
      <c r="DA99" s="94" t="n"/>
      <c r="DB99" s="94" t="n"/>
      <c r="DC99" s="94" t="n"/>
      <c r="DD99" s="94" t="n"/>
      <c r="DE99" s="94" t="n"/>
      <c r="DF99" s="94" t="n"/>
      <c r="DG99" s="94" t="n"/>
      <c r="DH99" s="81" t="n"/>
      <c r="DI99" s="82" t="n"/>
      <c r="DJ99" s="9" t="n"/>
      <c r="DK99" s="9" t="n"/>
      <c r="DL99" s="9" t="n"/>
      <c r="DM99" s="9" t="n"/>
      <c r="DN99" s="9" t="n"/>
      <c r="DO99" s="9" t="n"/>
      <c r="DP99" s="9" t="n"/>
      <c r="DQ99" s="9" t="n"/>
      <c r="DR99" s="9" t="n"/>
      <c r="DS99" s="9" t="n"/>
      <c r="DT99" s="9" t="n"/>
      <c r="DU99" s="9" t="n"/>
      <c r="DV99" s="9" t="n"/>
      <c r="DW99" s="9" t="n"/>
      <c r="DX99" s="9" t="n"/>
      <c r="DY99" s="9" t="n"/>
      <c r="DZ99" s="9" t="n"/>
      <c r="EA99" s="9" t="n"/>
      <c r="EB99" s="9" t="n"/>
      <c r="EC99" s="9" t="n"/>
      <c r="ED99" s="9" t="n"/>
      <c r="EE99" s="9" t="n"/>
      <c r="EF99" s="9" t="n"/>
      <c r="EG99" s="9" t="n"/>
      <c r="EH99" s="9" t="n"/>
      <c r="EI99" s="9" t="n"/>
      <c r="EJ99" s="9" t="n"/>
      <c r="EK99" s="9" t="n"/>
      <c r="EL99" s="9" t="n"/>
      <c r="EM99" s="9" t="n"/>
      <c r="EN99" s="9" t="n"/>
      <c r="EO99" s="9" t="n"/>
      <c r="EP99" s="9" t="n"/>
      <c r="EQ99" s="9" t="n"/>
      <c r="ER99" s="9" t="n"/>
      <c r="ES99" s="9" t="n"/>
      <c r="ET99" s="9" t="n"/>
      <c r="EU99" s="9" t="n"/>
      <c r="EV99" s="9" t="n"/>
      <c r="EW99" s="9" t="n"/>
      <c r="EX99" s="9" t="n"/>
      <c r="EY99" s="9" t="n"/>
      <c r="EZ99" s="9" t="n"/>
      <c r="FA99" s="9" t="n"/>
      <c r="FB99" s="9" t="n"/>
      <c r="FC99" s="9" t="n"/>
      <c r="FD99" s="9" t="n"/>
      <c r="FE99" s="9" t="n"/>
      <c r="FF99" s="9" t="n"/>
      <c r="FG99" s="9" t="n"/>
      <c r="FH99" s="9" t="n"/>
      <c r="FI99" s="9" t="n"/>
      <c r="FJ99" s="9" t="n"/>
      <c r="FK99" s="9" t="n"/>
      <c r="FL99" s="9" t="n"/>
      <c r="FM99" s="9" t="n"/>
      <c r="FN99" s="9" t="n"/>
      <c r="FO99" s="9" t="n"/>
      <c r="FP99" s="9" t="n"/>
      <c r="FQ99" s="9" t="n"/>
      <c r="FR99" s="9" t="n"/>
      <c r="FS99" s="9" t="n"/>
      <c r="FT99" s="9" t="n"/>
      <c r="FU99" s="9" t="n"/>
      <c r="FV99" s="9" t="n"/>
      <c r="FW99" s="9" t="n"/>
      <c r="FX99" s="9" t="n"/>
      <c r="FY99" s="9" t="n"/>
      <c r="FZ99" s="9" t="n"/>
      <c r="GA99" s="9" t="n"/>
      <c r="GB99" s="9" t="n"/>
      <c r="GC99" s="9" t="n"/>
      <c r="GD99" s="9" t="n"/>
      <c r="GE99" s="9" t="n"/>
      <c r="GF99" s="9" t="n"/>
      <c r="GG99" s="9" t="n"/>
      <c r="GH99" s="9" t="n"/>
      <c r="GI99" s="9" t="n"/>
      <c r="GJ99" s="9" t="n"/>
      <c r="GK99" s="9" t="n"/>
      <c r="GL99" s="9" t="n"/>
      <c r="GM99" s="9" t="n"/>
      <c r="GN99" s="9" t="n"/>
      <c r="GO99" s="9" t="n"/>
      <c r="GP99" s="9" t="n"/>
      <c r="GQ99" s="9" t="n"/>
      <c r="GR99" s="9" t="n"/>
      <c r="GS99" s="9" t="n"/>
      <c r="GT99" s="9" t="n"/>
      <c r="GU99" s="9" t="n"/>
      <c r="GV99" s="9" t="n"/>
      <c r="GW99" s="9" t="n"/>
      <c r="GX99" s="9" t="n"/>
      <c r="GY99" s="9" t="n"/>
      <c r="GZ99" s="9" t="n"/>
      <c r="HA99" s="9" t="n"/>
      <c r="HB99" s="9" t="n"/>
      <c r="HC99" s="9" t="n"/>
      <c r="HD99" s="9" t="n"/>
      <c r="HE99" s="9" t="n"/>
      <c r="HF99" s="9" t="n"/>
      <c r="HG99" s="9" t="n"/>
      <c r="HH99" s="9" t="n"/>
      <c r="HI99" s="9" t="n"/>
      <c r="HJ99" s="9" t="n"/>
      <c r="HK99" s="9" t="n"/>
      <c r="HL99" s="9" t="n"/>
      <c r="HM99" s="9" t="n"/>
      <c r="HN99" s="9" t="n"/>
      <c r="HO99" s="9" t="n"/>
      <c r="HP99" s="9" t="n"/>
      <c r="HQ99" s="9" t="n"/>
      <c r="HR99" s="9" t="n"/>
      <c r="HS99" s="9" t="n"/>
      <c r="HT99" s="9" t="n"/>
      <c r="HU99" s="9" t="n"/>
      <c r="HV99" s="9" t="n"/>
      <c r="HW99" s="9" t="n"/>
      <c r="HX99" s="9" t="n"/>
      <c r="HY99" s="9" t="n"/>
      <c r="HZ99" s="9" t="n"/>
      <c r="IA99" s="9" t="n"/>
      <c r="IB99" s="9" t="n"/>
      <c r="IC99" s="9" t="n"/>
      <c r="ID99" s="9" t="n"/>
      <c r="IE99" s="9" t="n"/>
      <c r="IF99" s="9" t="n"/>
      <c r="IG99" s="9" t="n"/>
      <c r="IH99" s="9" t="n"/>
      <c r="II99" s="9" t="n"/>
      <c r="IJ99" s="9" t="n"/>
      <c r="IK99" s="9" t="n"/>
      <c r="IL99" s="9" t="n"/>
      <c r="IM99" s="9" t="n"/>
      <c r="IN99" s="9" t="n"/>
      <c r="IO99" s="9" t="n"/>
      <c r="IP99" s="9" t="n"/>
      <c r="IQ99" s="9" t="n"/>
      <c r="IR99" s="9" t="n"/>
      <c r="IS99" s="9" t="n"/>
      <c r="IT99" s="9" t="n"/>
      <c r="IU99" s="9" t="n"/>
      <c r="IV99" s="9" t="n"/>
      <c r="IW99" s="9" t="n"/>
      <c r="IX99" s="9" t="n"/>
      <c r="IY99" s="9" t="n"/>
      <c r="IZ99" s="9" t="n"/>
      <c r="JA99" s="9" t="n"/>
      <c r="JB99" s="9" t="n"/>
      <c r="JC99" s="9" t="n"/>
      <c r="JD99" s="9" t="n"/>
      <c r="JE99" s="9" t="n"/>
      <c r="JF99" s="9" t="n"/>
      <c r="JG99" s="9" t="n"/>
      <c r="JH99" s="9" t="n"/>
      <c r="JI99" s="9" t="n"/>
      <c r="JJ99" s="9" t="n"/>
      <c r="JK99" s="9" t="n"/>
      <c r="JL99" s="9" t="n"/>
      <c r="JM99" s="9" t="n"/>
      <c r="JN99" s="9" t="n"/>
      <c r="JO99" s="9" t="n"/>
      <c r="JP99" s="9" t="n"/>
      <c r="JQ99" s="9" t="n"/>
      <c r="JR99" s="9" t="n"/>
      <c r="JS99" s="9" t="n"/>
      <c r="JT99" s="9" t="n"/>
      <c r="JU99" s="9" t="n"/>
      <c r="JV99" s="9" t="n"/>
      <c r="JW99" s="9" t="n"/>
      <c r="JX99" s="9" t="n"/>
      <c r="JY99" s="9" t="n"/>
      <c r="JZ99" s="9" t="n"/>
      <c r="KA99" s="9" t="n"/>
      <c r="KB99" s="9" t="n"/>
      <c r="KC99" s="9" t="n"/>
      <c r="KD99" s="9" t="n"/>
      <c r="KE99" s="9" t="n"/>
      <c r="KF99" s="9" t="n"/>
      <c r="KG99" s="9" t="n"/>
      <c r="KH99" s="9" t="n"/>
      <c r="KI99" s="9" t="n"/>
      <c r="KJ99" s="9" t="n"/>
      <c r="KK99" s="9" t="n"/>
      <c r="KL99" s="9" t="n"/>
      <c r="KM99" s="9" t="n"/>
      <c r="KN99" s="9" t="n"/>
      <c r="KO99" s="9" t="n"/>
      <c r="KP99" s="9" t="n"/>
      <c r="KQ99" s="9" t="n"/>
      <c r="KR99" s="9" t="n"/>
      <c r="KS99" s="9" t="n"/>
      <c r="KT99" s="9" t="n"/>
      <c r="KU99" s="9" t="n"/>
      <c r="KV99" s="9" t="n"/>
      <c r="KW99" s="9" t="n"/>
      <c r="KX99" s="9" t="n"/>
      <c r="KY99" s="9" t="n"/>
      <c r="KZ99" s="9" t="n"/>
      <c r="LA99" s="9" t="n"/>
      <c r="LB99" s="9" t="n"/>
      <c r="LC99" s="9" t="n"/>
      <c r="LD99" s="9" t="n"/>
      <c r="LE99" s="9" t="n"/>
      <c r="LF99" s="9" t="n"/>
      <c r="LG99" s="9" t="n"/>
      <c r="LH99" s="9" t="n"/>
      <c r="LI99" s="9" t="n"/>
      <c r="LJ99" s="9" t="n"/>
      <c r="LK99" s="9" t="n"/>
      <c r="LL99" s="9" t="n"/>
      <c r="LM99" s="9" t="n"/>
      <c r="LN99" s="9" t="n"/>
      <c r="LO99" s="9" t="n"/>
      <c r="LP99" s="9" t="n"/>
      <c r="LQ99" s="9" t="n"/>
      <c r="LR99" s="9" t="n"/>
      <c r="LS99" s="9" t="n"/>
      <c r="LT99" s="9" t="n"/>
      <c r="LU99" s="9" t="n"/>
      <c r="LV99" s="9" t="n"/>
      <c r="LW99" s="9" t="n"/>
      <c r="LX99" s="9" t="n"/>
      <c r="LY99" s="9" t="n"/>
      <c r="LZ99" s="9" t="n"/>
      <c r="MA99" s="9" t="n"/>
      <c r="MB99" s="9" t="n"/>
      <c r="MC99" s="9" t="n"/>
      <c r="MD99" s="9" t="n"/>
      <c r="ME99" s="9" t="n"/>
      <c r="MF99" s="9" t="n"/>
      <c r="MG99" s="9" t="n"/>
      <c r="MH99" s="9" t="n"/>
      <c r="MI99" s="9" t="n"/>
      <c r="MJ99" s="9" t="n"/>
      <c r="MK99" s="9" t="n"/>
      <c r="ML99" s="9" t="n"/>
      <c r="MM99" s="9" t="n"/>
      <c r="MN99" s="9" t="n"/>
      <c r="MO99" s="9" t="n"/>
      <c r="MP99" s="9" t="n"/>
      <c r="MQ99" s="9" t="n"/>
      <c r="MR99" s="9" t="n"/>
      <c r="MS99" s="9" t="n"/>
      <c r="MT99" s="9" t="n"/>
      <c r="MU99" s="9" t="n"/>
      <c r="MV99" s="9" t="n"/>
      <c r="MW99" s="9" t="n"/>
      <c r="MX99" s="9" t="n"/>
      <c r="MY99" s="9" t="n"/>
      <c r="MZ99" s="9" t="n"/>
      <c r="NA99" s="9" t="n"/>
      <c r="NB99" s="9" t="n"/>
      <c r="NC99" s="9" t="n"/>
      <c r="ND99" s="9" t="n"/>
      <c r="NE99" s="9" t="n"/>
      <c r="NF99" s="9" t="n"/>
      <c r="NG99" s="9" t="n"/>
      <c r="NH99" s="9" t="n"/>
      <c r="NI99" s="9" t="n"/>
      <c r="NJ99" s="9" t="n"/>
      <c r="NK99" s="9" t="n"/>
      <c r="NL99" s="9" t="n"/>
      <c r="NM99" s="9" t="n"/>
      <c r="NN99" s="9" t="n"/>
      <c r="NO99" s="9" t="n"/>
      <c r="NP99" s="9" t="n"/>
      <c r="NQ99" s="9" t="n"/>
      <c r="NR99" s="9" t="n"/>
      <c r="NS99" s="9" t="n"/>
      <c r="NT99" s="9" t="n"/>
      <c r="NU99" s="9" t="n"/>
      <c r="NV99" s="9" t="n"/>
      <c r="NW99" s="9" t="n"/>
      <c r="NX99" s="9" t="n"/>
      <c r="NY99" s="9" t="n"/>
      <c r="NZ99" s="9" t="n"/>
      <c r="OA99" s="9" t="n"/>
      <c r="OB99" s="9" t="n"/>
      <c r="OC99" s="9" t="n"/>
      <c r="OD99" s="9" t="n"/>
      <c r="OE99" s="9" t="n"/>
      <c r="OF99" s="9" t="n"/>
      <c r="OG99" s="9" t="n"/>
      <c r="OH99" s="9" t="n"/>
      <c r="OI99" s="9" t="n"/>
      <c r="OJ99" s="9" t="n"/>
      <c r="OK99" s="9" t="n"/>
      <c r="OL99" s="9" t="n"/>
      <c r="OM99" s="9" t="n"/>
      <c r="ON99" s="9" t="n"/>
      <c r="OO99" s="9" t="n"/>
      <c r="OP99" s="9" t="n"/>
      <c r="OQ99" s="9" t="n"/>
      <c r="OR99" s="9" t="n"/>
      <c r="OS99" s="9" t="n"/>
      <c r="OT99" s="9" t="n"/>
      <c r="OU99" s="9" t="n"/>
      <c r="OV99" s="9" t="n"/>
      <c r="OW99" s="9" t="n"/>
      <c r="OX99" s="9" t="n"/>
      <c r="OY99" s="9" t="n"/>
      <c r="OZ99" s="9" t="n"/>
      <c r="PA99" s="9" t="n"/>
      <c r="PB99" s="9" t="n"/>
      <c r="PC99" s="9" t="n"/>
      <c r="PD99" s="9" t="n"/>
      <c r="PE99" s="9" t="n"/>
      <c r="PF99" s="9" t="n"/>
      <c r="PG99" s="9" t="n"/>
      <c r="PH99" s="9" t="n"/>
      <c r="PI99" s="9" t="n"/>
      <c r="PJ99" s="9" t="n"/>
      <c r="PK99" s="9" t="n"/>
      <c r="PL99" s="9" t="n"/>
      <c r="PM99" s="9" t="n"/>
      <c r="PN99" s="9" t="n"/>
      <c r="PO99" s="9" t="n"/>
      <c r="PP99" s="9" t="n"/>
      <c r="PQ99" s="9" t="n"/>
      <c r="PR99" s="9" t="n"/>
      <c r="PS99" s="9" t="n"/>
      <c r="PT99" s="9" t="n"/>
      <c r="PU99" s="9" t="n"/>
      <c r="PV99" s="9" t="n"/>
      <c r="PW99" s="9" t="n"/>
      <c r="PX99" s="9" t="n"/>
      <c r="PY99" s="9" t="n"/>
      <c r="PZ99" s="9" t="n"/>
      <c r="QA99" s="9" t="n"/>
      <c r="QB99" s="9" t="n"/>
      <c r="QC99" s="9" t="n"/>
      <c r="QD99" s="9" t="n"/>
      <c r="QE99" s="9" t="n"/>
      <c r="QF99" s="9" t="n"/>
      <c r="QG99" s="9" t="n"/>
      <c r="QH99" s="9" t="n"/>
      <c r="QI99" s="9" t="n"/>
      <c r="QJ99" s="9" t="n"/>
      <c r="QK99" s="9" t="n"/>
      <c r="QL99" s="9" t="n"/>
      <c r="QM99" s="9" t="n"/>
      <c r="QN99" s="9" t="n"/>
      <c r="QO99" s="9" t="n"/>
      <c r="QP99" s="9" t="n"/>
      <c r="QQ99" s="9" t="n"/>
      <c r="QR99" s="9" t="n"/>
      <c r="QS99" s="9" t="n"/>
      <c r="QT99" s="9" t="n"/>
      <c r="QU99" s="9" t="n"/>
      <c r="QV99" s="9" t="n"/>
      <c r="QW99" s="9" t="n"/>
      <c r="QX99" s="9" t="n"/>
      <c r="QY99" s="9" t="n"/>
      <c r="QZ99" s="9" t="n"/>
      <c r="RA99" s="9" t="n"/>
      <c r="RB99" s="9" t="n"/>
      <c r="RC99" s="9" t="n"/>
      <c r="RD99" s="9" t="n"/>
      <c r="RE99" s="9" t="n"/>
      <c r="RF99" s="9" t="n"/>
      <c r="RG99" s="9" t="n"/>
      <c r="RH99" s="9" t="n"/>
      <c r="RI99" s="9" t="n"/>
      <c r="RJ99" s="9" t="n"/>
      <c r="RK99" s="9" t="n"/>
      <c r="RL99" s="9" t="n"/>
      <c r="RM99" s="9" t="n"/>
      <c r="RN99" s="9" t="n"/>
      <c r="RO99" s="9" t="n"/>
      <c r="RP99" s="9" t="n"/>
      <c r="RQ99" s="9" t="n"/>
      <c r="RR99" s="9" t="n"/>
      <c r="RS99" s="9" t="n"/>
      <c r="RT99" s="9" t="n"/>
      <c r="RU99" s="9" t="n"/>
      <c r="RV99" s="9" t="n"/>
      <c r="RW99" s="9" t="n"/>
      <c r="RX99" s="9" t="n"/>
      <c r="RY99" s="9" t="n"/>
      <c r="RZ99" s="9" t="n"/>
      <c r="SA99" s="9" t="n"/>
      <c r="SB99" s="9" t="n"/>
      <c r="SC99" s="9" t="n"/>
      <c r="SD99" s="9" t="n"/>
      <c r="SE99" s="9" t="n"/>
      <c r="SF99" s="9" t="n"/>
      <c r="SG99" s="9" t="n"/>
      <c r="SH99" s="9" t="n"/>
      <c r="SI99" s="9" t="n"/>
      <c r="SJ99" s="9" t="n"/>
      <c r="SK99" s="9" t="n"/>
      <c r="SL99" s="9" t="n"/>
      <c r="SM99" s="9" t="n"/>
      <c r="SN99" s="9" t="n"/>
      <c r="SO99" s="9" t="n"/>
      <c r="SP99" s="9" t="n"/>
      <c r="SQ99" s="9" t="n"/>
      <c r="SR99" s="9" t="n"/>
      <c r="SS99" s="9" t="n"/>
      <c r="ST99" s="9" t="n"/>
      <c r="SU99" s="9" t="n"/>
      <c r="SV99" s="9" t="n"/>
      <c r="SW99" s="9" t="n"/>
      <c r="SX99" s="9" t="n"/>
      <c r="SY99" s="9" t="n"/>
      <c r="SZ99" s="9" t="n"/>
      <c r="TA99" s="9" t="n"/>
      <c r="TB99" s="9" t="n"/>
      <c r="TC99" s="9" t="n"/>
      <c r="TD99" s="9" t="n"/>
      <c r="TE99" s="9" t="n"/>
      <c r="TF99" s="9" t="n"/>
      <c r="TG99" s="9" t="n"/>
      <c r="TH99" s="9" t="n"/>
      <c r="TI99" s="9" t="n"/>
      <c r="TJ99" s="9" t="n"/>
      <c r="TK99" s="9" t="n"/>
      <c r="TL99" s="9" t="n"/>
      <c r="TM99" s="9" t="n"/>
      <c r="TN99" s="9" t="n"/>
      <c r="TO99" s="9" t="n"/>
      <c r="TP99" s="9" t="n"/>
      <c r="TQ99" s="9" t="n"/>
      <c r="TR99" s="9" t="n"/>
      <c r="TS99" s="9" t="n"/>
      <c r="TT99" s="9" t="n"/>
      <c r="TU99" s="9" t="n"/>
      <c r="TV99" s="9" t="n"/>
      <c r="TW99" s="9" t="n"/>
      <c r="TX99" s="9" t="n"/>
      <c r="TY99" s="9" t="n"/>
      <c r="TZ99" s="9" t="n"/>
      <c r="UA99" s="9" t="n"/>
      <c r="UB99" s="9" t="n"/>
      <c r="UC99" s="9" t="n"/>
      <c r="UD99" s="9" t="n"/>
      <c r="UE99" s="9" t="n"/>
      <c r="UF99" s="9" t="n"/>
      <c r="UG99" s="9" t="n"/>
      <c r="UH99" s="9" t="n"/>
      <c r="UI99" s="9" t="n"/>
      <c r="UJ99" s="9" t="n"/>
      <c r="UK99" s="9" t="n"/>
      <c r="UL99" s="9" t="n"/>
      <c r="UM99" s="9" t="n"/>
      <c r="UN99" s="9" t="n"/>
      <c r="UO99" s="9" t="n"/>
      <c r="UP99" s="9" t="n"/>
      <c r="UQ99" s="9" t="n"/>
      <c r="UR99" s="9" t="n"/>
      <c r="US99" s="9" t="n"/>
      <c r="UT99" s="9" t="n"/>
      <c r="UU99" s="9" t="n"/>
      <c r="UV99" s="9" t="n"/>
      <c r="UW99" s="9" t="n"/>
      <c r="UX99" s="9" t="n"/>
      <c r="UY99" s="9" t="n"/>
      <c r="UZ99" s="9" t="n"/>
      <c r="VA99" s="9" t="n"/>
      <c r="VB99" s="9" t="n"/>
      <c r="VC99" s="9" t="n"/>
      <c r="VD99" s="9" t="n"/>
      <c r="VE99" s="9" t="n"/>
      <c r="VF99" s="9" t="n"/>
      <c r="VG99" s="9" t="n"/>
      <c r="VH99" s="9" t="n"/>
      <c r="VI99" s="9" t="n"/>
      <c r="VJ99" s="9" t="n"/>
      <c r="VK99" s="9" t="n"/>
      <c r="VL99" s="9" t="n"/>
      <c r="VM99" s="9" t="n"/>
      <c r="VN99" s="9" t="n"/>
      <c r="VO99" s="9" t="n"/>
      <c r="VP99" s="9" t="n"/>
      <c r="VQ99" s="9" t="n"/>
      <c r="VR99" s="9" t="n"/>
      <c r="VS99" s="9" t="n"/>
      <c r="VT99" s="9" t="n"/>
      <c r="VU99" s="9" t="n"/>
      <c r="VV99" s="9" t="n"/>
      <c r="VW99" s="9" t="n"/>
      <c r="VX99" s="9" t="n"/>
      <c r="VY99" s="9" t="n"/>
      <c r="VZ99" s="9" t="n"/>
      <c r="WA99" s="9" t="n"/>
      <c r="WB99" s="9" t="n"/>
      <c r="WC99" s="9" t="n"/>
      <c r="WD99" s="9" t="n"/>
      <c r="WE99" s="9" t="n"/>
      <c r="WF99" s="9" t="n"/>
      <c r="WG99" s="9" t="n"/>
      <c r="WH99" s="9" t="n"/>
      <c r="WI99" s="9" t="n"/>
      <c r="WJ99" s="9" t="n"/>
      <c r="WK99" s="9" t="n"/>
      <c r="WL99" s="9" t="n"/>
      <c r="WM99" s="9" t="n"/>
      <c r="WN99" s="9" t="n"/>
      <c r="WO99" s="9" t="n"/>
      <c r="WP99" s="9" t="n"/>
      <c r="WQ99" s="9" t="n"/>
      <c r="WR99" s="9" t="n"/>
      <c r="WS99" s="9" t="n"/>
      <c r="WT99" s="9" t="n"/>
      <c r="WU99" s="9" t="n"/>
      <c r="WV99" s="9" t="n"/>
      <c r="WW99" s="9" t="n"/>
      <c r="WX99" s="9" t="n"/>
      <c r="WY99" s="9" t="n"/>
      <c r="WZ99" s="9" t="n"/>
      <c r="XA99" s="9" t="n"/>
      <c r="XB99" s="9" t="n"/>
      <c r="XC99" s="9" t="n"/>
      <c r="XD99" s="9" t="n"/>
      <c r="XE99" s="9" t="n"/>
      <c r="XF99" s="9" t="n"/>
      <c r="XG99" s="9" t="n"/>
      <c r="XH99" s="9" t="n"/>
      <c r="XI99" s="9" t="n"/>
      <c r="XJ99" s="9" t="n"/>
      <c r="XK99" s="9" t="n"/>
      <c r="XL99" s="9" t="n"/>
      <c r="XM99" s="9" t="n"/>
      <c r="XN99" s="9" t="n"/>
      <c r="XO99" s="9" t="n"/>
      <c r="XP99" s="9" t="n"/>
      <c r="XQ99" s="9" t="n"/>
      <c r="XR99" s="9" t="n"/>
      <c r="XS99" s="9" t="n"/>
      <c r="XT99" s="9" t="n"/>
      <c r="XU99" s="9" t="n"/>
      <c r="XV99" s="9" t="n"/>
      <c r="XW99" s="9" t="n"/>
      <c r="XX99" s="9" t="n"/>
      <c r="XY99" s="9" t="n"/>
      <c r="XZ99" s="9" t="n"/>
      <c r="YA99" s="9" t="n"/>
      <c r="YB99" s="9" t="n"/>
      <c r="YC99" s="9" t="n"/>
      <c r="YD99" s="9" t="n"/>
      <c r="YE99" s="9" t="n"/>
      <c r="YF99" s="9" t="n"/>
      <c r="YG99" s="9" t="n"/>
      <c r="YH99" s="9" t="n"/>
      <c r="YI99" s="9" t="n"/>
      <c r="YJ99" s="9" t="n"/>
      <c r="YK99" s="9" t="n"/>
      <c r="YL99" s="9" t="n"/>
      <c r="YM99" s="9" t="n"/>
      <c r="YN99" s="9" t="n"/>
      <c r="YO99" s="9" t="n"/>
      <c r="YP99" s="9" t="n"/>
      <c r="YQ99" s="9" t="n"/>
      <c r="YR99" s="9" t="n"/>
      <c r="YS99" s="9" t="n"/>
      <c r="YT99" s="9" t="n"/>
      <c r="YU99" s="9" t="n"/>
      <c r="YV99" s="9" t="n"/>
      <c r="YW99" s="9" t="n"/>
      <c r="YX99" s="9" t="n"/>
      <c r="YY99" s="9" t="n"/>
      <c r="YZ99" s="9" t="n"/>
      <c r="ZA99" s="9" t="n"/>
      <c r="ZB99" s="9" t="n"/>
      <c r="ZC99" s="9" t="n"/>
      <c r="ZD99" s="9" t="n"/>
      <c r="ZE99" s="9" t="n"/>
      <c r="ZF99" s="9" t="n"/>
      <c r="ZG99" s="9" t="n"/>
      <c r="ZH99" s="9" t="n"/>
      <c r="ZI99" s="9" t="n"/>
      <c r="ZJ99" s="9" t="n"/>
      <c r="ZK99" s="9" t="n"/>
      <c r="ZL99" s="9" t="n"/>
      <c r="ZM99" s="9" t="n"/>
      <c r="ZN99" s="9" t="n"/>
      <c r="ZO99" s="9" t="n"/>
      <c r="ZP99" s="9" t="n"/>
      <c r="ZQ99" s="9" t="n"/>
      <c r="ZR99" s="9" t="n"/>
      <c r="ZS99" s="9" t="n"/>
      <c r="ZT99" s="9" t="n"/>
      <c r="ZU99" s="9" t="n"/>
      <c r="ZV99" s="9" t="n"/>
      <c r="ZW99" s="9" t="n"/>
      <c r="ZX99" s="9" t="n"/>
      <c r="ZY99" s="9" t="n"/>
      <c r="ZZ99" s="9" t="n"/>
      <c r="AAA99" s="9" t="n"/>
      <c r="AAB99" s="9" t="n"/>
      <c r="AAC99" s="9" t="n"/>
      <c r="AAD99" s="9" t="n"/>
      <c r="AAE99" s="9" t="n"/>
      <c r="AAF99" s="9" t="n"/>
      <c r="AAG99" s="9" t="n"/>
      <c r="AAH99" s="9" t="n"/>
      <c r="AAI99" s="9" t="n"/>
      <c r="AAJ99" s="9" t="n"/>
      <c r="AAK99" s="9" t="n"/>
      <c r="AAL99" s="9" t="n"/>
      <c r="AAM99" s="9" t="n"/>
      <c r="AAN99" s="9" t="n"/>
      <c r="AAO99" s="9" t="n"/>
      <c r="AAP99" s="9" t="n"/>
      <c r="AAQ99" s="9" t="n"/>
      <c r="AAR99" s="9" t="n"/>
      <c r="AAS99" s="9" t="n"/>
      <c r="AAT99" s="9" t="n"/>
      <c r="AAU99" s="9" t="n"/>
      <c r="AAV99" s="9" t="n"/>
      <c r="AAW99" s="9" t="n"/>
      <c r="AAX99" s="9" t="n"/>
      <c r="AAY99" s="9" t="n"/>
      <c r="AAZ99" s="9" t="n"/>
      <c r="ABA99" s="9" t="n"/>
      <c r="ABB99" s="9" t="n"/>
      <c r="ABC99" s="9" t="n"/>
      <c r="ABD99" s="9" t="n"/>
      <c r="ABE99" s="9" t="n"/>
      <c r="ABF99" s="9" t="n"/>
      <c r="ABG99" s="9" t="n"/>
      <c r="ABH99" s="9" t="n"/>
      <c r="ABI99" s="9" t="n"/>
      <c r="ABJ99" s="9" t="n"/>
      <c r="ABK99" s="9" t="n"/>
      <c r="ABL99" s="9" t="n"/>
      <c r="ABM99" s="9" t="n"/>
      <c r="ABN99" s="9" t="n"/>
      <c r="ABO99" s="9" t="n"/>
      <c r="ABP99" s="9" t="n"/>
      <c r="ABQ99" s="9" t="n"/>
      <c r="ABR99" s="9" t="n"/>
      <c r="ABS99" s="9" t="n"/>
      <c r="ABT99" s="9" t="n"/>
      <c r="ABU99" s="9" t="n"/>
      <c r="ABV99" s="9" t="n"/>
      <c r="ABW99" s="9" t="n"/>
      <c r="ABX99" s="9" t="n"/>
      <c r="ABY99" s="9" t="n"/>
      <c r="ABZ99" s="9" t="n"/>
      <c r="ACA99" s="9" t="n"/>
      <c r="ACB99" s="9" t="n"/>
      <c r="ACC99" s="9" t="n"/>
      <c r="ACD99" s="9" t="n"/>
      <c r="ACE99" s="9" t="n"/>
      <c r="ACF99" s="9" t="n"/>
      <c r="ACG99" s="9" t="n"/>
      <c r="ACH99" s="9" t="n"/>
      <c r="ACI99" s="9" t="n"/>
      <c r="ACJ99" s="9" t="n"/>
      <c r="ACK99" s="9" t="n"/>
      <c r="ACL99" s="9" t="n"/>
      <c r="ACM99" s="9" t="n"/>
      <c r="ACN99" s="9" t="n"/>
      <c r="ACO99" s="9" t="n"/>
      <c r="ACP99" s="9" t="n"/>
      <c r="ACQ99" s="9" t="n"/>
      <c r="ACR99" s="9" t="n"/>
      <c r="ACS99" s="9" t="n"/>
      <c r="ACT99" s="9" t="n"/>
      <c r="ACU99" s="9" t="n"/>
      <c r="ACV99" s="9" t="n"/>
      <c r="ACW99" s="9" t="n"/>
      <c r="ACX99" s="9" t="n"/>
      <c r="ACY99" s="9" t="n"/>
      <c r="ACZ99" s="9" t="n"/>
      <c r="ADA99" s="9" t="n"/>
      <c r="ADB99" s="9" t="n"/>
      <c r="ADC99" s="9" t="n"/>
      <c r="ADD99" s="9" t="n"/>
      <c r="ADE99" s="9" t="n"/>
      <c r="ADF99" s="9" t="n"/>
      <c r="ADG99" s="9" t="n"/>
      <c r="ADH99" s="9" t="n"/>
      <c r="ADI99" s="9" t="n"/>
      <c r="ADJ99" s="9" t="n"/>
      <c r="ADK99" s="9" t="n"/>
      <c r="ADL99" s="9" t="n"/>
      <c r="ADM99" s="9" t="n"/>
      <c r="ADN99" s="9" t="n"/>
      <c r="ADO99" s="9" t="n"/>
      <c r="ADP99" s="9" t="n"/>
      <c r="ADQ99" s="9" t="n"/>
      <c r="ADR99" s="9" t="n"/>
      <c r="ADS99" s="9" t="n"/>
      <c r="ADT99" s="9" t="n"/>
      <c r="ADU99" s="9" t="n"/>
      <c r="ADV99" s="9" t="n"/>
      <c r="ADW99" s="9" t="n"/>
      <c r="ADX99" s="9" t="n"/>
      <c r="ADY99" s="9" t="n"/>
      <c r="ADZ99" s="9" t="n"/>
      <c r="AEA99" s="9" t="n"/>
      <c r="AEB99" s="9" t="n"/>
      <c r="AEC99" s="9" t="n"/>
      <c r="AED99" s="9" t="n"/>
      <c r="AEE99" s="9" t="n"/>
      <c r="AEF99" s="9" t="n"/>
      <c r="AEG99" s="9" t="n"/>
      <c r="AEH99" s="9" t="n"/>
      <c r="AEI99" s="9" t="n"/>
      <c r="AEJ99" s="9" t="n"/>
      <c r="AEK99" s="9" t="n"/>
      <c r="AEL99" s="9" t="n"/>
      <c r="AEM99" s="9" t="n"/>
      <c r="AEN99" s="9" t="n"/>
      <c r="AEO99" s="9" t="n"/>
      <c r="AEP99" s="9" t="n"/>
      <c r="AEQ99" s="9" t="n"/>
      <c r="AER99" s="9" t="n"/>
      <c r="AES99" s="9" t="n"/>
      <c r="AET99" s="9" t="n"/>
      <c r="AEU99" s="9" t="n"/>
      <c r="AEV99" s="9" t="n"/>
      <c r="AEW99" s="9" t="n"/>
      <c r="AEX99" s="9" t="n"/>
      <c r="AEY99" s="9" t="n"/>
      <c r="AEZ99" s="9" t="n"/>
      <c r="AFA99" s="9" t="n"/>
      <c r="AFB99" s="9" t="n"/>
      <c r="AFC99" s="9" t="n"/>
      <c r="AFD99" s="9" t="n"/>
      <c r="AFE99" s="9" t="n"/>
      <c r="AFF99" s="9" t="n"/>
      <c r="AFG99" s="9" t="n"/>
      <c r="AFH99" s="9" t="n"/>
      <c r="AFI99" s="9" t="n"/>
      <c r="AFJ99" s="9" t="n"/>
      <c r="AFK99" s="9" t="n"/>
      <c r="AFL99" s="9" t="n"/>
      <c r="AFM99" s="9" t="n"/>
      <c r="AFN99" s="9" t="n"/>
      <c r="AFO99" s="9" t="n"/>
      <c r="AFP99" s="9" t="n"/>
      <c r="AFQ99" s="9" t="n"/>
      <c r="AFR99" s="9" t="n"/>
      <c r="AFS99" s="9" t="n"/>
      <c r="AFT99" s="9" t="n"/>
      <c r="AFU99" s="9" t="n"/>
      <c r="AFV99" s="9" t="n"/>
      <c r="AFW99" s="9" t="n"/>
      <c r="AFX99" s="9" t="n"/>
      <c r="AFY99" s="9" t="n"/>
      <c r="AFZ99" s="9" t="n"/>
      <c r="AGA99" s="9" t="n"/>
      <c r="AGB99" s="9" t="n"/>
      <c r="AGC99" s="9" t="n"/>
      <c r="AGD99" s="9" t="n"/>
      <c r="AGE99" s="9" t="n"/>
      <c r="AGF99" s="9" t="n"/>
      <c r="AGG99" s="9" t="n"/>
      <c r="AGH99" s="9" t="n"/>
      <c r="AGI99" s="9" t="n"/>
      <c r="AGJ99" s="9" t="n"/>
      <c r="AGK99" s="9" t="n"/>
      <c r="AGL99" s="9" t="n"/>
      <c r="AGM99" s="9" t="n"/>
      <c r="AGN99" s="9" t="n"/>
      <c r="AGO99" s="9" t="n"/>
      <c r="AGP99" s="9" t="n"/>
      <c r="AGQ99" s="9" t="n"/>
      <c r="AGR99" s="9" t="n"/>
      <c r="AGS99" s="9" t="n"/>
      <c r="AGT99" s="9" t="n"/>
      <c r="AGU99" s="9" t="n"/>
      <c r="AGV99" s="9" t="n"/>
      <c r="AGW99" s="9" t="n"/>
      <c r="AGX99" s="9" t="n"/>
      <c r="AGY99" s="9" t="n"/>
      <c r="AGZ99" s="9" t="n"/>
      <c r="AHA99" s="9" t="n"/>
      <c r="AHB99" s="9" t="n"/>
      <c r="AHC99" s="9" t="n"/>
      <c r="AHD99" s="9" t="n"/>
      <c r="AHE99" s="9" t="n"/>
      <c r="AHF99" s="9" t="n"/>
      <c r="AHG99" s="9" t="n"/>
      <c r="AHH99" s="9" t="n"/>
      <c r="AHI99" s="9" t="n"/>
      <c r="AHJ99" s="9" t="n"/>
      <c r="AHK99" s="9" t="n"/>
      <c r="AHL99" s="9" t="n"/>
      <c r="AHM99" s="9" t="n"/>
      <c r="AHN99" s="9" t="n"/>
      <c r="AHO99" s="9" t="n"/>
      <c r="AHP99" s="9" t="n"/>
      <c r="AHQ99" s="9" t="n"/>
      <c r="AHR99" s="9" t="n"/>
      <c r="AHS99" s="9" t="n"/>
      <c r="AHT99" s="9" t="n"/>
      <c r="AHU99" s="9" t="n"/>
      <c r="AHV99" s="9" t="n"/>
      <c r="AHW99" s="9" t="n"/>
      <c r="AHX99" s="9" t="n"/>
      <c r="AHY99" s="9" t="n"/>
      <c r="AHZ99" s="9" t="n"/>
      <c r="AIA99" s="9" t="n"/>
      <c r="AIB99" s="9" t="n"/>
      <c r="AIC99" s="9" t="n"/>
      <c r="AID99" s="9" t="n"/>
      <c r="AIE99" s="9" t="n"/>
      <c r="AIF99" s="9" t="n"/>
      <c r="AIG99" s="9" t="n"/>
      <c r="AIH99" s="9" t="n"/>
      <c r="AII99" s="9" t="n"/>
      <c r="AIJ99" s="9" t="n"/>
      <c r="AIK99" s="9" t="n"/>
      <c r="AIL99" s="9" t="n"/>
      <c r="AIM99" s="9" t="n"/>
      <c r="AIN99" s="9" t="n"/>
      <c r="AIO99" s="9" t="n"/>
      <c r="AIP99" s="9" t="n"/>
      <c r="AIQ99" s="9" t="n"/>
      <c r="AIR99" s="9" t="n"/>
      <c r="AIS99" s="9" t="n"/>
      <c r="AIT99" s="9" t="n"/>
      <c r="AIU99" s="9" t="n"/>
      <c r="AIV99" s="9" t="n"/>
      <c r="AIW99" s="9" t="n"/>
      <c r="AIX99" s="9" t="n"/>
      <c r="AIY99" s="9" t="n"/>
      <c r="AIZ99" s="9" t="n"/>
      <c r="AJA99" s="9" t="n"/>
      <c r="AJB99" s="9" t="n"/>
      <c r="AJC99" s="9" t="n"/>
      <c r="AJD99" s="9" t="n"/>
      <c r="AJE99" s="9" t="n"/>
      <c r="AJF99" s="9" t="n"/>
      <c r="AJG99" s="9" t="n"/>
      <c r="AJH99" s="9" t="n"/>
      <c r="AJI99" s="9" t="n"/>
      <c r="AJJ99" s="9" t="n"/>
      <c r="AJK99" s="9" t="n"/>
      <c r="AJL99" s="9" t="n"/>
      <c r="AJM99" s="9" t="n"/>
      <c r="AJN99" s="9" t="n"/>
      <c r="AJO99" s="9" t="n"/>
      <c r="AJP99" s="9" t="n"/>
      <c r="AJQ99" s="9" t="n"/>
      <c r="AJR99" s="9" t="n"/>
      <c r="AJS99" s="9" t="n"/>
      <c r="AJT99" s="9" t="n"/>
      <c r="AJU99" s="9" t="n"/>
      <c r="AJV99" s="9" t="n"/>
      <c r="AJW99" s="9" t="n"/>
      <c r="AJX99" s="9" t="n"/>
      <c r="AJY99" s="9" t="n"/>
      <c r="AJZ99" s="9" t="n"/>
      <c r="AKA99" s="9" t="n"/>
      <c r="AKB99" s="9" t="n"/>
      <c r="AKC99" s="9" t="n"/>
      <c r="AKD99" s="9" t="n"/>
      <c r="AKE99" s="9" t="n"/>
      <c r="AKF99" s="9" t="n"/>
      <c r="AKG99" s="9" t="n"/>
      <c r="AKH99" s="9" t="n"/>
      <c r="AKI99" s="9" t="n"/>
      <c r="AKJ99" s="9" t="n"/>
      <c r="AKK99" s="9" t="n"/>
      <c r="AKL99" s="9" t="n"/>
      <c r="AKM99" s="9" t="n"/>
      <c r="AKN99" s="9" t="n"/>
      <c r="AKO99" s="9" t="n"/>
      <c r="AKP99" s="9" t="n"/>
      <c r="AKQ99" s="9" t="n"/>
      <c r="AKR99" s="9" t="n"/>
      <c r="AKS99" s="9" t="n"/>
      <c r="AKT99" s="9" t="n"/>
      <c r="AKU99" s="9" t="n"/>
      <c r="AKV99" s="9" t="n"/>
      <c r="AKW99" s="9" t="n"/>
      <c r="AKX99" s="9" t="n"/>
      <c r="AKY99" s="9" t="n"/>
      <c r="AKZ99" s="9" t="n"/>
      <c r="ALA99" s="9" t="n"/>
      <c r="ALB99" s="9" t="n"/>
      <c r="ALC99" s="9" t="n"/>
      <c r="ALD99" s="9" t="n"/>
      <c r="ALE99" s="9" t="n"/>
      <c r="ALF99" s="9" t="n"/>
      <c r="ALG99" s="9" t="n"/>
      <c r="ALH99" s="9" t="n"/>
      <c r="ALI99" s="9" t="n"/>
      <c r="ALJ99" s="9" t="n"/>
      <c r="ALK99" s="9" t="n"/>
      <c r="ALL99" s="9" t="n"/>
      <c r="ALM99" s="9" t="n"/>
      <c r="ALN99" s="9" t="n"/>
      <c r="ALO99" s="9" t="n"/>
      <c r="ALP99" s="9" t="n"/>
      <c r="ALQ99" s="9" t="n"/>
      <c r="ALR99" s="9" t="n"/>
      <c r="ALS99" s="9" t="n"/>
      <c r="ALT99" s="9" t="n"/>
      <c r="ALU99" s="9" t="n"/>
      <c r="ALV99" s="9" t="n"/>
      <c r="ALW99" s="9" t="n"/>
      <c r="ALX99" s="9" t="n"/>
      <c r="ALY99" s="9" t="n"/>
      <c r="ALZ99" s="9" t="n"/>
      <c r="AMA99" s="9" t="n"/>
      <c r="AMB99" s="9" t="n"/>
      <c r="AMC99" s="9" t="n"/>
      <c r="AMD99" s="9" t="n"/>
      <c r="AME99" s="9" t="n"/>
      <c r="AMF99" s="9" t="n"/>
      <c r="AMG99" s="9" t="n"/>
      <c r="AMH99" s="9" t="n"/>
      <c r="AMI99" s="9" t="n"/>
      <c r="AMJ99" s="9" t="n"/>
    </row>
    <row customHeight="1" ht="15.75" r="100" s="187" spans="1:1024">
      <c r="A100" s="67" t="n">
        <v>98</v>
      </c>
      <c r="B100" s="44" t="n"/>
      <c r="C100" s="112" t="s">
        <v>303</v>
      </c>
      <c r="D100" s="113" t="s">
        <v>187</v>
      </c>
      <c r="E100" s="114" t="n"/>
      <c r="F100" s="115" t="n"/>
      <c r="G100" s="116" t="n"/>
      <c r="H100" s="117" t="n"/>
      <c r="I100" s="118">
        <f>COUNTIF(I6:I92,"ОРКК")+COUNTIF(I6:I92,"СВЕРКА")</f>
        <v/>
      </c>
      <c r="J100" s="116" t="n"/>
      <c r="K100" s="117" t="n"/>
      <c r="L100" s="118">
        <f>COUNTIF(L6:L92,"ОРКК")+COUNTIF(L6:L92,"СВЕРКА")</f>
        <v/>
      </c>
      <c r="M100" s="116" t="n"/>
      <c r="N100" s="117" t="n"/>
      <c r="O100" s="118">
        <f>COUNTIF(O6:O92,"ОРКК")+COUNTIF(O6:O92,"СВЕРКА")</f>
        <v/>
      </c>
      <c r="P100" s="116" t="n"/>
      <c r="Q100" s="117" t="n"/>
      <c r="R100" s="118">
        <f>COUNTIF(R6:R92,"ОРКК")+COUNTIF(R6:R92,"СВЕРКА")</f>
        <v/>
      </c>
      <c r="S100" s="116" t="n"/>
      <c r="T100" s="117" t="n"/>
      <c r="U100" s="118">
        <f>COUNTIF(U6:U92,"ОРКК")+COUNTIF(U6:U92,"СВЕРКА")</f>
        <v/>
      </c>
      <c r="V100" s="116" t="n"/>
      <c r="W100" s="117" t="n"/>
      <c r="X100" s="118">
        <f>COUNTIF(X6:X92,"ОРКК")+COUNTIF(X6:X92,"СВЕРКА")</f>
        <v/>
      </c>
      <c r="Y100" s="116" t="n"/>
      <c r="Z100" s="117" t="n"/>
      <c r="AA100" s="118">
        <f>COUNTIF(AA6:AA92,"ОРКК")+COUNTIF(AA6:AA92,"СВЕРКА")</f>
        <v/>
      </c>
      <c r="AB100" s="116" t="n"/>
      <c r="AC100" s="117" t="n"/>
      <c r="AD100" s="118">
        <f>COUNTIF(AD6:AD92,"ОРКК")+COUNTIF(AD6:AD92,"СВЕРКА")</f>
        <v/>
      </c>
      <c r="AE100" s="116" t="n"/>
      <c r="AF100" s="117" t="n"/>
      <c r="AG100" s="118">
        <f>COUNTIF(AG6:AG92,"ОРКК")+COUNTIF(AG6:AG92,"СВЕРКА")</f>
        <v/>
      </c>
      <c r="AH100" s="116" t="n"/>
      <c r="AI100" s="117" t="n"/>
      <c r="AJ100" s="118">
        <f>COUNTIF(AJ6:AJ92,"ОРКК")+COUNTIF(AJ6:AJ92,"СВЕРКА")</f>
        <v/>
      </c>
      <c r="AK100" s="116" t="n"/>
      <c r="AL100" s="117" t="n"/>
      <c r="AM100" s="118">
        <f>COUNTIF(AM6:AM92,"ОРКК")+COUNTIF(AM6:AM92,"СВЕРКА")</f>
        <v/>
      </c>
      <c r="AN100" s="116" t="n"/>
      <c r="AO100" s="117" t="n"/>
      <c r="AP100" s="118">
        <f>COUNTIF(AP6:AP92,"ОРКК")+COUNTIF(AP6:AP92,"СВЕРКА")</f>
        <v/>
      </c>
      <c r="AQ100" s="116" t="n"/>
      <c r="AR100" s="117" t="n"/>
      <c r="AS100" s="118">
        <f>COUNTIF(AS6:AS92,"ОРКК")+COUNTIF(AS6:AS92,"СВЕРКА")</f>
        <v/>
      </c>
      <c r="AT100" s="116" t="n"/>
      <c r="AU100" s="117" t="n"/>
      <c r="AV100" s="118">
        <f>COUNTIF(AV6:AV92,"ОРКК")+COUNTIF(AV6:AV92,"СВЕРКА")</f>
        <v/>
      </c>
      <c r="AW100" s="116" t="n"/>
      <c r="AX100" s="117" t="n"/>
      <c r="AY100" s="118">
        <f>COUNTIF(AY6:AY92,"ОРКК")+COUNTIF(AY6:AY92,"СВЕРКА")</f>
        <v/>
      </c>
      <c r="AZ100" s="116" t="n"/>
      <c r="BA100" s="117" t="n"/>
      <c r="BB100" s="118">
        <f>COUNTIF(BB6:BB92,"ОРКК")+COUNTIF(BB6:BB92,"СВЕРКА")</f>
        <v/>
      </c>
      <c r="BC100" s="116" t="n"/>
      <c r="BD100" s="117" t="n"/>
      <c r="BE100" s="118">
        <f>COUNTIF(BE6:BE92,"ОРКК")+COUNTIF(BE6:BE92,"СВЕРКА")</f>
        <v/>
      </c>
      <c r="BF100" s="116" t="n"/>
      <c r="BG100" s="117" t="n"/>
      <c r="BH100" s="118">
        <f>COUNTIF(BH6:BH92,"ОРКК")+COUNTIF(BH6:BH92,"СВЕРКА")</f>
        <v/>
      </c>
      <c r="BI100" s="116" t="n"/>
      <c r="BJ100" s="117" t="n"/>
      <c r="BK100" s="118">
        <f>COUNTIF(BK6:BK92,"ОРКК")+COUNTIF(BK6:BK92,"СВЕРКА")</f>
        <v/>
      </c>
      <c r="BL100" s="116" t="n"/>
      <c r="BM100" s="117" t="n"/>
      <c r="BN100" s="118">
        <f>COUNTIF(BN6:BN92,"ОРКК")+COUNTIF(BN6:BN92,"СВЕРКА")</f>
        <v/>
      </c>
      <c r="BO100" s="116" t="n"/>
      <c r="BP100" s="117" t="n"/>
      <c r="BQ100" s="118">
        <f>COUNTIF(BQ6:BQ92,"ОРКК")+COUNTIF(BQ6:BQ92,"СВЕРКА")</f>
        <v/>
      </c>
      <c r="BR100" s="116" t="n"/>
      <c r="BS100" s="117" t="n"/>
      <c r="BT100" s="118">
        <f>COUNTIF(BT6:BT92,"ОРКК")+COUNTIF(BT6:BT92,"СВЕРКА")</f>
        <v/>
      </c>
      <c r="BU100" s="116" t="n"/>
      <c r="BV100" s="117" t="n"/>
      <c r="BW100" s="118">
        <f>COUNTIF(BW6:BW92,"ОРКК")+COUNTIF(BW6:BW92,"СВЕРКА")</f>
        <v/>
      </c>
      <c r="BX100" s="116" t="n"/>
      <c r="BY100" s="117" t="n"/>
      <c r="BZ100" s="118">
        <f>COUNTIF(BZ6:BZ92,"ОРКК")+COUNTIF(BZ6:BZ92,"СВЕРКА")</f>
        <v/>
      </c>
      <c r="CA100" s="116" t="n"/>
      <c r="CB100" s="117" t="n"/>
      <c r="CC100" s="118">
        <f>COUNTIF(CC6:CC92,"ОРКК")+COUNTIF(CC6:CC92,"СВЕРКА")</f>
        <v/>
      </c>
      <c r="CD100" s="116" t="n"/>
      <c r="CE100" s="117" t="n"/>
      <c r="CF100" s="118">
        <f>COUNTIF(CF6:CF92,"ОРКК")+COUNTIF(CF6:CF92,"СВЕРКА")</f>
        <v/>
      </c>
      <c r="CG100" s="116" t="n"/>
      <c r="CH100" s="117" t="n"/>
      <c r="CI100" s="118">
        <f>COUNTIF(CI6:CI92,"ОРКК")+COUNTIF(CI6:CI92,"СВЕРКА")</f>
        <v/>
      </c>
      <c r="CJ100" s="116" t="n"/>
      <c r="CK100" s="117" t="n"/>
      <c r="CL100" s="118">
        <f>COUNTIF(CL6:CL92,"ОРКК")+COUNTIF(CL6:CL92,"СВЕРКА")</f>
        <v/>
      </c>
      <c r="CM100" s="116" t="n"/>
      <c r="CN100" s="117" t="n"/>
      <c r="CO100" s="118">
        <f>COUNTIF(CO6:CO92,"ОРКК")+COUNTIF(CO6:CO92,"СВЕРКА")</f>
        <v/>
      </c>
      <c r="CP100" s="116" t="n"/>
      <c r="CQ100" s="117" t="n"/>
      <c r="CR100" s="118">
        <f>COUNTIF(CR6:CR92,"ОРКК")+COUNTIF(CR6:CR92,"СВЕРКА")</f>
        <v/>
      </c>
      <c r="CS100" s="116" t="n"/>
      <c r="CT100" s="117" t="n"/>
      <c r="CU100" s="118">
        <f>COUNTIF(CU6:CU92,"ОРКК")+COUNTIF(CU6:CU92,"СВЕРКА")</f>
        <v/>
      </c>
      <c r="CV100" s="116" t="n"/>
      <c r="CW100" s="119" t="n"/>
      <c r="CX100" s="120">
        <f>COUNTIF(CX6:CX92,"ОРКК")+COUNTIF(CX6:CX92,"СВЕРКА")</f>
        <v/>
      </c>
      <c r="CY100" s="94" t="n"/>
      <c r="CZ100" s="94" t="n"/>
      <c r="DA100" s="94" t="n"/>
      <c r="DB100" s="94" t="n"/>
      <c r="DC100" s="94" t="n"/>
      <c r="DD100" s="94" t="n"/>
      <c r="DE100" s="94" t="n"/>
      <c r="DF100" s="94" t="n"/>
      <c r="DG100" s="94" t="n"/>
      <c r="DH100" s="81" t="n"/>
      <c r="DI100" s="82" t="n"/>
      <c r="DJ100" s="9" t="n"/>
      <c r="DK100" s="9" t="n"/>
      <c r="DL100" s="9" t="n"/>
      <c r="DM100" s="9" t="n"/>
      <c r="DN100" s="9" t="n"/>
      <c r="DO100" s="9" t="n"/>
      <c r="DP100" s="9" t="n"/>
      <c r="DQ100" s="9" t="n"/>
      <c r="DR100" s="9" t="n"/>
      <c r="DS100" s="9" t="n"/>
      <c r="DT100" s="9" t="n"/>
      <c r="DU100" s="9" t="n"/>
      <c r="DV100" s="9" t="n"/>
      <c r="DW100" s="9" t="n"/>
      <c r="DX100" s="9" t="n"/>
      <c r="DY100" s="9" t="n"/>
      <c r="DZ100" s="9" t="n"/>
      <c r="EA100" s="9" t="n"/>
      <c r="EB100" s="9" t="n"/>
      <c r="EC100" s="9" t="n"/>
      <c r="ED100" s="9" t="n"/>
      <c r="EE100" s="9" t="n"/>
      <c r="EF100" s="9" t="n"/>
      <c r="EG100" s="9" t="n"/>
      <c r="EH100" s="9" t="n"/>
      <c r="EI100" s="9" t="n"/>
      <c r="EJ100" s="9" t="n"/>
      <c r="EK100" s="9" t="n"/>
      <c r="EL100" s="9" t="n"/>
      <c r="EM100" s="9" t="n"/>
      <c r="EN100" s="9" t="n"/>
      <c r="EO100" s="9" t="n"/>
      <c r="EP100" s="9" t="n"/>
      <c r="EQ100" s="9" t="n"/>
      <c r="ER100" s="9" t="n"/>
      <c r="ES100" s="9" t="n"/>
      <c r="ET100" s="9" t="n"/>
      <c r="EU100" s="9" t="n"/>
      <c r="EV100" s="9" t="n"/>
      <c r="EW100" s="9" t="n"/>
      <c r="EX100" s="9" t="n"/>
      <c r="EY100" s="9" t="n"/>
      <c r="EZ100" s="9" t="n"/>
      <c r="FA100" s="9" t="n"/>
      <c r="FB100" s="9" t="n"/>
      <c r="FC100" s="9" t="n"/>
      <c r="FD100" s="9" t="n"/>
      <c r="FE100" s="9" t="n"/>
      <c r="FF100" s="9" t="n"/>
      <c r="FG100" s="9" t="n"/>
      <c r="FH100" s="9" t="n"/>
      <c r="FI100" s="9" t="n"/>
      <c r="FJ100" s="9" t="n"/>
      <c r="FK100" s="9" t="n"/>
      <c r="FL100" s="9" t="n"/>
      <c r="FM100" s="9" t="n"/>
      <c r="FN100" s="9" t="n"/>
      <c r="FO100" s="9" t="n"/>
      <c r="FP100" s="9" t="n"/>
      <c r="FQ100" s="9" t="n"/>
      <c r="FR100" s="9" t="n"/>
      <c r="FS100" s="9" t="n"/>
      <c r="FT100" s="9" t="n"/>
      <c r="FU100" s="9" t="n"/>
      <c r="FV100" s="9" t="n"/>
      <c r="FW100" s="9" t="n"/>
      <c r="FX100" s="9" t="n"/>
      <c r="FY100" s="9" t="n"/>
      <c r="FZ100" s="9" t="n"/>
      <c r="GA100" s="9" t="n"/>
      <c r="GB100" s="9" t="n"/>
      <c r="GC100" s="9" t="n"/>
      <c r="GD100" s="9" t="n"/>
      <c r="GE100" s="9" t="n"/>
      <c r="GF100" s="9" t="n"/>
      <c r="GG100" s="9" t="n"/>
      <c r="GH100" s="9" t="n"/>
      <c r="GI100" s="9" t="n"/>
      <c r="GJ100" s="9" t="n"/>
      <c r="GK100" s="9" t="n"/>
      <c r="GL100" s="9" t="n"/>
      <c r="GM100" s="9" t="n"/>
      <c r="GN100" s="9" t="n"/>
      <c r="GO100" s="9" t="n"/>
      <c r="GP100" s="9" t="n"/>
      <c r="GQ100" s="9" t="n"/>
      <c r="GR100" s="9" t="n"/>
      <c r="GS100" s="9" t="n"/>
      <c r="GT100" s="9" t="n"/>
      <c r="GU100" s="9" t="n"/>
      <c r="GV100" s="9" t="n"/>
      <c r="GW100" s="9" t="n"/>
      <c r="GX100" s="9" t="n"/>
      <c r="GY100" s="9" t="n"/>
      <c r="GZ100" s="9" t="n"/>
      <c r="HA100" s="9" t="n"/>
      <c r="HB100" s="9" t="n"/>
      <c r="HC100" s="9" t="n"/>
      <c r="HD100" s="9" t="n"/>
      <c r="HE100" s="9" t="n"/>
      <c r="HF100" s="9" t="n"/>
      <c r="HG100" s="9" t="n"/>
      <c r="HH100" s="9" t="n"/>
      <c r="HI100" s="9" t="n"/>
      <c r="HJ100" s="9" t="n"/>
      <c r="HK100" s="9" t="n"/>
      <c r="HL100" s="9" t="n"/>
      <c r="HM100" s="9" t="n"/>
      <c r="HN100" s="9" t="n"/>
      <c r="HO100" s="9" t="n"/>
      <c r="HP100" s="9" t="n"/>
      <c r="HQ100" s="9" t="n"/>
      <c r="HR100" s="9" t="n"/>
      <c r="HS100" s="9" t="n"/>
      <c r="HT100" s="9" t="n"/>
      <c r="HU100" s="9" t="n"/>
      <c r="HV100" s="9" t="n"/>
      <c r="HW100" s="9" t="n"/>
      <c r="HX100" s="9" t="n"/>
      <c r="HY100" s="9" t="n"/>
      <c r="HZ100" s="9" t="n"/>
      <c r="IA100" s="9" t="n"/>
      <c r="IB100" s="9" t="n"/>
      <c r="IC100" s="9" t="n"/>
      <c r="ID100" s="9" t="n"/>
      <c r="IE100" s="9" t="n"/>
      <c r="IF100" s="9" t="n"/>
      <c r="IG100" s="9" t="n"/>
      <c r="IH100" s="9" t="n"/>
      <c r="II100" s="9" t="n"/>
      <c r="IJ100" s="9" t="n"/>
      <c r="IK100" s="9" t="n"/>
      <c r="IL100" s="9" t="n"/>
      <c r="IM100" s="9" t="n"/>
      <c r="IN100" s="9" t="n"/>
      <c r="IO100" s="9" t="n"/>
      <c r="IP100" s="9" t="n"/>
      <c r="IQ100" s="9" t="n"/>
      <c r="IR100" s="9" t="n"/>
      <c r="IS100" s="9" t="n"/>
      <c r="IT100" s="9" t="n"/>
      <c r="IU100" s="9" t="n"/>
      <c r="IV100" s="9" t="n"/>
      <c r="IW100" s="9" t="n"/>
      <c r="IX100" s="9" t="n"/>
      <c r="IY100" s="9" t="n"/>
      <c r="IZ100" s="9" t="n"/>
      <c r="JA100" s="9" t="n"/>
      <c r="JB100" s="9" t="n"/>
      <c r="JC100" s="9" t="n"/>
      <c r="JD100" s="9" t="n"/>
      <c r="JE100" s="9" t="n"/>
      <c r="JF100" s="9" t="n"/>
      <c r="JG100" s="9" t="n"/>
      <c r="JH100" s="9" t="n"/>
      <c r="JI100" s="9" t="n"/>
      <c r="JJ100" s="9" t="n"/>
      <c r="JK100" s="9" t="n"/>
      <c r="JL100" s="9" t="n"/>
      <c r="JM100" s="9" t="n"/>
      <c r="JN100" s="9" t="n"/>
      <c r="JO100" s="9" t="n"/>
      <c r="JP100" s="9" t="n"/>
      <c r="JQ100" s="9" t="n"/>
      <c r="JR100" s="9" t="n"/>
      <c r="JS100" s="9" t="n"/>
      <c r="JT100" s="9" t="n"/>
      <c r="JU100" s="9" t="n"/>
      <c r="JV100" s="9" t="n"/>
      <c r="JW100" s="9" t="n"/>
      <c r="JX100" s="9" t="n"/>
      <c r="JY100" s="9" t="n"/>
      <c r="JZ100" s="9" t="n"/>
      <c r="KA100" s="9" t="n"/>
      <c r="KB100" s="9" t="n"/>
      <c r="KC100" s="9" t="n"/>
      <c r="KD100" s="9" t="n"/>
      <c r="KE100" s="9" t="n"/>
      <c r="KF100" s="9" t="n"/>
      <c r="KG100" s="9" t="n"/>
      <c r="KH100" s="9" t="n"/>
      <c r="KI100" s="9" t="n"/>
      <c r="KJ100" s="9" t="n"/>
      <c r="KK100" s="9" t="n"/>
      <c r="KL100" s="9" t="n"/>
      <c r="KM100" s="9" t="n"/>
      <c r="KN100" s="9" t="n"/>
      <c r="KO100" s="9" t="n"/>
      <c r="KP100" s="9" t="n"/>
      <c r="KQ100" s="9" t="n"/>
      <c r="KR100" s="9" t="n"/>
      <c r="KS100" s="9" t="n"/>
      <c r="KT100" s="9" t="n"/>
      <c r="KU100" s="9" t="n"/>
      <c r="KV100" s="9" t="n"/>
      <c r="KW100" s="9" t="n"/>
      <c r="KX100" s="9" t="n"/>
      <c r="KY100" s="9" t="n"/>
      <c r="KZ100" s="9" t="n"/>
      <c r="LA100" s="9" t="n"/>
      <c r="LB100" s="9" t="n"/>
      <c r="LC100" s="9" t="n"/>
      <c r="LD100" s="9" t="n"/>
      <c r="LE100" s="9" t="n"/>
      <c r="LF100" s="9" t="n"/>
      <c r="LG100" s="9" t="n"/>
      <c r="LH100" s="9" t="n"/>
      <c r="LI100" s="9" t="n"/>
      <c r="LJ100" s="9" t="n"/>
      <c r="LK100" s="9" t="n"/>
      <c r="LL100" s="9" t="n"/>
      <c r="LM100" s="9" t="n"/>
      <c r="LN100" s="9" t="n"/>
      <c r="LO100" s="9" t="n"/>
      <c r="LP100" s="9" t="n"/>
      <c r="LQ100" s="9" t="n"/>
      <c r="LR100" s="9" t="n"/>
      <c r="LS100" s="9" t="n"/>
      <c r="LT100" s="9" t="n"/>
      <c r="LU100" s="9" t="n"/>
      <c r="LV100" s="9" t="n"/>
      <c r="LW100" s="9" t="n"/>
      <c r="LX100" s="9" t="n"/>
      <c r="LY100" s="9" t="n"/>
      <c r="LZ100" s="9" t="n"/>
      <c r="MA100" s="9" t="n"/>
      <c r="MB100" s="9" t="n"/>
      <c r="MC100" s="9" t="n"/>
      <c r="MD100" s="9" t="n"/>
      <c r="ME100" s="9" t="n"/>
      <c r="MF100" s="9" t="n"/>
      <c r="MG100" s="9" t="n"/>
      <c r="MH100" s="9" t="n"/>
      <c r="MI100" s="9" t="n"/>
      <c r="MJ100" s="9" t="n"/>
      <c r="MK100" s="9" t="n"/>
      <c r="ML100" s="9" t="n"/>
      <c r="MM100" s="9" t="n"/>
      <c r="MN100" s="9" t="n"/>
      <c r="MO100" s="9" t="n"/>
      <c r="MP100" s="9" t="n"/>
      <c r="MQ100" s="9" t="n"/>
      <c r="MR100" s="9" t="n"/>
      <c r="MS100" s="9" t="n"/>
      <c r="MT100" s="9" t="n"/>
      <c r="MU100" s="9" t="n"/>
      <c r="MV100" s="9" t="n"/>
      <c r="MW100" s="9" t="n"/>
      <c r="MX100" s="9" t="n"/>
      <c r="MY100" s="9" t="n"/>
      <c r="MZ100" s="9" t="n"/>
      <c r="NA100" s="9" t="n"/>
      <c r="NB100" s="9" t="n"/>
      <c r="NC100" s="9" t="n"/>
      <c r="ND100" s="9" t="n"/>
      <c r="NE100" s="9" t="n"/>
      <c r="NF100" s="9" t="n"/>
      <c r="NG100" s="9" t="n"/>
      <c r="NH100" s="9" t="n"/>
      <c r="NI100" s="9" t="n"/>
      <c r="NJ100" s="9" t="n"/>
      <c r="NK100" s="9" t="n"/>
      <c r="NL100" s="9" t="n"/>
      <c r="NM100" s="9" t="n"/>
      <c r="NN100" s="9" t="n"/>
      <c r="NO100" s="9" t="n"/>
      <c r="NP100" s="9" t="n"/>
      <c r="NQ100" s="9" t="n"/>
      <c r="NR100" s="9" t="n"/>
      <c r="NS100" s="9" t="n"/>
      <c r="NT100" s="9" t="n"/>
      <c r="NU100" s="9" t="n"/>
      <c r="NV100" s="9" t="n"/>
      <c r="NW100" s="9" t="n"/>
      <c r="NX100" s="9" t="n"/>
      <c r="NY100" s="9" t="n"/>
      <c r="NZ100" s="9" t="n"/>
      <c r="OA100" s="9" t="n"/>
      <c r="OB100" s="9" t="n"/>
      <c r="OC100" s="9" t="n"/>
      <c r="OD100" s="9" t="n"/>
      <c r="OE100" s="9" t="n"/>
      <c r="OF100" s="9" t="n"/>
      <c r="OG100" s="9" t="n"/>
      <c r="OH100" s="9" t="n"/>
      <c r="OI100" s="9" t="n"/>
      <c r="OJ100" s="9" t="n"/>
      <c r="OK100" s="9" t="n"/>
      <c r="OL100" s="9" t="n"/>
      <c r="OM100" s="9" t="n"/>
      <c r="ON100" s="9" t="n"/>
      <c r="OO100" s="9" t="n"/>
      <c r="OP100" s="9" t="n"/>
      <c r="OQ100" s="9" t="n"/>
      <c r="OR100" s="9" t="n"/>
      <c r="OS100" s="9" t="n"/>
      <c r="OT100" s="9" t="n"/>
      <c r="OU100" s="9" t="n"/>
      <c r="OV100" s="9" t="n"/>
      <c r="OW100" s="9" t="n"/>
      <c r="OX100" s="9" t="n"/>
      <c r="OY100" s="9" t="n"/>
      <c r="OZ100" s="9" t="n"/>
      <c r="PA100" s="9" t="n"/>
      <c r="PB100" s="9" t="n"/>
      <c r="PC100" s="9" t="n"/>
      <c r="PD100" s="9" t="n"/>
      <c r="PE100" s="9" t="n"/>
      <c r="PF100" s="9" t="n"/>
      <c r="PG100" s="9" t="n"/>
      <c r="PH100" s="9" t="n"/>
      <c r="PI100" s="9" t="n"/>
      <c r="PJ100" s="9" t="n"/>
      <c r="PK100" s="9" t="n"/>
      <c r="PL100" s="9" t="n"/>
      <c r="PM100" s="9" t="n"/>
      <c r="PN100" s="9" t="n"/>
      <c r="PO100" s="9" t="n"/>
      <c r="PP100" s="9" t="n"/>
      <c r="PQ100" s="9" t="n"/>
      <c r="PR100" s="9" t="n"/>
      <c r="PS100" s="9" t="n"/>
      <c r="PT100" s="9" t="n"/>
      <c r="PU100" s="9" t="n"/>
      <c r="PV100" s="9" t="n"/>
      <c r="PW100" s="9" t="n"/>
      <c r="PX100" s="9" t="n"/>
      <c r="PY100" s="9" t="n"/>
      <c r="PZ100" s="9" t="n"/>
      <c r="QA100" s="9" t="n"/>
      <c r="QB100" s="9" t="n"/>
      <c r="QC100" s="9" t="n"/>
      <c r="QD100" s="9" t="n"/>
      <c r="QE100" s="9" t="n"/>
      <c r="QF100" s="9" t="n"/>
      <c r="QG100" s="9" t="n"/>
      <c r="QH100" s="9" t="n"/>
      <c r="QI100" s="9" t="n"/>
      <c r="QJ100" s="9" t="n"/>
      <c r="QK100" s="9" t="n"/>
      <c r="QL100" s="9" t="n"/>
      <c r="QM100" s="9" t="n"/>
      <c r="QN100" s="9" t="n"/>
      <c r="QO100" s="9" t="n"/>
      <c r="QP100" s="9" t="n"/>
      <c r="QQ100" s="9" t="n"/>
      <c r="QR100" s="9" t="n"/>
      <c r="QS100" s="9" t="n"/>
      <c r="QT100" s="9" t="n"/>
      <c r="QU100" s="9" t="n"/>
      <c r="QV100" s="9" t="n"/>
      <c r="QW100" s="9" t="n"/>
      <c r="QX100" s="9" t="n"/>
      <c r="QY100" s="9" t="n"/>
      <c r="QZ100" s="9" t="n"/>
      <c r="RA100" s="9" t="n"/>
      <c r="RB100" s="9" t="n"/>
      <c r="RC100" s="9" t="n"/>
      <c r="RD100" s="9" t="n"/>
      <c r="RE100" s="9" t="n"/>
      <c r="RF100" s="9" t="n"/>
      <c r="RG100" s="9" t="n"/>
      <c r="RH100" s="9" t="n"/>
      <c r="RI100" s="9" t="n"/>
      <c r="RJ100" s="9" t="n"/>
      <c r="RK100" s="9" t="n"/>
      <c r="RL100" s="9" t="n"/>
      <c r="RM100" s="9" t="n"/>
      <c r="RN100" s="9" t="n"/>
      <c r="RO100" s="9" t="n"/>
      <c r="RP100" s="9" t="n"/>
      <c r="RQ100" s="9" t="n"/>
      <c r="RR100" s="9" t="n"/>
      <c r="RS100" s="9" t="n"/>
      <c r="RT100" s="9" t="n"/>
      <c r="RU100" s="9" t="n"/>
      <c r="RV100" s="9" t="n"/>
      <c r="RW100" s="9" t="n"/>
      <c r="RX100" s="9" t="n"/>
      <c r="RY100" s="9" t="n"/>
      <c r="RZ100" s="9" t="n"/>
      <c r="SA100" s="9" t="n"/>
      <c r="SB100" s="9" t="n"/>
      <c r="SC100" s="9" t="n"/>
      <c r="SD100" s="9" t="n"/>
      <c r="SE100" s="9" t="n"/>
      <c r="SF100" s="9" t="n"/>
      <c r="SG100" s="9" t="n"/>
      <c r="SH100" s="9" t="n"/>
      <c r="SI100" s="9" t="n"/>
      <c r="SJ100" s="9" t="n"/>
      <c r="SK100" s="9" t="n"/>
      <c r="SL100" s="9" t="n"/>
      <c r="SM100" s="9" t="n"/>
      <c r="SN100" s="9" t="n"/>
      <c r="SO100" s="9" t="n"/>
      <c r="SP100" s="9" t="n"/>
      <c r="SQ100" s="9" t="n"/>
      <c r="SR100" s="9" t="n"/>
      <c r="SS100" s="9" t="n"/>
      <c r="ST100" s="9" t="n"/>
      <c r="SU100" s="9" t="n"/>
      <c r="SV100" s="9" t="n"/>
      <c r="SW100" s="9" t="n"/>
      <c r="SX100" s="9" t="n"/>
      <c r="SY100" s="9" t="n"/>
      <c r="SZ100" s="9" t="n"/>
      <c r="TA100" s="9" t="n"/>
      <c r="TB100" s="9" t="n"/>
      <c r="TC100" s="9" t="n"/>
      <c r="TD100" s="9" t="n"/>
      <c r="TE100" s="9" t="n"/>
      <c r="TF100" s="9" t="n"/>
      <c r="TG100" s="9" t="n"/>
      <c r="TH100" s="9" t="n"/>
      <c r="TI100" s="9" t="n"/>
      <c r="TJ100" s="9" t="n"/>
      <c r="TK100" s="9" t="n"/>
      <c r="TL100" s="9" t="n"/>
      <c r="TM100" s="9" t="n"/>
      <c r="TN100" s="9" t="n"/>
      <c r="TO100" s="9" t="n"/>
      <c r="TP100" s="9" t="n"/>
      <c r="TQ100" s="9" t="n"/>
      <c r="TR100" s="9" t="n"/>
      <c r="TS100" s="9" t="n"/>
      <c r="TT100" s="9" t="n"/>
      <c r="TU100" s="9" t="n"/>
      <c r="TV100" s="9" t="n"/>
      <c r="TW100" s="9" t="n"/>
      <c r="TX100" s="9" t="n"/>
      <c r="TY100" s="9" t="n"/>
      <c r="TZ100" s="9" t="n"/>
      <c r="UA100" s="9" t="n"/>
      <c r="UB100" s="9" t="n"/>
      <c r="UC100" s="9" t="n"/>
      <c r="UD100" s="9" t="n"/>
      <c r="UE100" s="9" t="n"/>
      <c r="UF100" s="9" t="n"/>
      <c r="UG100" s="9" t="n"/>
      <c r="UH100" s="9" t="n"/>
      <c r="UI100" s="9" t="n"/>
      <c r="UJ100" s="9" t="n"/>
      <c r="UK100" s="9" t="n"/>
      <c r="UL100" s="9" t="n"/>
      <c r="UM100" s="9" t="n"/>
      <c r="UN100" s="9" t="n"/>
      <c r="UO100" s="9" t="n"/>
      <c r="UP100" s="9" t="n"/>
      <c r="UQ100" s="9" t="n"/>
      <c r="UR100" s="9" t="n"/>
      <c r="US100" s="9" t="n"/>
      <c r="UT100" s="9" t="n"/>
      <c r="UU100" s="9" t="n"/>
      <c r="UV100" s="9" t="n"/>
      <c r="UW100" s="9" t="n"/>
      <c r="UX100" s="9" t="n"/>
      <c r="UY100" s="9" t="n"/>
      <c r="UZ100" s="9" t="n"/>
      <c r="VA100" s="9" t="n"/>
      <c r="VB100" s="9" t="n"/>
      <c r="VC100" s="9" t="n"/>
      <c r="VD100" s="9" t="n"/>
      <c r="VE100" s="9" t="n"/>
      <c r="VF100" s="9" t="n"/>
      <c r="VG100" s="9" t="n"/>
      <c r="VH100" s="9" t="n"/>
      <c r="VI100" s="9" t="n"/>
      <c r="VJ100" s="9" t="n"/>
      <c r="VK100" s="9" t="n"/>
      <c r="VL100" s="9" t="n"/>
      <c r="VM100" s="9" t="n"/>
      <c r="VN100" s="9" t="n"/>
      <c r="VO100" s="9" t="n"/>
      <c r="VP100" s="9" t="n"/>
      <c r="VQ100" s="9" t="n"/>
      <c r="VR100" s="9" t="n"/>
      <c r="VS100" s="9" t="n"/>
      <c r="VT100" s="9" t="n"/>
      <c r="VU100" s="9" t="n"/>
      <c r="VV100" s="9" t="n"/>
      <c r="VW100" s="9" t="n"/>
      <c r="VX100" s="9" t="n"/>
      <c r="VY100" s="9" t="n"/>
      <c r="VZ100" s="9" t="n"/>
      <c r="WA100" s="9" t="n"/>
      <c r="WB100" s="9" t="n"/>
      <c r="WC100" s="9" t="n"/>
      <c r="WD100" s="9" t="n"/>
      <c r="WE100" s="9" t="n"/>
      <c r="WF100" s="9" t="n"/>
      <c r="WG100" s="9" t="n"/>
      <c r="WH100" s="9" t="n"/>
      <c r="WI100" s="9" t="n"/>
      <c r="WJ100" s="9" t="n"/>
      <c r="WK100" s="9" t="n"/>
      <c r="WL100" s="9" t="n"/>
      <c r="WM100" s="9" t="n"/>
      <c r="WN100" s="9" t="n"/>
      <c r="WO100" s="9" t="n"/>
      <c r="WP100" s="9" t="n"/>
      <c r="WQ100" s="9" t="n"/>
      <c r="WR100" s="9" t="n"/>
      <c r="WS100" s="9" t="n"/>
      <c r="WT100" s="9" t="n"/>
      <c r="WU100" s="9" t="n"/>
      <c r="WV100" s="9" t="n"/>
      <c r="WW100" s="9" t="n"/>
      <c r="WX100" s="9" t="n"/>
      <c r="WY100" s="9" t="n"/>
      <c r="WZ100" s="9" t="n"/>
      <c r="XA100" s="9" t="n"/>
      <c r="XB100" s="9" t="n"/>
      <c r="XC100" s="9" t="n"/>
      <c r="XD100" s="9" t="n"/>
      <c r="XE100" s="9" t="n"/>
      <c r="XF100" s="9" t="n"/>
      <c r="XG100" s="9" t="n"/>
      <c r="XH100" s="9" t="n"/>
      <c r="XI100" s="9" t="n"/>
      <c r="XJ100" s="9" t="n"/>
      <c r="XK100" s="9" t="n"/>
      <c r="XL100" s="9" t="n"/>
      <c r="XM100" s="9" t="n"/>
      <c r="XN100" s="9" t="n"/>
      <c r="XO100" s="9" t="n"/>
      <c r="XP100" s="9" t="n"/>
      <c r="XQ100" s="9" t="n"/>
      <c r="XR100" s="9" t="n"/>
      <c r="XS100" s="9" t="n"/>
      <c r="XT100" s="9" t="n"/>
      <c r="XU100" s="9" t="n"/>
      <c r="XV100" s="9" t="n"/>
      <c r="XW100" s="9" t="n"/>
      <c r="XX100" s="9" t="n"/>
      <c r="XY100" s="9" t="n"/>
      <c r="XZ100" s="9" t="n"/>
      <c r="YA100" s="9" t="n"/>
      <c r="YB100" s="9" t="n"/>
      <c r="YC100" s="9" t="n"/>
      <c r="YD100" s="9" t="n"/>
      <c r="YE100" s="9" t="n"/>
      <c r="YF100" s="9" t="n"/>
      <c r="YG100" s="9" t="n"/>
      <c r="YH100" s="9" t="n"/>
      <c r="YI100" s="9" t="n"/>
      <c r="YJ100" s="9" t="n"/>
      <c r="YK100" s="9" t="n"/>
      <c r="YL100" s="9" t="n"/>
      <c r="YM100" s="9" t="n"/>
      <c r="YN100" s="9" t="n"/>
      <c r="YO100" s="9" t="n"/>
      <c r="YP100" s="9" t="n"/>
      <c r="YQ100" s="9" t="n"/>
      <c r="YR100" s="9" t="n"/>
      <c r="YS100" s="9" t="n"/>
      <c r="YT100" s="9" t="n"/>
      <c r="YU100" s="9" t="n"/>
      <c r="YV100" s="9" t="n"/>
      <c r="YW100" s="9" t="n"/>
      <c r="YX100" s="9" t="n"/>
      <c r="YY100" s="9" t="n"/>
      <c r="YZ100" s="9" t="n"/>
      <c r="ZA100" s="9" t="n"/>
      <c r="ZB100" s="9" t="n"/>
      <c r="ZC100" s="9" t="n"/>
      <c r="ZD100" s="9" t="n"/>
      <c r="ZE100" s="9" t="n"/>
      <c r="ZF100" s="9" t="n"/>
      <c r="ZG100" s="9" t="n"/>
      <c r="ZH100" s="9" t="n"/>
      <c r="ZI100" s="9" t="n"/>
      <c r="ZJ100" s="9" t="n"/>
      <c r="ZK100" s="9" t="n"/>
      <c r="ZL100" s="9" t="n"/>
      <c r="ZM100" s="9" t="n"/>
      <c r="ZN100" s="9" t="n"/>
      <c r="ZO100" s="9" t="n"/>
      <c r="ZP100" s="9" t="n"/>
      <c r="ZQ100" s="9" t="n"/>
      <c r="ZR100" s="9" t="n"/>
      <c r="ZS100" s="9" t="n"/>
      <c r="ZT100" s="9" t="n"/>
      <c r="ZU100" s="9" t="n"/>
      <c r="ZV100" s="9" t="n"/>
      <c r="ZW100" s="9" t="n"/>
      <c r="ZX100" s="9" t="n"/>
      <c r="ZY100" s="9" t="n"/>
      <c r="ZZ100" s="9" t="n"/>
      <c r="AAA100" s="9" t="n"/>
      <c r="AAB100" s="9" t="n"/>
      <c r="AAC100" s="9" t="n"/>
      <c r="AAD100" s="9" t="n"/>
      <c r="AAE100" s="9" t="n"/>
      <c r="AAF100" s="9" t="n"/>
      <c r="AAG100" s="9" t="n"/>
      <c r="AAH100" s="9" t="n"/>
      <c r="AAI100" s="9" t="n"/>
      <c r="AAJ100" s="9" t="n"/>
      <c r="AAK100" s="9" t="n"/>
      <c r="AAL100" s="9" t="n"/>
      <c r="AAM100" s="9" t="n"/>
      <c r="AAN100" s="9" t="n"/>
      <c r="AAO100" s="9" t="n"/>
      <c r="AAP100" s="9" t="n"/>
      <c r="AAQ100" s="9" t="n"/>
      <c r="AAR100" s="9" t="n"/>
      <c r="AAS100" s="9" t="n"/>
      <c r="AAT100" s="9" t="n"/>
      <c r="AAU100" s="9" t="n"/>
      <c r="AAV100" s="9" t="n"/>
      <c r="AAW100" s="9" t="n"/>
      <c r="AAX100" s="9" t="n"/>
      <c r="AAY100" s="9" t="n"/>
      <c r="AAZ100" s="9" t="n"/>
      <c r="ABA100" s="9" t="n"/>
      <c r="ABB100" s="9" t="n"/>
      <c r="ABC100" s="9" t="n"/>
      <c r="ABD100" s="9" t="n"/>
      <c r="ABE100" s="9" t="n"/>
      <c r="ABF100" s="9" t="n"/>
      <c r="ABG100" s="9" t="n"/>
      <c r="ABH100" s="9" t="n"/>
      <c r="ABI100" s="9" t="n"/>
      <c r="ABJ100" s="9" t="n"/>
      <c r="ABK100" s="9" t="n"/>
      <c r="ABL100" s="9" t="n"/>
      <c r="ABM100" s="9" t="n"/>
      <c r="ABN100" s="9" t="n"/>
      <c r="ABO100" s="9" t="n"/>
      <c r="ABP100" s="9" t="n"/>
      <c r="ABQ100" s="9" t="n"/>
      <c r="ABR100" s="9" t="n"/>
      <c r="ABS100" s="9" t="n"/>
      <c r="ABT100" s="9" t="n"/>
      <c r="ABU100" s="9" t="n"/>
      <c r="ABV100" s="9" t="n"/>
      <c r="ABW100" s="9" t="n"/>
      <c r="ABX100" s="9" t="n"/>
      <c r="ABY100" s="9" t="n"/>
      <c r="ABZ100" s="9" t="n"/>
      <c r="ACA100" s="9" t="n"/>
      <c r="ACB100" s="9" t="n"/>
      <c r="ACC100" s="9" t="n"/>
      <c r="ACD100" s="9" t="n"/>
      <c r="ACE100" s="9" t="n"/>
      <c r="ACF100" s="9" t="n"/>
      <c r="ACG100" s="9" t="n"/>
      <c r="ACH100" s="9" t="n"/>
      <c r="ACI100" s="9" t="n"/>
      <c r="ACJ100" s="9" t="n"/>
      <c r="ACK100" s="9" t="n"/>
      <c r="ACL100" s="9" t="n"/>
      <c r="ACM100" s="9" t="n"/>
      <c r="ACN100" s="9" t="n"/>
      <c r="ACO100" s="9" t="n"/>
      <c r="ACP100" s="9" t="n"/>
      <c r="ACQ100" s="9" t="n"/>
      <c r="ACR100" s="9" t="n"/>
      <c r="ACS100" s="9" t="n"/>
      <c r="ACT100" s="9" t="n"/>
      <c r="ACU100" s="9" t="n"/>
      <c r="ACV100" s="9" t="n"/>
      <c r="ACW100" s="9" t="n"/>
      <c r="ACX100" s="9" t="n"/>
      <c r="ACY100" s="9" t="n"/>
      <c r="ACZ100" s="9" t="n"/>
      <c r="ADA100" s="9" t="n"/>
      <c r="ADB100" s="9" t="n"/>
      <c r="ADC100" s="9" t="n"/>
      <c r="ADD100" s="9" t="n"/>
      <c r="ADE100" s="9" t="n"/>
      <c r="ADF100" s="9" t="n"/>
      <c r="ADG100" s="9" t="n"/>
      <c r="ADH100" s="9" t="n"/>
      <c r="ADI100" s="9" t="n"/>
      <c r="ADJ100" s="9" t="n"/>
      <c r="ADK100" s="9" t="n"/>
      <c r="ADL100" s="9" t="n"/>
      <c r="ADM100" s="9" t="n"/>
      <c r="ADN100" s="9" t="n"/>
      <c r="ADO100" s="9" t="n"/>
      <c r="ADP100" s="9" t="n"/>
      <c r="ADQ100" s="9" t="n"/>
      <c r="ADR100" s="9" t="n"/>
      <c r="ADS100" s="9" t="n"/>
      <c r="ADT100" s="9" t="n"/>
      <c r="ADU100" s="9" t="n"/>
      <c r="ADV100" s="9" t="n"/>
      <c r="ADW100" s="9" t="n"/>
      <c r="ADX100" s="9" t="n"/>
      <c r="ADY100" s="9" t="n"/>
      <c r="ADZ100" s="9" t="n"/>
      <c r="AEA100" s="9" t="n"/>
      <c r="AEB100" s="9" t="n"/>
      <c r="AEC100" s="9" t="n"/>
      <c r="AED100" s="9" t="n"/>
      <c r="AEE100" s="9" t="n"/>
      <c r="AEF100" s="9" t="n"/>
      <c r="AEG100" s="9" t="n"/>
      <c r="AEH100" s="9" t="n"/>
      <c r="AEI100" s="9" t="n"/>
      <c r="AEJ100" s="9" t="n"/>
      <c r="AEK100" s="9" t="n"/>
      <c r="AEL100" s="9" t="n"/>
      <c r="AEM100" s="9" t="n"/>
      <c r="AEN100" s="9" t="n"/>
      <c r="AEO100" s="9" t="n"/>
      <c r="AEP100" s="9" t="n"/>
      <c r="AEQ100" s="9" t="n"/>
      <c r="AER100" s="9" t="n"/>
      <c r="AES100" s="9" t="n"/>
      <c r="AET100" s="9" t="n"/>
      <c r="AEU100" s="9" t="n"/>
      <c r="AEV100" s="9" t="n"/>
      <c r="AEW100" s="9" t="n"/>
      <c r="AEX100" s="9" t="n"/>
      <c r="AEY100" s="9" t="n"/>
      <c r="AEZ100" s="9" t="n"/>
      <c r="AFA100" s="9" t="n"/>
      <c r="AFB100" s="9" t="n"/>
      <c r="AFC100" s="9" t="n"/>
      <c r="AFD100" s="9" t="n"/>
      <c r="AFE100" s="9" t="n"/>
      <c r="AFF100" s="9" t="n"/>
      <c r="AFG100" s="9" t="n"/>
      <c r="AFH100" s="9" t="n"/>
      <c r="AFI100" s="9" t="n"/>
      <c r="AFJ100" s="9" t="n"/>
      <c r="AFK100" s="9" t="n"/>
      <c r="AFL100" s="9" t="n"/>
      <c r="AFM100" s="9" t="n"/>
      <c r="AFN100" s="9" t="n"/>
      <c r="AFO100" s="9" t="n"/>
      <c r="AFP100" s="9" t="n"/>
      <c r="AFQ100" s="9" t="n"/>
      <c r="AFR100" s="9" t="n"/>
      <c r="AFS100" s="9" t="n"/>
      <c r="AFT100" s="9" t="n"/>
      <c r="AFU100" s="9" t="n"/>
      <c r="AFV100" s="9" t="n"/>
      <c r="AFW100" s="9" t="n"/>
      <c r="AFX100" s="9" t="n"/>
      <c r="AFY100" s="9" t="n"/>
      <c r="AFZ100" s="9" t="n"/>
      <c r="AGA100" s="9" t="n"/>
      <c r="AGB100" s="9" t="n"/>
      <c r="AGC100" s="9" t="n"/>
      <c r="AGD100" s="9" t="n"/>
      <c r="AGE100" s="9" t="n"/>
      <c r="AGF100" s="9" t="n"/>
      <c r="AGG100" s="9" t="n"/>
      <c r="AGH100" s="9" t="n"/>
      <c r="AGI100" s="9" t="n"/>
      <c r="AGJ100" s="9" t="n"/>
      <c r="AGK100" s="9" t="n"/>
      <c r="AGL100" s="9" t="n"/>
      <c r="AGM100" s="9" t="n"/>
      <c r="AGN100" s="9" t="n"/>
      <c r="AGO100" s="9" t="n"/>
      <c r="AGP100" s="9" t="n"/>
      <c r="AGQ100" s="9" t="n"/>
      <c r="AGR100" s="9" t="n"/>
      <c r="AGS100" s="9" t="n"/>
      <c r="AGT100" s="9" t="n"/>
      <c r="AGU100" s="9" t="n"/>
      <c r="AGV100" s="9" t="n"/>
      <c r="AGW100" s="9" t="n"/>
      <c r="AGX100" s="9" t="n"/>
      <c r="AGY100" s="9" t="n"/>
      <c r="AGZ100" s="9" t="n"/>
      <c r="AHA100" s="9" t="n"/>
      <c r="AHB100" s="9" t="n"/>
      <c r="AHC100" s="9" t="n"/>
      <c r="AHD100" s="9" t="n"/>
      <c r="AHE100" s="9" t="n"/>
      <c r="AHF100" s="9" t="n"/>
      <c r="AHG100" s="9" t="n"/>
      <c r="AHH100" s="9" t="n"/>
      <c r="AHI100" s="9" t="n"/>
      <c r="AHJ100" s="9" t="n"/>
      <c r="AHK100" s="9" t="n"/>
      <c r="AHL100" s="9" t="n"/>
      <c r="AHM100" s="9" t="n"/>
      <c r="AHN100" s="9" t="n"/>
      <c r="AHO100" s="9" t="n"/>
      <c r="AHP100" s="9" t="n"/>
      <c r="AHQ100" s="9" t="n"/>
      <c r="AHR100" s="9" t="n"/>
      <c r="AHS100" s="9" t="n"/>
      <c r="AHT100" s="9" t="n"/>
      <c r="AHU100" s="9" t="n"/>
      <c r="AHV100" s="9" t="n"/>
      <c r="AHW100" s="9" t="n"/>
      <c r="AHX100" s="9" t="n"/>
      <c r="AHY100" s="9" t="n"/>
      <c r="AHZ100" s="9" t="n"/>
      <c r="AIA100" s="9" t="n"/>
      <c r="AIB100" s="9" t="n"/>
      <c r="AIC100" s="9" t="n"/>
      <c r="AID100" s="9" t="n"/>
      <c r="AIE100" s="9" t="n"/>
      <c r="AIF100" s="9" t="n"/>
      <c r="AIG100" s="9" t="n"/>
      <c r="AIH100" s="9" t="n"/>
      <c r="AII100" s="9" t="n"/>
      <c r="AIJ100" s="9" t="n"/>
      <c r="AIK100" s="9" t="n"/>
      <c r="AIL100" s="9" t="n"/>
      <c r="AIM100" s="9" t="n"/>
      <c r="AIN100" s="9" t="n"/>
      <c r="AIO100" s="9" t="n"/>
      <c r="AIP100" s="9" t="n"/>
      <c r="AIQ100" s="9" t="n"/>
      <c r="AIR100" s="9" t="n"/>
      <c r="AIS100" s="9" t="n"/>
      <c r="AIT100" s="9" t="n"/>
      <c r="AIU100" s="9" t="n"/>
      <c r="AIV100" s="9" t="n"/>
      <c r="AIW100" s="9" t="n"/>
      <c r="AIX100" s="9" t="n"/>
      <c r="AIY100" s="9" t="n"/>
      <c r="AIZ100" s="9" t="n"/>
      <c r="AJA100" s="9" t="n"/>
      <c r="AJB100" s="9" t="n"/>
      <c r="AJC100" s="9" t="n"/>
      <c r="AJD100" s="9" t="n"/>
      <c r="AJE100" s="9" t="n"/>
      <c r="AJF100" s="9" t="n"/>
      <c r="AJG100" s="9" t="n"/>
      <c r="AJH100" s="9" t="n"/>
      <c r="AJI100" s="9" t="n"/>
      <c r="AJJ100" s="9" t="n"/>
      <c r="AJK100" s="9" t="n"/>
      <c r="AJL100" s="9" t="n"/>
      <c r="AJM100" s="9" t="n"/>
      <c r="AJN100" s="9" t="n"/>
      <c r="AJO100" s="9" t="n"/>
      <c r="AJP100" s="9" t="n"/>
      <c r="AJQ100" s="9" t="n"/>
      <c r="AJR100" s="9" t="n"/>
      <c r="AJS100" s="9" t="n"/>
      <c r="AJT100" s="9" t="n"/>
      <c r="AJU100" s="9" t="n"/>
      <c r="AJV100" s="9" t="n"/>
      <c r="AJW100" s="9" t="n"/>
      <c r="AJX100" s="9" t="n"/>
      <c r="AJY100" s="9" t="n"/>
      <c r="AJZ100" s="9" t="n"/>
      <c r="AKA100" s="9" t="n"/>
      <c r="AKB100" s="9" t="n"/>
      <c r="AKC100" s="9" t="n"/>
      <c r="AKD100" s="9" t="n"/>
      <c r="AKE100" s="9" t="n"/>
      <c r="AKF100" s="9" t="n"/>
      <c r="AKG100" s="9" t="n"/>
      <c r="AKH100" s="9" t="n"/>
      <c r="AKI100" s="9" t="n"/>
      <c r="AKJ100" s="9" t="n"/>
      <c r="AKK100" s="9" t="n"/>
      <c r="AKL100" s="9" t="n"/>
      <c r="AKM100" s="9" t="n"/>
      <c r="AKN100" s="9" t="n"/>
      <c r="AKO100" s="9" t="n"/>
      <c r="AKP100" s="9" t="n"/>
      <c r="AKQ100" s="9" t="n"/>
      <c r="AKR100" s="9" t="n"/>
      <c r="AKS100" s="9" t="n"/>
      <c r="AKT100" s="9" t="n"/>
      <c r="AKU100" s="9" t="n"/>
      <c r="AKV100" s="9" t="n"/>
      <c r="AKW100" s="9" t="n"/>
      <c r="AKX100" s="9" t="n"/>
      <c r="AKY100" s="9" t="n"/>
      <c r="AKZ100" s="9" t="n"/>
      <c r="ALA100" s="9" t="n"/>
      <c r="ALB100" s="9" t="n"/>
      <c r="ALC100" s="9" t="n"/>
      <c r="ALD100" s="9" t="n"/>
      <c r="ALE100" s="9" t="n"/>
      <c r="ALF100" s="9" t="n"/>
      <c r="ALG100" s="9" t="n"/>
      <c r="ALH100" s="9" t="n"/>
      <c r="ALI100" s="9" t="n"/>
      <c r="ALJ100" s="9" t="n"/>
      <c r="ALK100" s="9" t="n"/>
      <c r="ALL100" s="9" t="n"/>
      <c r="ALM100" s="9" t="n"/>
      <c r="ALN100" s="9" t="n"/>
      <c r="ALO100" s="9" t="n"/>
      <c r="ALP100" s="9" t="n"/>
      <c r="ALQ100" s="9" t="n"/>
      <c r="ALR100" s="9" t="n"/>
      <c r="ALS100" s="9" t="n"/>
      <c r="ALT100" s="9" t="n"/>
      <c r="ALU100" s="9" t="n"/>
      <c r="ALV100" s="9" t="n"/>
      <c r="ALW100" s="9" t="n"/>
      <c r="ALX100" s="9" t="n"/>
      <c r="ALY100" s="9" t="n"/>
      <c r="ALZ100" s="9" t="n"/>
      <c r="AMA100" s="9" t="n"/>
      <c r="AMB100" s="9" t="n"/>
      <c r="AMC100" s="9" t="n"/>
      <c r="AMD100" s="9" t="n"/>
      <c r="AME100" s="9" t="n"/>
      <c r="AMF100" s="9" t="n"/>
      <c r="AMG100" s="9" t="n"/>
      <c r="AMH100" s="9" t="n"/>
      <c r="AMI100" s="9" t="n"/>
      <c r="AMJ100" s="9" t="n"/>
    </row>
    <row customHeight="1" ht="15.75" r="101" s="187" spans="1:1024">
      <c r="A101" s="67" t="n">
        <v>99</v>
      </c>
      <c r="B101" s="44" t="n"/>
      <c r="C101" s="122" t="s">
        <v>304</v>
      </c>
      <c r="D101" s="102" t="n"/>
      <c r="E101" s="103" t="n"/>
      <c r="F101" s="104" t="n"/>
      <c r="G101" s="105" t="n"/>
      <c r="H101" s="106" t="n"/>
      <c r="I101" s="123">
        <f>SUM(I96:I100)+2</f>
        <v/>
      </c>
      <c r="J101" s="105" t="n"/>
      <c r="K101" s="106" t="n"/>
      <c r="L101" s="123">
        <f>SUM(L96:L100)+2</f>
        <v/>
      </c>
      <c r="M101" s="105" t="n"/>
      <c r="N101" s="106" t="n"/>
      <c r="O101" s="123">
        <f>SUM(O96:O100)+2</f>
        <v/>
      </c>
      <c r="P101" s="105" t="n"/>
      <c r="Q101" s="106" t="n"/>
      <c r="R101" s="123">
        <f>SUM(R96:R100)+2</f>
        <v/>
      </c>
      <c r="S101" s="105" t="n"/>
      <c r="T101" s="106" t="n"/>
      <c r="U101" s="123">
        <f>SUM(U96:U100)+2</f>
        <v/>
      </c>
      <c r="V101" s="105" t="n"/>
      <c r="W101" s="106" t="n"/>
      <c r="X101" s="123">
        <f>SUM(X96:X100)+2</f>
        <v/>
      </c>
      <c r="Y101" s="105" t="n"/>
      <c r="Z101" s="106" t="n"/>
      <c r="AA101" s="123">
        <f>SUM(AA96:AA100)+2</f>
        <v/>
      </c>
      <c r="AB101" s="105" t="n"/>
      <c r="AC101" s="106" t="n"/>
      <c r="AD101" s="123">
        <f>SUM(AD96:AD100)+2</f>
        <v/>
      </c>
      <c r="AE101" s="105" t="n"/>
      <c r="AF101" s="106" t="n"/>
      <c r="AG101" s="123">
        <f>SUM(AG96:AG100)+2</f>
        <v/>
      </c>
      <c r="AH101" s="105" t="n"/>
      <c r="AI101" s="106" t="n"/>
      <c r="AJ101" s="123">
        <f>SUM(AJ96:AJ100)+2</f>
        <v/>
      </c>
      <c r="AK101" s="105" t="n"/>
      <c r="AL101" s="106" t="n"/>
      <c r="AM101" s="123">
        <f>SUM(AM96:AM100)+2</f>
        <v/>
      </c>
      <c r="AN101" s="105" t="n"/>
      <c r="AO101" s="106" t="n"/>
      <c r="AP101" s="123">
        <f>SUM(AP96:AP100)+2</f>
        <v/>
      </c>
      <c r="AQ101" s="105" t="n"/>
      <c r="AR101" s="106" t="n"/>
      <c r="AS101" s="123">
        <f>SUM(AS96:AS100)+2</f>
        <v/>
      </c>
      <c r="AT101" s="105" t="n"/>
      <c r="AU101" s="106" t="n"/>
      <c r="AV101" s="123">
        <f>SUM(AV96:AV100)+2</f>
        <v/>
      </c>
      <c r="AW101" s="105" t="n"/>
      <c r="AX101" s="106" t="n"/>
      <c r="AY101" s="123">
        <f>SUM(AY96:AY100)+2</f>
        <v/>
      </c>
      <c r="AZ101" s="105" t="n"/>
      <c r="BA101" s="106" t="n"/>
      <c r="BB101" s="123">
        <f>SUM(BB96:BB100)+2</f>
        <v/>
      </c>
      <c r="BC101" s="105" t="n"/>
      <c r="BD101" s="106" t="n"/>
      <c r="BE101" s="123">
        <f>SUM(BE96:BE100)+2</f>
        <v/>
      </c>
      <c r="BF101" s="105" t="n"/>
      <c r="BG101" s="106" t="n"/>
      <c r="BH101" s="123">
        <f>SUM(BH96:BH100)+2</f>
        <v/>
      </c>
      <c r="BI101" s="105" t="n"/>
      <c r="BJ101" s="106" t="n"/>
      <c r="BK101" s="123">
        <f>SUM(BK96:BK100)+2</f>
        <v/>
      </c>
      <c r="BL101" s="105" t="n"/>
      <c r="BM101" s="106" t="n"/>
      <c r="BN101" s="123">
        <f>SUM(BN96:BN100)+2</f>
        <v/>
      </c>
      <c r="BO101" s="105" t="n"/>
      <c r="BP101" s="106" t="n"/>
      <c r="BQ101" s="123">
        <f>SUM(BQ96:BQ100)+2</f>
        <v/>
      </c>
      <c r="BR101" s="105" t="n"/>
      <c r="BS101" s="106" t="n"/>
      <c r="BT101" s="123">
        <f>SUM(BT96:BT100)+2</f>
        <v/>
      </c>
      <c r="BU101" s="105" t="n"/>
      <c r="BV101" s="106" t="n"/>
      <c r="BW101" s="123">
        <f>SUM(BW96:BW100)+2</f>
        <v/>
      </c>
      <c r="BX101" s="105" t="n"/>
      <c r="BY101" s="106" t="n"/>
      <c r="BZ101" s="123">
        <f>SUM(BZ96:BZ100)+2</f>
        <v/>
      </c>
      <c r="CA101" s="105" t="n"/>
      <c r="CB101" s="106" t="n"/>
      <c r="CC101" s="123">
        <f>SUM(CC96:CC100)+2</f>
        <v/>
      </c>
      <c r="CD101" s="105" t="n"/>
      <c r="CE101" s="106" t="n"/>
      <c r="CF101" s="123">
        <f>SUM(CF96:CF100)+2</f>
        <v/>
      </c>
      <c r="CG101" s="105" t="n"/>
      <c r="CH101" s="106" t="n"/>
      <c r="CI101" s="123">
        <f>SUM(CI96:CI100)+2</f>
        <v/>
      </c>
      <c r="CJ101" s="105" t="n"/>
      <c r="CK101" s="106" t="n"/>
      <c r="CL101" s="123">
        <f>SUM(CL96:CL100)+2</f>
        <v/>
      </c>
      <c r="CM101" s="105" t="n"/>
      <c r="CN101" s="106" t="n"/>
      <c r="CO101" s="123">
        <f>SUM(CO96:CO100)+2</f>
        <v/>
      </c>
      <c r="CP101" s="105" t="n"/>
      <c r="CQ101" s="106" t="n"/>
      <c r="CR101" s="123">
        <f>SUM(CR96:CR100)+2</f>
        <v/>
      </c>
      <c r="CS101" s="105" t="n"/>
      <c r="CT101" s="106" t="n"/>
      <c r="CU101" s="123">
        <f>SUM(CU96:CU100)+2</f>
        <v/>
      </c>
      <c r="CV101" s="105" t="n"/>
      <c r="CW101" s="108" t="n"/>
      <c r="CX101" s="109">
        <f>SUM(CX96:CX100)+2</f>
        <v/>
      </c>
      <c r="CY101" s="94" t="n"/>
      <c r="CZ101" s="94" t="n"/>
      <c r="DA101" s="94" t="n"/>
      <c r="DB101" s="94" t="n"/>
      <c r="DC101" s="94" t="n"/>
      <c r="DD101" s="94" t="n"/>
      <c r="DE101" s="94" t="n"/>
      <c r="DF101" s="94" t="n"/>
      <c r="DG101" s="94" t="n"/>
      <c r="DH101" s="81" t="n"/>
      <c r="DI101" s="82" t="n"/>
      <c r="DJ101" s="9" t="n"/>
      <c r="DK101" s="9" t="n"/>
      <c r="DL101" s="9" t="n"/>
      <c r="DM101" s="9" t="n"/>
      <c r="DN101" s="9" t="n"/>
      <c r="DO101" s="9" t="n"/>
      <c r="DP101" s="9" t="n"/>
      <c r="DQ101" s="9" t="n"/>
      <c r="DR101" s="9" t="n"/>
      <c r="DS101" s="9" t="n"/>
      <c r="DT101" s="9" t="n"/>
      <c r="DU101" s="9" t="n"/>
      <c r="DV101" s="9" t="n"/>
      <c r="DW101" s="9" t="n"/>
      <c r="DX101" s="9" t="n"/>
      <c r="DY101" s="9" t="n"/>
      <c r="DZ101" s="9" t="n"/>
      <c r="EA101" s="9" t="n"/>
      <c r="EB101" s="9" t="n"/>
      <c r="EC101" s="9" t="n"/>
      <c r="ED101" s="9" t="n"/>
      <c r="EE101" s="9" t="n"/>
      <c r="EF101" s="9" t="n"/>
      <c r="EG101" s="9" t="n"/>
      <c r="EH101" s="9" t="n"/>
      <c r="EI101" s="9" t="n"/>
      <c r="EJ101" s="9" t="n"/>
      <c r="EK101" s="9" t="n"/>
      <c r="EL101" s="9" t="n"/>
      <c r="EM101" s="9" t="n"/>
      <c r="EN101" s="9" t="n"/>
      <c r="EO101" s="9" t="n"/>
      <c r="EP101" s="9" t="n"/>
      <c r="EQ101" s="9" t="n"/>
      <c r="ER101" s="9" t="n"/>
      <c r="ES101" s="9" t="n"/>
      <c r="ET101" s="9" t="n"/>
      <c r="EU101" s="9" t="n"/>
      <c r="EV101" s="9" t="n"/>
      <c r="EW101" s="9" t="n"/>
      <c r="EX101" s="9" t="n"/>
      <c r="EY101" s="9" t="n"/>
      <c r="EZ101" s="9" t="n"/>
      <c r="FA101" s="9" t="n"/>
      <c r="FB101" s="9" t="n"/>
      <c r="FC101" s="9" t="n"/>
      <c r="FD101" s="9" t="n"/>
      <c r="FE101" s="9" t="n"/>
      <c r="FF101" s="9" t="n"/>
      <c r="FG101" s="9" t="n"/>
      <c r="FH101" s="9" t="n"/>
      <c r="FI101" s="9" t="n"/>
      <c r="FJ101" s="9" t="n"/>
      <c r="FK101" s="9" t="n"/>
      <c r="FL101" s="9" t="n"/>
      <c r="FM101" s="9" t="n"/>
      <c r="FN101" s="9" t="n"/>
      <c r="FO101" s="9" t="n"/>
      <c r="FP101" s="9" t="n"/>
      <c r="FQ101" s="9" t="n"/>
      <c r="FR101" s="9" t="n"/>
      <c r="FS101" s="9" t="n"/>
      <c r="FT101" s="9" t="n"/>
      <c r="FU101" s="9" t="n"/>
      <c r="FV101" s="9" t="n"/>
      <c r="FW101" s="9" t="n"/>
      <c r="FX101" s="9" t="n"/>
      <c r="FY101" s="9" t="n"/>
      <c r="FZ101" s="9" t="n"/>
      <c r="GA101" s="9" t="n"/>
      <c r="GB101" s="9" t="n"/>
      <c r="GC101" s="9" t="n"/>
      <c r="GD101" s="9" t="n"/>
      <c r="GE101" s="9" t="n"/>
      <c r="GF101" s="9" t="n"/>
      <c r="GG101" s="9" t="n"/>
      <c r="GH101" s="9" t="n"/>
      <c r="GI101" s="9" t="n"/>
      <c r="GJ101" s="9" t="n"/>
      <c r="GK101" s="9" t="n"/>
      <c r="GL101" s="9" t="n"/>
      <c r="GM101" s="9" t="n"/>
      <c r="GN101" s="9" t="n"/>
      <c r="GO101" s="9" t="n"/>
      <c r="GP101" s="9" t="n"/>
      <c r="GQ101" s="9" t="n"/>
      <c r="GR101" s="9" t="n"/>
      <c r="GS101" s="9" t="n"/>
      <c r="GT101" s="9" t="n"/>
      <c r="GU101" s="9" t="n"/>
      <c r="GV101" s="9" t="n"/>
      <c r="GW101" s="9" t="n"/>
      <c r="GX101" s="9" t="n"/>
      <c r="GY101" s="9" t="n"/>
      <c r="GZ101" s="9" t="n"/>
      <c r="HA101" s="9" t="n"/>
      <c r="HB101" s="9" t="n"/>
      <c r="HC101" s="9" t="n"/>
      <c r="HD101" s="9" t="n"/>
      <c r="HE101" s="9" t="n"/>
      <c r="HF101" s="9" t="n"/>
      <c r="HG101" s="9" t="n"/>
      <c r="HH101" s="9" t="n"/>
      <c r="HI101" s="9" t="n"/>
      <c r="HJ101" s="9" t="n"/>
      <c r="HK101" s="9" t="n"/>
      <c r="HL101" s="9" t="n"/>
      <c r="HM101" s="9" t="n"/>
      <c r="HN101" s="9" t="n"/>
      <c r="HO101" s="9" t="n"/>
      <c r="HP101" s="9" t="n"/>
      <c r="HQ101" s="9" t="n"/>
      <c r="HR101" s="9" t="n"/>
      <c r="HS101" s="9" t="n"/>
      <c r="HT101" s="9" t="n"/>
      <c r="HU101" s="9" t="n"/>
      <c r="HV101" s="9" t="n"/>
      <c r="HW101" s="9" t="n"/>
      <c r="HX101" s="9" t="n"/>
      <c r="HY101" s="9" t="n"/>
      <c r="HZ101" s="9" t="n"/>
      <c r="IA101" s="9" t="n"/>
      <c r="IB101" s="9" t="n"/>
      <c r="IC101" s="9" t="n"/>
      <c r="ID101" s="9" t="n"/>
      <c r="IE101" s="9" t="n"/>
      <c r="IF101" s="9" t="n"/>
      <c r="IG101" s="9" t="n"/>
      <c r="IH101" s="9" t="n"/>
      <c r="II101" s="9" t="n"/>
      <c r="IJ101" s="9" t="n"/>
      <c r="IK101" s="9" t="n"/>
      <c r="IL101" s="9" t="n"/>
      <c r="IM101" s="9" t="n"/>
      <c r="IN101" s="9" t="n"/>
      <c r="IO101" s="9" t="n"/>
      <c r="IP101" s="9" t="n"/>
      <c r="IQ101" s="9" t="n"/>
      <c r="IR101" s="9" t="n"/>
      <c r="IS101" s="9" t="n"/>
      <c r="IT101" s="9" t="n"/>
      <c r="IU101" s="9" t="n"/>
      <c r="IV101" s="9" t="n"/>
      <c r="IW101" s="9" t="n"/>
      <c r="IX101" s="9" t="n"/>
      <c r="IY101" s="9" t="n"/>
      <c r="IZ101" s="9" t="n"/>
      <c r="JA101" s="9" t="n"/>
      <c r="JB101" s="9" t="n"/>
      <c r="JC101" s="9" t="n"/>
      <c r="JD101" s="9" t="n"/>
      <c r="JE101" s="9" t="n"/>
      <c r="JF101" s="9" t="n"/>
      <c r="JG101" s="9" t="n"/>
      <c r="JH101" s="9" t="n"/>
      <c r="JI101" s="9" t="n"/>
      <c r="JJ101" s="9" t="n"/>
      <c r="JK101" s="9" t="n"/>
      <c r="JL101" s="9" t="n"/>
      <c r="JM101" s="9" t="n"/>
      <c r="JN101" s="9" t="n"/>
      <c r="JO101" s="9" t="n"/>
      <c r="JP101" s="9" t="n"/>
      <c r="JQ101" s="9" t="n"/>
      <c r="JR101" s="9" t="n"/>
      <c r="JS101" s="9" t="n"/>
      <c r="JT101" s="9" t="n"/>
      <c r="JU101" s="9" t="n"/>
      <c r="JV101" s="9" t="n"/>
      <c r="JW101" s="9" t="n"/>
      <c r="JX101" s="9" t="n"/>
      <c r="JY101" s="9" t="n"/>
      <c r="JZ101" s="9" t="n"/>
      <c r="KA101" s="9" t="n"/>
      <c r="KB101" s="9" t="n"/>
      <c r="KC101" s="9" t="n"/>
      <c r="KD101" s="9" t="n"/>
      <c r="KE101" s="9" t="n"/>
      <c r="KF101" s="9" t="n"/>
      <c r="KG101" s="9" t="n"/>
      <c r="KH101" s="9" t="n"/>
      <c r="KI101" s="9" t="n"/>
      <c r="KJ101" s="9" t="n"/>
      <c r="KK101" s="9" t="n"/>
      <c r="KL101" s="9" t="n"/>
      <c r="KM101" s="9" t="n"/>
      <c r="KN101" s="9" t="n"/>
      <c r="KO101" s="9" t="n"/>
      <c r="KP101" s="9" t="n"/>
      <c r="KQ101" s="9" t="n"/>
      <c r="KR101" s="9" t="n"/>
      <c r="KS101" s="9" t="n"/>
      <c r="KT101" s="9" t="n"/>
      <c r="KU101" s="9" t="n"/>
      <c r="KV101" s="9" t="n"/>
      <c r="KW101" s="9" t="n"/>
      <c r="KX101" s="9" t="n"/>
      <c r="KY101" s="9" t="n"/>
      <c r="KZ101" s="9" t="n"/>
      <c r="LA101" s="9" t="n"/>
      <c r="LB101" s="9" t="n"/>
      <c r="LC101" s="9" t="n"/>
      <c r="LD101" s="9" t="n"/>
      <c r="LE101" s="9" t="n"/>
      <c r="LF101" s="9" t="n"/>
      <c r="LG101" s="9" t="n"/>
      <c r="LH101" s="9" t="n"/>
      <c r="LI101" s="9" t="n"/>
      <c r="LJ101" s="9" t="n"/>
      <c r="LK101" s="9" t="n"/>
      <c r="LL101" s="9" t="n"/>
      <c r="LM101" s="9" t="n"/>
      <c r="LN101" s="9" t="n"/>
      <c r="LO101" s="9" t="n"/>
      <c r="LP101" s="9" t="n"/>
      <c r="LQ101" s="9" t="n"/>
      <c r="LR101" s="9" t="n"/>
      <c r="LS101" s="9" t="n"/>
      <c r="LT101" s="9" t="n"/>
      <c r="LU101" s="9" t="n"/>
      <c r="LV101" s="9" t="n"/>
      <c r="LW101" s="9" t="n"/>
      <c r="LX101" s="9" t="n"/>
      <c r="LY101" s="9" t="n"/>
      <c r="LZ101" s="9" t="n"/>
      <c r="MA101" s="9" t="n"/>
      <c r="MB101" s="9" t="n"/>
      <c r="MC101" s="9" t="n"/>
      <c r="MD101" s="9" t="n"/>
      <c r="ME101" s="9" t="n"/>
      <c r="MF101" s="9" t="n"/>
      <c r="MG101" s="9" t="n"/>
      <c r="MH101" s="9" t="n"/>
      <c r="MI101" s="9" t="n"/>
      <c r="MJ101" s="9" t="n"/>
      <c r="MK101" s="9" t="n"/>
      <c r="ML101" s="9" t="n"/>
      <c r="MM101" s="9" t="n"/>
      <c r="MN101" s="9" t="n"/>
      <c r="MO101" s="9" t="n"/>
      <c r="MP101" s="9" t="n"/>
      <c r="MQ101" s="9" t="n"/>
      <c r="MR101" s="9" t="n"/>
      <c r="MS101" s="9" t="n"/>
      <c r="MT101" s="9" t="n"/>
      <c r="MU101" s="9" t="n"/>
      <c r="MV101" s="9" t="n"/>
      <c r="MW101" s="9" t="n"/>
      <c r="MX101" s="9" t="n"/>
      <c r="MY101" s="9" t="n"/>
      <c r="MZ101" s="9" t="n"/>
      <c r="NA101" s="9" t="n"/>
      <c r="NB101" s="9" t="n"/>
      <c r="NC101" s="9" t="n"/>
      <c r="ND101" s="9" t="n"/>
      <c r="NE101" s="9" t="n"/>
      <c r="NF101" s="9" t="n"/>
      <c r="NG101" s="9" t="n"/>
      <c r="NH101" s="9" t="n"/>
      <c r="NI101" s="9" t="n"/>
      <c r="NJ101" s="9" t="n"/>
      <c r="NK101" s="9" t="n"/>
      <c r="NL101" s="9" t="n"/>
      <c r="NM101" s="9" t="n"/>
      <c r="NN101" s="9" t="n"/>
      <c r="NO101" s="9" t="n"/>
      <c r="NP101" s="9" t="n"/>
      <c r="NQ101" s="9" t="n"/>
      <c r="NR101" s="9" t="n"/>
      <c r="NS101" s="9" t="n"/>
      <c r="NT101" s="9" t="n"/>
      <c r="NU101" s="9" t="n"/>
      <c r="NV101" s="9" t="n"/>
      <c r="NW101" s="9" t="n"/>
      <c r="NX101" s="9" t="n"/>
      <c r="NY101" s="9" t="n"/>
      <c r="NZ101" s="9" t="n"/>
      <c r="OA101" s="9" t="n"/>
      <c r="OB101" s="9" t="n"/>
      <c r="OC101" s="9" t="n"/>
      <c r="OD101" s="9" t="n"/>
      <c r="OE101" s="9" t="n"/>
      <c r="OF101" s="9" t="n"/>
      <c r="OG101" s="9" t="n"/>
      <c r="OH101" s="9" t="n"/>
      <c r="OI101" s="9" t="n"/>
      <c r="OJ101" s="9" t="n"/>
      <c r="OK101" s="9" t="n"/>
      <c r="OL101" s="9" t="n"/>
      <c r="OM101" s="9" t="n"/>
      <c r="ON101" s="9" t="n"/>
      <c r="OO101" s="9" t="n"/>
      <c r="OP101" s="9" t="n"/>
      <c r="OQ101" s="9" t="n"/>
      <c r="OR101" s="9" t="n"/>
      <c r="OS101" s="9" t="n"/>
      <c r="OT101" s="9" t="n"/>
      <c r="OU101" s="9" t="n"/>
      <c r="OV101" s="9" t="n"/>
      <c r="OW101" s="9" t="n"/>
      <c r="OX101" s="9" t="n"/>
      <c r="OY101" s="9" t="n"/>
      <c r="OZ101" s="9" t="n"/>
      <c r="PA101" s="9" t="n"/>
      <c r="PB101" s="9" t="n"/>
      <c r="PC101" s="9" t="n"/>
      <c r="PD101" s="9" t="n"/>
      <c r="PE101" s="9" t="n"/>
      <c r="PF101" s="9" t="n"/>
      <c r="PG101" s="9" t="n"/>
      <c r="PH101" s="9" t="n"/>
      <c r="PI101" s="9" t="n"/>
      <c r="PJ101" s="9" t="n"/>
      <c r="PK101" s="9" t="n"/>
      <c r="PL101" s="9" t="n"/>
      <c r="PM101" s="9" t="n"/>
      <c r="PN101" s="9" t="n"/>
      <c r="PO101" s="9" t="n"/>
      <c r="PP101" s="9" t="n"/>
      <c r="PQ101" s="9" t="n"/>
      <c r="PR101" s="9" t="n"/>
      <c r="PS101" s="9" t="n"/>
      <c r="PT101" s="9" t="n"/>
      <c r="PU101" s="9" t="n"/>
      <c r="PV101" s="9" t="n"/>
      <c r="PW101" s="9" t="n"/>
      <c r="PX101" s="9" t="n"/>
      <c r="PY101" s="9" t="n"/>
      <c r="PZ101" s="9" t="n"/>
      <c r="QA101" s="9" t="n"/>
      <c r="QB101" s="9" t="n"/>
      <c r="QC101" s="9" t="n"/>
      <c r="QD101" s="9" t="n"/>
      <c r="QE101" s="9" t="n"/>
      <c r="QF101" s="9" t="n"/>
      <c r="QG101" s="9" t="n"/>
      <c r="QH101" s="9" t="n"/>
      <c r="QI101" s="9" t="n"/>
      <c r="QJ101" s="9" t="n"/>
      <c r="QK101" s="9" t="n"/>
      <c r="QL101" s="9" t="n"/>
      <c r="QM101" s="9" t="n"/>
      <c r="QN101" s="9" t="n"/>
      <c r="QO101" s="9" t="n"/>
      <c r="QP101" s="9" t="n"/>
      <c r="QQ101" s="9" t="n"/>
      <c r="QR101" s="9" t="n"/>
      <c r="QS101" s="9" t="n"/>
      <c r="QT101" s="9" t="n"/>
      <c r="QU101" s="9" t="n"/>
      <c r="QV101" s="9" t="n"/>
      <c r="QW101" s="9" t="n"/>
      <c r="QX101" s="9" t="n"/>
      <c r="QY101" s="9" t="n"/>
      <c r="QZ101" s="9" t="n"/>
      <c r="RA101" s="9" t="n"/>
      <c r="RB101" s="9" t="n"/>
      <c r="RC101" s="9" t="n"/>
      <c r="RD101" s="9" t="n"/>
      <c r="RE101" s="9" t="n"/>
      <c r="RF101" s="9" t="n"/>
      <c r="RG101" s="9" t="n"/>
      <c r="RH101" s="9" t="n"/>
      <c r="RI101" s="9" t="n"/>
      <c r="RJ101" s="9" t="n"/>
      <c r="RK101" s="9" t="n"/>
      <c r="RL101" s="9" t="n"/>
      <c r="RM101" s="9" t="n"/>
      <c r="RN101" s="9" t="n"/>
      <c r="RO101" s="9" t="n"/>
      <c r="RP101" s="9" t="n"/>
      <c r="RQ101" s="9" t="n"/>
      <c r="RR101" s="9" t="n"/>
      <c r="RS101" s="9" t="n"/>
      <c r="RT101" s="9" t="n"/>
      <c r="RU101" s="9" t="n"/>
      <c r="RV101" s="9" t="n"/>
      <c r="RW101" s="9" t="n"/>
      <c r="RX101" s="9" t="n"/>
      <c r="RY101" s="9" t="n"/>
      <c r="RZ101" s="9" t="n"/>
      <c r="SA101" s="9" t="n"/>
      <c r="SB101" s="9" t="n"/>
      <c r="SC101" s="9" t="n"/>
      <c r="SD101" s="9" t="n"/>
      <c r="SE101" s="9" t="n"/>
      <c r="SF101" s="9" t="n"/>
      <c r="SG101" s="9" t="n"/>
      <c r="SH101" s="9" t="n"/>
      <c r="SI101" s="9" t="n"/>
      <c r="SJ101" s="9" t="n"/>
      <c r="SK101" s="9" t="n"/>
      <c r="SL101" s="9" t="n"/>
      <c r="SM101" s="9" t="n"/>
      <c r="SN101" s="9" t="n"/>
      <c r="SO101" s="9" t="n"/>
      <c r="SP101" s="9" t="n"/>
      <c r="SQ101" s="9" t="n"/>
      <c r="SR101" s="9" t="n"/>
      <c r="SS101" s="9" t="n"/>
      <c r="ST101" s="9" t="n"/>
      <c r="SU101" s="9" t="n"/>
      <c r="SV101" s="9" t="n"/>
      <c r="SW101" s="9" t="n"/>
      <c r="SX101" s="9" t="n"/>
      <c r="SY101" s="9" t="n"/>
      <c r="SZ101" s="9" t="n"/>
      <c r="TA101" s="9" t="n"/>
      <c r="TB101" s="9" t="n"/>
      <c r="TC101" s="9" t="n"/>
      <c r="TD101" s="9" t="n"/>
      <c r="TE101" s="9" t="n"/>
      <c r="TF101" s="9" t="n"/>
      <c r="TG101" s="9" t="n"/>
      <c r="TH101" s="9" t="n"/>
      <c r="TI101" s="9" t="n"/>
      <c r="TJ101" s="9" t="n"/>
      <c r="TK101" s="9" t="n"/>
      <c r="TL101" s="9" t="n"/>
      <c r="TM101" s="9" t="n"/>
      <c r="TN101" s="9" t="n"/>
      <c r="TO101" s="9" t="n"/>
      <c r="TP101" s="9" t="n"/>
      <c r="TQ101" s="9" t="n"/>
      <c r="TR101" s="9" t="n"/>
      <c r="TS101" s="9" t="n"/>
      <c r="TT101" s="9" t="n"/>
      <c r="TU101" s="9" t="n"/>
      <c r="TV101" s="9" t="n"/>
      <c r="TW101" s="9" t="n"/>
      <c r="TX101" s="9" t="n"/>
      <c r="TY101" s="9" t="n"/>
      <c r="TZ101" s="9" t="n"/>
      <c r="UA101" s="9" t="n"/>
      <c r="UB101" s="9" t="n"/>
      <c r="UC101" s="9" t="n"/>
      <c r="UD101" s="9" t="n"/>
      <c r="UE101" s="9" t="n"/>
      <c r="UF101" s="9" t="n"/>
      <c r="UG101" s="9" t="n"/>
      <c r="UH101" s="9" t="n"/>
      <c r="UI101" s="9" t="n"/>
      <c r="UJ101" s="9" t="n"/>
      <c r="UK101" s="9" t="n"/>
      <c r="UL101" s="9" t="n"/>
      <c r="UM101" s="9" t="n"/>
      <c r="UN101" s="9" t="n"/>
      <c r="UO101" s="9" t="n"/>
      <c r="UP101" s="9" t="n"/>
      <c r="UQ101" s="9" t="n"/>
      <c r="UR101" s="9" t="n"/>
      <c r="US101" s="9" t="n"/>
      <c r="UT101" s="9" t="n"/>
      <c r="UU101" s="9" t="n"/>
      <c r="UV101" s="9" t="n"/>
      <c r="UW101" s="9" t="n"/>
      <c r="UX101" s="9" t="n"/>
      <c r="UY101" s="9" t="n"/>
      <c r="UZ101" s="9" t="n"/>
      <c r="VA101" s="9" t="n"/>
      <c r="VB101" s="9" t="n"/>
      <c r="VC101" s="9" t="n"/>
      <c r="VD101" s="9" t="n"/>
      <c r="VE101" s="9" t="n"/>
      <c r="VF101" s="9" t="n"/>
      <c r="VG101" s="9" t="n"/>
      <c r="VH101" s="9" t="n"/>
      <c r="VI101" s="9" t="n"/>
      <c r="VJ101" s="9" t="n"/>
      <c r="VK101" s="9" t="n"/>
      <c r="VL101" s="9" t="n"/>
      <c r="VM101" s="9" t="n"/>
      <c r="VN101" s="9" t="n"/>
      <c r="VO101" s="9" t="n"/>
      <c r="VP101" s="9" t="n"/>
      <c r="VQ101" s="9" t="n"/>
      <c r="VR101" s="9" t="n"/>
      <c r="VS101" s="9" t="n"/>
      <c r="VT101" s="9" t="n"/>
      <c r="VU101" s="9" t="n"/>
      <c r="VV101" s="9" t="n"/>
      <c r="VW101" s="9" t="n"/>
      <c r="VX101" s="9" t="n"/>
      <c r="VY101" s="9" t="n"/>
      <c r="VZ101" s="9" t="n"/>
      <c r="WA101" s="9" t="n"/>
      <c r="WB101" s="9" t="n"/>
      <c r="WC101" s="9" t="n"/>
      <c r="WD101" s="9" t="n"/>
      <c r="WE101" s="9" t="n"/>
      <c r="WF101" s="9" t="n"/>
      <c r="WG101" s="9" t="n"/>
      <c r="WH101" s="9" t="n"/>
      <c r="WI101" s="9" t="n"/>
      <c r="WJ101" s="9" t="n"/>
      <c r="WK101" s="9" t="n"/>
      <c r="WL101" s="9" t="n"/>
      <c r="WM101" s="9" t="n"/>
      <c r="WN101" s="9" t="n"/>
      <c r="WO101" s="9" t="n"/>
      <c r="WP101" s="9" t="n"/>
      <c r="WQ101" s="9" t="n"/>
      <c r="WR101" s="9" t="n"/>
      <c r="WS101" s="9" t="n"/>
      <c r="WT101" s="9" t="n"/>
      <c r="WU101" s="9" t="n"/>
      <c r="WV101" s="9" t="n"/>
      <c r="WW101" s="9" t="n"/>
      <c r="WX101" s="9" t="n"/>
      <c r="WY101" s="9" t="n"/>
      <c r="WZ101" s="9" t="n"/>
      <c r="XA101" s="9" t="n"/>
      <c r="XB101" s="9" t="n"/>
      <c r="XC101" s="9" t="n"/>
      <c r="XD101" s="9" t="n"/>
      <c r="XE101" s="9" t="n"/>
      <c r="XF101" s="9" t="n"/>
      <c r="XG101" s="9" t="n"/>
      <c r="XH101" s="9" t="n"/>
      <c r="XI101" s="9" t="n"/>
      <c r="XJ101" s="9" t="n"/>
      <c r="XK101" s="9" t="n"/>
      <c r="XL101" s="9" t="n"/>
      <c r="XM101" s="9" t="n"/>
      <c r="XN101" s="9" t="n"/>
      <c r="XO101" s="9" t="n"/>
      <c r="XP101" s="9" t="n"/>
      <c r="XQ101" s="9" t="n"/>
      <c r="XR101" s="9" t="n"/>
      <c r="XS101" s="9" t="n"/>
      <c r="XT101" s="9" t="n"/>
      <c r="XU101" s="9" t="n"/>
      <c r="XV101" s="9" t="n"/>
      <c r="XW101" s="9" t="n"/>
      <c r="XX101" s="9" t="n"/>
      <c r="XY101" s="9" t="n"/>
      <c r="XZ101" s="9" t="n"/>
      <c r="YA101" s="9" t="n"/>
      <c r="YB101" s="9" t="n"/>
      <c r="YC101" s="9" t="n"/>
      <c r="YD101" s="9" t="n"/>
      <c r="YE101" s="9" t="n"/>
      <c r="YF101" s="9" t="n"/>
      <c r="YG101" s="9" t="n"/>
      <c r="YH101" s="9" t="n"/>
      <c r="YI101" s="9" t="n"/>
      <c r="YJ101" s="9" t="n"/>
      <c r="YK101" s="9" t="n"/>
      <c r="YL101" s="9" t="n"/>
      <c r="YM101" s="9" t="n"/>
      <c r="YN101" s="9" t="n"/>
      <c r="YO101" s="9" t="n"/>
      <c r="YP101" s="9" t="n"/>
      <c r="YQ101" s="9" t="n"/>
      <c r="YR101" s="9" t="n"/>
      <c r="YS101" s="9" t="n"/>
      <c r="YT101" s="9" t="n"/>
      <c r="YU101" s="9" t="n"/>
      <c r="YV101" s="9" t="n"/>
      <c r="YW101" s="9" t="n"/>
      <c r="YX101" s="9" t="n"/>
      <c r="YY101" s="9" t="n"/>
      <c r="YZ101" s="9" t="n"/>
      <c r="ZA101" s="9" t="n"/>
      <c r="ZB101" s="9" t="n"/>
      <c r="ZC101" s="9" t="n"/>
      <c r="ZD101" s="9" t="n"/>
      <c r="ZE101" s="9" t="n"/>
      <c r="ZF101" s="9" t="n"/>
      <c r="ZG101" s="9" t="n"/>
      <c r="ZH101" s="9" t="n"/>
      <c r="ZI101" s="9" t="n"/>
      <c r="ZJ101" s="9" t="n"/>
      <c r="ZK101" s="9" t="n"/>
      <c r="ZL101" s="9" t="n"/>
      <c r="ZM101" s="9" t="n"/>
      <c r="ZN101" s="9" t="n"/>
      <c r="ZO101" s="9" t="n"/>
      <c r="ZP101" s="9" t="n"/>
      <c r="ZQ101" s="9" t="n"/>
      <c r="ZR101" s="9" t="n"/>
      <c r="ZS101" s="9" t="n"/>
      <c r="ZT101" s="9" t="n"/>
      <c r="ZU101" s="9" t="n"/>
      <c r="ZV101" s="9" t="n"/>
      <c r="ZW101" s="9" t="n"/>
      <c r="ZX101" s="9" t="n"/>
      <c r="ZY101" s="9" t="n"/>
      <c r="ZZ101" s="9" t="n"/>
      <c r="AAA101" s="9" t="n"/>
      <c r="AAB101" s="9" t="n"/>
      <c r="AAC101" s="9" t="n"/>
      <c r="AAD101" s="9" t="n"/>
      <c r="AAE101" s="9" t="n"/>
      <c r="AAF101" s="9" t="n"/>
      <c r="AAG101" s="9" t="n"/>
      <c r="AAH101" s="9" t="n"/>
      <c r="AAI101" s="9" t="n"/>
      <c r="AAJ101" s="9" t="n"/>
      <c r="AAK101" s="9" t="n"/>
      <c r="AAL101" s="9" t="n"/>
      <c r="AAM101" s="9" t="n"/>
      <c r="AAN101" s="9" t="n"/>
      <c r="AAO101" s="9" t="n"/>
      <c r="AAP101" s="9" t="n"/>
      <c r="AAQ101" s="9" t="n"/>
      <c r="AAR101" s="9" t="n"/>
      <c r="AAS101" s="9" t="n"/>
      <c r="AAT101" s="9" t="n"/>
      <c r="AAU101" s="9" t="n"/>
      <c r="AAV101" s="9" t="n"/>
      <c r="AAW101" s="9" t="n"/>
      <c r="AAX101" s="9" t="n"/>
      <c r="AAY101" s="9" t="n"/>
      <c r="AAZ101" s="9" t="n"/>
      <c r="ABA101" s="9" t="n"/>
      <c r="ABB101" s="9" t="n"/>
      <c r="ABC101" s="9" t="n"/>
      <c r="ABD101" s="9" t="n"/>
      <c r="ABE101" s="9" t="n"/>
      <c r="ABF101" s="9" t="n"/>
      <c r="ABG101" s="9" t="n"/>
      <c r="ABH101" s="9" t="n"/>
      <c r="ABI101" s="9" t="n"/>
      <c r="ABJ101" s="9" t="n"/>
      <c r="ABK101" s="9" t="n"/>
      <c r="ABL101" s="9" t="n"/>
      <c r="ABM101" s="9" t="n"/>
      <c r="ABN101" s="9" t="n"/>
      <c r="ABO101" s="9" t="n"/>
      <c r="ABP101" s="9" t="n"/>
      <c r="ABQ101" s="9" t="n"/>
      <c r="ABR101" s="9" t="n"/>
      <c r="ABS101" s="9" t="n"/>
      <c r="ABT101" s="9" t="n"/>
      <c r="ABU101" s="9" t="n"/>
      <c r="ABV101" s="9" t="n"/>
      <c r="ABW101" s="9" t="n"/>
      <c r="ABX101" s="9" t="n"/>
      <c r="ABY101" s="9" t="n"/>
      <c r="ABZ101" s="9" t="n"/>
      <c r="ACA101" s="9" t="n"/>
      <c r="ACB101" s="9" t="n"/>
      <c r="ACC101" s="9" t="n"/>
      <c r="ACD101" s="9" t="n"/>
      <c r="ACE101" s="9" t="n"/>
      <c r="ACF101" s="9" t="n"/>
      <c r="ACG101" s="9" t="n"/>
      <c r="ACH101" s="9" t="n"/>
      <c r="ACI101" s="9" t="n"/>
      <c r="ACJ101" s="9" t="n"/>
      <c r="ACK101" s="9" t="n"/>
      <c r="ACL101" s="9" t="n"/>
      <c r="ACM101" s="9" t="n"/>
      <c r="ACN101" s="9" t="n"/>
      <c r="ACO101" s="9" t="n"/>
      <c r="ACP101" s="9" t="n"/>
      <c r="ACQ101" s="9" t="n"/>
      <c r="ACR101" s="9" t="n"/>
      <c r="ACS101" s="9" t="n"/>
      <c r="ACT101" s="9" t="n"/>
      <c r="ACU101" s="9" t="n"/>
      <c r="ACV101" s="9" t="n"/>
      <c r="ACW101" s="9" t="n"/>
      <c r="ACX101" s="9" t="n"/>
      <c r="ACY101" s="9" t="n"/>
      <c r="ACZ101" s="9" t="n"/>
      <c r="ADA101" s="9" t="n"/>
      <c r="ADB101" s="9" t="n"/>
      <c r="ADC101" s="9" t="n"/>
      <c r="ADD101" s="9" t="n"/>
      <c r="ADE101" s="9" t="n"/>
      <c r="ADF101" s="9" t="n"/>
      <c r="ADG101" s="9" t="n"/>
      <c r="ADH101" s="9" t="n"/>
      <c r="ADI101" s="9" t="n"/>
      <c r="ADJ101" s="9" t="n"/>
      <c r="ADK101" s="9" t="n"/>
      <c r="ADL101" s="9" t="n"/>
      <c r="ADM101" s="9" t="n"/>
      <c r="ADN101" s="9" t="n"/>
      <c r="ADO101" s="9" t="n"/>
      <c r="ADP101" s="9" t="n"/>
      <c r="ADQ101" s="9" t="n"/>
      <c r="ADR101" s="9" t="n"/>
      <c r="ADS101" s="9" t="n"/>
      <c r="ADT101" s="9" t="n"/>
      <c r="ADU101" s="9" t="n"/>
      <c r="ADV101" s="9" t="n"/>
      <c r="ADW101" s="9" t="n"/>
      <c r="ADX101" s="9" t="n"/>
      <c r="ADY101" s="9" t="n"/>
      <c r="ADZ101" s="9" t="n"/>
      <c r="AEA101" s="9" t="n"/>
      <c r="AEB101" s="9" t="n"/>
      <c r="AEC101" s="9" t="n"/>
      <c r="AED101" s="9" t="n"/>
      <c r="AEE101" s="9" t="n"/>
      <c r="AEF101" s="9" t="n"/>
      <c r="AEG101" s="9" t="n"/>
      <c r="AEH101" s="9" t="n"/>
      <c r="AEI101" s="9" t="n"/>
      <c r="AEJ101" s="9" t="n"/>
      <c r="AEK101" s="9" t="n"/>
      <c r="AEL101" s="9" t="n"/>
      <c r="AEM101" s="9" t="n"/>
      <c r="AEN101" s="9" t="n"/>
      <c r="AEO101" s="9" t="n"/>
      <c r="AEP101" s="9" t="n"/>
      <c r="AEQ101" s="9" t="n"/>
      <c r="AER101" s="9" t="n"/>
      <c r="AES101" s="9" t="n"/>
      <c r="AET101" s="9" t="n"/>
      <c r="AEU101" s="9" t="n"/>
      <c r="AEV101" s="9" t="n"/>
      <c r="AEW101" s="9" t="n"/>
      <c r="AEX101" s="9" t="n"/>
      <c r="AEY101" s="9" t="n"/>
      <c r="AEZ101" s="9" t="n"/>
      <c r="AFA101" s="9" t="n"/>
      <c r="AFB101" s="9" t="n"/>
      <c r="AFC101" s="9" t="n"/>
      <c r="AFD101" s="9" t="n"/>
      <c r="AFE101" s="9" t="n"/>
      <c r="AFF101" s="9" t="n"/>
      <c r="AFG101" s="9" t="n"/>
      <c r="AFH101" s="9" t="n"/>
      <c r="AFI101" s="9" t="n"/>
      <c r="AFJ101" s="9" t="n"/>
      <c r="AFK101" s="9" t="n"/>
      <c r="AFL101" s="9" t="n"/>
      <c r="AFM101" s="9" t="n"/>
      <c r="AFN101" s="9" t="n"/>
      <c r="AFO101" s="9" t="n"/>
      <c r="AFP101" s="9" t="n"/>
      <c r="AFQ101" s="9" t="n"/>
      <c r="AFR101" s="9" t="n"/>
      <c r="AFS101" s="9" t="n"/>
      <c r="AFT101" s="9" t="n"/>
      <c r="AFU101" s="9" t="n"/>
      <c r="AFV101" s="9" t="n"/>
      <c r="AFW101" s="9" t="n"/>
      <c r="AFX101" s="9" t="n"/>
      <c r="AFY101" s="9" t="n"/>
      <c r="AFZ101" s="9" t="n"/>
      <c r="AGA101" s="9" t="n"/>
      <c r="AGB101" s="9" t="n"/>
      <c r="AGC101" s="9" t="n"/>
      <c r="AGD101" s="9" t="n"/>
      <c r="AGE101" s="9" t="n"/>
      <c r="AGF101" s="9" t="n"/>
      <c r="AGG101" s="9" t="n"/>
      <c r="AGH101" s="9" t="n"/>
      <c r="AGI101" s="9" t="n"/>
      <c r="AGJ101" s="9" t="n"/>
      <c r="AGK101" s="9" t="n"/>
      <c r="AGL101" s="9" t="n"/>
      <c r="AGM101" s="9" t="n"/>
      <c r="AGN101" s="9" t="n"/>
      <c r="AGO101" s="9" t="n"/>
      <c r="AGP101" s="9" t="n"/>
      <c r="AGQ101" s="9" t="n"/>
      <c r="AGR101" s="9" t="n"/>
      <c r="AGS101" s="9" t="n"/>
      <c r="AGT101" s="9" t="n"/>
      <c r="AGU101" s="9" t="n"/>
      <c r="AGV101" s="9" t="n"/>
      <c r="AGW101" s="9" t="n"/>
      <c r="AGX101" s="9" t="n"/>
      <c r="AGY101" s="9" t="n"/>
      <c r="AGZ101" s="9" t="n"/>
      <c r="AHA101" s="9" t="n"/>
      <c r="AHB101" s="9" t="n"/>
      <c r="AHC101" s="9" t="n"/>
      <c r="AHD101" s="9" t="n"/>
      <c r="AHE101" s="9" t="n"/>
      <c r="AHF101" s="9" t="n"/>
      <c r="AHG101" s="9" t="n"/>
      <c r="AHH101" s="9" t="n"/>
      <c r="AHI101" s="9" t="n"/>
      <c r="AHJ101" s="9" t="n"/>
      <c r="AHK101" s="9" t="n"/>
      <c r="AHL101" s="9" t="n"/>
      <c r="AHM101" s="9" t="n"/>
      <c r="AHN101" s="9" t="n"/>
      <c r="AHO101" s="9" t="n"/>
      <c r="AHP101" s="9" t="n"/>
      <c r="AHQ101" s="9" t="n"/>
      <c r="AHR101" s="9" t="n"/>
      <c r="AHS101" s="9" t="n"/>
      <c r="AHT101" s="9" t="n"/>
      <c r="AHU101" s="9" t="n"/>
      <c r="AHV101" s="9" t="n"/>
      <c r="AHW101" s="9" t="n"/>
      <c r="AHX101" s="9" t="n"/>
      <c r="AHY101" s="9" t="n"/>
      <c r="AHZ101" s="9" t="n"/>
      <c r="AIA101" s="9" t="n"/>
      <c r="AIB101" s="9" t="n"/>
      <c r="AIC101" s="9" t="n"/>
      <c r="AID101" s="9" t="n"/>
      <c r="AIE101" s="9" t="n"/>
      <c r="AIF101" s="9" t="n"/>
      <c r="AIG101" s="9" t="n"/>
      <c r="AIH101" s="9" t="n"/>
      <c r="AII101" s="9" t="n"/>
      <c r="AIJ101" s="9" t="n"/>
      <c r="AIK101" s="9" t="n"/>
      <c r="AIL101" s="9" t="n"/>
      <c r="AIM101" s="9" t="n"/>
      <c r="AIN101" s="9" t="n"/>
      <c r="AIO101" s="9" t="n"/>
      <c r="AIP101" s="9" t="n"/>
      <c r="AIQ101" s="9" t="n"/>
      <c r="AIR101" s="9" t="n"/>
      <c r="AIS101" s="9" t="n"/>
      <c r="AIT101" s="9" t="n"/>
      <c r="AIU101" s="9" t="n"/>
      <c r="AIV101" s="9" t="n"/>
      <c r="AIW101" s="9" t="n"/>
      <c r="AIX101" s="9" t="n"/>
      <c r="AIY101" s="9" t="n"/>
      <c r="AIZ101" s="9" t="n"/>
      <c r="AJA101" s="9" t="n"/>
      <c r="AJB101" s="9" t="n"/>
      <c r="AJC101" s="9" t="n"/>
      <c r="AJD101" s="9" t="n"/>
      <c r="AJE101" s="9" t="n"/>
      <c r="AJF101" s="9" t="n"/>
      <c r="AJG101" s="9" t="n"/>
      <c r="AJH101" s="9" t="n"/>
      <c r="AJI101" s="9" t="n"/>
      <c r="AJJ101" s="9" t="n"/>
      <c r="AJK101" s="9" t="n"/>
      <c r="AJL101" s="9" t="n"/>
      <c r="AJM101" s="9" t="n"/>
      <c r="AJN101" s="9" t="n"/>
      <c r="AJO101" s="9" t="n"/>
      <c r="AJP101" s="9" t="n"/>
      <c r="AJQ101" s="9" t="n"/>
      <c r="AJR101" s="9" t="n"/>
      <c r="AJS101" s="9" t="n"/>
      <c r="AJT101" s="9" t="n"/>
      <c r="AJU101" s="9" t="n"/>
      <c r="AJV101" s="9" t="n"/>
      <c r="AJW101" s="9" t="n"/>
      <c r="AJX101" s="9" t="n"/>
      <c r="AJY101" s="9" t="n"/>
      <c r="AJZ101" s="9" t="n"/>
      <c r="AKA101" s="9" t="n"/>
      <c r="AKB101" s="9" t="n"/>
      <c r="AKC101" s="9" t="n"/>
      <c r="AKD101" s="9" t="n"/>
      <c r="AKE101" s="9" t="n"/>
      <c r="AKF101" s="9" t="n"/>
      <c r="AKG101" s="9" t="n"/>
      <c r="AKH101" s="9" t="n"/>
      <c r="AKI101" s="9" t="n"/>
      <c r="AKJ101" s="9" t="n"/>
      <c r="AKK101" s="9" t="n"/>
      <c r="AKL101" s="9" t="n"/>
      <c r="AKM101" s="9" t="n"/>
      <c r="AKN101" s="9" t="n"/>
      <c r="AKO101" s="9" t="n"/>
      <c r="AKP101" s="9" t="n"/>
      <c r="AKQ101" s="9" t="n"/>
      <c r="AKR101" s="9" t="n"/>
      <c r="AKS101" s="9" t="n"/>
      <c r="AKT101" s="9" t="n"/>
      <c r="AKU101" s="9" t="n"/>
      <c r="AKV101" s="9" t="n"/>
      <c r="AKW101" s="9" t="n"/>
      <c r="AKX101" s="9" t="n"/>
      <c r="AKY101" s="9" t="n"/>
      <c r="AKZ101" s="9" t="n"/>
      <c r="ALA101" s="9" t="n"/>
      <c r="ALB101" s="9" t="n"/>
      <c r="ALC101" s="9" t="n"/>
      <c r="ALD101" s="9" t="n"/>
      <c r="ALE101" s="9" t="n"/>
      <c r="ALF101" s="9" t="n"/>
      <c r="ALG101" s="9" t="n"/>
      <c r="ALH101" s="9" t="n"/>
      <c r="ALI101" s="9" t="n"/>
      <c r="ALJ101" s="9" t="n"/>
      <c r="ALK101" s="9" t="n"/>
      <c r="ALL101" s="9" t="n"/>
      <c r="ALM101" s="9" t="n"/>
      <c r="ALN101" s="9" t="n"/>
      <c r="ALO101" s="9" t="n"/>
      <c r="ALP101" s="9" t="n"/>
      <c r="ALQ101" s="9" t="n"/>
      <c r="ALR101" s="9" t="n"/>
      <c r="ALS101" s="9" t="n"/>
      <c r="ALT101" s="9" t="n"/>
      <c r="ALU101" s="9" t="n"/>
      <c r="ALV101" s="9" t="n"/>
      <c r="ALW101" s="9" t="n"/>
      <c r="ALX101" s="9" t="n"/>
      <c r="ALY101" s="9" t="n"/>
      <c r="ALZ101" s="9" t="n"/>
      <c r="AMA101" s="9" t="n"/>
      <c r="AMB101" s="9" t="n"/>
      <c r="AMC101" s="9" t="n"/>
      <c r="AMD101" s="9" t="n"/>
      <c r="AME101" s="9" t="n"/>
      <c r="AMF101" s="9" t="n"/>
      <c r="AMG101" s="9" t="n"/>
      <c r="AMH101" s="9" t="n"/>
      <c r="AMI101" s="9" t="n"/>
      <c r="AMJ101" s="9" t="n"/>
    </row>
    <row customHeight="1" ht="15.75" r="102" s="187" spans="1:1024">
      <c r="A102" s="67" t="n">
        <v>100</v>
      </c>
      <c r="B102" s="44" t="n"/>
      <c r="C102" s="112" t="s">
        <v>305</v>
      </c>
      <c r="D102" s="124" t="s">
        <v>306</v>
      </c>
      <c r="E102" s="114" t="n"/>
      <c r="F102" s="115" t="n"/>
      <c r="G102" s="116" t="n"/>
      <c r="H102" s="117" t="n"/>
      <c r="I102" s="118">
        <f>COUNTIF(I6:I92,"!")</f>
        <v/>
      </c>
      <c r="J102" s="116" t="n"/>
      <c r="K102" s="117" t="n"/>
      <c r="L102" s="118">
        <f>COUNTIF(L6:L92,"!")</f>
        <v/>
      </c>
      <c r="M102" s="116" t="n"/>
      <c r="N102" s="117" t="n"/>
      <c r="O102" s="118">
        <f>COUNTIF(O6:O92,"!")</f>
        <v/>
      </c>
      <c r="P102" s="116" t="n"/>
      <c r="Q102" s="117" t="n"/>
      <c r="R102" s="118">
        <f>COUNTIF(R6:R92,"!")</f>
        <v/>
      </c>
      <c r="S102" s="116" t="n"/>
      <c r="T102" s="117" t="n"/>
      <c r="U102" s="118">
        <f>COUNTIF(U6:U92,"!")</f>
        <v/>
      </c>
      <c r="V102" s="116" t="n"/>
      <c r="W102" s="117" t="n"/>
      <c r="X102" s="118">
        <f>COUNTIF(X6:X92,"!")</f>
        <v/>
      </c>
      <c r="Y102" s="116" t="n"/>
      <c r="Z102" s="117" t="n"/>
      <c r="AA102" s="118">
        <f>COUNTIF(AA6:AA92,"!")</f>
        <v/>
      </c>
      <c r="AB102" s="116" t="n"/>
      <c r="AC102" s="117" t="n"/>
      <c r="AD102" s="118">
        <f>COUNTIF(AD6:AD92,"!")</f>
        <v/>
      </c>
      <c r="AE102" s="116" t="n"/>
      <c r="AF102" s="117" t="n"/>
      <c r="AG102" s="118">
        <f>COUNTIF(AG6:AG92,"!")</f>
        <v/>
      </c>
      <c r="AH102" s="116" t="n"/>
      <c r="AI102" s="117" t="n"/>
      <c r="AJ102" s="118">
        <f>COUNTIF(AJ6:AJ92,"!")</f>
        <v/>
      </c>
      <c r="AK102" s="116" t="n"/>
      <c r="AL102" s="117" t="n"/>
      <c r="AM102" s="118">
        <f>COUNTIF(AM6:AM92,"!")</f>
        <v/>
      </c>
      <c r="AN102" s="116" t="n"/>
      <c r="AO102" s="117" t="n"/>
      <c r="AP102" s="118">
        <f>COUNTIF(AP6:AP92,"!")</f>
        <v/>
      </c>
      <c r="AQ102" s="116" t="n"/>
      <c r="AR102" s="117" t="n"/>
      <c r="AS102" s="118">
        <f>COUNTIF(AS6:AS92,"!")</f>
        <v/>
      </c>
      <c r="AT102" s="116" t="n"/>
      <c r="AU102" s="117" t="n"/>
      <c r="AV102" s="118">
        <f>COUNTIF(AV6:AV92,"!")</f>
        <v/>
      </c>
      <c r="AW102" s="116" t="n"/>
      <c r="AX102" s="117" t="n"/>
      <c r="AY102" s="118">
        <f>COUNTIF(AY6:AY92,"!")</f>
        <v/>
      </c>
      <c r="AZ102" s="116" t="n"/>
      <c r="BA102" s="117" t="n"/>
      <c r="BB102" s="118">
        <f>COUNTIF(BB6:BB92,"!")</f>
        <v/>
      </c>
      <c r="BC102" s="116" t="n"/>
      <c r="BD102" s="117" t="n"/>
      <c r="BE102" s="118">
        <f>COUNTIF(BE6:BE92,"!")</f>
        <v/>
      </c>
      <c r="BF102" s="116" t="n"/>
      <c r="BG102" s="117" t="n"/>
      <c r="BH102" s="118">
        <f>COUNTIF(BH6:BH92,"!")</f>
        <v/>
      </c>
      <c r="BI102" s="116" t="n"/>
      <c r="BJ102" s="117" t="n"/>
      <c r="BK102" s="118">
        <f>COUNTIF(BK6:BK92,"!")</f>
        <v/>
      </c>
      <c r="BL102" s="116" t="n"/>
      <c r="BM102" s="117" t="n"/>
      <c r="BN102" s="118">
        <f>COUNTIF(BN6:BN92,"!")</f>
        <v/>
      </c>
      <c r="BO102" s="116" t="n"/>
      <c r="BP102" s="117" t="n"/>
      <c r="BQ102" s="118">
        <f>COUNTIF(BQ6:BQ92,"!")</f>
        <v/>
      </c>
      <c r="BR102" s="116" t="n"/>
      <c r="BS102" s="117" t="n"/>
      <c r="BT102" s="118">
        <f>COUNTIF(BT6:BT92,"!")</f>
        <v/>
      </c>
      <c r="BU102" s="116" t="n"/>
      <c r="BV102" s="117" t="n"/>
      <c r="BW102" s="118">
        <f>COUNTIF(BW6:BW92,"!")</f>
        <v/>
      </c>
      <c r="BX102" s="116" t="n"/>
      <c r="BY102" s="117" t="n"/>
      <c r="BZ102" s="118">
        <f>COUNTIF(BZ6:BZ92,"!")</f>
        <v/>
      </c>
      <c r="CA102" s="116" t="n"/>
      <c r="CB102" s="117" t="n"/>
      <c r="CC102" s="118">
        <f>COUNTIF(CC6:CC92,"!")</f>
        <v/>
      </c>
      <c r="CD102" s="116" t="n"/>
      <c r="CE102" s="117" t="n"/>
      <c r="CF102" s="118">
        <f>COUNTIF(CF6:CF92,"!")</f>
        <v/>
      </c>
      <c r="CG102" s="116" t="n"/>
      <c r="CH102" s="117" t="n"/>
      <c r="CI102" s="118">
        <f>COUNTIF(CI6:CI92,"!")</f>
        <v/>
      </c>
      <c r="CJ102" s="116" t="n"/>
      <c r="CK102" s="117" t="n"/>
      <c r="CL102" s="118">
        <f>COUNTIF(CL6:CL92,"!")</f>
        <v/>
      </c>
      <c r="CM102" s="116" t="n"/>
      <c r="CN102" s="117" t="n"/>
      <c r="CO102" s="118">
        <f>COUNTIF(CO6:CO92,"!")</f>
        <v/>
      </c>
      <c r="CP102" s="116" t="n"/>
      <c r="CQ102" s="117" t="n"/>
      <c r="CR102" s="118">
        <f>COUNTIF(CR6:CR92,"!")</f>
        <v/>
      </c>
      <c r="CS102" s="116" t="n"/>
      <c r="CT102" s="117" t="n"/>
      <c r="CU102" s="118">
        <f>COUNTIF(CU6:CU92,"!")</f>
        <v/>
      </c>
      <c r="CV102" s="116" t="n"/>
      <c r="CW102" s="119" t="n"/>
      <c r="CX102" s="120">
        <f>COUNTIF(CX6:CX92,"!")</f>
        <v/>
      </c>
      <c r="CY102" s="94" t="n"/>
      <c r="CZ102" s="94" t="n"/>
      <c r="DA102" s="94" t="n"/>
      <c r="DB102" s="94" t="n"/>
      <c r="DC102" s="94" t="n"/>
      <c r="DD102" s="94" t="n"/>
      <c r="DE102" s="94" t="n"/>
      <c r="DF102" s="94" t="n"/>
      <c r="DG102" s="94" t="n"/>
      <c r="DH102" s="9" t="n"/>
      <c r="DI102" s="9" t="n"/>
      <c r="DJ102" s="9" t="n"/>
      <c r="DK102" s="9" t="n"/>
      <c r="DL102" s="9" t="n"/>
      <c r="DM102" s="9" t="n"/>
      <c r="DN102" s="9" t="n"/>
      <c r="DO102" s="9" t="n"/>
      <c r="DP102" s="9" t="n"/>
      <c r="DQ102" s="9" t="n"/>
      <c r="DR102" s="9" t="n"/>
      <c r="DS102" s="9" t="n"/>
      <c r="DT102" s="9" t="n"/>
      <c r="DU102" s="9" t="n"/>
      <c r="DV102" s="9" t="n"/>
      <c r="DW102" s="9" t="n"/>
      <c r="DX102" s="9" t="n"/>
      <c r="DY102" s="9" t="n"/>
      <c r="DZ102" s="9" t="n"/>
      <c r="EA102" s="9" t="n"/>
      <c r="EB102" s="9" t="n"/>
      <c r="EC102" s="9" t="n"/>
      <c r="ED102" s="9" t="n"/>
      <c r="EE102" s="9" t="n"/>
      <c r="EF102" s="9" t="n"/>
      <c r="EG102" s="9" t="n"/>
      <c r="EH102" s="9" t="n"/>
      <c r="EI102" s="9" t="n"/>
      <c r="EJ102" s="9" t="n"/>
      <c r="EK102" s="9" t="n"/>
      <c r="EL102" s="9" t="n"/>
      <c r="EM102" s="9" t="n"/>
      <c r="EN102" s="9" t="n"/>
      <c r="EO102" s="9" t="n"/>
      <c r="EP102" s="9" t="n"/>
      <c r="EQ102" s="9" t="n"/>
      <c r="ER102" s="9" t="n"/>
      <c r="ES102" s="9" t="n"/>
      <c r="ET102" s="9" t="n"/>
      <c r="EU102" s="9" t="n"/>
      <c r="EV102" s="9" t="n"/>
      <c r="EW102" s="9" t="n"/>
      <c r="EX102" s="9" t="n"/>
      <c r="EY102" s="9" t="n"/>
      <c r="EZ102" s="9" t="n"/>
      <c r="FA102" s="9" t="n"/>
      <c r="FB102" s="9" t="n"/>
      <c r="FC102" s="9" t="n"/>
      <c r="FD102" s="9" t="n"/>
      <c r="FE102" s="9" t="n"/>
      <c r="FF102" s="9" t="n"/>
      <c r="FG102" s="9" t="n"/>
      <c r="FH102" s="9" t="n"/>
      <c r="FI102" s="9" t="n"/>
      <c r="FJ102" s="9" t="n"/>
      <c r="FK102" s="9" t="n"/>
      <c r="FL102" s="9" t="n"/>
      <c r="FM102" s="9" t="n"/>
      <c r="FN102" s="9" t="n"/>
      <c r="FO102" s="9" t="n"/>
      <c r="FP102" s="9" t="n"/>
      <c r="FQ102" s="9" t="n"/>
      <c r="FR102" s="9" t="n"/>
      <c r="FS102" s="9" t="n"/>
      <c r="FT102" s="9" t="n"/>
      <c r="FU102" s="9" t="n"/>
      <c r="FV102" s="9" t="n"/>
      <c r="FW102" s="9" t="n"/>
      <c r="FX102" s="9" t="n"/>
      <c r="FY102" s="9" t="n"/>
      <c r="FZ102" s="9" t="n"/>
      <c r="GA102" s="9" t="n"/>
      <c r="GB102" s="9" t="n"/>
      <c r="GC102" s="9" t="n"/>
      <c r="GD102" s="9" t="n"/>
      <c r="GE102" s="9" t="n"/>
      <c r="GF102" s="9" t="n"/>
      <c r="GG102" s="9" t="n"/>
      <c r="GH102" s="9" t="n"/>
      <c r="GI102" s="9" t="n"/>
      <c r="GJ102" s="9" t="n"/>
      <c r="GK102" s="9" t="n"/>
      <c r="GL102" s="9" t="n"/>
      <c r="GM102" s="9" t="n"/>
      <c r="GN102" s="9" t="n"/>
      <c r="GO102" s="9" t="n"/>
      <c r="GP102" s="9" t="n"/>
      <c r="GQ102" s="9" t="n"/>
      <c r="GR102" s="9" t="n"/>
      <c r="GS102" s="9" t="n"/>
      <c r="GT102" s="9" t="n"/>
      <c r="GU102" s="9" t="n"/>
      <c r="GV102" s="9" t="n"/>
      <c r="GW102" s="9" t="n"/>
      <c r="GX102" s="9" t="n"/>
      <c r="GY102" s="9" t="n"/>
      <c r="GZ102" s="9" t="n"/>
      <c r="HA102" s="9" t="n"/>
      <c r="HB102" s="9" t="n"/>
      <c r="HC102" s="9" t="n"/>
      <c r="HD102" s="9" t="n"/>
      <c r="HE102" s="9" t="n"/>
      <c r="HF102" s="9" t="n"/>
      <c r="HG102" s="9" t="n"/>
      <c r="HH102" s="9" t="n"/>
      <c r="HI102" s="9" t="n"/>
      <c r="HJ102" s="9" t="n"/>
      <c r="HK102" s="9" t="n"/>
      <c r="HL102" s="9" t="n"/>
      <c r="HM102" s="9" t="n"/>
      <c r="HN102" s="9" t="n"/>
      <c r="HO102" s="9" t="n"/>
      <c r="HP102" s="9" t="n"/>
      <c r="HQ102" s="9" t="n"/>
      <c r="HR102" s="9" t="n"/>
      <c r="HS102" s="9" t="n"/>
      <c r="HT102" s="9" t="n"/>
      <c r="HU102" s="9" t="n"/>
      <c r="HV102" s="9" t="n"/>
      <c r="HW102" s="9" t="n"/>
      <c r="HX102" s="9" t="n"/>
      <c r="HY102" s="9" t="n"/>
      <c r="HZ102" s="9" t="n"/>
      <c r="IA102" s="9" t="n"/>
      <c r="IB102" s="9" t="n"/>
      <c r="IC102" s="9" t="n"/>
      <c r="ID102" s="9" t="n"/>
      <c r="IE102" s="9" t="n"/>
      <c r="IF102" s="9" t="n"/>
      <c r="IG102" s="9" t="n"/>
      <c r="IH102" s="9" t="n"/>
      <c r="II102" s="9" t="n"/>
      <c r="IJ102" s="9" t="n"/>
      <c r="IK102" s="9" t="n"/>
      <c r="IL102" s="9" t="n"/>
      <c r="IM102" s="9" t="n"/>
      <c r="IN102" s="9" t="n"/>
      <c r="IO102" s="9" t="n"/>
      <c r="IP102" s="9" t="n"/>
      <c r="IQ102" s="9" t="n"/>
      <c r="IR102" s="9" t="n"/>
      <c r="IS102" s="9" t="n"/>
      <c r="IT102" s="9" t="n"/>
      <c r="IU102" s="9" t="n"/>
      <c r="IV102" s="9" t="n"/>
      <c r="IW102" s="9" t="n"/>
      <c r="IX102" s="9" t="n"/>
      <c r="IY102" s="9" t="n"/>
      <c r="IZ102" s="9" t="n"/>
      <c r="JA102" s="9" t="n"/>
      <c r="JB102" s="9" t="n"/>
      <c r="JC102" s="9" t="n"/>
      <c r="JD102" s="9" t="n"/>
      <c r="JE102" s="9" t="n"/>
      <c r="JF102" s="9" t="n"/>
      <c r="JG102" s="9" t="n"/>
      <c r="JH102" s="9" t="n"/>
      <c r="JI102" s="9" t="n"/>
      <c r="JJ102" s="9" t="n"/>
      <c r="JK102" s="9" t="n"/>
      <c r="JL102" s="9" t="n"/>
      <c r="JM102" s="9" t="n"/>
      <c r="JN102" s="9" t="n"/>
      <c r="JO102" s="9" t="n"/>
      <c r="JP102" s="9" t="n"/>
      <c r="JQ102" s="9" t="n"/>
      <c r="JR102" s="9" t="n"/>
      <c r="JS102" s="9" t="n"/>
      <c r="JT102" s="9" t="n"/>
      <c r="JU102" s="9" t="n"/>
      <c r="JV102" s="9" t="n"/>
      <c r="JW102" s="9" t="n"/>
      <c r="JX102" s="9" t="n"/>
      <c r="JY102" s="9" t="n"/>
      <c r="JZ102" s="9" t="n"/>
      <c r="KA102" s="9" t="n"/>
      <c r="KB102" s="9" t="n"/>
      <c r="KC102" s="9" t="n"/>
      <c r="KD102" s="9" t="n"/>
      <c r="KE102" s="9" t="n"/>
      <c r="KF102" s="9" t="n"/>
      <c r="KG102" s="9" t="n"/>
      <c r="KH102" s="9" t="n"/>
      <c r="KI102" s="9" t="n"/>
      <c r="KJ102" s="9" t="n"/>
      <c r="KK102" s="9" t="n"/>
      <c r="KL102" s="9" t="n"/>
      <c r="KM102" s="9" t="n"/>
      <c r="KN102" s="9" t="n"/>
      <c r="KO102" s="9" t="n"/>
      <c r="KP102" s="9" t="n"/>
      <c r="KQ102" s="9" t="n"/>
      <c r="KR102" s="9" t="n"/>
      <c r="KS102" s="9" t="n"/>
      <c r="KT102" s="9" t="n"/>
      <c r="KU102" s="9" t="n"/>
      <c r="KV102" s="9" t="n"/>
      <c r="KW102" s="9" t="n"/>
      <c r="KX102" s="9" t="n"/>
      <c r="KY102" s="9" t="n"/>
      <c r="KZ102" s="9" t="n"/>
      <c r="LA102" s="9" t="n"/>
      <c r="LB102" s="9" t="n"/>
      <c r="LC102" s="9" t="n"/>
      <c r="LD102" s="9" t="n"/>
      <c r="LE102" s="9" t="n"/>
      <c r="LF102" s="9" t="n"/>
      <c r="LG102" s="9" t="n"/>
      <c r="LH102" s="9" t="n"/>
      <c r="LI102" s="9" t="n"/>
      <c r="LJ102" s="9" t="n"/>
      <c r="LK102" s="9" t="n"/>
      <c r="LL102" s="9" t="n"/>
      <c r="LM102" s="9" t="n"/>
      <c r="LN102" s="9" t="n"/>
      <c r="LO102" s="9" t="n"/>
      <c r="LP102" s="9" t="n"/>
      <c r="LQ102" s="9" t="n"/>
      <c r="LR102" s="9" t="n"/>
      <c r="LS102" s="9" t="n"/>
      <c r="LT102" s="9" t="n"/>
      <c r="LU102" s="9" t="n"/>
      <c r="LV102" s="9" t="n"/>
      <c r="LW102" s="9" t="n"/>
      <c r="LX102" s="9" t="n"/>
      <c r="LY102" s="9" t="n"/>
      <c r="LZ102" s="9" t="n"/>
      <c r="MA102" s="9" t="n"/>
      <c r="MB102" s="9" t="n"/>
      <c r="MC102" s="9" t="n"/>
      <c r="MD102" s="9" t="n"/>
      <c r="ME102" s="9" t="n"/>
      <c r="MF102" s="9" t="n"/>
      <c r="MG102" s="9" t="n"/>
      <c r="MH102" s="9" t="n"/>
      <c r="MI102" s="9" t="n"/>
      <c r="MJ102" s="9" t="n"/>
      <c r="MK102" s="9" t="n"/>
      <c r="ML102" s="9" t="n"/>
      <c r="MM102" s="9" t="n"/>
      <c r="MN102" s="9" t="n"/>
      <c r="MO102" s="9" t="n"/>
      <c r="MP102" s="9" t="n"/>
      <c r="MQ102" s="9" t="n"/>
      <c r="MR102" s="9" t="n"/>
      <c r="MS102" s="9" t="n"/>
      <c r="MT102" s="9" t="n"/>
      <c r="MU102" s="9" t="n"/>
      <c r="MV102" s="9" t="n"/>
      <c r="MW102" s="9" t="n"/>
      <c r="MX102" s="9" t="n"/>
      <c r="MY102" s="9" t="n"/>
      <c r="MZ102" s="9" t="n"/>
      <c r="NA102" s="9" t="n"/>
      <c r="NB102" s="9" t="n"/>
      <c r="NC102" s="9" t="n"/>
      <c r="ND102" s="9" t="n"/>
      <c r="NE102" s="9" t="n"/>
      <c r="NF102" s="9" t="n"/>
      <c r="NG102" s="9" t="n"/>
      <c r="NH102" s="9" t="n"/>
      <c r="NI102" s="9" t="n"/>
      <c r="NJ102" s="9" t="n"/>
      <c r="NK102" s="9" t="n"/>
      <c r="NL102" s="9" t="n"/>
      <c r="NM102" s="9" t="n"/>
      <c r="NN102" s="9" t="n"/>
      <c r="NO102" s="9" t="n"/>
      <c r="NP102" s="9" t="n"/>
      <c r="NQ102" s="9" t="n"/>
      <c r="NR102" s="9" t="n"/>
      <c r="NS102" s="9" t="n"/>
      <c r="NT102" s="9" t="n"/>
      <c r="NU102" s="9" t="n"/>
      <c r="NV102" s="9" t="n"/>
      <c r="NW102" s="9" t="n"/>
      <c r="NX102" s="9" t="n"/>
      <c r="NY102" s="9" t="n"/>
      <c r="NZ102" s="9" t="n"/>
      <c r="OA102" s="9" t="n"/>
      <c r="OB102" s="9" t="n"/>
      <c r="OC102" s="9" t="n"/>
      <c r="OD102" s="9" t="n"/>
      <c r="OE102" s="9" t="n"/>
      <c r="OF102" s="9" t="n"/>
      <c r="OG102" s="9" t="n"/>
      <c r="OH102" s="9" t="n"/>
      <c r="OI102" s="9" t="n"/>
      <c r="OJ102" s="9" t="n"/>
      <c r="OK102" s="9" t="n"/>
      <c r="OL102" s="9" t="n"/>
      <c r="OM102" s="9" t="n"/>
      <c r="ON102" s="9" t="n"/>
      <c r="OO102" s="9" t="n"/>
      <c r="OP102" s="9" t="n"/>
      <c r="OQ102" s="9" t="n"/>
      <c r="OR102" s="9" t="n"/>
      <c r="OS102" s="9" t="n"/>
      <c r="OT102" s="9" t="n"/>
      <c r="OU102" s="9" t="n"/>
      <c r="OV102" s="9" t="n"/>
      <c r="OW102" s="9" t="n"/>
      <c r="OX102" s="9" t="n"/>
      <c r="OY102" s="9" t="n"/>
      <c r="OZ102" s="9" t="n"/>
      <c r="PA102" s="9" t="n"/>
      <c r="PB102" s="9" t="n"/>
      <c r="PC102" s="9" t="n"/>
      <c r="PD102" s="9" t="n"/>
      <c r="PE102" s="9" t="n"/>
      <c r="PF102" s="9" t="n"/>
      <c r="PG102" s="9" t="n"/>
      <c r="PH102" s="9" t="n"/>
      <c r="PI102" s="9" t="n"/>
      <c r="PJ102" s="9" t="n"/>
      <c r="PK102" s="9" t="n"/>
      <c r="PL102" s="9" t="n"/>
      <c r="PM102" s="9" t="n"/>
      <c r="PN102" s="9" t="n"/>
      <c r="PO102" s="9" t="n"/>
      <c r="PP102" s="9" t="n"/>
      <c r="PQ102" s="9" t="n"/>
      <c r="PR102" s="9" t="n"/>
      <c r="PS102" s="9" t="n"/>
      <c r="PT102" s="9" t="n"/>
      <c r="PU102" s="9" t="n"/>
      <c r="PV102" s="9" t="n"/>
      <c r="PW102" s="9" t="n"/>
      <c r="PX102" s="9" t="n"/>
      <c r="PY102" s="9" t="n"/>
      <c r="PZ102" s="9" t="n"/>
      <c r="QA102" s="9" t="n"/>
      <c r="QB102" s="9" t="n"/>
      <c r="QC102" s="9" t="n"/>
      <c r="QD102" s="9" t="n"/>
      <c r="QE102" s="9" t="n"/>
      <c r="QF102" s="9" t="n"/>
      <c r="QG102" s="9" t="n"/>
      <c r="QH102" s="9" t="n"/>
      <c r="QI102" s="9" t="n"/>
      <c r="QJ102" s="9" t="n"/>
      <c r="QK102" s="9" t="n"/>
      <c r="QL102" s="9" t="n"/>
      <c r="QM102" s="9" t="n"/>
      <c r="QN102" s="9" t="n"/>
      <c r="QO102" s="9" t="n"/>
      <c r="QP102" s="9" t="n"/>
      <c r="QQ102" s="9" t="n"/>
      <c r="QR102" s="9" t="n"/>
      <c r="QS102" s="9" t="n"/>
      <c r="QT102" s="9" t="n"/>
      <c r="QU102" s="9" t="n"/>
      <c r="QV102" s="9" t="n"/>
      <c r="QW102" s="9" t="n"/>
      <c r="QX102" s="9" t="n"/>
      <c r="QY102" s="9" t="n"/>
      <c r="QZ102" s="9" t="n"/>
      <c r="RA102" s="9" t="n"/>
      <c r="RB102" s="9" t="n"/>
      <c r="RC102" s="9" t="n"/>
      <c r="RD102" s="9" t="n"/>
      <c r="RE102" s="9" t="n"/>
      <c r="RF102" s="9" t="n"/>
      <c r="RG102" s="9" t="n"/>
      <c r="RH102" s="9" t="n"/>
      <c r="RI102" s="9" t="n"/>
      <c r="RJ102" s="9" t="n"/>
      <c r="RK102" s="9" t="n"/>
      <c r="RL102" s="9" t="n"/>
      <c r="RM102" s="9" t="n"/>
      <c r="RN102" s="9" t="n"/>
      <c r="RO102" s="9" t="n"/>
      <c r="RP102" s="9" t="n"/>
      <c r="RQ102" s="9" t="n"/>
      <c r="RR102" s="9" t="n"/>
      <c r="RS102" s="9" t="n"/>
      <c r="RT102" s="9" t="n"/>
      <c r="RU102" s="9" t="n"/>
      <c r="RV102" s="9" t="n"/>
      <c r="RW102" s="9" t="n"/>
      <c r="RX102" s="9" t="n"/>
      <c r="RY102" s="9" t="n"/>
      <c r="RZ102" s="9" t="n"/>
      <c r="SA102" s="9" t="n"/>
      <c r="SB102" s="9" t="n"/>
      <c r="SC102" s="9" t="n"/>
      <c r="SD102" s="9" t="n"/>
      <c r="SE102" s="9" t="n"/>
      <c r="SF102" s="9" t="n"/>
      <c r="SG102" s="9" t="n"/>
      <c r="SH102" s="9" t="n"/>
      <c r="SI102" s="9" t="n"/>
      <c r="SJ102" s="9" t="n"/>
      <c r="SK102" s="9" t="n"/>
      <c r="SL102" s="9" t="n"/>
      <c r="SM102" s="9" t="n"/>
      <c r="SN102" s="9" t="n"/>
      <c r="SO102" s="9" t="n"/>
      <c r="SP102" s="9" t="n"/>
      <c r="SQ102" s="9" t="n"/>
      <c r="SR102" s="9" t="n"/>
      <c r="SS102" s="9" t="n"/>
      <c r="ST102" s="9" t="n"/>
      <c r="SU102" s="9" t="n"/>
      <c r="SV102" s="9" t="n"/>
      <c r="SW102" s="9" t="n"/>
      <c r="SX102" s="9" t="n"/>
      <c r="SY102" s="9" t="n"/>
      <c r="SZ102" s="9" t="n"/>
      <c r="TA102" s="9" t="n"/>
      <c r="TB102" s="9" t="n"/>
      <c r="TC102" s="9" t="n"/>
      <c r="TD102" s="9" t="n"/>
      <c r="TE102" s="9" t="n"/>
      <c r="TF102" s="9" t="n"/>
      <c r="TG102" s="9" t="n"/>
      <c r="TH102" s="9" t="n"/>
      <c r="TI102" s="9" t="n"/>
      <c r="TJ102" s="9" t="n"/>
      <c r="TK102" s="9" t="n"/>
      <c r="TL102" s="9" t="n"/>
      <c r="TM102" s="9" t="n"/>
      <c r="TN102" s="9" t="n"/>
      <c r="TO102" s="9" t="n"/>
      <c r="TP102" s="9" t="n"/>
      <c r="TQ102" s="9" t="n"/>
      <c r="TR102" s="9" t="n"/>
      <c r="TS102" s="9" t="n"/>
      <c r="TT102" s="9" t="n"/>
      <c r="TU102" s="9" t="n"/>
      <c r="TV102" s="9" t="n"/>
      <c r="TW102" s="9" t="n"/>
      <c r="TX102" s="9" t="n"/>
      <c r="TY102" s="9" t="n"/>
      <c r="TZ102" s="9" t="n"/>
      <c r="UA102" s="9" t="n"/>
      <c r="UB102" s="9" t="n"/>
      <c r="UC102" s="9" t="n"/>
      <c r="UD102" s="9" t="n"/>
      <c r="UE102" s="9" t="n"/>
      <c r="UF102" s="9" t="n"/>
      <c r="UG102" s="9" t="n"/>
      <c r="UH102" s="9" t="n"/>
      <c r="UI102" s="9" t="n"/>
      <c r="UJ102" s="9" t="n"/>
      <c r="UK102" s="9" t="n"/>
      <c r="UL102" s="9" t="n"/>
      <c r="UM102" s="9" t="n"/>
      <c r="UN102" s="9" t="n"/>
      <c r="UO102" s="9" t="n"/>
      <c r="UP102" s="9" t="n"/>
      <c r="UQ102" s="9" t="n"/>
      <c r="UR102" s="9" t="n"/>
      <c r="US102" s="9" t="n"/>
      <c r="UT102" s="9" t="n"/>
      <c r="UU102" s="9" t="n"/>
      <c r="UV102" s="9" t="n"/>
      <c r="UW102" s="9" t="n"/>
      <c r="UX102" s="9" t="n"/>
      <c r="UY102" s="9" t="n"/>
      <c r="UZ102" s="9" t="n"/>
      <c r="VA102" s="9" t="n"/>
      <c r="VB102" s="9" t="n"/>
      <c r="VC102" s="9" t="n"/>
      <c r="VD102" s="9" t="n"/>
      <c r="VE102" s="9" t="n"/>
      <c r="VF102" s="9" t="n"/>
      <c r="VG102" s="9" t="n"/>
      <c r="VH102" s="9" t="n"/>
      <c r="VI102" s="9" t="n"/>
      <c r="VJ102" s="9" t="n"/>
      <c r="VK102" s="9" t="n"/>
      <c r="VL102" s="9" t="n"/>
      <c r="VM102" s="9" t="n"/>
      <c r="VN102" s="9" t="n"/>
      <c r="VO102" s="9" t="n"/>
      <c r="VP102" s="9" t="n"/>
      <c r="VQ102" s="9" t="n"/>
      <c r="VR102" s="9" t="n"/>
      <c r="VS102" s="9" t="n"/>
      <c r="VT102" s="9" t="n"/>
      <c r="VU102" s="9" t="n"/>
      <c r="VV102" s="9" t="n"/>
      <c r="VW102" s="9" t="n"/>
      <c r="VX102" s="9" t="n"/>
      <c r="VY102" s="9" t="n"/>
      <c r="VZ102" s="9" t="n"/>
      <c r="WA102" s="9" t="n"/>
      <c r="WB102" s="9" t="n"/>
      <c r="WC102" s="9" t="n"/>
      <c r="WD102" s="9" t="n"/>
      <c r="WE102" s="9" t="n"/>
      <c r="WF102" s="9" t="n"/>
      <c r="WG102" s="9" t="n"/>
      <c r="WH102" s="9" t="n"/>
      <c r="WI102" s="9" t="n"/>
      <c r="WJ102" s="9" t="n"/>
      <c r="WK102" s="9" t="n"/>
      <c r="WL102" s="9" t="n"/>
      <c r="WM102" s="9" t="n"/>
      <c r="WN102" s="9" t="n"/>
      <c r="WO102" s="9" t="n"/>
      <c r="WP102" s="9" t="n"/>
      <c r="WQ102" s="9" t="n"/>
      <c r="WR102" s="9" t="n"/>
      <c r="WS102" s="9" t="n"/>
      <c r="WT102" s="9" t="n"/>
      <c r="WU102" s="9" t="n"/>
      <c r="WV102" s="9" t="n"/>
      <c r="WW102" s="9" t="n"/>
      <c r="WX102" s="9" t="n"/>
      <c r="WY102" s="9" t="n"/>
      <c r="WZ102" s="9" t="n"/>
      <c r="XA102" s="9" t="n"/>
      <c r="XB102" s="9" t="n"/>
      <c r="XC102" s="9" t="n"/>
      <c r="XD102" s="9" t="n"/>
      <c r="XE102" s="9" t="n"/>
      <c r="XF102" s="9" t="n"/>
      <c r="XG102" s="9" t="n"/>
      <c r="XH102" s="9" t="n"/>
      <c r="XI102" s="9" t="n"/>
      <c r="XJ102" s="9" t="n"/>
      <c r="XK102" s="9" t="n"/>
      <c r="XL102" s="9" t="n"/>
      <c r="XM102" s="9" t="n"/>
      <c r="XN102" s="9" t="n"/>
      <c r="XO102" s="9" t="n"/>
      <c r="XP102" s="9" t="n"/>
      <c r="XQ102" s="9" t="n"/>
      <c r="XR102" s="9" t="n"/>
      <c r="XS102" s="9" t="n"/>
      <c r="XT102" s="9" t="n"/>
      <c r="XU102" s="9" t="n"/>
      <c r="XV102" s="9" t="n"/>
      <c r="XW102" s="9" t="n"/>
      <c r="XX102" s="9" t="n"/>
      <c r="XY102" s="9" t="n"/>
      <c r="XZ102" s="9" t="n"/>
      <c r="YA102" s="9" t="n"/>
      <c r="YB102" s="9" t="n"/>
      <c r="YC102" s="9" t="n"/>
      <c r="YD102" s="9" t="n"/>
      <c r="YE102" s="9" t="n"/>
      <c r="YF102" s="9" t="n"/>
      <c r="YG102" s="9" t="n"/>
      <c r="YH102" s="9" t="n"/>
      <c r="YI102" s="9" t="n"/>
      <c r="YJ102" s="9" t="n"/>
      <c r="YK102" s="9" t="n"/>
      <c r="YL102" s="9" t="n"/>
      <c r="YM102" s="9" t="n"/>
      <c r="YN102" s="9" t="n"/>
      <c r="YO102" s="9" t="n"/>
      <c r="YP102" s="9" t="n"/>
      <c r="YQ102" s="9" t="n"/>
      <c r="YR102" s="9" t="n"/>
      <c r="YS102" s="9" t="n"/>
      <c r="YT102" s="9" t="n"/>
      <c r="YU102" s="9" t="n"/>
      <c r="YV102" s="9" t="n"/>
      <c r="YW102" s="9" t="n"/>
      <c r="YX102" s="9" t="n"/>
      <c r="YY102" s="9" t="n"/>
      <c r="YZ102" s="9" t="n"/>
      <c r="ZA102" s="9" t="n"/>
      <c r="ZB102" s="9" t="n"/>
      <c r="ZC102" s="9" t="n"/>
      <c r="ZD102" s="9" t="n"/>
      <c r="ZE102" s="9" t="n"/>
      <c r="ZF102" s="9" t="n"/>
      <c r="ZG102" s="9" t="n"/>
      <c r="ZH102" s="9" t="n"/>
      <c r="ZI102" s="9" t="n"/>
      <c r="ZJ102" s="9" t="n"/>
      <c r="ZK102" s="9" t="n"/>
      <c r="ZL102" s="9" t="n"/>
      <c r="ZM102" s="9" t="n"/>
      <c r="ZN102" s="9" t="n"/>
      <c r="ZO102" s="9" t="n"/>
      <c r="ZP102" s="9" t="n"/>
      <c r="ZQ102" s="9" t="n"/>
      <c r="ZR102" s="9" t="n"/>
      <c r="ZS102" s="9" t="n"/>
      <c r="ZT102" s="9" t="n"/>
      <c r="ZU102" s="9" t="n"/>
      <c r="ZV102" s="9" t="n"/>
      <c r="ZW102" s="9" t="n"/>
      <c r="ZX102" s="9" t="n"/>
      <c r="ZY102" s="9" t="n"/>
      <c r="ZZ102" s="9" t="n"/>
      <c r="AAA102" s="9" t="n"/>
      <c r="AAB102" s="9" t="n"/>
      <c r="AAC102" s="9" t="n"/>
      <c r="AAD102" s="9" t="n"/>
      <c r="AAE102" s="9" t="n"/>
      <c r="AAF102" s="9" t="n"/>
      <c r="AAG102" s="9" t="n"/>
      <c r="AAH102" s="9" t="n"/>
      <c r="AAI102" s="9" t="n"/>
      <c r="AAJ102" s="9" t="n"/>
      <c r="AAK102" s="9" t="n"/>
      <c r="AAL102" s="9" t="n"/>
      <c r="AAM102" s="9" t="n"/>
      <c r="AAN102" s="9" t="n"/>
      <c r="AAO102" s="9" t="n"/>
      <c r="AAP102" s="9" t="n"/>
      <c r="AAQ102" s="9" t="n"/>
      <c r="AAR102" s="9" t="n"/>
      <c r="AAS102" s="9" t="n"/>
      <c r="AAT102" s="9" t="n"/>
      <c r="AAU102" s="9" t="n"/>
      <c r="AAV102" s="9" t="n"/>
      <c r="AAW102" s="9" t="n"/>
      <c r="AAX102" s="9" t="n"/>
      <c r="AAY102" s="9" t="n"/>
      <c r="AAZ102" s="9" t="n"/>
      <c r="ABA102" s="9" t="n"/>
      <c r="ABB102" s="9" t="n"/>
      <c r="ABC102" s="9" t="n"/>
      <c r="ABD102" s="9" t="n"/>
      <c r="ABE102" s="9" t="n"/>
      <c r="ABF102" s="9" t="n"/>
      <c r="ABG102" s="9" t="n"/>
      <c r="ABH102" s="9" t="n"/>
      <c r="ABI102" s="9" t="n"/>
      <c r="ABJ102" s="9" t="n"/>
      <c r="ABK102" s="9" t="n"/>
      <c r="ABL102" s="9" t="n"/>
      <c r="ABM102" s="9" t="n"/>
      <c r="ABN102" s="9" t="n"/>
      <c r="ABO102" s="9" t="n"/>
      <c r="ABP102" s="9" t="n"/>
      <c r="ABQ102" s="9" t="n"/>
      <c r="ABR102" s="9" t="n"/>
      <c r="ABS102" s="9" t="n"/>
      <c r="ABT102" s="9" t="n"/>
      <c r="ABU102" s="9" t="n"/>
      <c r="ABV102" s="9" t="n"/>
      <c r="ABW102" s="9" t="n"/>
      <c r="ABX102" s="9" t="n"/>
      <c r="ABY102" s="9" t="n"/>
      <c r="ABZ102" s="9" t="n"/>
      <c r="ACA102" s="9" t="n"/>
      <c r="ACB102" s="9" t="n"/>
      <c r="ACC102" s="9" t="n"/>
      <c r="ACD102" s="9" t="n"/>
      <c r="ACE102" s="9" t="n"/>
      <c r="ACF102" s="9" t="n"/>
      <c r="ACG102" s="9" t="n"/>
      <c r="ACH102" s="9" t="n"/>
      <c r="ACI102" s="9" t="n"/>
      <c r="ACJ102" s="9" t="n"/>
      <c r="ACK102" s="9" t="n"/>
      <c r="ACL102" s="9" t="n"/>
      <c r="ACM102" s="9" t="n"/>
      <c r="ACN102" s="9" t="n"/>
      <c r="ACO102" s="9" t="n"/>
      <c r="ACP102" s="9" t="n"/>
      <c r="ACQ102" s="9" t="n"/>
      <c r="ACR102" s="9" t="n"/>
      <c r="ACS102" s="9" t="n"/>
      <c r="ACT102" s="9" t="n"/>
      <c r="ACU102" s="9" t="n"/>
      <c r="ACV102" s="9" t="n"/>
      <c r="ACW102" s="9" t="n"/>
      <c r="ACX102" s="9" t="n"/>
      <c r="ACY102" s="9" t="n"/>
      <c r="ACZ102" s="9" t="n"/>
      <c r="ADA102" s="9" t="n"/>
      <c r="ADB102" s="9" t="n"/>
      <c r="ADC102" s="9" t="n"/>
      <c r="ADD102" s="9" t="n"/>
      <c r="ADE102" s="9" t="n"/>
      <c r="ADF102" s="9" t="n"/>
      <c r="ADG102" s="9" t="n"/>
      <c r="ADH102" s="9" t="n"/>
      <c r="ADI102" s="9" t="n"/>
      <c r="ADJ102" s="9" t="n"/>
      <c r="ADK102" s="9" t="n"/>
      <c r="ADL102" s="9" t="n"/>
      <c r="ADM102" s="9" t="n"/>
      <c r="ADN102" s="9" t="n"/>
      <c r="ADO102" s="9" t="n"/>
      <c r="ADP102" s="9" t="n"/>
      <c r="ADQ102" s="9" t="n"/>
      <c r="ADR102" s="9" t="n"/>
      <c r="ADS102" s="9" t="n"/>
      <c r="ADT102" s="9" t="n"/>
      <c r="ADU102" s="9" t="n"/>
      <c r="ADV102" s="9" t="n"/>
      <c r="ADW102" s="9" t="n"/>
      <c r="ADX102" s="9" t="n"/>
      <c r="ADY102" s="9" t="n"/>
      <c r="ADZ102" s="9" t="n"/>
      <c r="AEA102" s="9" t="n"/>
      <c r="AEB102" s="9" t="n"/>
      <c r="AEC102" s="9" t="n"/>
      <c r="AED102" s="9" t="n"/>
      <c r="AEE102" s="9" t="n"/>
      <c r="AEF102" s="9" t="n"/>
      <c r="AEG102" s="9" t="n"/>
      <c r="AEH102" s="9" t="n"/>
      <c r="AEI102" s="9" t="n"/>
      <c r="AEJ102" s="9" t="n"/>
      <c r="AEK102" s="9" t="n"/>
      <c r="AEL102" s="9" t="n"/>
      <c r="AEM102" s="9" t="n"/>
      <c r="AEN102" s="9" t="n"/>
      <c r="AEO102" s="9" t="n"/>
      <c r="AEP102" s="9" t="n"/>
      <c r="AEQ102" s="9" t="n"/>
      <c r="AER102" s="9" t="n"/>
      <c r="AES102" s="9" t="n"/>
      <c r="AET102" s="9" t="n"/>
      <c r="AEU102" s="9" t="n"/>
      <c r="AEV102" s="9" t="n"/>
      <c r="AEW102" s="9" t="n"/>
      <c r="AEX102" s="9" t="n"/>
      <c r="AEY102" s="9" t="n"/>
      <c r="AEZ102" s="9" t="n"/>
      <c r="AFA102" s="9" t="n"/>
      <c r="AFB102" s="9" t="n"/>
      <c r="AFC102" s="9" t="n"/>
      <c r="AFD102" s="9" t="n"/>
      <c r="AFE102" s="9" t="n"/>
      <c r="AFF102" s="9" t="n"/>
      <c r="AFG102" s="9" t="n"/>
      <c r="AFH102" s="9" t="n"/>
      <c r="AFI102" s="9" t="n"/>
      <c r="AFJ102" s="9" t="n"/>
      <c r="AFK102" s="9" t="n"/>
      <c r="AFL102" s="9" t="n"/>
      <c r="AFM102" s="9" t="n"/>
      <c r="AFN102" s="9" t="n"/>
      <c r="AFO102" s="9" t="n"/>
      <c r="AFP102" s="9" t="n"/>
      <c r="AFQ102" s="9" t="n"/>
      <c r="AFR102" s="9" t="n"/>
      <c r="AFS102" s="9" t="n"/>
      <c r="AFT102" s="9" t="n"/>
      <c r="AFU102" s="9" t="n"/>
      <c r="AFV102" s="9" t="n"/>
      <c r="AFW102" s="9" t="n"/>
      <c r="AFX102" s="9" t="n"/>
      <c r="AFY102" s="9" t="n"/>
      <c r="AFZ102" s="9" t="n"/>
      <c r="AGA102" s="9" t="n"/>
      <c r="AGB102" s="9" t="n"/>
      <c r="AGC102" s="9" t="n"/>
      <c r="AGD102" s="9" t="n"/>
      <c r="AGE102" s="9" t="n"/>
      <c r="AGF102" s="9" t="n"/>
      <c r="AGG102" s="9" t="n"/>
      <c r="AGH102" s="9" t="n"/>
      <c r="AGI102" s="9" t="n"/>
      <c r="AGJ102" s="9" t="n"/>
      <c r="AGK102" s="9" t="n"/>
      <c r="AGL102" s="9" t="n"/>
      <c r="AGM102" s="9" t="n"/>
      <c r="AGN102" s="9" t="n"/>
      <c r="AGO102" s="9" t="n"/>
      <c r="AGP102" s="9" t="n"/>
      <c r="AGQ102" s="9" t="n"/>
      <c r="AGR102" s="9" t="n"/>
      <c r="AGS102" s="9" t="n"/>
      <c r="AGT102" s="9" t="n"/>
      <c r="AGU102" s="9" t="n"/>
      <c r="AGV102" s="9" t="n"/>
      <c r="AGW102" s="9" t="n"/>
      <c r="AGX102" s="9" t="n"/>
      <c r="AGY102" s="9" t="n"/>
      <c r="AGZ102" s="9" t="n"/>
      <c r="AHA102" s="9" t="n"/>
      <c r="AHB102" s="9" t="n"/>
      <c r="AHC102" s="9" t="n"/>
      <c r="AHD102" s="9" t="n"/>
      <c r="AHE102" s="9" t="n"/>
      <c r="AHF102" s="9" t="n"/>
      <c r="AHG102" s="9" t="n"/>
      <c r="AHH102" s="9" t="n"/>
      <c r="AHI102" s="9" t="n"/>
      <c r="AHJ102" s="9" t="n"/>
      <c r="AHK102" s="9" t="n"/>
      <c r="AHL102" s="9" t="n"/>
      <c r="AHM102" s="9" t="n"/>
      <c r="AHN102" s="9" t="n"/>
      <c r="AHO102" s="9" t="n"/>
      <c r="AHP102" s="9" t="n"/>
      <c r="AHQ102" s="9" t="n"/>
      <c r="AHR102" s="9" t="n"/>
      <c r="AHS102" s="9" t="n"/>
      <c r="AHT102" s="9" t="n"/>
      <c r="AHU102" s="9" t="n"/>
      <c r="AHV102" s="9" t="n"/>
      <c r="AHW102" s="9" t="n"/>
      <c r="AHX102" s="9" t="n"/>
      <c r="AHY102" s="9" t="n"/>
      <c r="AHZ102" s="9" t="n"/>
      <c r="AIA102" s="9" t="n"/>
      <c r="AIB102" s="9" t="n"/>
      <c r="AIC102" s="9" t="n"/>
      <c r="AID102" s="9" t="n"/>
      <c r="AIE102" s="9" t="n"/>
      <c r="AIF102" s="9" t="n"/>
      <c r="AIG102" s="9" t="n"/>
      <c r="AIH102" s="9" t="n"/>
      <c r="AII102" s="9" t="n"/>
      <c r="AIJ102" s="9" t="n"/>
      <c r="AIK102" s="9" t="n"/>
      <c r="AIL102" s="9" t="n"/>
      <c r="AIM102" s="9" t="n"/>
      <c r="AIN102" s="9" t="n"/>
      <c r="AIO102" s="9" t="n"/>
      <c r="AIP102" s="9" t="n"/>
      <c r="AIQ102" s="9" t="n"/>
      <c r="AIR102" s="9" t="n"/>
      <c r="AIS102" s="9" t="n"/>
      <c r="AIT102" s="9" t="n"/>
      <c r="AIU102" s="9" t="n"/>
      <c r="AIV102" s="9" t="n"/>
      <c r="AIW102" s="9" t="n"/>
      <c r="AIX102" s="9" t="n"/>
      <c r="AIY102" s="9" t="n"/>
      <c r="AIZ102" s="9" t="n"/>
      <c r="AJA102" s="9" t="n"/>
      <c r="AJB102" s="9" t="n"/>
      <c r="AJC102" s="9" t="n"/>
      <c r="AJD102" s="9" t="n"/>
      <c r="AJE102" s="9" t="n"/>
      <c r="AJF102" s="9" t="n"/>
      <c r="AJG102" s="9" t="n"/>
      <c r="AJH102" s="9" t="n"/>
      <c r="AJI102" s="9" t="n"/>
      <c r="AJJ102" s="9" t="n"/>
      <c r="AJK102" s="9" t="n"/>
      <c r="AJL102" s="9" t="n"/>
      <c r="AJM102" s="9" t="n"/>
      <c r="AJN102" s="9" t="n"/>
      <c r="AJO102" s="9" t="n"/>
      <c r="AJP102" s="9" t="n"/>
      <c r="AJQ102" s="9" t="n"/>
      <c r="AJR102" s="9" t="n"/>
      <c r="AJS102" s="9" t="n"/>
      <c r="AJT102" s="9" t="n"/>
      <c r="AJU102" s="9" t="n"/>
      <c r="AJV102" s="9" t="n"/>
      <c r="AJW102" s="9" t="n"/>
      <c r="AJX102" s="9" t="n"/>
      <c r="AJY102" s="9" t="n"/>
      <c r="AJZ102" s="9" t="n"/>
      <c r="AKA102" s="9" t="n"/>
      <c r="AKB102" s="9" t="n"/>
      <c r="AKC102" s="9" t="n"/>
      <c r="AKD102" s="9" t="n"/>
      <c r="AKE102" s="9" t="n"/>
      <c r="AKF102" s="9" t="n"/>
      <c r="AKG102" s="9" t="n"/>
      <c r="AKH102" s="9" t="n"/>
      <c r="AKI102" s="9" t="n"/>
      <c r="AKJ102" s="9" t="n"/>
      <c r="AKK102" s="9" t="n"/>
      <c r="AKL102" s="9" t="n"/>
      <c r="AKM102" s="9" t="n"/>
      <c r="AKN102" s="9" t="n"/>
      <c r="AKO102" s="9" t="n"/>
      <c r="AKP102" s="9" t="n"/>
      <c r="AKQ102" s="9" t="n"/>
      <c r="AKR102" s="9" t="n"/>
      <c r="AKS102" s="9" t="n"/>
      <c r="AKT102" s="9" t="n"/>
      <c r="AKU102" s="9" t="n"/>
      <c r="AKV102" s="9" t="n"/>
      <c r="AKW102" s="9" t="n"/>
      <c r="AKX102" s="9" t="n"/>
      <c r="AKY102" s="9" t="n"/>
      <c r="AKZ102" s="9" t="n"/>
      <c r="ALA102" s="9" t="n"/>
      <c r="ALB102" s="9" t="n"/>
      <c r="ALC102" s="9" t="n"/>
      <c r="ALD102" s="9" t="n"/>
      <c r="ALE102" s="9" t="n"/>
      <c r="ALF102" s="9" t="n"/>
      <c r="ALG102" s="9" t="n"/>
      <c r="ALH102" s="9" t="n"/>
      <c r="ALI102" s="9" t="n"/>
      <c r="ALJ102" s="9" t="n"/>
      <c r="ALK102" s="9" t="n"/>
      <c r="ALL102" s="9" t="n"/>
      <c r="ALM102" s="9" t="n"/>
      <c r="ALN102" s="9" t="n"/>
      <c r="ALO102" s="9" t="n"/>
      <c r="ALP102" s="9" t="n"/>
      <c r="ALQ102" s="9" t="n"/>
      <c r="ALR102" s="9" t="n"/>
      <c r="ALS102" s="9" t="n"/>
      <c r="ALT102" s="9" t="n"/>
      <c r="ALU102" s="9" t="n"/>
      <c r="ALV102" s="9" t="n"/>
      <c r="ALW102" s="9" t="n"/>
      <c r="ALX102" s="9" t="n"/>
      <c r="ALY102" s="9" t="n"/>
      <c r="ALZ102" s="9" t="n"/>
      <c r="AMA102" s="9" t="n"/>
      <c r="AMB102" s="9" t="n"/>
      <c r="AMC102" s="9" t="n"/>
      <c r="AMD102" s="9" t="n"/>
      <c r="AME102" s="9" t="n"/>
      <c r="AMF102" s="9" t="n"/>
      <c r="AMG102" s="9" t="n"/>
      <c r="AMH102" s="9" t="n"/>
      <c r="AMI102" s="9" t="n"/>
      <c r="AMJ102" s="9" t="n"/>
    </row>
    <row customHeight="1" ht="15.75" r="103" s="187" spans="1:1024">
      <c r="A103" s="67" t="n">
        <v>101</v>
      </c>
      <c r="B103" s="44" t="n"/>
      <c r="C103" s="125" t="s">
        <v>307</v>
      </c>
      <c r="D103" s="126" t="n"/>
      <c r="E103" s="127" t="n"/>
      <c r="F103" s="128" t="n"/>
      <c r="G103" s="129" t="n"/>
      <c r="H103" s="130" t="n"/>
      <c r="I103" s="131">
        <f>[1]'Расчет КК'!B74</f>
        <v/>
      </c>
      <c r="J103" s="129" t="n"/>
      <c r="K103" s="130" t="n"/>
      <c r="L103" s="131">
        <f>[1]'Расчет КК'!C74</f>
        <v/>
      </c>
      <c r="M103" s="129" t="n"/>
      <c r="N103" s="130" t="n"/>
      <c r="O103" s="131">
        <f>[1]'Расчет КК'!D74</f>
        <v/>
      </c>
      <c r="P103" s="129" t="n"/>
      <c r="Q103" s="130" t="n"/>
      <c r="R103" s="131">
        <f>[1]'Расчет КК'!E74</f>
        <v/>
      </c>
      <c r="S103" s="129" t="n"/>
      <c r="T103" s="130" t="n"/>
      <c r="U103" s="131">
        <f>[1]'Расчет КК'!F74</f>
        <v/>
      </c>
      <c r="V103" s="129" t="n"/>
      <c r="W103" s="130" t="n"/>
      <c r="X103" s="131">
        <f>[1]'Расчет КК'!G74</f>
        <v/>
      </c>
      <c r="Y103" s="129" t="n"/>
      <c r="Z103" s="130" t="n"/>
      <c r="AA103" s="131">
        <f>[1]'Расчет КК'!H74</f>
        <v/>
      </c>
      <c r="AB103" s="129" t="n"/>
      <c r="AC103" s="130" t="n"/>
      <c r="AD103" s="131">
        <f>[1]'Расчет КК'!I74</f>
        <v/>
      </c>
      <c r="AE103" s="129" t="n"/>
      <c r="AF103" s="130" t="n"/>
      <c r="AG103" s="131">
        <f>[1]'Расчет КК'!J74</f>
        <v/>
      </c>
      <c r="AH103" s="129" t="n"/>
      <c r="AI103" s="130" t="n"/>
      <c r="AJ103" s="131">
        <f>[1]'Расчет КК'!K74</f>
        <v/>
      </c>
      <c r="AK103" s="129" t="n"/>
      <c r="AL103" s="130" t="n"/>
      <c r="AM103" s="131">
        <f>[1]'Расчет КК'!L74</f>
        <v/>
      </c>
      <c r="AN103" s="129" t="n"/>
      <c r="AO103" s="130" t="n"/>
      <c r="AP103" s="131">
        <f>[1]'Расчет КК'!M74</f>
        <v/>
      </c>
      <c r="AQ103" s="129" t="n"/>
      <c r="AR103" s="130" t="n"/>
      <c r="AS103" s="131">
        <f>[1]'Расчет КК'!N74</f>
        <v/>
      </c>
      <c r="AT103" s="129" t="n"/>
      <c r="AU103" s="130" t="n"/>
      <c r="AV103" s="131">
        <f>[1]'Расчет КК'!O74</f>
        <v/>
      </c>
      <c r="AW103" s="129" t="n"/>
      <c r="AX103" s="130" t="n"/>
      <c r="AY103" s="131">
        <f>[1]'Расчет КК'!P74</f>
        <v/>
      </c>
      <c r="AZ103" s="129" t="n"/>
      <c r="BA103" s="130" t="n"/>
      <c r="BB103" s="131">
        <f>[1]'Расчет КК'!Q74</f>
        <v/>
      </c>
      <c r="BC103" s="129" t="n"/>
      <c r="BD103" s="130" t="n"/>
      <c r="BE103" s="131">
        <f>[1]'Расчет КК'!R74</f>
        <v/>
      </c>
      <c r="BF103" s="129" t="n"/>
      <c r="BG103" s="130" t="n"/>
      <c r="BH103" s="131">
        <f>[1]'Расчет КК'!S74</f>
        <v/>
      </c>
      <c r="BI103" s="129" t="n"/>
      <c r="BJ103" s="130" t="n"/>
      <c r="BK103" s="131">
        <f>[1]'Расчет КК'!T74</f>
        <v/>
      </c>
      <c r="BL103" s="129" t="n"/>
      <c r="BM103" s="130" t="n"/>
      <c r="BN103" s="131">
        <f>[1]'Расчет КК'!U74</f>
        <v/>
      </c>
      <c r="BO103" s="129" t="n"/>
      <c r="BP103" s="130" t="n"/>
      <c r="BQ103" s="131">
        <f>[1]'Расчет КК'!V74</f>
        <v/>
      </c>
      <c r="BR103" s="129" t="n"/>
      <c r="BS103" s="130" t="n"/>
      <c r="BT103" s="131">
        <f>[1]'Расчет КК'!W74</f>
        <v/>
      </c>
      <c r="BU103" s="129" t="n"/>
      <c r="BV103" s="130" t="n"/>
      <c r="BW103" s="131">
        <f>[1]'Расчет КК'!X74</f>
        <v/>
      </c>
      <c r="BX103" s="129" t="n"/>
      <c r="BY103" s="130" t="n"/>
      <c r="BZ103" s="131">
        <f>[1]'Расчет КК'!Y74</f>
        <v/>
      </c>
      <c r="CA103" s="129" t="n"/>
      <c r="CB103" s="130" t="n"/>
      <c r="CC103" s="131">
        <f>[1]'Расчет КК'!Z74</f>
        <v/>
      </c>
      <c r="CD103" s="129" t="n"/>
      <c r="CE103" s="130" t="n"/>
      <c r="CF103" s="131">
        <f>[1]'Расчет КК'!AA74</f>
        <v/>
      </c>
      <c r="CG103" s="129" t="n"/>
      <c r="CH103" s="130" t="n"/>
      <c r="CI103" s="131">
        <f>[1]'Расчет КК'!AB74</f>
        <v/>
      </c>
      <c r="CJ103" s="129" t="n"/>
      <c r="CK103" s="130" t="n"/>
      <c r="CL103" s="131">
        <f>[1]'Расчет КК'!AC74</f>
        <v/>
      </c>
      <c r="CM103" s="129" t="n"/>
      <c r="CN103" s="130" t="n"/>
      <c r="CO103" s="131">
        <f>[1]'Расчет КК'!AD74</f>
        <v/>
      </c>
      <c r="CP103" s="129" t="n"/>
      <c r="CQ103" s="130" t="n"/>
      <c r="CR103" s="131">
        <f>[1]'Расчет КК'!AG74</f>
        <v/>
      </c>
      <c r="CS103" s="129" t="n"/>
      <c r="CT103" s="130" t="n"/>
      <c r="CU103" s="131">
        <f>[1]'Расчет КК'!AE74</f>
        <v/>
      </c>
      <c r="CV103" s="129" t="n"/>
      <c r="CW103" s="132" t="n"/>
      <c r="CX103" s="133">
        <f>[1]'Расчет КК'!AF74</f>
        <v/>
      </c>
      <c r="CY103" s="94" t="n"/>
      <c r="CZ103" s="94" t="n"/>
      <c r="DA103" s="94" t="n"/>
      <c r="DB103" s="94" t="n"/>
      <c r="DC103" s="94" t="n"/>
      <c r="DD103" s="94" t="n"/>
      <c r="DE103" s="94" t="n"/>
      <c r="DF103" s="94" t="n"/>
      <c r="DG103" s="94" t="n"/>
      <c r="DH103" s="9" t="n"/>
      <c r="DI103" s="9" t="n"/>
      <c r="DJ103" s="9" t="n"/>
      <c r="DK103" s="9" t="n"/>
      <c r="DL103" s="9" t="n"/>
      <c r="DM103" s="9" t="n"/>
      <c r="DN103" s="9" t="n"/>
      <c r="DO103" s="9" t="n"/>
      <c r="DP103" s="9" t="n"/>
      <c r="DQ103" s="9" t="n"/>
      <c r="DR103" s="9" t="n"/>
      <c r="DS103" s="9" t="n"/>
      <c r="DT103" s="9" t="n"/>
      <c r="DU103" s="9" t="n"/>
      <c r="DV103" s="9" t="n"/>
      <c r="DW103" s="9" t="n"/>
      <c r="DX103" s="9" t="n"/>
      <c r="DY103" s="9" t="n"/>
      <c r="DZ103" s="9" t="n"/>
      <c r="EA103" s="9" t="n"/>
      <c r="EB103" s="9" t="n"/>
      <c r="EC103" s="9" t="n"/>
      <c r="ED103" s="9" t="n"/>
      <c r="EE103" s="9" t="n"/>
      <c r="EF103" s="9" t="n"/>
      <c r="EG103" s="9" t="n"/>
      <c r="EH103" s="9" t="n"/>
      <c r="EI103" s="9" t="n"/>
      <c r="EJ103" s="9" t="n"/>
      <c r="EK103" s="9" t="n"/>
      <c r="EL103" s="9" t="n"/>
      <c r="EM103" s="9" t="n"/>
      <c r="EN103" s="9" t="n"/>
      <c r="EO103" s="9" t="n"/>
      <c r="EP103" s="9" t="n"/>
      <c r="EQ103" s="9" t="n"/>
      <c r="ER103" s="9" t="n"/>
      <c r="ES103" s="9" t="n"/>
      <c r="ET103" s="9" t="n"/>
      <c r="EU103" s="9" t="n"/>
      <c r="EV103" s="9" t="n"/>
      <c r="EW103" s="9" t="n"/>
      <c r="EX103" s="9" t="n"/>
      <c r="EY103" s="9" t="n"/>
      <c r="EZ103" s="9" t="n"/>
      <c r="FA103" s="9" t="n"/>
      <c r="FB103" s="9" t="n"/>
      <c r="FC103" s="9" t="n"/>
      <c r="FD103" s="9" t="n"/>
      <c r="FE103" s="9" t="n"/>
      <c r="FF103" s="9" t="n"/>
      <c r="FG103" s="9" t="n"/>
      <c r="FH103" s="9" t="n"/>
      <c r="FI103" s="9" t="n"/>
      <c r="FJ103" s="9" t="n"/>
      <c r="FK103" s="9" t="n"/>
      <c r="FL103" s="9" t="n"/>
      <c r="FM103" s="9" t="n"/>
      <c r="FN103" s="9" t="n"/>
      <c r="FO103" s="9" t="n"/>
      <c r="FP103" s="9" t="n"/>
      <c r="FQ103" s="9" t="n"/>
      <c r="FR103" s="9" t="n"/>
      <c r="FS103" s="9" t="n"/>
      <c r="FT103" s="9" t="n"/>
      <c r="FU103" s="9" t="n"/>
      <c r="FV103" s="9" t="n"/>
      <c r="FW103" s="9" t="n"/>
      <c r="FX103" s="9" t="n"/>
      <c r="FY103" s="9" t="n"/>
      <c r="FZ103" s="9" t="n"/>
      <c r="GA103" s="9" t="n"/>
      <c r="GB103" s="9" t="n"/>
      <c r="GC103" s="9" t="n"/>
      <c r="GD103" s="9" t="n"/>
      <c r="GE103" s="9" t="n"/>
      <c r="GF103" s="9" t="n"/>
      <c r="GG103" s="9" t="n"/>
      <c r="GH103" s="9" t="n"/>
      <c r="GI103" s="9" t="n"/>
      <c r="GJ103" s="9" t="n"/>
      <c r="GK103" s="9" t="n"/>
      <c r="GL103" s="9" t="n"/>
      <c r="GM103" s="9" t="n"/>
      <c r="GN103" s="9" t="n"/>
      <c r="GO103" s="9" t="n"/>
      <c r="GP103" s="9" t="n"/>
      <c r="GQ103" s="9" t="n"/>
      <c r="GR103" s="9" t="n"/>
      <c r="GS103" s="9" t="n"/>
      <c r="GT103" s="9" t="n"/>
      <c r="GU103" s="9" t="n"/>
      <c r="GV103" s="9" t="n"/>
      <c r="GW103" s="9" t="n"/>
      <c r="GX103" s="9" t="n"/>
      <c r="GY103" s="9" t="n"/>
      <c r="GZ103" s="9" t="n"/>
      <c r="HA103" s="9" t="n"/>
      <c r="HB103" s="9" t="n"/>
      <c r="HC103" s="9" t="n"/>
      <c r="HD103" s="9" t="n"/>
      <c r="HE103" s="9" t="n"/>
      <c r="HF103" s="9" t="n"/>
      <c r="HG103" s="9" t="n"/>
      <c r="HH103" s="9" t="n"/>
      <c r="HI103" s="9" t="n"/>
      <c r="HJ103" s="9" t="n"/>
      <c r="HK103" s="9" t="n"/>
      <c r="HL103" s="9" t="n"/>
      <c r="HM103" s="9" t="n"/>
      <c r="HN103" s="9" t="n"/>
      <c r="HO103" s="9" t="n"/>
      <c r="HP103" s="9" t="n"/>
      <c r="HQ103" s="9" t="n"/>
      <c r="HR103" s="9" t="n"/>
      <c r="HS103" s="9" t="n"/>
      <c r="HT103" s="9" t="n"/>
      <c r="HU103" s="9" t="n"/>
      <c r="HV103" s="9" t="n"/>
      <c r="HW103" s="9" t="n"/>
      <c r="HX103" s="9" t="n"/>
      <c r="HY103" s="9" t="n"/>
      <c r="HZ103" s="9" t="n"/>
      <c r="IA103" s="9" t="n"/>
      <c r="IB103" s="9" t="n"/>
      <c r="IC103" s="9" t="n"/>
      <c r="ID103" s="9" t="n"/>
      <c r="IE103" s="9" t="n"/>
      <c r="IF103" s="9" t="n"/>
      <c r="IG103" s="9" t="n"/>
      <c r="IH103" s="9" t="n"/>
      <c r="II103" s="9" t="n"/>
      <c r="IJ103" s="9" t="n"/>
      <c r="IK103" s="9" t="n"/>
      <c r="IL103" s="9" t="n"/>
      <c r="IM103" s="9" t="n"/>
      <c r="IN103" s="9" t="n"/>
      <c r="IO103" s="9" t="n"/>
      <c r="IP103" s="9" t="n"/>
      <c r="IQ103" s="9" t="n"/>
      <c r="IR103" s="9" t="n"/>
      <c r="IS103" s="9" t="n"/>
      <c r="IT103" s="9" t="n"/>
      <c r="IU103" s="9" t="n"/>
      <c r="IV103" s="9" t="n"/>
      <c r="IW103" s="9" t="n"/>
      <c r="IX103" s="9" t="n"/>
      <c r="IY103" s="9" t="n"/>
      <c r="IZ103" s="9" t="n"/>
      <c r="JA103" s="9" t="n"/>
      <c r="JB103" s="9" t="n"/>
      <c r="JC103" s="9" t="n"/>
      <c r="JD103" s="9" t="n"/>
      <c r="JE103" s="9" t="n"/>
      <c r="JF103" s="9" t="n"/>
      <c r="JG103" s="9" t="n"/>
      <c r="JH103" s="9" t="n"/>
      <c r="JI103" s="9" t="n"/>
      <c r="JJ103" s="9" t="n"/>
      <c r="JK103" s="9" t="n"/>
      <c r="JL103" s="9" t="n"/>
      <c r="JM103" s="9" t="n"/>
      <c r="JN103" s="9" t="n"/>
      <c r="JO103" s="9" t="n"/>
      <c r="JP103" s="9" t="n"/>
      <c r="JQ103" s="9" t="n"/>
      <c r="JR103" s="9" t="n"/>
      <c r="JS103" s="9" t="n"/>
      <c r="JT103" s="9" t="n"/>
      <c r="JU103" s="9" t="n"/>
      <c r="JV103" s="9" t="n"/>
      <c r="JW103" s="9" t="n"/>
      <c r="JX103" s="9" t="n"/>
      <c r="JY103" s="9" t="n"/>
      <c r="JZ103" s="9" t="n"/>
      <c r="KA103" s="9" t="n"/>
      <c r="KB103" s="9" t="n"/>
      <c r="KC103" s="9" t="n"/>
      <c r="KD103" s="9" t="n"/>
      <c r="KE103" s="9" t="n"/>
      <c r="KF103" s="9" t="n"/>
      <c r="KG103" s="9" t="n"/>
      <c r="KH103" s="9" t="n"/>
      <c r="KI103" s="9" t="n"/>
      <c r="KJ103" s="9" t="n"/>
      <c r="KK103" s="9" t="n"/>
      <c r="KL103" s="9" t="n"/>
      <c r="KM103" s="9" t="n"/>
      <c r="KN103" s="9" t="n"/>
      <c r="KO103" s="9" t="n"/>
      <c r="KP103" s="9" t="n"/>
      <c r="KQ103" s="9" t="n"/>
      <c r="KR103" s="9" t="n"/>
      <c r="KS103" s="9" t="n"/>
      <c r="KT103" s="9" t="n"/>
      <c r="KU103" s="9" t="n"/>
      <c r="KV103" s="9" t="n"/>
      <c r="KW103" s="9" t="n"/>
      <c r="KX103" s="9" t="n"/>
      <c r="KY103" s="9" t="n"/>
      <c r="KZ103" s="9" t="n"/>
      <c r="LA103" s="9" t="n"/>
      <c r="LB103" s="9" t="n"/>
      <c r="LC103" s="9" t="n"/>
      <c r="LD103" s="9" t="n"/>
      <c r="LE103" s="9" t="n"/>
      <c r="LF103" s="9" t="n"/>
      <c r="LG103" s="9" t="n"/>
      <c r="LH103" s="9" t="n"/>
      <c r="LI103" s="9" t="n"/>
      <c r="LJ103" s="9" t="n"/>
      <c r="LK103" s="9" t="n"/>
      <c r="LL103" s="9" t="n"/>
      <c r="LM103" s="9" t="n"/>
      <c r="LN103" s="9" t="n"/>
      <c r="LO103" s="9" t="n"/>
      <c r="LP103" s="9" t="n"/>
      <c r="LQ103" s="9" t="n"/>
      <c r="LR103" s="9" t="n"/>
      <c r="LS103" s="9" t="n"/>
      <c r="LT103" s="9" t="n"/>
      <c r="LU103" s="9" t="n"/>
      <c r="LV103" s="9" t="n"/>
      <c r="LW103" s="9" t="n"/>
      <c r="LX103" s="9" t="n"/>
      <c r="LY103" s="9" t="n"/>
      <c r="LZ103" s="9" t="n"/>
      <c r="MA103" s="9" t="n"/>
      <c r="MB103" s="9" t="n"/>
      <c r="MC103" s="9" t="n"/>
      <c r="MD103" s="9" t="n"/>
      <c r="ME103" s="9" t="n"/>
      <c r="MF103" s="9" t="n"/>
      <c r="MG103" s="9" t="n"/>
      <c r="MH103" s="9" t="n"/>
      <c r="MI103" s="9" t="n"/>
      <c r="MJ103" s="9" t="n"/>
      <c r="MK103" s="9" t="n"/>
      <c r="ML103" s="9" t="n"/>
      <c r="MM103" s="9" t="n"/>
      <c r="MN103" s="9" t="n"/>
      <c r="MO103" s="9" t="n"/>
      <c r="MP103" s="9" t="n"/>
      <c r="MQ103" s="9" t="n"/>
      <c r="MR103" s="9" t="n"/>
      <c r="MS103" s="9" t="n"/>
      <c r="MT103" s="9" t="n"/>
      <c r="MU103" s="9" t="n"/>
      <c r="MV103" s="9" t="n"/>
      <c r="MW103" s="9" t="n"/>
      <c r="MX103" s="9" t="n"/>
      <c r="MY103" s="9" t="n"/>
      <c r="MZ103" s="9" t="n"/>
      <c r="NA103" s="9" t="n"/>
      <c r="NB103" s="9" t="n"/>
      <c r="NC103" s="9" t="n"/>
      <c r="ND103" s="9" t="n"/>
      <c r="NE103" s="9" t="n"/>
      <c r="NF103" s="9" t="n"/>
      <c r="NG103" s="9" t="n"/>
      <c r="NH103" s="9" t="n"/>
      <c r="NI103" s="9" t="n"/>
      <c r="NJ103" s="9" t="n"/>
      <c r="NK103" s="9" t="n"/>
      <c r="NL103" s="9" t="n"/>
      <c r="NM103" s="9" t="n"/>
      <c r="NN103" s="9" t="n"/>
      <c r="NO103" s="9" t="n"/>
      <c r="NP103" s="9" t="n"/>
      <c r="NQ103" s="9" t="n"/>
      <c r="NR103" s="9" t="n"/>
      <c r="NS103" s="9" t="n"/>
      <c r="NT103" s="9" t="n"/>
      <c r="NU103" s="9" t="n"/>
      <c r="NV103" s="9" t="n"/>
      <c r="NW103" s="9" t="n"/>
      <c r="NX103" s="9" t="n"/>
      <c r="NY103" s="9" t="n"/>
      <c r="NZ103" s="9" t="n"/>
      <c r="OA103" s="9" t="n"/>
      <c r="OB103" s="9" t="n"/>
      <c r="OC103" s="9" t="n"/>
      <c r="OD103" s="9" t="n"/>
      <c r="OE103" s="9" t="n"/>
      <c r="OF103" s="9" t="n"/>
      <c r="OG103" s="9" t="n"/>
      <c r="OH103" s="9" t="n"/>
      <c r="OI103" s="9" t="n"/>
      <c r="OJ103" s="9" t="n"/>
      <c r="OK103" s="9" t="n"/>
      <c r="OL103" s="9" t="n"/>
      <c r="OM103" s="9" t="n"/>
      <c r="ON103" s="9" t="n"/>
      <c r="OO103" s="9" t="n"/>
      <c r="OP103" s="9" t="n"/>
      <c r="OQ103" s="9" t="n"/>
      <c r="OR103" s="9" t="n"/>
      <c r="OS103" s="9" t="n"/>
      <c r="OT103" s="9" t="n"/>
      <c r="OU103" s="9" t="n"/>
      <c r="OV103" s="9" t="n"/>
      <c r="OW103" s="9" t="n"/>
      <c r="OX103" s="9" t="n"/>
      <c r="OY103" s="9" t="n"/>
      <c r="OZ103" s="9" t="n"/>
      <c r="PA103" s="9" t="n"/>
      <c r="PB103" s="9" t="n"/>
      <c r="PC103" s="9" t="n"/>
      <c r="PD103" s="9" t="n"/>
      <c r="PE103" s="9" t="n"/>
      <c r="PF103" s="9" t="n"/>
      <c r="PG103" s="9" t="n"/>
      <c r="PH103" s="9" t="n"/>
      <c r="PI103" s="9" t="n"/>
      <c r="PJ103" s="9" t="n"/>
      <c r="PK103" s="9" t="n"/>
      <c r="PL103" s="9" t="n"/>
      <c r="PM103" s="9" t="n"/>
      <c r="PN103" s="9" t="n"/>
      <c r="PO103" s="9" t="n"/>
      <c r="PP103" s="9" t="n"/>
      <c r="PQ103" s="9" t="n"/>
      <c r="PR103" s="9" t="n"/>
      <c r="PS103" s="9" t="n"/>
      <c r="PT103" s="9" t="n"/>
      <c r="PU103" s="9" t="n"/>
      <c r="PV103" s="9" t="n"/>
      <c r="PW103" s="9" t="n"/>
      <c r="PX103" s="9" t="n"/>
      <c r="PY103" s="9" t="n"/>
      <c r="PZ103" s="9" t="n"/>
      <c r="QA103" s="9" t="n"/>
      <c r="QB103" s="9" t="n"/>
      <c r="QC103" s="9" t="n"/>
      <c r="QD103" s="9" t="n"/>
      <c r="QE103" s="9" t="n"/>
      <c r="QF103" s="9" t="n"/>
      <c r="QG103" s="9" t="n"/>
      <c r="QH103" s="9" t="n"/>
      <c r="QI103" s="9" t="n"/>
      <c r="QJ103" s="9" t="n"/>
      <c r="QK103" s="9" t="n"/>
      <c r="QL103" s="9" t="n"/>
      <c r="QM103" s="9" t="n"/>
      <c r="QN103" s="9" t="n"/>
      <c r="QO103" s="9" t="n"/>
      <c r="QP103" s="9" t="n"/>
      <c r="QQ103" s="9" t="n"/>
      <c r="QR103" s="9" t="n"/>
      <c r="QS103" s="9" t="n"/>
      <c r="QT103" s="9" t="n"/>
      <c r="QU103" s="9" t="n"/>
      <c r="QV103" s="9" t="n"/>
      <c r="QW103" s="9" t="n"/>
      <c r="QX103" s="9" t="n"/>
      <c r="QY103" s="9" t="n"/>
      <c r="QZ103" s="9" t="n"/>
      <c r="RA103" s="9" t="n"/>
      <c r="RB103" s="9" t="n"/>
      <c r="RC103" s="9" t="n"/>
      <c r="RD103" s="9" t="n"/>
      <c r="RE103" s="9" t="n"/>
      <c r="RF103" s="9" t="n"/>
      <c r="RG103" s="9" t="n"/>
      <c r="RH103" s="9" t="n"/>
      <c r="RI103" s="9" t="n"/>
      <c r="RJ103" s="9" t="n"/>
      <c r="RK103" s="9" t="n"/>
      <c r="RL103" s="9" t="n"/>
      <c r="RM103" s="9" t="n"/>
      <c r="RN103" s="9" t="n"/>
      <c r="RO103" s="9" t="n"/>
      <c r="RP103" s="9" t="n"/>
      <c r="RQ103" s="9" t="n"/>
      <c r="RR103" s="9" t="n"/>
      <c r="RS103" s="9" t="n"/>
      <c r="RT103" s="9" t="n"/>
      <c r="RU103" s="9" t="n"/>
      <c r="RV103" s="9" t="n"/>
      <c r="RW103" s="9" t="n"/>
      <c r="RX103" s="9" t="n"/>
      <c r="RY103" s="9" t="n"/>
      <c r="RZ103" s="9" t="n"/>
      <c r="SA103" s="9" t="n"/>
      <c r="SB103" s="9" t="n"/>
      <c r="SC103" s="9" t="n"/>
      <c r="SD103" s="9" t="n"/>
      <c r="SE103" s="9" t="n"/>
      <c r="SF103" s="9" t="n"/>
      <c r="SG103" s="9" t="n"/>
      <c r="SH103" s="9" t="n"/>
      <c r="SI103" s="9" t="n"/>
      <c r="SJ103" s="9" t="n"/>
      <c r="SK103" s="9" t="n"/>
      <c r="SL103" s="9" t="n"/>
      <c r="SM103" s="9" t="n"/>
      <c r="SN103" s="9" t="n"/>
      <c r="SO103" s="9" t="n"/>
      <c r="SP103" s="9" t="n"/>
      <c r="SQ103" s="9" t="n"/>
      <c r="SR103" s="9" t="n"/>
      <c r="SS103" s="9" t="n"/>
      <c r="ST103" s="9" t="n"/>
      <c r="SU103" s="9" t="n"/>
      <c r="SV103" s="9" t="n"/>
      <c r="SW103" s="9" t="n"/>
      <c r="SX103" s="9" t="n"/>
      <c r="SY103" s="9" t="n"/>
      <c r="SZ103" s="9" t="n"/>
      <c r="TA103" s="9" t="n"/>
      <c r="TB103" s="9" t="n"/>
      <c r="TC103" s="9" t="n"/>
      <c r="TD103" s="9" t="n"/>
      <c r="TE103" s="9" t="n"/>
      <c r="TF103" s="9" t="n"/>
      <c r="TG103" s="9" t="n"/>
      <c r="TH103" s="9" t="n"/>
      <c r="TI103" s="9" t="n"/>
      <c r="TJ103" s="9" t="n"/>
      <c r="TK103" s="9" t="n"/>
      <c r="TL103" s="9" t="n"/>
      <c r="TM103" s="9" t="n"/>
      <c r="TN103" s="9" t="n"/>
      <c r="TO103" s="9" t="n"/>
      <c r="TP103" s="9" t="n"/>
      <c r="TQ103" s="9" t="n"/>
      <c r="TR103" s="9" t="n"/>
      <c r="TS103" s="9" t="n"/>
      <c r="TT103" s="9" t="n"/>
      <c r="TU103" s="9" t="n"/>
      <c r="TV103" s="9" t="n"/>
      <c r="TW103" s="9" t="n"/>
      <c r="TX103" s="9" t="n"/>
      <c r="TY103" s="9" t="n"/>
      <c r="TZ103" s="9" t="n"/>
      <c r="UA103" s="9" t="n"/>
      <c r="UB103" s="9" t="n"/>
      <c r="UC103" s="9" t="n"/>
      <c r="UD103" s="9" t="n"/>
      <c r="UE103" s="9" t="n"/>
      <c r="UF103" s="9" t="n"/>
      <c r="UG103" s="9" t="n"/>
      <c r="UH103" s="9" t="n"/>
      <c r="UI103" s="9" t="n"/>
      <c r="UJ103" s="9" t="n"/>
      <c r="UK103" s="9" t="n"/>
      <c r="UL103" s="9" t="n"/>
      <c r="UM103" s="9" t="n"/>
      <c r="UN103" s="9" t="n"/>
      <c r="UO103" s="9" t="n"/>
      <c r="UP103" s="9" t="n"/>
      <c r="UQ103" s="9" t="n"/>
      <c r="UR103" s="9" t="n"/>
      <c r="US103" s="9" t="n"/>
      <c r="UT103" s="9" t="n"/>
      <c r="UU103" s="9" t="n"/>
      <c r="UV103" s="9" t="n"/>
      <c r="UW103" s="9" t="n"/>
      <c r="UX103" s="9" t="n"/>
      <c r="UY103" s="9" t="n"/>
      <c r="UZ103" s="9" t="n"/>
      <c r="VA103" s="9" t="n"/>
      <c r="VB103" s="9" t="n"/>
      <c r="VC103" s="9" t="n"/>
      <c r="VD103" s="9" t="n"/>
      <c r="VE103" s="9" t="n"/>
      <c r="VF103" s="9" t="n"/>
      <c r="VG103" s="9" t="n"/>
      <c r="VH103" s="9" t="n"/>
      <c r="VI103" s="9" t="n"/>
      <c r="VJ103" s="9" t="n"/>
      <c r="VK103" s="9" t="n"/>
      <c r="VL103" s="9" t="n"/>
      <c r="VM103" s="9" t="n"/>
      <c r="VN103" s="9" t="n"/>
      <c r="VO103" s="9" t="n"/>
      <c r="VP103" s="9" t="n"/>
      <c r="VQ103" s="9" t="n"/>
      <c r="VR103" s="9" t="n"/>
      <c r="VS103" s="9" t="n"/>
      <c r="VT103" s="9" t="n"/>
      <c r="VU103" s="9" t="n"/>
      <c r="VV103" s="9" t="n"/>
      <c r="VW103" s="9" t="n"/>
      <c r="VX103" s="9" t="n"/>
      <c r="VY103" s="9" t="n"/>
      <c r="VZ103" s="9" t="n"/>
      <c r="WA103" s="9" t="n"/>
      <c r="WB103" s="9" t="n"/>
      <c r="WC103" s="9" t="n"/>
      <c r="WD103" s="9" t="n"/>
      <c r="WE103" s="9" t="n"/>
      <c r="WF103" s="9" t="n"/>
      <c r="WG103" s="9" t="n"/>
      <c r="WH103" s="9" t="n"/>
      <c r="WI103" s="9" t="n"/>
      <c r="WJ103" s="9" t="n"/>
      <c r="WK103" s="9" t="n"/>
      <c r="WL103" s="9" t="n"/>
      <c r="WM103" s="9" t="n"/>
      <c r="WN103" s="9" t="n"/>
      <c r="WO103" s="9" t="n"/>
      <c r="WP103" s="9" t="n"/>
      <c r="WQ103" s="9" t="n"/>
      <c r="WR103" s="9" t="n"/>
      <c r="WS103" s="9" t="n"/>
      <c r="WT103" s="9" t="n"/>
      <c r="WU103" s="9" t="n"/>
      <c r="WV103" s="9" t="n"/>
      <c r="WW103" s="9" t="n"/>
      <c r="WX103" s="9" t="n"/>
      <c r="WY103" s="9" t="n"/>
      <c r="WZ103" s="9" t="n"/>
      <c r="XA103" s="9" t="n"/>
      <c r="XB103" s="9" t="n"/>
      <c r="XC103" s="9" t="n"/>
      <c r="XD103" s="9" t="n"/>
      <c r="XE103" s="9" t="n"/>
      <c r="XF103" s="9" t="n"/>
      <c r="XG103" s="9" t="n"/>
      <c r="XH103" s="9" t="n"/>
      <c r="XI103" s="9" t="n"/>
      <c r="XJ103" s="9" t="n"/>
      <c r="XK103" s="9" t="n"/>
      <c r="XL103" s="9" t="n"/>
      <c r="XM103" s="9" t="n"/>
      <c r="XN103" s="9" t="n"/>
      <c r="XO103" s="9" t="n"/>
      <c r="XP103" s="9" t="n"/>
      <c r="XQ103" s="9" t="n"/>
      <c r="XR103" s="9" t="n"/>
      <c r="XS103" s="9" t="n"/>
      <c r="XT103" s="9" t="n"/>
      <c r="XU103" s="9" t="n"/>
      <c r="XV103" s="9" t="n"/>
      <c r="XW103" s="9" t="n"/>
      <c r="XX103" s="9" t="n"/>
      <c r="XY103" s="9" t="n"/>
      <c r="XZ103" s="9" t="n"/>
      <c r="YA103" s="9" t="n"/>
      <c r="YB103" s="9" t="n"/>
      <c r="YC103" s="9" t="n"/>
      <c r="YD103" s="9" t="n"/>
      <c r="YE103" s="9" t="n"/>
      <c r="YF103" s="9" t="n"/>
      <c r="YG103" s="9" t="n"/>
      <c r="YH103" s="9" t="n"/>
      <c r="YI103" s="9" t="n"/>
      <c r="YJ103" s="9" t="n"/>
      <c r="YK103" s="9" t="n"/>
      <c r="YL103" s="9" t="n"/>
      <c r="YM103" s="9" t="n"/>
      <c r="YN103" s="9" t="n"/>
      <c r="YO103" s="9" t="n"/>
      <c r="YP103" s="9" t="n"/>
      <c r="YQ103" s="9" t="n"/>
      <c r="YR103" s="9" t="n"/>
      <c r="YS103" s="9" t="n"/>
      <c r="YT103" s="9" t="n"/>
      <c r="YU103" s="9" t="n"/>
      <c r="YV103" s="9" t="n"/>
      <c r="YW103" s="9" t="n"/>
      <c r="YX103" s="9" t="n"/>
      <c r="YY103" s="9" t="n"/>
      <c r="YZ103" s="9" t="n"/>
      <c r="ZA103" s="9" t="n"/>
      <c r="ZB103" s="9" t="n"/>
      <c r="ZC103" s="9" t="n"/>
      <c r="ZD103" s="9" t="n"/>
      <c r="ZE103" s="9" t="n"/>
      <c r="ZF103" s="9" t="n"/>
      <c r="ZG103" s="9" t="n"/>
      <c r="ZH103" s="9" t="n"/>
      <c r="ZI103" s="9" t="n"/>
      <c r="ZJ103" s="9" t="n"/>
      <c r="ZK103" s="9" t="n"/>
      <c r="ZL103" s="9" t="n"/>
      <c r="ZM103" s="9" t="n"/>
      <c r="ZN103" s="9" t="n"/>
      <c r="ZO103" s="9" t="n"/>
      <c r="ZP103" s="9" t="n"/>
      <c r="ZQ103" s="9" t="n"/>
      <c r="ZR103" s="9" t="n"/>
      <c r="ZS103" s="9" t="n"/>
      <c r="ZT103" s="9" t="n"/>
      <c r="ZU103" s="9" t="n"/>
      <c r="ZV103" s="9" t="n"/>
      <c r="ZW103" s="9" t="n"/>
      <c r="ZX103" s="9" t="n"/>
      <c r="ZY103" s="9" t="n"/>
      <c r="ZZ103" s="9" t="n"/>
      <c r="AAA103" s="9" t="n"/>
      <c r="AAB103" s="9" t="n"/>
      <c r="AAC103" s="9" t="n"/>
      <c r="AAD103" s="9" t="n"/>
      <c r="AAE103" s="9" t="n"/>
      <c r="AAF103" s="9" t="n"/>
      <c r="AAG103" s="9" t="n"/>
      <c r="AAH103" s="9" t="n"/>
      <c r="AAI103" s="9" t="n"/>
      <c r="AAJ103" s="9" t="n"/>
      <c r="AAK103" s="9" t="n"/>
      <c r="AAL103" s="9" t="n"/>
      <c r="AAM103" s="9" t="n"/>
      <c r="AAN103" s="9" t="n"/>
      <c r="AAO103" s="9" t="n"/>
      <c r="AAP103" s="9" t="n"/>
      <c r="AAQ103" s="9" t="n"/>
      <c r="AAR103" s="9" t="n"/>
      <c r="AAS103" s="9" t="n"/>
      <c r="AAT103" s="9" t="n"/>
      <c r="AAU103" s="9" t="n"/>
      <c r="AAV103" s="9" t="n"/>
      <c r="AAW103" s="9" t="n"/>
      <c r="AAX103" s="9" t="n"/>
      <c r="AAY103" s="9" t="n"/>
      <c r="AAZ103" s="9" t="n"/>
      <c r="ABA103" s="9" t="n"/>
      <c r="ABB103" s="9" t="n"/>
      <c r="ABC103" s="9" t="n"/>
      <c r="ABD103" s="9" t="n"/>
      <c r="ABE103" s="9" t="n"/>
      <c r="ABF103" s="9" t="n"/>
      <c r="ABG103" s="9" t="n"/>
      <c r="ABH103" s="9" t="n"/>
      <c r="ABI103" s="9" t="n"/>
      <c r="ABJ103" s="9" t="n"/>
      <c r="ABK103" s="9" t="n"/>
      <c r="ABL103" s="9" t="n"/>
      <c r="ABM103" s="9" t="n"/>
      <c r="ABN103" s="9" t="n"/>
      <c r="ABO103" s="9" t="n"/>
      <c r="ABP103" s="9" t="n"/>
      <c r="ABQ103" s="9" t="n"/>
      <c r="ABR103" s="9" t="n"/>
      <c r="ABS103" s="9" t="n"/>
      <c r="ABT103" s="9" t="n"/>
      <c r="ABU103" s="9" t="n"/>
      <c r="ABV103" s="9" t="n"/>
      <c r="ABW103" s="9" t="n"/>
      <c r="ABX103" s="9" t="n"/>
      <c r="ABY103" s="9" t="n"/>
      <c r="ABZ103" s="9" t="n"/>
      <c r="ACA103" s="9" t="n"/>
      <c r="ACB103" s="9" t="n"/>
      <c r="ACC103" s="9" t="n"/>
      <c r="ACD103" s="9" t="n"/>
      <c r="ACE103" s="9" t="n"/>
      <c r="ACF103" s="9" t="n"/>
      <c r="ACG103" s="9" t="n"/>
      <c r="ACH103" s="9" t="n"/>
      <c r="ACI103" s="9" t="n"/>
      <c r="ACJ103" s="9" t="n"/>
      <c r="ACK103" s="9" t="n"/>
      <c r="ACL103" s="9" t="n"/>
      <c r="ACM103" s="9" t="n"/>
      <c r="ACN103" s="9" t="n"/>
      <c r="ACO103" s="9" t="n"/>
      <c r="ACP103" s="9" t="n"/>
      <c r="ACQ103" s="9" t="n"/>
      <c r="ACR103" s="9" t="n"/>
      <c r="ACS103" s="9" t="n"/>
      <c r="ACT103" s="9" t="n"/>
      <c r="ACU103" s="9" t="n"/>
      <c r="ACV103" s="9" t="n"/>
      <c r="ACW103" s="9" t="n"/>
      <c r="ACX103" s="9" t="n"/>
      <c r="ACY103" s="9" t="n"/>
      <c r="ACZ103" s="9" t="n"/>
      <c r="ADA103" s="9" t="n"/>
      <c r="ADB103" s="9" t="n"/>
      <c r="ADC103" s="9" t="n"/>
      <c r="ADD103" s="9" t="n"/>
      <c r="ADE103" s="9" t="n"/>
      <c r="ADF103" s="9" t="n"/>
      <c r="ADG103" s="9" t="n"/>
      <c r="ADH103" s="9" t="n"/>
      <c r="ADI103" s="9" t="n"/>
      <c r="ADJ103" s="9" t="n"/>
      <c r="ADK103" s="9" t="n"/>
      <c r="ADL103" s="9" t="n"/>
      <c r="ADM103" s="9" t="n"/>
      <c r="ADN103" s="9" t="n"/>
      <c r="ADO103" s="9" t="n"/>
      <c r="ADP103" s="9" t="n"/>
      <c r="ADQ103" s="9" t="n"/>
      <c r="ADR103" s="9" t="n"/>
      <c r="ADS103" s="9" t="n"/>
      <c r="ADT103" s="9" t="n"/>
      <c r="ADU103" s="9" t="n"/>
      <c r="ADV103" s="9" t="n"/>
      <c r="ADW103" s="9" t="n"/>
      <c r="ADX103" s="9" t="n"/>
      <c r="ADY103" s="9" t="n"/>
      <c r="ADZ103" s="9" t="n"/>
      <c r="AEA103" s="9" t="n"/>
      <c r="AEB103" s="9" t="n"/>
      <c r="AEC103" s="9" t="n"/>
      <c r="AED103" s="9" t="n"/>
      <c r="AEE103" s="9" t="n"/>
      <c r="AEF103" s="9" t="n"/>
      <c r="AEG103" s="9" t="n"/>
      <c r="AEH103" s="9" t="n"/>
      <c r="AEI103" s="9" t="n"/>
      <c r="AEJ103" s="9" t="n"/>
      <c r="AEK103" s="9" t="n"/>
      <c r="AEL103" s="9" t="n"/>
      <c r="AEM103" s="9" t="n"/>
      <c r="AEN103" s="9" t="n"/>
      <c r="AEO103" s="9" t="n"/>
      <c r="AEP103" s="9" t="n"/>
      <c r="AEQ103" s="9" t="n"/>
      <c r="AER103" s="9" t="n"/>
      <c r="AES103" s="9" t="n"/>
      <c r="AET103" s="9" t="n"/>
      <c r="AEU103" s="9" t="n"/>
      <c r="AEV103" s="9" t="n"/>
      <c r="AEW103" s="9" t="n"/>
      <c r="AEX103" s="9" t="n"/>
      <c r="AEY103" s="9" t="n"/>
      <c r="AEZ103" s="9" t="n"/>
      <c r="AFA103" s="9" t="n"/>
      <c r="AFB103" s="9" t="n"/>
      <c r="AFC103" s="9" t="n"/>
      <c r="AFD103" s="9" t="n"/>
      <c r="AFE103" s="9" t="n"/>
      <c r="AFF103" s="9" t="n"/>
      <c r="AFG103" s="9" t="n"/>
      <c r="AFH103" s="9" t="n"/>
      <c r="AFI103" s="9" t="n"/>
      <c r="AFJ103" s="9" t="n"/>
      <c r="AFK103" s="9" t="n"/>
      <c r="AFL103" s="9" t="n"/>
      <c r="AFM103" s="9" t="n"/>
      <c r="AFN103" s="9" t="n"/>
      <c r="AFO103" s="9" t="n"/>
      <c r="AFP103" s="9" t="n"/>
      <c r="AFQ103" s="9" t="n"/>
      <c r="AFR103" s="9" t="n"/>
      <c r="AFS103" s="9" t="n"/>
      <c r="AFT103" s="9" t="n"/>
      <c r="AFU103" s="9" t="n"/>
      <c r="AFV103" s="9" t="n"/>
      <c r="AFW103" s="9" t="n"/>
      <c r="AFX103" s="9" t="n"/>
      <c r="AFY103" s="9" t="n"/>
      <c r="AFZ103" s="9" t="n"/>
      <c r="AGA103" s="9" t="n"/>
      <c r="AGB103" s="9" t="n"/>
      <c r="AGC103" s="9" t="n"/>
      <c r="AGD103" s="9" t="n"/>
      <c r="AGE103" s="9" t="n"/>
      <c r="AGF103" s="9" t="n"/>
      <c r="AGG103" s="9" t="n"/>
      <c r="AGH103" s="9" t="n"/>
      <c r="AGI103" s="9" t="n"/>
      <c r="AGJ103" s="9" t="n"/>
      <c r="AGK103" s="9" t="n"/>
      <c r="AGL103" s="9" t="n"/>
      <c r="AGM103" s="9" t="n"/>
      <c r="AGN103" s="9" t="n"/>
      <c r="AGO103" s="9" t="n"/>
      <c r="AGP103" s="9" t="n"/>
      <c r="AGQ103" s="9" t="n"/>
      <c r="AGR103" s="9" t="n"/>
      <c r="AGS103" s="9" t="n"/>
      <c r="AGT103" s="9" t="n"/>
      <c r="AGU103" s="9" t="n"/>
      <c r="AGV103" s="9" t="n"/>
      <c r="AGW103" s="9" t="n"/>
      <c r="AGX103" s="9" t="n"/>
      <c r="AGY103" s="9" t="n"/>
      <c r="AGZ103" s="9" t="n"/>
      <c r="AHA103" s="9" t="n"/>
      <c r="AHB103" s="9" t="n"/>
      <c r="AHC103" s="9" t="n"/>
      <c r="AHD103" s="9" t="n"/>
      <c r="AHE103" s="9" t="n"/>
      <c r="AHF103" s="9" t="n"/>
      <c r="AHG103" s="9" t="n"/>
      <c r="AHH103" s="9" t="n"/>
      <c r="AHI103" s="9" t="n"/>
      <c r="AHJ103" s="9" t="n"/>
      <c r="AHK103" s="9" t="n"/>
      <c r="AHL103" s="9" t="n"/>
      <c r="AHM103" s="9" t="n"/>
      <c r="AHN103" s="9" t="n"/>
      <c r="AHO103" s="9" t="n"/>
      <c r="AHP103" s="9" t="n"/>
      <c r="AHQ103" s="9" t="n"/>
      <c r="AHR103" s="9" t="n"/>
      <c r="AHS103" s="9" t="n"/>
      <c r="AHT103" s="9" t="n"/>
      <c r="AHU103" s="9" t="n"/>
      <c r="AHV103" s="9" t="n"/>
      <c r="AHW103" s="9" t="n"/>
      <c r="AHX103" s="9" t="n"/>
      <c r="AHY103" s="9" t="n"/>
      <c r="AHZ103" s="9" t="n"/>
      <c r="AIA103" s="9" t="n"/>
      <c r="AIB103" s="9" t="n"/>
      <c r="AIC103" s="9" t="n"/>
      <c r="AID103" s="9" t="n"/>
      <c r="AIE103" s="9" t="n"/>
      <c r="AIF103" s="9" t="n"/>
      <c r="AIG103" s="9" t="n"/>
      <c r="AIH103" s="9" t="n"/>
      <c r="AII103" s="9" t="n"/>
      <c r="AIJ103" s="9" t="n"/>
      <c r="AIK103" s="9" t="n"/>
      <c r="AIL103" s="9" t="n"/>
      <c r="AIM103" s="9" t="n"/>
      <c r="AIN103" s="9" t="n"/>
      <c r="AIO103" s="9" t="n"/>
      <c r="AIP103" s="9" t="n"/>
      <c r="AIQ103" s="9" t="n"/>
      <c r="AIR103" s="9" t="n"/>
      <c r="AIS103" s="9" t="n"/>
      <c r="AIT103" s="9" t="n"/>
      <c r="AIU103" s="9" t="n"/>
      <c r="AIV103" s="9" t="n"/>
      <c r="AIW103" s="9" t="n"/>
      <c r="AIX103" s="9" t="n"/>
      <c r="AIY103" s="9" t="n"/>
      <c r="AIZ103" s="9" t="n"/>
      <c r="AJA103" s="9" t="n"/>
      <c r="AJB103" s="9" t="n"/>
      <c r="AJC103" s="9" t="n"/>
      <c r="AJD103" s="9" t="n"/>
      <c r="AJE103" s="9" t="n"/>
      <c r="AJF103" s="9" t="n"/>
      <c r="AJG103" s="9" t="n"/>
      <c r="AJH103" s="9" t="n"/>
      <c r="AJI103" s="9" t="n"/>
      <c r="AJJ103" s="9" t="n"/>
      <c r="AJK103" s="9" t="n"/>
      <c r="AJL103" s="9" t="n"/>
      <c r="AJM103" s="9" t="n"/>
      <c r="AJN103" s="9" t="n"/>
      <c r="AJO103" s="9" t="n"/>
      <c r="AJP103" s="9" t="n"/>
      <c r="AJQ103" s="9" t="n"/>
      <c r="AJR103" s="9" t="n"/>
      <c r="AJS103" s="9" t="n"/>
      <c r="AJT103" s="9" t="n"/>
      <c r="AJU103" s="9" t="n"/>
      <c r="AJV103" s="9" t="n"/>
      <c r="AJW103" s="9" t="n"/>
      <c r="AJX103" s="9" t="n"/>
      <c r="AJY103" s="9" t="n"/>
      <c r="AJZ103" s="9" t="n"/>
      <c r="AKA103" s="9" t="n"/>
      <c r="AKB103" s="9" t="n"/>
      <c r="AKC103" s="9" t="n"/>
      <c r="AKD103" s="9" t="n"/>
      <c r="AKE103" s="9" t="n"/>
      <c r="AKF103" s="9" t="n"/>
      <c r="AKG103" s="9" t="n"/>
      <c r="AKH103" s="9" t="n"/>
      <c r="AKI103" s="9" t="n"/>
      <c r="AKJ103" s="9" t="n"/>
      <c r="AKK103" s="9" t="n"/>
      <c r="AKL103" s="9" t="n"/>
      <c r="AKM103" s="9" t="n"/>
      <c r="AKN103" s="9" t="n"/>
      <c r="AKO103" s="9" t="n"/>
      <c r="AKP103" s="9" t="n"/>
      <c r="AKQ103" s="9" t="n"/>
      <c r="AKR103" s="9" t="n"/>
      <c r="AKS103" s="9" t="n"/>
      <c r="AKT103" s="9" t="n"/>
      <c r="AKU103" s="9" t="n"/>
      <c r="AKV103" s="9" t="n"/>
      <c r="AKW103" s="9" t="n"/>
      <c r="AKX103" s="9" t="n"/>
      <c r="AKY103" s="9" t="n"/>
      <c r="AKZ103" s="9" t="n"/>
      <c r="ALA103" s="9" t="n"/>
      <c r="ALB103" s="9" t="n"/>
      <c r="ALC103" s="9" t="n"/>
      <c r="ALD103" s="9" t="n"/>
      <c r="ALE103" s="9" t="n"/>
      <c r="ALF103" s="9" t="n"/>
      <c r="ALG103" s="9" t="n"/>
      <c r="ALH103" s="9" t="n"/>
      <c r="ALI103" s="9" t="n"/>
      <c r="ALJ103" s="9" t="n"/>
      <c r="ALK103" s="9" t="n"/>
      <c r="ALL103" s="9" t="n"/>
      <c r="ALM103" s="9" t="n"/>
      <c r="ALN103" s="9" t="n"/>
      <c r="ALO103" s="9" t="n"/>
      <c r="ALP103" s="9" t="n"/>
      <c r="ALQ103" s="9" t="n"/>
      <c r="ALR103" s="9" t="n"/>
      <c r="ALS103" s="9" t="n"/>
      <c r="ALT103" s="9" t="n"/>
      <c r="ALU103" s="9" t="n"/>
      <c r="ALV103" s="9" t="n"/>
      <c r="ALW103" s="9" t="n"/>
      <c r="ALX103" s="9" t="n"/>
      <c r="ALY103" s="9" t="n"/>
      <c r="ALZ103" s="9" t="n"/>
      <c r="AMA103" s="9" t="n"/>
      <c r="AMB103" s="9" t="n"/>
      <c r="AMC103" s="9" t="n"/>
      <c r="AMD103" s="9" t="n"/>
      <c r="AME103" s="9" t="n"/>
      <c r="AMF103" s="9" t="n"/>
      <c r="AMG103" s="9" t="n"/>
      <c r="AMH103" s="9" t="n"/>
      <c r="AMI103" s="9" t="n"/>
      <c r="AMJ103" s="9" t="n"/>
    </row>
    <row customHeight="1" ht="15.75" r="104" s="187" spans="1:1024">
      <c r="A104" s="67" t="n">
        <v>102</v>
      </c>
      <c r="B104" s="44" t="n"/>
      <c r="C104" s="125" t="s">
        <v>308</v>
      </c>
      <c r="D104" s="126" t="n"/>
      <c r="E104" s="127" t="n"/>
      <c r="F104" s="128" t="n"/>
      <c r="G104" s="129" t="n"/>
      <c r="H104" s="130" t="n"/>
      <c r="I104" s="134">
        <f>$B$94-SUM(G95,I101,I102)</f>
        <v/>
      </c>
      <c r="J104" s="135" t="n"/>
      <c r="K104" s="136" t="n"/>
      <c r="L104" s="134">
        <f>$B$94-SUM(J95,L101,L102)</f>
        <v/>
      </c>
      <c r="M104" s="135" t="n"/>
      <c r="N104" s="136" t="n"/>
      <c r="O104" s="134">
        <f>$B$94-SUM(M95,O101,O102)</f>
        <v/>
      </c>
      <c r="P104" s="135" t="n"/>
      <c r="Q104" s="136" t="n"/>
      <c r="R104" s="134">
        <f>$B$94-SUM(P95,R101,R102)</f>
        <v/>
      </c>
      <c r="S104" s="135" t="n"/>
      <c r="T104" s="136" t="n"/>
      <c r="U104" s="134">
        <f>$B$94-SUM(S95,U101,U102)</f>
        <v/>
      </c>
      <c r="V104" s="135" t="n"/>
      <c r="W104" s="136" t="n"/>
      <c r="X104" s="134">
        <f>$B$94-SUM(V95,X101,X102)</f>
        <v/>
      </c>
      <c r="Y104" s="135" t="n"/>
      <c r="Z104" s="136" t="n"/>
      <c r="AA104" s="134">
        <f>$B$94-SUM(Y95,AA101,AA102)</f>
        <v/>
      </c>
      <c r="AB104" s="135" t="n"/>
      <c r="AC104" s="136" t="n"/>
      <c r="AD104" s="134">
        <f>$B$94-SUM(AB95,AD101,AD102)</f>
        <v/>
      </c>
      <c r="AE104" s="135" t="n"/>
      <c r="AF104" s="136" t="n"/>
      <c r="AG104" s="134">
        <f>$B$94-SUM(AE95,AG101,AG102)</f>
        <v/>
      </c>
      <c r="AH104" s="135" t="n"/>
      <c r="AI104" s="136" t="n"/>
      <c r="AJ104" s="134">
        <f>$B$94-SUM(AH95,AJ101,AJ102)</f>
        <v/>
      </c>
      <c r="AK104" s="135" t="n"/>
      <c r="AL104" s="136" t="n"/>
      <c r="AM104" s="134">
        <f>$B$94-SUM(AK95,AM101,AM102)</f>
        <v/>
      </c>
      <c r="AN104" s="135" t="n"/>
      <c r="AO104" s="136" t="n"/>
      <c r="AP104" s="134">
        <f>$B$94-SUM(AN95,AP101,AP102)</f>
        <v/>
      </c>
      <c r="AQ104" s="135" t="n"/>
      <c r="AR104" s="136" t="n"/>
      <c r="AS104" s="134">
        <f>$B$94-SUM(AQ95,AS101,AS102)</f>
        <v/>
      </c>
      <c r="AT104" s="135" t="n"/>
      <c r="AU104" s="136" t="n"/>
      <c r="AV104" s="134">
        <f>$B$94-SUM(AT95,AV101,AV102)</f>
        <v/>
      </c>
      <c r="AW104" s="135" t="n"/>
      <c r="AX104" s="136" t="n"/>
      <c r="AY104" s="134">
        <f>$B$94-SUM(AW95,AY101,AY102)</f>
        <v/>
      </c>
      <c r="AZ104" s="135" t="n"/>
      <c r="BA104" s="136" t="n"/>
      <c r="BB104" s="134">
        <f>$B$94-SUM(AZ95,BB101,BB102)</f>
        <v/>
      </c>
      <c r="BC104" s="135" t="n"/>
      <c r="BD104" s="136" t="n"/>
      <c r="BE104" s="134">
        <f>$B$94-SUM(BC95,BE101,BE102)</f>
        <v/>
      </c>
      <c r="BF104" s="135" t="n"/>
      <c r="BG104" s="136" t="n"/>
      <c r="BH104" s="134">
        <f>$B$94-SUM(BF95,BH101,BH102)</f>
        <v/>
      </c>
      <c r="BI104" s="135" t="n"/>
      <c r="BJ104" s="136" t="n"/>
      <c r="BK104" s="134">
        <f>$B$94-SUM(BI95,BK101,BK102)</f>
        <v/>
      </c>
      <c r="BL104" s="135" t="n"/>
      <c r="BM104" s="136" t="n"/>
      <c r="BN104" s="134">
        <f>$B$94-SUM(BL95,BN101,BN102)</f>
        <v/>
      </c>
      <c r="BO104" s="135" t="n"/>
      <c r="BP104" s="136" t="n"/>
      <c r="BQ104" s="134">
        <f>$B$94-SUM(BO95,BQ101,BQ102)</f>
        <v/>
      </c>
      <c r="BR104" s="135" t="n"/>
      <c r="BS104" s="136" t="n"/>
      <c r="BT104" s="134">
        <f>$B$94-SUM(BR95,BT101,BT102)</f>
        <v/>
      </c>
      <c r="BU104" s="135" t="n"/>
      <c r="BV104" s="136" t="n"/>
      <c r="BW104" s="134">
        <f>$B$94-SUM(BU95,BW101,BW102)</f>
        <v/>
      </c>
      <c r="BX104" s="135" t="n"/>
      <c r="BY104" s="136" t="n"/>
      <c r="BZ104" s="134">
        <f>$B$94-SUM(BX95,BZ101,BZ102)</f>
        <v/>
      </c>
      <c r="CA104" s="135" t="n"/>
      <c r="CB104" s="136" t="n"/>
      <c r="CC104" s="134">
        <f>$B$94-SUM(CA95,CC101,CC102)</f>
        <v/>
      </c>
      <c r="CD104" s="135" t="n"/>
      <c r="CE104" s="136" t="n"/>
      <c r="CF104" s="134">
        <f>$B$94-SUM(CD95,CF101,CF102)</f>
        <v/>
      </c>
      <c r="CG104" s="135" t="n"/>
      <c r="CH104" s="136" t="n"/>
      <c r="CI104" s="134">
        <f>$B$94-SUM(CG95,CI101,CI102)</f>
        <v/>
      </c>
      <c r="CJ104" s="135" t="n"/>
      <c r="CK104" s="136" t="n"/>
      <c r="CL104" s="134">
        <f>$B$94-SUM(CJ95,CL101,CL102)</f>
        <v/>
      </c>
      <c r="CM104" s="135" t="n"/>
      <c r="CN104" s="136" t="n"/>
      <c r="CO104" s="134">
        <f>$B$94-SUM(CM95,CO101,CO102)</f>
        <v/>
      </c>
      <c r="CP104" s="135" t="n"/>
      <c r="CQ104" s="136" t="n"/>
      <c r="CR104" s="134">
        <f>$B$94-SUM(CP95,CR101,CR102)</f>
        <v/>
      </c>
      <c r="CS104" s="135" t="n"/>
      <c r="CT104" s="136" t="n"/>
      <c r="CU104" s="134">
        <f>$B$94-SUM(CS95,CU101,CU102)</f>
        <v/>
      </c>
      <c r="CV104" s="135" t="n"/>
      <c r="CW104" s="137" t="n"/>
      <c r="CX104" s="138">
        <f>$B$94-SUM(CV95,CX101,CX102)</f>
        <v/>
      </c>
      <c r="CY104" s="94" t="n"/>
      <c r="CZ104" s="94" t="n"/>
      <c r="DA104" s="94" t="n"/>
      <c r="DB104" s="94" t="n"/>
      <c r="DC104" s="94" t="n"/>
      <c r="DD104" s="94" t="n"/>
      <c r="DE104" s="94" t="n"/>
      <c r="DF104" s="94" t="n"/>
      <c r="DG104" s="94" t="n"/>
      <c r="DH104" s="9" t="n"/>
      <c r="DI104" s="9" t="n"/>
      <c r="DJ104" s="9" t="n"/>
      <c r="DK104" s="9" t="n"/>
      <c r="DL104" s="9" t="n"/>
      <c r="DM104" s="9" t="n"/>
      <c r="DN104" s="9" t="n"/>
      <c r="DO104" s="9" t="n"/>
      <c r="DP104" s="9" t="n"/>
      <c r="DQ104" s="9" t="n"/>
      <c r="DR104" s="9" t="n"/>
      <c r="DS104" s="9" t="n"/>
      <c r="DT104" s="9" t="n"/>
      <c r="DU104" s="9" t="n"/>
      <c r="DV104" s="9" t="n"/>
      <c r="DW104" s="9" t="n"/>
      <c r="DX104" s="9" t="n"/>
      <c r="DY104" s="9" t="n"/>
      <c r="DZ104" s="9" t="n"/>
      <c r="EA104" s="9" t="n"/>
      <c r="EB104" s="9" t="n"/>
      <c r="EC104" s="9" t="n"/>
      <c r="ED104" s="9" t="n"/>
      <c r="EE104" s="9" t="n"/>
      <c r="EF104" s="9" t="n"/>
      <c r="EG104" s="9" t="n"/>
      <c r="EH104" s="9" t="n"/>
      <c r="EI104" s="9" t="n"/>
      <c r="EJ104" s="9" t="n"/>
      <c r="EK104" s="9" t="n"/>
      <c r="EL104" s="9" t="n"/>
      <c r="EM104" s="9" t="n"/>
      <c r="EN104" s="9" t="n"/>
      <c r="EO104" s="9" t="n"/>
      <c r="EP104" s="9" t="n"/>
      <c r="EQ104" s="9" t="n"/>
      <c r="ER104" s="9" t="n"/>
      <c r="ES104" s="9" t="n"/>
      <c r="ET104" s="9" t="n"/>
      <c r="EU104" s="9" t="n"/>
      <c r="EV104" s="9" t="n"/>
      <c r="EW104" s="9" t="n"/>
      <c r="EX104" s="9" t="n"/>
      <c r="EY104" s="9" t="n"/>
      <c r="EZ104" s="9" t="n"/>
      <c r="FA104" s="9" t="n"/>
      <c r="FB104" s="9" t="n"/>
      <c r="FC104" s="9" t="n"/>
      <c r="FD104" s="9" t="n"/>
      <c r="FE104" s="9" t="n"/>
      <c r="FF104" s="9" t="n"/>
      <c r="FG104" s="9" t="n"/>
      <c r="FH104" s="9" t="n"/>
      <c r="FI104" s="9" t="n"/>
      <c r="FJ104" s="9" t="n"/>
      <c r="FK104" s="9" t="n"/>
      <c r="FL104" s="9" t="n"/>
      <c r="FM104" s="9" t="n"/>
      <c r="FN104" s="9" t="n"/>
      <c r="FO104" s="9" t="n"/>
      <c r="FP104" s="9" t="n"/>
      <c r="FQ104" s="9" t="n"/>
      <c r="FR104" s="9" t="n"/>
      <c r="FS104" s="9" t="n"/>
      <c r="FT104" s="9" t="n"/>
      <c r="FU104" s="9" t="n"/>
      <c r="FV104" s="9" t="n"/>
      <c r="FW104" s="9" t="n"/>
      <c r="FX104" s="9" t="n"/>
      <c r="FY104" s="9" t="n"/>
      <c r="FZ104" s="9" t="n"/>
      <c r="GA104" s="9" t="n"/>
      <c r="GB104" s="9" t="n"/>
      <c r="GC104" s="9" t="n"/>
      <c r="GD104" s="9" t="n"/>
      <c r="GE104" s="9" t="n"/>
      <c r="GF104" s="9" t="n"/>
      <c r="GG104" s="9" t="n"/>
      <c r="GH104" s="9" t="n"/>
      <c r="GI104" s="9" t="n"/>
      <c r="GJ104" s="9" t="n"/>
      <c r="GK104" s="9" t="n"/>
      <c r="GL104" s="9" t="n"/>
      <c r="GM104" s="9" t="n"/>
      <c r="GN104" s="9" t="n"/>
      <c r="GO104" s="9" t="n"/>
      <c r="GP104" s="9" t="n"/>
      <c r="GQ104" s="9" t="n"/>
      <c r="GR104" s="9" t="n"/>
      <c r="GS104" s="9" t="n"/>
      <c r="GT104" s="9" t="n"/>
      <c r="GU104" s="9" t="n"/>
      <c r="GV104" s="9" t="n"/>
      <c r="GW104" s="9" t="n"/>
      <c r="GX104" s="9" t="n"/>
      <c r="GY104" s="9" t="n"/>
      <c r="GZ104" s="9" t="n"/>
      <c r="HA104" s="9" t="n"/>
      <c r="HB104" s="9" t="n"/>
      <c r="HC104" s="9" t="n"/>
      <c r="HD104" s="9" t="n"/>
      <c r="HE104" s="9" t="n"/>
      <c r="HF104" s="9" t="n"/>
      <c r="HG104" s="9" t="n"/>
      <c r="HH104" s="9" t="n"/>
      <c r="HI104" s="9" t="n"/>
      <c r="HJ104" s="9" t="n"/>
      <c r="HK104" s="9" t="n"/>
      <c r="HL104" s="9" t="n"/>
      <c r="HM104" s="9" t="n"/>
      <c r="HN104" s="9" t="n"/>
      <c r="HO104" s="9" t="n"/>
      <c r="HP104" s="9" t="n"/>
      <c r="HQ104" s="9" t="n"/>
      <c r="HR104" s="9" t="n"/>
      <c r="HS104" s="9" t="n"/>
      <c r="HT104" s="9" t="n"/>
      <c r="HU104" s="9" t="n"/>
      <c r="HV104" s="9" t="n"/>
      <c r="HW104" s="9" t="n"/>
      <c r="HX104" s="9" t="n"/>
      <c r="HY104" s="9" t="n"/>
      <c r="HZ104" s="9" t="n"/>
      <c r="IA104" s="9" t="n"/>
      <c r="IB104" s="9" t="n"/>
      <c r="IC104" s="9" t="n"/>
      <c r="ID104" s="9" t="n"/>
      <c r="IE104" s="9" t="n"/>
      <c r="IF104" s="9" t="n"/>
      <c r="IG104" s="9" t="n"/>
      <c r="IH104" s="9" t="n"/>
      <c r="II104" s="9" t="n"/>
      <c r="IJ104" s="9" t="n"/>
      <c r="IK104" s="9" t="n"/>
      <c r="IL104" s="9" t="n"/>
      <c r="IM104" s="9" t="n"/>
      <c r="IN104" s="9" t="n"/>
      <c r="IO104" s="9" t="n"/>
      <c r="IP104" s="9" t="n"/>
      <c r="IQ104" s="9" t="n"/>
      <c r="IR104" s="9" t="n"/>
      <c r="IS104" s="9" t="n"/>
      <c r="IT104" s="9" t="n"/>
      <c r="IU104" s="9" t="n"/>
      <c r="IV104" s="9" t="n"/>
      <c r="IW104" s="9" t="n"/>
      <c r="IX104" s="9" t="n"/>
      <c r="IY104" s="9" t="n"/>
      <c r="IZ104" s="9" t="n"/>
      <c r="JA104" s="9" t="n"/>
      <c r="JB104" s="9" t="n"/>
      <c r="JC104" s="9" t="n"/>
      <c r="JD104" s="9" t="n"/>
      <c r="JE104" s="9" t="n"/>
      <c r="JF104" s="9" t="n"/>
      <c r="JG104" s="9" t="n"/>
      <c r="JH104" s="9" t="n"/>
      <c r="JI104" s="9" t="n"/>
      <c r="JJ104" s="9" t="n"/>
      <c r="JK104" s="9" t="n"/>
      <c r="JL104" s="9" t="n"/>
      <c r="JM104" s="9" t="n"/>
      <c r="JN104" s="9" t="n"/>
      <c r="JO104" s="9" t="n"/>
      <c r="JP104" s="9" t="n"/>
      <c r="JQ104" s="9" t="n"/>
      <c r="JR104" s="9" t="n"/>
      <c r="JS104" s="9" t="n"/>
      <c r="JT104" s="9" t="n"/>
      <c r="JU104" s="9" t="n"/>
      <c r="JV104" s="9" t="n"/>
      <c r="JW104" s="9" t="n"/>
      <c r="JX104" s="9" t="n"/>
      <c r="JY104" s="9" t="n"/>
      <c r="JZ104" s="9" t="n"/>
      <c r="KA104" s="9" t="n"/>
      <c r="KB104" s="9" t="n"/>
      <c r="KC104" s="9" t="n"/>
      <c r="KD104" s="9" t="n"/>
      <c r="KE104" s="9" t="n"/>
      <c r="KF104" s="9" t="n"/>
      <c r="KG104" s="9" t="n"/>
      <c r="KH104" s="9" t="n"/>
      <c r="KI104" s="9" t="n"/>
      <c r="KJ104" s="9" t="n"/>
      <c r="KK104" s="9" t="n"/>
      <c r="KL104" s="9" t="n"/>
      <c r="KM104" s="9" t="n"/>
      <c r="KN104" s="9" t="n"/>
      <c r="KO104" s="9" t="n"/>
      <c r="KP104" s="9" t="n"/>
      <c r="KQ104" s="9" t="n"/>
      <c r="KR104" s="9" t="n"/>
      <c r="KS104" s="9" t="n"/>
      <c r="KT104" s="9" t="n"/>
      <c r="KU104" s="9" t="n"/>
      <c r="KV104" s="9" t="n"/>
      <c r="KW104" s="9" t="n"/>
      <c r="KX104" s="9" t="n"/>
      <c r="KY104" s="9" t="n"/>
      <c r="KZ104" s="9" t="n"/>
      <c r="LA104" s="9" t="n"/>
      <c r="LB104" s="9" t="n"/>
      <c r="LC104" s="9" t="n"/>
      <c r="LD104" s="9" t="n"/>
      <c r="LE104" s="9" t="n"/>
      <c r="LF104" s="9" t="n"/>
      <c r="LG104" s="9" t="n"/>
      <c r="LH104" s="9" t="n"/>
      <c r="LI104" s="9" t="n"/>
      <c r="LJ104" s="9" t="n"/>
      <c r="LK104" s="9" t="n"/>
      <c r="LL104" s="9" t="n"/>
      <c r="LM104" s="9" t="n"/>
      <c r="LN104" s="9" t="n"/>
      <c r="LO104" s="9" t="n"/>
      <c r="LP104" s="9" t="n"/>
      <c r="LQ104" s="9" t="n"/>
      <c r="LR104" s="9" t="n"/>
      <c r="LS104" s="9" t="n"/>
      <c r="LT104" s="9" t="n"/>
      <c r="LU104" s="9" t="n"/>
      <c r="LV104" s="9" t="n"/>
      <c r="LW104" s="9" t="n"/>
      <c r="LX104" s="9" t="n"/>
      <c r="LY104" s="9" t="n"/>
      <c r="LZ104" s="9" t="n"/>
      <c r="MA104" s="9" t="n"/>
      <c r="MB104" s="9" t="n"/>
      <c r="MC104" s="9" t="n"/>
      <c r="MD104" s="9" t="n"/>
      <c r="ME104" s="9" t="n"/>
      <c r="MF104" s="9" t="n"/>
      <c r="MG104" s="9" t="n"/>
      <c r="MH104" s="9" t="n"/>
      <c r="MI104" s="9" t="n"/>
      <c r="MJ104" s="9" t="n"/>
      <c r="MK104" s="9" t="n"/>
      <c r="ML104" s="9" t="n"/>
      <c r="MM104" s="9" t="n"/>
      <c r="MN104" s="9" t="n"/>
      <c r="MO104" s="9" t="n"/>
      <c r="MP104" s="9" t="n"/>
      <c r="MQ104" s="9" t="n"/>
      <c r="MR104" s="9" t="n"/>
      <c r="MS104" s="9" t="n"/>
      <c r="MT104" s="9" t="n"/>
      <c r="MU104" s="9" t="n"/>
      <c r="MV104" s="9" t="n"/>
      <c r="MW104" s="9" t="n"/>
      <c r="MX104" s="9" t="n"/>
      <c r="MY104" s="9" t="n"/>
      <c r="MZ104" s="9" t="n"/>
      <c r="NA104" s="9" t="n"/>
      <c r="NB104" s="9" t="n"/>
      <c r="NC104" s="9" t="n"/>
      <c r="ND104" s="9" t="n"/>
      <c r="NE104" s="9" t="n"/>
      <c r="NF104" s="9" t="n"/>
      <c r="NG104" s="9" t="n"/>
      <c r="NH104" s="9" t="n"/>
      <c r="NI104" s="9" t="n"/>
      <c r="NJ104" s="9" t="n"/>
      <c r="NK104" s="9" t="n"/>
      <c r="NL104" s="9" t="n"/>
      <c r="NM104" s="9" t="n"/>
      <c r="NN104" s="9" t="n"/>
      <c r="NO104" s="9" t="n"/>
      <c r="NP104" s="9" t="n"/>
      <c r="NQ104" s="9" t="n"/>
      <c r="NR104" s="9" t="n"/>
      <c r="NS104" s="9" t="n"/>
      <c r="NT104" s="9" t="n"/>
      <c r="NU104" s="9" t="n"/>
      <c r="NV104" s="9" t="n"/>
      <c r="NW104" s="9" t="n"/>
      <c r="NX104" s="9" t="n"/>
      <c r="NY104" s="9" t="n"/>
      <c r="NZ104" s="9" t="n"/>
      <c r="OA104" s="9" t="n"/>
      <c r="OB104" s="9" t="n"/>
      <c r="OC104" s="9" t="n"/>
      <c r="OD104" s="9" t="n"/>
      <c r="OE104" s="9" t="n"/>
      <c r="OF104" s="9" t="n"/>
      <c r="OG104" s="9" t="n"/>
      <c r="OH104" s="9" t="n"/>
      <c r="OI104" s="9" t="n"/>
      <c r="OJ104" s="9" t="n"/>
      <c r="OK104" s="9" t="n"/>
      <c r="OL104" s="9" t="n"/>
      <c r="OM104" s="9" t="n"/>
      <c r="ON104" s="9" t="n"/>
      <c r="OO104" s="9" t="n"/>
      <c r="OP104" s="9" t="n"/>
      <c r="OQ104" s="9" t="n"/>
      <c r="OR104" s="9" t="n"/>
      <c r="OS104" s="9" t="n"/>
      <c r="OT104" s="9" t="n"/>
      <c r="OU104" s="9" t="n"/>
      <c r="OV104" s="9" t="n"/>
      <c r="OW104" s="9" t="n"/>
      <c r="OX104" s="9" t="n"/>
      <c r="OY104" s="9" t="n"/>
      <c r="OZ104" s="9" t="n"/>
      <c r="PA104" s="9" t="n"/>
      <c r="PB104" s="9" t="n"/>
      <c r="PC104" s="9" t="n"/>
      <c r="PD104" s="9" t="n"/>
      <c r="PE104" s="9" t="n"/>
      <c r="PF104" s="9" t="n"/>
      <c r="PG104" s="9" t="n"/>
      <c r="PH104" s="9" t="n"/>
      <c r="PI104" s="9" t="n"/>
      <c r="PJ104" s="9" t="n"/>
      <c r="PK104" s="9" t="n"/>
      <c r="PL104" s="9" t="n"/>
      <c r="PM104" s="9" t="n"/>
      <c r="PN104" s="9" t="n"/>
      <c r="PO104" s="9" t="n"/>
      <c r="PP104" s="9" t="n"/>
      <c r="PQ104" s="9" t="n"/>
      <c r="PR104" s="9" t="n"/>
      <c r="PS104" s="9" t="n"/>
      <c r="PT104" s="9" t="n"/>
      <c r="PU104" s="9" t="n"/>
      <c r="PV104" s="9" t="n"/>
      <c r="PW104" s="9" t="n"/>
      <c r="PX104" s="9" t="n"/>
      <c r="PY104" s="9" t="n"/>
      <c r="PZ104" s="9" t="n"/>
      <c r="QA104" s="9" t="n"/>
      <c r="QB104" s="9" t="n"/>
      <c r="QC104" s="9" t="n"/>
      <c r="QD104" s="9" t="n"/>
      <c r="QE104" s="9" t="n"/>
      <c r="QF104" s="9" t="n"/>
      <c r="QG104" s="9" t="n"/>
      <c r="QH104" s="9" t="n"/>
      <c r="QI104" s="9" t="n"/>
      <c r="QJ104" s="9" t="n"/>
      <c r="QK104" s="9" t="n"/>
      <c r="QL104" s="9" t="n"/>
      <c r="QM104" s="9" t="n"/>
      <c r="QN104" s="9" t="n"/>
      <c r="QO104" s="9" t="n"/>
      <c r="QP104" s="9" t="n"/>
      <c r="QQ104" s="9" t="n"/>
      <c r="QR104" s="9" t="n"/>
      <c r="QS104" s="9" t="n"/>
      <c r="QT104" s="9" t="n"/>
      <c r="QU104" s="9" t="n"/>
      <c r="QV104" s="9" t="n"/>
      <c r="QW104" s="9" t="n"/>
      <c r="QX104" s="9" t="n"/>
      <c r="QY104" s="9" t="n"/>
      <c r="QZ104" s="9" t="n"/>
      <c r="RA104" s="9" t="n"/>
      <c r="RB104" s="9" t="n"/>
      <c r="RC104" s="9" t="n"/>
      <c r="RD104" s="9" t="n"/>
      <c r="RE104" s="9" t="n"/>
      <c r="RF104" s="9" t="n"/>
      <c r="RG104" s="9" t="n"/>
      <c r="RH104" s="9" t="n"/>
      <c r="RI104" s="9" t="n"/>
      <c r="RJ104" s="9" t="n"/>
      <c r="RK104" s="9" t="n"/>
      <c r="RL104" s="9" t="n"/>
      <c r="RM104" s="9" t="n"/>
      <c r="RN104" s="9" t="n"/>
      <c r="RO104" s="9" t="n"/>
      <c r="RP104" s="9" t="n"/>
      <c r="RQ104" s="9" t="n"/>
      <c r="RR104" s="9" t="n"/>
      <c r="RS104" s="9" t="n"/>
      <c r="RT104" s="9" t="n"/>
      <c r="RU104" s="9" t="n"/>
      <c r="RV104" s="9" t="n"/>
      <c r="RW104" s="9" t="n"/>
      <c r="RX104" s="9" t="n"/>
      <c r="RY104" s="9" t="n"/>
      <c r="RZ104" s="9" t="n"/>
      <c r="SA104" s="9" t="n"/>
      <c r="SB104" s="9" t="n"/>
      <c r="SC104" s="9" t="n"/>
      <c r="SD104" s="9" t="n"/>
      <c r="SE104" s="9" t="n"/>
      <c r="SF104" s="9" t="n"/>
      <c r="SG104" s="9" t="n"/>
      <c r="SH104" s="9" t="n"/>
      <c r="SI104" s="9" t="n"/>
      <c r="SJ104" s="9" t="n"/>
      <c r="SK104" s="9" t="n"/>
      <c r="SL104" s="9" t="n"/>
      <c r="SM104" s="9" t="n"/>
      <c r="SN104" s="9" t="n"/>
      <c r="SO104" s="9" t="n"/>
      <c r="SP104" s="9" t="n"/>
      <c r="SQ104" s="9" t="n"/>
      <c r="SR104" s="9" t="n"/>
      <c r="SS104" s="9" t="n"/>
      <c r="ST104" s="9" t="n"/>
      <c r="SU104" s="9" t="n"/>
      <c r="SV104" s="9" t="n"/>
      <c r="SW104" s="9" t="n"/>
      <c r="SX104" s="9" t="n"/>
      <c r="SY104" s="9" t="n"/>
      <c r="SZ104" s="9" t="n"/>
      <c r="TA104" s="9" t="n"/>
      <c r="TB104" s="9" t="n"/>
      <c r="TC104" s="9" t="n"/>
      <c r="TD104" s="9" t="n"/>
      <c r="TE104" s="9" t="n"/>
      <c r="TF104" s="9" t="n"/>
      <c r="TG104" s="9" t="n"/>
      <c r="TH104" s="9" t="n"/>
      <c r="TI104" s="9" t="n"/>
      <c r="TJ104" s="9" t="n"/>
      <c r="TK104" s="9" t="n"/>
      <c r="TL104" s="9" t="n"/>
      <c r="TM104" s="9" t="n"/>
      <c r="TN104" s="9" t="n"/>
      <c r="TO104" s="9" t="n"/>
      <c r="TP104" s="9" t="n"/>
      <c r="TQ104" s="9" t="n"/>
      <c r="TR104" s="9" t="n"/>
      <c r="TS104" s="9" t="n"/>
      <c r="TT104" s="9" t="n"/>
      <c r="TU104" s="9" t="n"/>
      <c r="TV104" s="9" t="n"/>
      <c r="TW104" s="9" t="n"/>
      <c r="TX104" s="9" t="n"/>
      <c r="TY104" s="9" t="n"/>
      <c r="TZ104" s="9" t="n"/>
      <c r="UA104" s="9" t="n"/>
      <c r="UB104" s="9" t="n"/>
      <c r="UC104" s="9" t="n"/>
      <c r="UD104" s="9" t="n"/>
      <c r="UE104" s="9" t="n"/>
      <c r="UF104" s="9" t="n"/>
      <c r="UG104" s="9" t="n"/>
      <c r="UH104" s="9" t="n"/>
      <c r="UI104" s="9" t="n"/>
      <c r="UJ104" s="9" t="n"/>
      <c r="UK104" s="9" t="n"/>
      <c r="UL104" s="9" t="n"/>
      <c r="UM104" s="9" t="n"/>
      <c r="UN104" s="9" t="n"/>
      <c r="UO104" s="9" t="n"/>
      <c r="UP104" s="9" t="n"/>
      <c r="UQ104" s="9" t="n"/>
      <c r="UR104" s="9" t="n"/>
      <c r="US104" s="9" t="n"/>
      <c r="UT104" s="9" t="n"/>
      <c r="UU104" s="9" t="n"/>
      <c r="UV104" s="9" t="n"/>
      <c r="UW104" s="9" t="n"/>
      <c r="UX104" s="9" t="n"/>
      <c r="UY104" s="9" t="n"/>
      <c r="UZ104" s="9" t="n"/>
      <c r="VA104" s="9" t="n"/>
      <c r="VB104" s="9" t="n"/>
      <c r="VC104" s="9" t="n"/>
      <c r="VD104" s="9" t="n"/>
      <c r="VE104" s="9" t="n"/>
      <c r="VF104" s="9" t="n"/>
      <c r="VG104" s="9" t="n"/>
      <c r="VH104" s="9" t="n"/>
      <c r="VI104" s="9" t="n"/>
      <c r="VJ104" s="9" t="n"/>
      <c r="VK104" s="9" t="n"/>
      <c r="VL104" s="9" t="n"/>
      <c r="VM104" s="9" t="n"/>
      <c r="VN104" s="9" t="n"/>
      <c r="VO104" s="9" t="n"/>
      <c r="VP104" s="9" t="n"/>
      <c r="VQ104" s="9" t="n"/>
      <c r="VR104" s="9" t="n"/>
      <c r="VS104" s="9" t="n"/>
      <c r="VT104" s="9" t="n"/>
      <c r="VU104" s="9" t="n"/>
      <c r="VV104" s="9" t="n"/>
      <c r="VW104" s="9" t="n"/>
      <c r="VX104" s="9" t="n"/>
      <c r="VY104" s="9" t="n"/>
      <c r="VZ104" s="9" t="n"/>
      <c r="WA104" s="9" t="n"/>
      <c r="WB104" s="9" t="n"/>
      <c r="WC104" s="9" t="n"/>
      <c r="WD104" s="9" t="n"/>
      <c r="WE104" s="9" t="n"/>
      <c r="WF104" s="9" t="n"/>
      <c r="WG104" s="9" t="n"/>
      <c r="WH104" s="9" t="n"/>
      <c r="WI104" s="9" t="n"/>
      <c r="WJ104" s="9" t="n"/>
      <c r="WK104" s="9" t="n"/>
      <c r="WL104" s="9" t="n"/>
      <c r="WM104" s="9" t="n"/>
      <c r="WN104" s="9" t="n"/>
      <c r="WO104" s="9" t="n"/>
      <c r="WP104" s="9" t="n"/>
      <c r="WQ104" s="9" t="n"/>
      <c r="WR104" s="9" t="n"/>
      <c r="WS104" s="9" t="n"/>
      <c r="WT104" s="9" t="n"/>
      <c r="WU104" s="9" t="n"/>
      <c r="WV104" s="9" t="n"/>
      <c r="WW104" s="9" t="n"/>
      <c r="WX104" s="9" t="n"/>
      <c r="WY104" s="9" t="n"/>
      <c r="WZ104" s="9" t="n"/>
      <c r="XA104" s="9" t="n"/>
      <c r="XB104" s="9" t="n"/>
      <c r="XC104" s="9" t="n"/>
      <c r="XD104" s="9" t="n"/>
      <c r="XE104" s="9" t="n"/>
      <c r="XF104" s="9" t="n"/>
      <c r="XG104" s="9" t="n"/>
      <c r="XH104" s="9" t="n"/>
      <c r="XI104" s="9" t="n"/>
      <c r="XJ104" s="9" t="n"/>
      <c r="XK104" s="9" t="n"/>
      <c r="XL104" s="9" t="n"/>
      <c r="XM104" s="9" t="n"/>
      <c r="XN104" s="9" t="n"/>
      <c r="XO104" s="9" t="n"/>
      <c r="XP104" s="9" t="n"/>
      <c r="XQ104" s="9" t="n"/>
      <c r="XR104" s="9" t="n"/>
      <c r="XS104" s="9" t="n"/>
      <c r="XT104" s="9" t="n"/>
      <c r="XU104" s="9" t="n"/>
      <c r="XV104" s="9" t="n"/>
      <c r="XW104" s="9" t="n"/>
      <c r="XX104" s="9" t="n"/>
      <c r="XY104" s="9" t="n"/>
      <c r="XZ104" s="9" t="n"/>
      <c r="YA104" s="9" t="n"/>
      <c r="YB104" s="9" t="n"/>
      <c r="YC104" s="9" t="n"/>
      <c r="YD104" s="9" t="n"/>
      <c r="YE104" s="9" t="n"/>
      <c r="YF104" s="9" t="n"/>
      <c r="YG104" s="9" t="n"/>
      <c r="YH104" s="9" t="n"/>
      <c r="YI104" s="9" t="n"/>
      <c r="YJ104" s="9" t="n"/>
      <c r="YK104" s="9" t="n"/>
      <c r="YL104" s="9" t="n"/>
      <c r="YM104" s="9" t="n"/>
      <c r="YN104" s="9" t="n"/>
      <c r="YO104" s="9" t="n"/>
      <c r="YP104" s="9" t="n"/>
      <c r="YQ104" s="9" t="n"/>
      <c r="YR104" s="9" t="n"/>
      <c r="YS104" s="9" t="n"/>
      <c r="YT104" s="9" t="n"/>
      <c r="YU104" s="9" t="n"/>
      <c r="YV104" s="9" t="n"/>
      <c r="YW104" s="9" t="n"/>
      <c r="YX104" s="9" t="n"/>
      <c r="YY104" s="9" t="n"/>
      <c r="YZ104" s="9" t="n"/>
      <c r="ZA104" s="9" t="n"/>
      <c r="ZB104" s="9" t="n"/>
      <c r="ZC104" s="9" t="n"/>
      <c r="ZD104" s="9" t="n"/>
      <c r="ZE104" s="9" t="n"/>
      <c r="ZF104" s="9" t="n"/>
      <c r="ZG104" s="9" t="n"/>
      <c r="ZH104" s="9" t="n"/>
      <c r="ZI104" s="9" t="n"/>
      <c r="ZJ104" s="9" t="n"/>
      <c r="ZK104" s="9" t="n"/>
      <c r="ZL104" s="9" t="n"/>
      <c r="ZM104" s="9" t="n"/>
      <c r="ZN104" s="9" t="n"/>
      <c r="ZO104" s="9" t="n"/>
      <c r="ZP104" s="9" t="n"/>
      <c r="ZQ104" s="9" t="n"/>
      <c r="ZR104" s="9" t="n"/>
      <c r="ZS104" s="9" t="n"/>
      <c r="ZT104" s="9" t="n"/>
      <c r="ZU104" s="9" t="n"/>
      <c r="ZV104" s="9" t="n"/>
      <c r="ZW104" s="9" t="n"/>
      <c r="ZX104" s="9" t="n"/>
      <c r="ZY104" s="9" t="n"/>
      <c r="ZZ104" s="9" t="n"/>
      <c r="AAA104" s="9" t="n"/>
      <c r="AAB104" s="9" t="n"/>
      <c r="AAC104" s="9" t="n"/>
      <c r="AAD104" s="9" t="n"/>
      <c r="AAE104" s="9" t="n"/>
      <c r="AAF104" s="9" t="n"/>
      <c r="AAG104" s="9" t="n"/>
      <c r="AAH104" s="9" t="n"/>
      <c r="AAI104" s="9" t="n"/>
      <c r="AAJ104" s="9" t="n"/>
      <c r="AAK104" s="9" t="n"/>
      <c r="AAL104" s="9" t="n"/>
      <c r="AAM104" s="9" t="n"/>
      <c r="AAN104" s="9" t="n"/>
      <c r="AAO104" s="9" t="n"/>
      <c r="AAP104" s="9" t="n"/>
      <c r="AAQ104" s="9" t="n"/>
      <c r="AAR104" s="9" t="n"/>
      <c r="AAS104" s="9" t="n"/>
      <c r="AAT104" s="9" t="n"/>
      <c r="AAU104" s="9" t="n"/>
      <c r="AAV104" s="9" t="n"/>
      <c r="AAW104" s="9" t="n"/>
      <c r="AAX104" s="9" t="n"/>
      <c r="AAY104" s="9" t="n"/>
      <c r="AAZ104" s="9" t="n"/>
      <c r="ABA104" s="9" t="n"/>
      <c r="ABB104" s="9" t="n"/>
      <c r="ABC104" s="9" t="n"/>
      <c r="ABD104" s="9" t="n"/>
      <c r="ABE104" s="9" t="n"/>
      <c r="ABF104" s="9" t="n"/>
      <c r="ABG104" s="9" t="n"/>
      <c r="ABH104" s="9" t="n"/>
      <c r="ABI104" s="9" t="n"/>
      <c r="ABJ104" s="9" t="n"/>
      <c r="ABK104" s="9" t="n"/>
      <c r="ABL104" s="9" t="n"/>
      <c r="ABM104" s="9" t="n"/>
      <c r="ABN104" s="9" t="n"/>
      <c r="ABO104" s="9" t="n"/>
      <c r="ABP104" s="9" t="n"/>
      <c r="ABQ104" s="9" t="n"/>
      <c r="ABR104" s="9" t="n"/>
      <c r="ABS104" s="9" t="n"/>
      <c r="ABT104" s="9" t="n"/>
      <c r="ABU104" s="9" t="n"/>
      <c r="ABV104" s="9" t="n"/>
      <c r="ABW104" s="9" t="n"/>
      <c r="ABX104" s="9" t="n"/>
      <c r="ABY104" s="9" t="n"/>
      <c r="ABZ104" s="9" t="n"/>
      <c r="ACA104" s="9" t="n"/>
      <c r="ACB104" s="9" t="n"/>
      <c r="ACC104" s="9" t="n"/>
      <c r="ACD104" s="9" t="n"/>
      <c r="ACE104" s="9" t="n"/>
      <c r="ACF104" s="9" t="n"/>
      <c r="ACG104" s="9" t="n"/>
      <c r="ACH104" s="9" t="n"/>
      <c r="ACI104" s="9" t="n"/>
      <c r="ACJ104" s="9" t="n"/>
      <c r="ACK104" s="9" t="n"/>
      <c r="ACL104" s="9" t="n"/>
      <c r="ACM104" s="9" t="n"/>
      <c r="ACN104" s="9" t="n"/>
      <c r="ACO104" s="9" t="n"/>
      <c r="ACP104" s="9" t="n"/>
      <c r="ACQ104" s="9" t="n"/>
      <c r="ACR104" s="9" t="n"/>
      <c r="ACS104" s="9" t="n"/>
      <c r="ACT104" s="9" t="n"/>
      <c r="ACU104" s="9" t="n"/>
      <c r="ACV104" s="9" t="n"/>
      <c r="ACW104" s="9" t="n"/>
      <c r="ACX104" s="9" t="n"/>
      <c r="ACY104" s="9" t="n"/>
      <c r="ACZ104" s="9" t="n"/>
      <c r="ADA104" s="9" t="n"/>
      <c r="ADB104" s="9" t="n"/>
      <c r="ADC104" s="9" t="n"/>
      <c r="ADD104" s="9" t="n"/>
      <c r="ADE104" s="9" t="n"/>
      <c r="ADF104" s="9" t="n"/>
      <c r="ADG104" s="9" t="n"/>
      <c r="ADH104" s="9" t="n"/>
      <c r="ADI104" s="9" t="n"/>
      <c r="ADJ104" s="9" t="n"/>
      <c r="ADK104" s="9" t="n"/>
      <c r="ADL104" s="9" t="n"/>
      <c r="ADM104" s="9" t="n"/>
      <c r="ADN104" s="9" t="n"/>
      <c r="ADO104" s="9" t="n"/>
      <c r="ADP104" s="9" t="n"/>
      <c r="ADQ104" s="9" t="n"/>
      <c r="ADR104" s="9" t="n"/>
      <c r="ADS104" s="9" t="n"/>
      <c r="ADT104" s="9" t="n"/>
      <c r="ADU104" s="9" t="n"/>
      <c r="ADV104" s="9" t="n"/>
      <c r="ADW104" s="9" t="n"/>
      <c r="ADX104" s="9" t="n"/>
      <c r="ADY104" s="9" t="n"/>
      <c r="ADZ104" s="9" t="n"/>
      <c r="AEA104" s="9" t="n"/>
      <c r="AEB104" s="9" t="n"/>
      <c r="AEC104" s="9" t="n"/>
      <c r="AED104" s="9" t="n"/>
      <c r="AEE104" s="9" t="n"/>
      <c r="AEF104" s="9" t="n"/>
      <c r="AEG104" s="9" t="n"/>
      <c r="AEH104" s="9" t="n"/>
      <c r="AEI104" s="9" t="n"/>
      <c r="AEJ104" s="9" t="n"/>
      <c r="AEK104" s="9" t="n"/>
      <c r="AEL104" s="9" t="n"/>
      <c r="AEM104" s="9" t="n"/>
      <c r="AEN104" s="9" t="n"/>
      <c r="AEO104" s="9" t="n"/>
      <c r="AEP104" s="9" t="n"/>
      <c r="AEQ104" s="9" t="n"/>
      <c r="AER104" s="9" t="n"/>
      <c r="AES104" s="9" t="n"/>
      <c r="AET104" s="9" t="n"/>
      <c r="AEU104" s="9" t="n"/>
      <c r="AEV104" s="9" t="n"/>
      <c r="AEW104" s="9" t="n"/>
      <c r="AEX104" s="9" t="n"/>
      <c r="AEY104" s="9" t="n"/>
      <c r="AEZ104" s="9" t="n"/>
      <c r="AFA104" s="9" t="n"/>
      <c r="AFB104" s="9" t="n"/>
      <c r="AFC104" s="9" t="n"/>
      <c r="AFD104" s="9" t="n"/>
      <c r="AFE104" s="9" t="n"/>
      <c r="AFF104" s="9" t="n"/>
      <c r="AFG104" s="9" t="n"/>
      <c r="AFH104" s="9" t="n"/>
      <c r="AFI104" s="9" t="n"/>
      <c r="AFJ104" s="9" t="n"/>
      <c r="AFK104" s="9" t="n"/>
      <c r="AFL104" s="9" t="n"/>
      <c r="AFM104" s="9" t="n"/>
      <c r="AFN104" s="9" t="n"/>
      <c r="AFO104" s="9" t="n"/>
      <c r="AFP104" s="9" t="n"/>
      <c r="AFQ104" s="9" t="n"/>
      <c r="AFR104" s="9" t="n"/>
      <c r="AFS104" s="9" t="n"/>
      <c r="AFT104" s="9" t="n"/>
      <c r="AFU104" s="9" t="n"/>
      <c r="AFV104" s="9" t="n"/>
      <c r="AFW104" s="9" t="n"/>
      <c r="AFX104" s="9" t="n"/>
      <c r="AFY104" s="9" t="n"/>
      <c r="AFZ104" s="9" t="n"/>
      <c r="AGA104" s="9" t="n"/>
      <c r="AGB104" s="9" t="n"/>
      <c r="AGC104" s="9" t="n"/>
      <c r="AGD104" s="9" t="n"/>
      <c r="AGE104" s="9" t="n"/>
      <c r="AGF104" s="9" t="n"/>
      <c r="AGG104" s="9" t="n"/>
      <c r="AGH104" s="9" t="n"/>
      <c r="AGI104" s="9" t="n"/>
      <c r="AGJ104" s="9" t="n"/>
      <c r="AGK104" s="9" t="n"/>
      <c r="AGL104" s="9" t="n"/>
      <c r="AGM104" s="9" t="n"/>
      <c r="AGN104" s="9" t="n"/>
      <c r="AGO104" s="9" t="n"/>
      <c r="AGP104" s="9" t="n"/>
      <c r="AGQ104" s="9" t="n"/>
      <c r="AGR104" s="9" t="n"/>
      <c r="AGS104" s="9" t="n"/>
      <c r="AGT104" s="9" t="n"/>
      <c r="AGU104" s="9" t="n"/>
      <c r="AGV104" s="9" t="n"/>
      <c r="AGW104" s="9" t="n"/>
      <c r="AGX104" s="9" t="n"/>
      <c r="AGY104" s="9" t="n"/>
      <c r="AGZ104" s="9" t="n"/>
      <c r="AHA104" s="9" t="n"/>
      <c r="AHB104" s="9" t="n"/>
      <c r="AHC104" s="9" t="n"/>
      <c r="AHD104" s="9" t="n"/>
      <c r="AHE104" s="9" t="n"/>
      <c r="AHF104" s="9" t="n"/>
      <c r="AHG104" s="9" t="n"/>
      <c r="AHH104" s="9" t="n"/>
      <c r="AHI104" s="9" t="n"/>
      <c r="AHJ104" s="9" t="n"/>
      <c r="AHK104" s="9" t="n"/>
      <c r="AHL104" s="9" t="n"/>
      <c r="AHM104" s="9" t="n"/>
      <c r="AHN104" s="9" t="n"/>
      <c r="AHO104" s="9" t="n"/>
      <c r="AHP104" s="9" t="n"/>
      <c r="AHQ104" s="9" t="n"/>
      <c r="AHR104" s="9" t="n"/>
      <c r="AHS104" s="9" t="n"/>
      <c r="AHT104" s="9" t="n"/>
      <c r="AHU104" s="9" t="n"/>
      <c r="AHV104" s="9" t="n"/>
      <c r="AHW104" s="9" t="n"/>
      <c r="AHX104" s="9" t="n"/>
      <c r="AHY104" s="9" t="n"/>
      <c r="AHZ104" s="9" t="n"/>
      <c r="AIA104" s="9" t="n"/>
      <c r="AIB104" s="9" t="n"/>
      <c r="AIC104" s="9" t="n"/>
      <c r="AID104" s="9" t="n"/>
      <c r="AIE104" s="9" t="n"/>
      <c r="AIF104" s="9" t="n"/>
      <c r="AIG104" s="9" t="n"/>
      <c r="AIH104" s="9" t="n"/>
      <c r="AII104" s="9" t="n"/>
      <c r="AIJ104" s="9" t="n"/>
      <c r="AIK104" s="9" t="n"/>
      <c r="AIL104" s="9" t="n"/>
      <c r="AIM104" s="9" t="n"/>
      <c r="AIN104" s="9" t="n"/>
      <c r="AIO104" s="9" t="n"/>
      <c r="AIP104" s="9" t="n"/>
      <c r="AIQ104" s="9" t="n"/>
      <c r="AIR104" s="9" t="n"/>
      <c r="AIS104" s="9" t="n"/>
      <c r="AIT104" s="9" t="n"/>
      <c r="AIU104" s="9" t="n"/>
      <c r="AIV104" s="9" t="n"/>
      <c r="AIW104" s="9" t="n"/>
      <c r="AIX104" s="9" t="n"/>
      <c r="AIY104" s="9" t="n"/>
      <c r="AIZ104" s="9" t="n"/>
      <c r="AJA104" s="9" t="n"/>
      <c r="AJB104" s="9" t="n"/>
      <c r="AJC104" s="9" t="n"/>
      <c r="AJD104" s="9" t="n"/>
      <c r="AJE104" s="9" t="n"/>
      <c r="AJF104" s="9" t="n"/>
      <c r="AJG104" s="9" t="n"/>
      <c r="AJH104" s="9" t="n"/>
      <c r="AJI104" s="9" t="n"/>
      <c r="AJJ104" s="9" t="n"/>
      <c r="AJK104" s="9" t="n"/>
      <c r="AJL104" s="9" t="n"/>
      <c r="AJM104" s="9" t="n"/>
      <c r="AJN104" s="9" t="n"/>
      <c r="AJO104" s="9" t="n"/>
      <c r="AJP104" s="9" t="n"/>
      <c r="AJQ104" s="9" t="n"/>
      <c r="AJR104" s="9" t="n"/>
      <c r="AJS104" s="9" t="n"/>
      <c r="AJT104" s="9" t="n"/>
      <c r="AJU104" s="9" t="n"/>
      <c r="AJV104" s="9" t="n"/>
      <c r="AJW104" s="9" t="n"/>
      <c r="AJX104" s="9" t="n"/>
      <c r="AJY104" s="9" t="n"/>
      <c r="AJZ104" s="9" t="n"/>
      <c r="AKA104" s="9" t="n"/>
      <c r="AKB104" s="9" t="n"/>
      <c r="AKC104" s="9" t="n"/>
      <c r="AKD104" s="9" t="n"/>
      <c r="AKE104" s="9" t="n"/>
      <c r="AKF104" s="9" t="n"/>
      <c r="AKG104" s="9" t="n"/>
      <c r="AKH104" s="9" t="n"/>
      <c r="AKI104" s="9" t="n"/>
      <c r="AKJ104" s="9" t="n"/>
      <c r="AKK104" s="9" t="n"/>
      <c r="AKL104" s="9" t="n"/>
      <c r="AKM104" s="9" t="n"/>
      <c r="AKN104" s="9" t="n"/>
      <c r="AKO104" s="9" t="n"/>
      <c r="AKP104" s="9" t="n"/>
      <c r="AKQ104" s="9" t="n"/>
      <c r="AKR104" s="9" t="n"/>
      <c r="AKS104" s="9" t="n"/>
      <c r="AKT104" s="9" t="n"/>
      <c r="AKU104" s="9" t="n"/>
      <c r="AKV104" s="9" t="n"/>
      <c r="AKW104" s="9" t="n"/>
      <c r="AKX104" s="9" t="n"/>
      <c r="AKY104" s="9" t="n"/>
      <c r="AKZ104" s="9" t="n"/>
      <c r="ALA104" s="9" t="n"/>
      <c r="ALB104" s="9" t="n"/>
      <c r="ALC104" s="9" t="n"/>
      <c r="ALD104" s="9" t="n"/>
      <c r="ALE104" s="9" t="n"/>
      <c r="ALF104" s="9" t="n"/>
      <c r="ALG104" s="9" t="n"/>
      <c r="ALH104" s="9" t="n"/>
      <c r="ALI104" s="9" t="n"/>
      <c r="ALJ104" s="9" t="n"/>
      <c r="ALK104" s="9" t="n"/>
      <c r="ALL104" s="9" t="n"/>
      <c r="ALM104" s="9" t="n"/>
      <c r="ALN104" s="9" t="n"/>
      <c r="ALO104" s="9" t="n"/>
      <c r="ALP104" s="9" t="n"/>
      <c r="ALQ104" s="9" t="n"/>
      <c r="ALR104" s="9" t="n"/>
      <c r="ALS104" s="9" t="n"/>
      <c r="ALT104" s="9" t="n"/>
      <c r="ALU104" s="9" t="n"/>
      <c r="ALV104" s="9" t="n"/>
      <c r="ALW104" s="9" t="n"/>
      <c r="ALX104" s="9" t="n"/>
      <c r="ALY104" s="9" t="n"/>
      <c r="ALZ104" s="9" t="n"/>
      <c r="AMA104" s="9" t="n"/>
      <c r="AMB104" s="9" t="n"/>
      <c r="AMC104" s="9" t="n"/>
      <c r="AMD104" s="9" t="n"/>
      <c r="AME104" s="9" t="n"/>
      <c r="AMF104" s="9" t="n"/>
      <c r="AMG104" s="9" t="n"/>
      <c r="AMH104" s="9" t="n"/>
      <c r="AMI104" s="9" t="n"/>
      <c r="AMJ104" s="9" t="n"/>
    </row>
    <row customHeight="1" ht="15.75" r="105" s="187" spans="1:1024">
      <c r="A105" s="67" t="n">
        <v>103</v>
      </c>
      <c r="B105" s="44" t="n"/>
      <c r="C105" s="122" t="s">
        <v>309</v>
      </c>
      <c r="D105" s="102" t="n"/>
      <c r="E105" s="103" t="n"/>
      <c r="F105" s="104" t="n"/>
      <c r="G105" s="105" t="n"/>
      <c r="H105" s="106" t="n"/>
      <c r="I105" s="107">
        <f>SUM(G127:G138,G148,G149)</f>
        <v/>
      </c>
      <c r="J105" s="105" t="n"/>
      <c r="K105" s="106" t="n"/>
      <c r="L105" s="107">
        <f>SUM(J127:J138,J148,J149)</f>
        <v/>
      </c>
      <c r="M105" s="105" t="n"/>
      <c r="N105" s="106" t="n"/>
      <c r="O105" s="107">
        <f>SUM(M127:M138,M148,M149)</f>
        <v/>
      </c>
      <c r="P105" s="105" t="n"/>
      <c r="Q105" s="106" t="n"/>
      <c r="R105" s="107">
        <f>SUM(P127:P138,P148,P149)</f>
        <v/>
      </c>
      <c r="S105" s="105" t="n"/>
      <c r="T105" s="106" t="n"/>
      <c r="U105" s="107">
        <f>SUM(S127:S138,S148,S149)</f>
        <v/>
      </c>
      <c r="V105" s="105" t="n"/>
      <c r="W105" s="106" t="n"/>
      <c r="X105" s="107">
        <f>SUM(V127:V138,V148,V149)</f>
        <v/>
      </c>
      <c r="Y105" s="105" t="n"/>
      <c r="Z105" s="106" t="n"/>
      <c r="AA105" s="107">
        <f>SUM(Y127:Y138,Y148,Y149)</f>
        <v/>
      </c>
      <c r="AB105" s="105" t="n"/>
      <c r="AC105" s="106" t="n"/>
      <c r="AD105" s="107">
        <f>SUM(AB127:AB138,AB148,AB149)</f>
        <v/>
      </c>
      <c r="AE105" s="105" t="n"/>
      <c r="AF105" s="106" t="n"/>
      <c r="AG105" s="107">
        <f>SUM(AE127:AE138,AE148,AE149)</f>
        <v/>
      </c>
      <c r="AH105" s="105" t="n"/>
      <c r="AI105" s="106" t="n"/>
      <c r="AJ105" s="107">
        <f>SUM(AH127:AH138,AH148,AH149)</f>
        <v/>
      </c>
      <c r="AK105" s="105" t="n"/>
      <c r="AL105" s="106" t="n"/>
      <c r="AM105" s="107">
        <f>SUM(AK127:AK138,AK148,AK149)</f>
        <v/>
      </c>
      <c r="AN105" s="105" t="n"/>
      <c r="AO105" s="106" t="n"/>
      <c r="AP105" s="107">
        <f>SUM(AN127:AN138,AN148,AN149)</f>
        <v/>
      </c>
      <c r="AQ105" s="105" t="n"/>
      <c r="AR105" s="106" t="n"/>
      <c r="AS105" s="107">
        <f>SUM(AQ127:AQ138,AQ148,AQ149)</f>
        <v/>
      </c>
      <c r="AT105" s="105" t="n"/>
      <c r="AU105" s="106" t="n"/>
      <c r="AV105" s="107">
        <f>SUM(AT127:AT138,AT148,AT149)</f>
        <v/>
      </c>
      <c r="AW105" s="105" t="n"/>
      <c r="AX105" s="106" t="n"/>
      <c r="AY105" s="107">
        <f>SUM(AW127:AW138,AW148,AW149)</f>
        <v/>
      </c>
      <c r="AZ105" s="105" t="n"/>
      <c r="BA105" s="106" t="n"/>
      <c r="BB105" s="107">
        <f>SUM(AZ127:AZ138,AZ148,AZ149)</f>
        <v/>
      </c>
      <c r="BC105" s="105" t="n"/>
      <c r="BD105" s="106" t="n"/>
      <c r="BE105" s="107">
        <f>SUM(BC127:BC138,BC148,BC149)</f>
        <v/>
      </c>
      <c r="BF105" s="105" t="n"/>
      <c r="BG105" s="106" t="n"/>
      <c r="BH105" s="107">
        <f>SUM(BF127:BF138,BF148,BF149)</f>
        <v/>
      </c>
      <c r="BI105" s="105" t="n"/>
      <c r="BJ105" s="106" t="n"/>
      <c r="BK105" s="107">
        <f>SUM(BI127:BI138,BI148,BI149)</f>
        <v/>
      </c>
      <c r="BL105" s="105" t="n"/>
      <c r="BM105" s="106" t="n"/>
      <c r="BN105" s="107">
        <f>SUM(BL127:BL138,BL148,BL149)</f>
        <v/>
      </c>
      <c r="BO105" s="105" t="n"/>
      <c r="BP105" s="106" t="n"/>
      <c r="BQ105" s="107">
        <f>SUM(BO127:BO138,BO148,BO149)</f>
        <v/>
      </c>
      <c r="BR105" s="105" t="n"/>
      <c r="BS105" s="106" t="n"/>
      <c r="BT105" s="107">
        <f>SUM(BR127:BR138,BR148,BR149)</f>
        <v/>
      </c>
      <c r="BU105" s="105" t="n"/>
      <c r="BV105" s="106" t="n"/>
      <c r="BW105" s="107">
        <f>SUM(BU127:BU138,BU148,BU149)</f>
        <v/>
      </c>
      <c r="BX105" s="105" t="n"/>
      <c r="BY105" s="106" t="n"/>
      <c r="BZ105" s="107">
        <f>SUM(BX127:BX138,BX148,BX149)</f>
        <v/>
      </c>
      <c r="CA105" s="105" t="n"/>
      <c r="CB105" s="106" t="n"/>
      <c r="CC105" s="107">
        <f>SUM(CA127:CA138,CA148,CA149)</f>
        <v/>
      </c>
      <c r="CD105" s="105" t="n"/>
      <c r="CE105" s="106" t="n"/>
      <c r="CF105" s="107">
        <f>SUM(CD127:CD138,CD148,CD149)</f>
        <v/>
      </c>
      <c r="CG105" s="105" t="n"/>
      <c r="CH105" s="106" t="n"/>
      <c r="CI105" s="107">
        <f>SUM(CG127:CG138,CG148,CG149)</f>
        <v/>
      </c>
      <c r="CJ105" s="105" t="n"/>
      <c r="CK105" s="106" t="n"/>
      <c r="CL105" s="107">
        <f>SUM(CJ127:CJ138,CJ148,CJ149)</f>
        <v/>
      </c>
      <c r="CM105" s="105" t="n"/>
      <c r="CN105" s="106" t="n"/>
      <c r="CO105" s="107">
        <f>SUM(CM127:CM138,CM148,CM149)</f>
        <v/>
      </c>
      <c r="CP105" s="105" t="n"/>
      <c r="CQ105" s="106" t="n"/>
      <c r="CR105" s="107">
        <f>SUM(CP127:CP138,CP148,CP149)</f>
        <v/>
      </c>
      <c r="CS105" s="105" t="n"/>
      <c r="CT105" s="106" t="n"/>
      <c r="CU105" s="107">
        <f>SUM(CS127:CS138,CS148,CS149)</f>
        <v/>
      </c>
      <c r="CV105" s="105" t="n"/>
      <c r="CW105" s="108" t="n"/>
      <c r="CX105" s="109">
        <f>SUM(CV127:CV138,CV148,CV149)</f>
        <v/>
      </c>
      <c r="CY105" s="94" t="n"/>
      <c r="CZ105" s="94" t="n"/>
      <c r="DA105" s="94" t="n"/>
      <c r="DB105" s="94" t="n"/>
      <c r="DC105" s="94" t="n"/>
      <c r="DD105" s="94" t="n"/>
      <c r="DE105" s="94" t="n"/>
      <c r="DF105" s="94" t="n"/>
      <c r="DG105" s="94" t="n"/>
      <c r="DH105" s="9" t="n"/>
      <c r="DI105" s="9" t="n"/>
      <c r="DJ105" s="9" t="n"/>
      <c r="DK105" s="9" t="n"/>
      <c r="DL105" s="9" t="n"/>
      <c r="DM105" s="9" t="n"/>
      <c r="DN105" s="9" t="n"/>
      <c r="DO105" s="9" t="n"/>
      <c r="DP105" s="9" t="n"/>
      <c r="DQ105" s="9" t="n"/>
      <c r="DR105" s="9" t="n"/>
      <c r="DS105" s="9" t="n"/>
      <c r="DT105" s="9" t="n"/>
      <c r="DU105" s="9" t="n"/>
      <c r="DV105" s="9" t="n"/>
      <c r="DW105" s="9" t="n"/>
      <c r="DX105" s="9" t="n"/>
      <c r="DY105" s="9" t="n"/>
      <c r="DZ105" s="9" t="n"/>
      <c r="EA105" s="9" t="n"/>
      <c r="EB105" s="9" t="n"/>
      <c r="EC105" s="9" t="n"/>
      <c r="ED105" s="9" t="n"/>
      <c r="EE105" s="9" t="n"/>
      <c r="EF105" s="9" t="n"/>
      <c r="EG105" s="9" t="n"/>
      <c r="EH105" s="9" t="n"/>
      <c r="EI105" s="9" t="n"/>
      <c r="EJ105" s="9" t="n"/>
      <c r="EK105" s="9" t="n"/>
      <c r="EL105" s="9" t="n"/>
      <c r="EM105" s="9" t="n"/>
      <c r="EN105" s="9" t="n"/>
      <c r="EO105" s="9" t="n"/>
      <c r="EP105" s="9" t="n"/>
      <c r="EQ105" s="9" t="n"/>
      <c r="ER105" s="9" t="n"/>
      <c r="ES105" s="9" t="n"/>
      <c r="ET105" s="9" t="n"/>
      <c r="EU105" s="9" t="n"/>
      <c r="EV105" s="9" t="n"/>
      <c r="EW105" s="9" t="n"/>
      <c r="EX105" s="9" t="n"/>
      <c r="EY105" s="9" t="n"/>
      <c r="EZ105" s="9" t="n"/>
      <c r="FA105" s="9" t="n"/>
      <c r="FB105" s="9" t="n"/>
      <c r="FC105" s="9" t="n"/>
      <c r="FD105" s="9" t="n"/>
      <c r="FE105" s="9" t="n"/>
      <c r="FF105" s="9" t="n"/>
      <c r="FG105" s="9" t="n"/>
      <c r="FH105" s="9" t="n"/>
      <c r="FI105" s="9" t="n"/>
      <c r="FJ105" s="9" t="n"/>
      <c r="FK105" s="9" t="n"/>
      <c r="FL105" s="9" t="n"/>
      <c r="FM105" s="9" t="n"/>
      <c r="FN105" s="9" t="n"/>
      <c r="FO105" s="9" t="n"/>
      <c r="FP105" s="9" t="n"/>
      <c r="FQ105" s="9" t="n"/>
      <c r="FR105" s="9" t="n"/>
      <c r="FS105" s="9" t="n"/>
      <c r="FT105" s="9" t="n"/>
      <c r="FU105" s="9" t="n"/>
      <c r="FV105" s="9" t="n"/>
      <c r="FW105" s="9" t="n"/>
      <c r="FX105" s="9" t="n"/>
      <c r="FY105" s="9" t="n"/>
      <c r="FZ105" s="9" t="n"/>
      <c r="GA105" s="9" t="n"/>
      <c r="GB105" s="9" t="n"/>
      <c r="GC105" s="9" t="n"/>
      <c r="GD105" s="9" t="n"/>
      <c r="GE105" s="9" t="n"/>
      <c r="GF105" s="9" t="n"/>
      <c r="GG105" s="9" t="n"/>
      <c r="GH105" s="9" t="n"/>
      <c r="GI105" s="9" t="n"/>
      <c r="GJ105" s="9" t="n"/>
      <c r="GK105" s="9" t="n"/>
      <c r="GL105" s="9" t="n"/>
      <c r="GM105" s="9" t="n"/>
      <c r="GN105" s="9" t="n"/>
      <c r="GO105" s="9" t="n"/>
      <c r="GP105" s="9" t="n"/>
      <c r="GQ105" s="9" t="n"/>
      <c r="GR105" s="9" t="n"/>
      <c r="GS105" s="9" t="n"/>
      <c r="GT105" s="9" t="n"/>
      <c r="GU105" s="9" t="n"/>
      <c r="GV105" s="9" t="n"/>
      <c r="GW105" s="9" t="n"/>
      <c r="GX105" s="9" t="n"/>
      <c r="GY105" s="9" t="n"/>
      <c r="GZ105" s="9" t="n"/>
      <c r="HA105" s="9" t="n"/>
      <c r="HB105" s="9" t="n"/>
      <c r="HC105" s="9" t="n"/>
      <c r="HD105" s="9" t="n"/>
      <c r="HE105" s="9" t="n"/>
      <c r="HF105" s="9" t="n"/>
      <c r="HG105" s="9" t="n"/>
      <c r="HH105" s="9" t="n"/>
      <c r="HI105" s="9" t="n"/>
      <c r="HJ105" s="9" t="n"/>
      <c r="HK105" s="9" t="n"/>
      <c r="HL105" s="9" t="n"/>
      <c r="HM105" s="9" t="n"/>
      <c r="HN105" s="9" t="n"/>
      <c r="HO105" s="9" t="n"/>
      <c r="HP105" s="9" t="n"/>
      <c r="HQ105" s="9" t="n"/>
      <c r="HR105" s="9" t="n"/>
      <c r="HS105" s="9" t="n"/>
      <c r="HT105" s="9" t="n"/>
      <c r="HU105" s="9" t="n"/>
      <c r="HV105" s="9" t="n"/>
      <c r="HW105" s="9" t="n"/>
      <c r="HX105" s="9" t="n"/>
      <c r="HY105" s="9" t="n"/>
      <c r="HZ105" s="9" t="n"/>
      <c r="IA105" s="9" t="n"/>
      <c r="IB105" s="9" t="n"/>
      <c r="IC105" s="9" t="n"/>
      <c r="ID105" s="9" t="n"/>
      <c r="IE105" s="9" t="n"/>
      <c r="IF105" s="9" t="n"/>
      <c r="IG105" s="9" t="n"/>
      <c r="IH105" s="9" t="n"/>
      <c r="II105" s="9" t="n"/>
      <c r="IJ105" s="9" t="n"/>
      <c r="IK105" s="9" t="n"/>
      <c r="IL105" s="9" t="n"/>
      <c r="IM105" s="9" t="n"/>
      <c r="IN105" s="9" t="n"/>
      <c r="IO105" s="9" t="n"/>
      <c r="IP105" s="9" t="n"/>
      <c r="IQ105" s="9" t="n"/>
      <c r="IR105" s="9" t="n"/>
      <c r="IS105" s="9" t="n"/>
      <c r="IT105" s="9" t="n"/>
      <c r="IU105" s="9" t="n"/>
      <c r="IV105" s="9" t="n"/>
      <c r="IW105" s="9" t="n"/>
      <c r="IX105" s="9" t="n"/>
      <c r="IY105" s="9" t="n"/>
      <c r="IZ105" s="9" t="n"/>
      <c r="JA105" s="9" t="n"/>
      <c r="JB105" s="9" t="n"/>
      <c r="JC105" s="9" t="n"/>
      <c r="JD105" s="9" t="n"/>
      <c r="JE105" s="9" t="n"/>
      <c r="JF105" s="9" t="n"/>
      <c r="JG105" s="9" t="n"/>
      <c r="JH105" s="9" t="n"/>
      <c r="JI105" s="9" t="n"/>
      <c r="JJ105" s="9" t="n"/>
      <c r="JK105" s="9" t="n"/>
      <c r="JL105" s="9" t="n"/>
      <c r="JM105" s="9" t="n"/>
      <c r="JN105" s="9" t="n"/>
      <c r="JO105" s="9" t="n"/>
      <c r="JP105" s="9" t="n"/>
      <c r="JQ105" s="9" t="n"/>
      <c r="JR105" s="9" t="n"/>
      <c r="JS105" s="9" t="n"/>
      <c r="JT105" s="9" t="n"/>
      <c r="JU105" s="9" t="n"/>
      <c r="JV105" s="9" t="n"/>
      <c r="JW105" s="9" t="n"/>
      <c r="JX105" s="9" t="n"/>
      <c r="JY105" s="9" t="n"/>
      <c r="JZ105" s="9" t="n"/>
      <c r="KA105" s="9" t="n"/>
      <c r="KB105" s="9" t="n"/>
      <c r="KC105" s="9" t="n"/>
      <c r="KD105" s="9" t="n"/>
      <c r="KE105" s="9" t="n"/>
      <c r="KF105" s="9" t="n"/>
      <c r="KG105" s="9" t="n"/>
      <c r="KH105" s="9" t="n"/>
      <c r="KI105" s="9" t="n"/>
      <c r="KJ105" s="9" t="n"/>
      <c r="KK105" s="9" t="n"/>
      <c r="KL105" s="9" t="n"/>
      <c r="KM105" s="9" t="n"/>
      <c r="KN105" s="9" t="n"/>
      <c r="KO105" s="9" t="n"/>
      <c r="KP105" s="9" t="n"/>
      <c r="KQ105" s="9" t="n"/>
      <c r="KR105" s="9" t="n"/>
      <c r="KS105" s="9" t="n"/>
      <c r="KT105" s="9" t="n"/>
      <c r="KU105" s="9" t="n"/>
      <c r="KV105" s="9" t="n"/>
      <c r="KW105" s="9" t="n"/>
      <c r="KX105" s="9" t="n"/>
      <c r="KY105" s="9" t="n"/>
      <c r="KZ105" s="9" t="n"/>
      <c r="LA105" s="9" t="n"/>
      <c r="LB105" s="9" t="n"/>
      <c r="LC105" s="9" t="n"/>
      <c r="LD105" s="9" t="n"/>
      <c r="LE105" s="9" t="n"/>
      <c r="LF105" s="9" t="n"/>
      <c r="LG105" s="9" t="n"/>
      <c r="LH105" s="9" t="n"/>
      <c r="LI105" s="9" t="n"/>
      <c r="LJ105" s="9" t="n"/>
      <c r="LK105" s="9" t="n"/>
      <c r="LL105" s="9" t="n"/>
      <c r="LM105" s="9" t="n"/>
      <c r="LN105" s="9" t="n"/>
      <c r="LO105" s="9" t="n"/>
      <c r="LP105" s="9" t="n"/>
      <c r="LQ105" s="9" t="n"/>
      <c r="LR105" s="9" t="n"/>
      <c r="LS105" s="9" t="n"/>
      <c r="LT105" s="9" t="n"/>
      <c r="LU105" s="9" t="n"/>
      <c r="LV105" s="9" t="n"/>
      <c r="LW105" s="9" t="n"/>
      <c r="LX105" s="9" t="n"/>
      <c r="LY105" s="9" t="n"/>
      <c r="LZ105" s="9" t="n"/>
      <c r="MA105" s="9" t="n"/>
      <c r="MB105" s="9" t="n"/>
      <c r="MC105" s="9" t="n"/>
      <c r="MD105" s="9" t="n"/>
      <c r="ME105" s="9" t="n"/>
      <c r="MF105" s="9" t="n"/>
      <c r="MG105" s="9" t="n"/>
      <c r="MH105" s="9" t="n"/>
      <c r="MI105" s="9" t="n"/>
      <c r="MJ105" s="9" t="n"/>
      <c r="MK105" s="9" t="n"/>
      <c r="ML105" s="9" t="n"/>
      <c r="MM105" s="9" t="n"/>
      <c r="MN105" s="9" t="n"/>
      <c r="MO105" s="9" t="n"/>
      <c r="MP105" s="9" t="n"/>
      <c r="MQ105" s="9" t="n"/>
      <c r="MR105" s="9" t="n"/>
      <c r="MS105" s="9" t="n"/>
      <c r="MT105" s="9" t="n"/>
      <c r="MU105" s="9" t="n"/>
      <c r="MV105" s="9" t="n"/>
      <c r="MW105" s="9" t="n"/>
      <c r="MX105" s="9" t="n"/>
      <c r="MY105" s="9" t="n"/>
      <c r="MZ105" s="9" t="n"/>
      <c r="NA105" s="9" t="n"/>
      <c r="NB105" s="9" t="n"/>
      <c r="NC105" s="9" t="n"/>
      <c r="ND105" s="9" t="n"/>
      <c r="NE105" s="9" t="n"/>
      <c r="NF105" s="9" t="n"/>
      <c r="NG105" s="9" t="n"/>
      <c r="NH105" s="9" t="n"/>
      <c r="NI105" s="9" t="n"/>
      <c r="NJ105" s="9" t="n"/>
      <c r="NK105" s="9" t="n"/>
      <c r="NL105" s="9" t="n"/>
      <c r="NM105" s="9" t="n"/>
      <c r="NN105" s="9" t="n"/>
      <c r="NO105" s="9" t="n"/>
      <c r="NP105" s="9" t="n"/>
      <c r="NQ105" s="9" t="n"/>
      <c r="NR105" s="9" t="n"/>
      <c r="NS105" s="9" t="n"/>
      <c r="NT105" s="9" t="n"/>
      <c r="NU105" s="9" t="n"/>
      <c r="NV105" s="9" t="n"/>
      <c r="NW105" s="9" t="n"/>
      <c r="NX105" s="9" t="n"/>
      <c r="NY105" s="9" t="n"/>
      <c r="NZ105" s="9" t="n"/>
      <c r="OA105" s="9" t="n"/>
      <c r="OB105" s="9" t="n"/>
      <c r="OC105" s="9" t="n"/>
      <c r="OD105" s="9" t="n"/>
      <c r="OE105" s="9" t="n"/>
      <c r="OF105" s="9" t="n"/>
      <c r="OG105" s="9" t="n"/>
      <c r="OH105" s="9" t="n"/>
      <c r="OI105" s="9" t="n"/>
      <c r="OJ105" s="9" t="n"/>
      <c r="OK105" s="9" t="n"/>
      <c r="OL105" s="9" t="n"/>
      <c r="OM105" s="9" t="n"/>
      <c r="ON105" s="9" t="n"/>
      <c r="OO105" s="9" t="n"/>
      <c r="OP105" s="9" t="n"/>
      <c r="OQ105" s="9" t="n"/>
      <c r="OR105" s="9" t="n"/>
      <c r="OS105" s="9" t="n"/>
      <c r="OT105" s="9" t="n"/>
      <c r="OU105" s="9" t="n"/>
      <c r="OV105" s="9" t="n"/>
      <c r="OW105" s="9" t="n"/>
      <c r="OX105" s="9" t="n"/>
      <c r="OY105" s="9" t="n"/>
      <c r="OZ105" s="9" t="n"/>
      <c r="PA105" s="9" t="n"/>
      <c r="PB105" s="9" t="n"/>
      <c r="PC105" s="9" t="n"/>
      <c r="PD105" s="9" t="n"/>
      <c r="PE105" s="9" t="n"/>
      <c r="PF105" s="9" t="n"/>
      <c r="PG105" s="9" t="n"/>
      <c r="PH105" s="9" t="n"/>
      <c r="PI105" s="9" t="n"/>
      <c r="PJ105" s="9" t="n"/>
      <c r="PK105" s="9" t="n"/>
      <c r="PL105" s="9" t="n"/>
      <c r="PM105" s="9" t="n"/>
      <c r="PN105" s="9" t="n"/>
      <c r="PO105" s="9" t="n"/>
      <c r="PP105" s="9" t="n"/>
      <c r="PQ105" s="9" t="n"/>
      <c r="PR105" s="9" t="n"/>
      <c r="PS105" s="9" t="n"/>
      <c r="PT105" s="9" t="n"/>
      <c r="PU105" s="9" t="n"/>
      <c r="PV105" s="9" t="n"/>
      <c r="PW105" s="9" t="n"/>
      <c r="PX105" s="9" t="n"/>
      <c r="PY105" s="9" t="n"/>
      <c r="PZ105" s="9" t="n"/>
      <c r="QA105" s="9" t="n"/>
      <c r="QB105" s="9" t="n"/>
      <c r="QC105" s="9" t="n"/>
      <c r="QD105" s="9" t="n"/>
      <c r="QE105" s="9" t="n"/>
      <c r="QF105" s="9" t="n"/>
      <c r="QG105" s="9" t="n"/>
      <c r="QH105" s="9" t="n"/>
      <c r="QI105" s="9" t="n"/>
      <c r="QJ105" s="9" t="n"/>
      <c r="QK105" s="9" t="n"/>
      <c r="QL105" s="9" t="n"/>
      <c r="QM105" s="9" t="n"/>
      <c r="QN105" s="9" t="n"/>
      <c r="QO105" s="9" t="n"/>
      <c r="QP105" s="9" t="n"/>
      <c r="QQ105" s="9" t="n"/>
      <c r="QR105" s="9" t="n"/>
      <c r="QS105" s="9" t="n"/>
      <c r="QT105" s="9" t="n"/>
      <c r="QU105" s="9" t="n"/>
      <c r="QV105" s="9" t="n"/>
      <c r="QW105" s="9" t="n"/>
      <c r="QX105" s="9" t="n"/>
      <c r="QY105" s="9" t="n"/>
      <c r="QZ105" s="9" t="n"/>
      <c r="RA105" s="9" t="n"/>
      <c r="RB105" s="9" t="n"/>
      <c r="RC105" s="9" t="n"/>
      <c r="RD105" s="9" t="n"/>
      <c r="RE105" s="9" t="n"/>
      <c r="RF105" s="9" t="n"/>
      <c r="RG105" s="9" t="n"/>
      <c r="RH105" s="9" t="n"/>
      <c r="RI105" s="9" t="n"/>
      <c r="RJ105" s="9" t="n"/>
      <c r="RK105" s="9" t="n"/>
      <c r="RL105" s="9" t="n"/>
      <c r="RM105" s="9" t="n"/>
      <c r="RN105" s="9" t="n"/>
      <c r="RO105" s="9" t="n"/>
      <c r="RP105" s="9" t="n"/>
      <c r="RQ105" s="9" t="n"/>
      <c r="RR105" s="9" t="n"/>
      <c r="RS105" s="9" t="n"/>
      <c r="RT105" s="9" t="n"/>
      <c r="RU105" s="9" t="n"/>
      <c r="RV105" s="9" t="n"/>
      <c r="RW105" s="9" t="n"/>
      <c r="RX105" s="9" t="n"/>
      <c r="RY105" s="9" t="n"/>
      <c r="RZ105" s="9" t="n"/>
      <c r="SA105" s="9" t="n"/>
      <c r="SB105" s="9" t="n"/>
      <c r="SC105" s="9" t="n"/>
      <c r="SD105" s="9" t="n"/>
      <c r="SE105" s="9" t="n"/>
      <c r="SF105" s="9" t="n"/>
      <c r="SG105" s="9" t="n"/>
      <c r="SH105" s="9" t="n"/>
      <c r="SI105" s="9" t="n"/>
      <c r="SJ105" s="9" t="n"/>
      <c r="SK105" s="9" t="n"/>
      <c r="SL105" s="9" t="n"/>
      <c r="SM105" s="9" t="n"/>
      <c r="SN105" s="9" t="n"/>
      <c r="SO105" s="9" t="n"/>
      <c r="SP105" s="9" t="n"/>
      <c r="SQ105" s="9" t="n"/>
      <c r="SR105" s="9" t="n"/>
      <c r="SS105" s="9" t="n"/>
      <c r="ST105" s="9" t="n"/>
      <c r="SU105" s="9" t="n"/>
      <c r="SV105" s="9" t="n"/>
      <c r="SW105" s="9" t="n"/>
      <c r="SX105" s="9" t="n"/>
      <c r="SY105" s="9" t="n"/>
      <c r="SZ105" s="9" t="n"/>
      <c r="TA105" s="9" t="n"/>
      <c r="TB105" s="9" t="n"/>
      <c r="TC105" s="9" t="n"/>
      <c r="TD105" s="9" t="n"/>
      <c r="TE105" s="9" t="n"/>
      <c r="TF105" s="9" t="n"/>
      <c r="TG105" s="9" t="n"/>
      <c r="TH105" s="9" t="n"/>
      <c r="TI105" s="9" t="n"/>
      <c r="TJ105" s="9" t="n"/>
      <c r="TK105" s="9" t="n"/>
      <c r="TL105" s="9" t="n"/>
      <c r="TM105" s="9" t="n"/>
      <c r="TN105" s="9" t="n"/>
      <c r="TO105" s="9" t="n"/>
      <c r="TP105" s="9" t="n"/>
      <c r="TQ105" s="9" t="n"/>
      <c r="TR105" s="9" t="n"/>
      <c r="TS105" s="9" t="n"/>
      <c r="TT105" s="9" t="n"/>
      <c r="TU105" s="9" t="n"/>
      <c r="TV105" s="9" t="n"/>
      <c r="TW105" s="9" t="n"/>
      <c r="TX105" s="9" t="n"/>
      <c r="TY105" s="9" t="n"/>
      <c r="TZ105" s="9" t="n"/>
      <c r="UA105" s="9" t="n"/>
      <c r="UB105" s="9" t="n"/>
      <c r="UC105" s="9" t="n"/>
      <c r="UD105" s="9" t="n"/>
      <c r="UE105" s="9" t="n"/>
      <c r="UF105" s="9" t="n"/>
      <c r="UG105" s="9" t="n"/>
      <c r="UH105" s="9" t="n"/>
      <c r="UI105" s="9" t="n"/>
      <c r="UJ105" s="9" t="n"/>
      <c r="UK105" s="9" t="n"/>
      <c r="UL105" s="9" t="n"/>
      <c r="UM105" s="9" t="n"/>
      <c r="UN105" s="9" t="n"/>
      <c r="UO105" s="9" t="n"/>
      <c r="UP105" s="9" t="n"/>
      <c r="UQ105" s="9" t="n"/>
      <c r="UR105" s="9" t="n"/>
      <c r="US105" s="9" t="n"/>
      <c r="UT105" s="9" t="n"/>
      <c r="UU105" s="9" t="n"/>
      <c r="UV105" s="9" t="n"/>
      <c r="UW105" s="9" t="n"/>
      <c r="UX105" s="9" t="n"/>
      <c r="UY105" s="9" t="n"/>
      <c r="UZ105" s="9" t="n"/>
      <c r="VA105" s="9" t="n"/>
      <c r="VB105" s="9" t="n"/>
      <c r="VC105" s="9" t="n"/>
      <c r="VD105" s="9" t="n"/>
      <c r="VE105" s="9" t="n"/>
      <c r="VF105" s="9" t="n"/>
      <c r="VG105" s="9" t="n"/>
      <c r="VH105" s="9" t="n"/>
      <c r="VI105" s="9" t="n"/>
      <c r="VJ105" s="9" t="n"/>
      <c r="VK105" s="9" t="n"/>
      <c r="VL105" s="9" t="n"/>
      <c r="VM105" s="9" t="n"/>
      <c r="VN105" s="9" t="n"/>
      <c r="VO105" s="9" t="n"/>
      <c r="VP105" s="9" t="n"/>
      <c r="VQ105" s="9" t="n"/>
      <c r="VR105" s="9" t="n"/>
      <c r="VS105" s="9" t="n"/>
      <c r="VT105" s="9" t="n"/>
      <c r="VU105" s="9" t="n"/>
      <c r="VV105" s="9" t="n"/>
      <c r="VW105" s="9" t="n"/>
      <c r="VX105" s="9" t="n"/>
      <c r="VY105" s="9" t="n"/>
      <c r="VZ105" s="9" t="n"/>
      <c r="WA105" s="9" t="n"/>
      <c r="WB105" s="9" t="n"/>
      <c r="WC105" s="9" t="n"/>
      <c r="WD105" s="9" t="n"/>
      <c r="WE105" s="9" t="n"/>
      <c r="WF105" s="9" t="n"/>
      <c r="WG105" s="9" t="n"/>
      <c r="WH105" s="9" t="n"/>
      <c r="WI105" s="9" t="n"/>
      <c r="WJ105" s="9" t="n"/>
      <c r="WK105" s="9" t="n"/>
      <c r="WL105" s="9" t="n"/>
      <c r="WM105" s="9" t="n"/>
      <c r="WN105" s="9" t="n"/>
      <c r="WO105" s="9" t="n"/>
      <c r="WP105" s="9" t="n"/>
      <c r="WQ105" s="9" t="n"/>
      <c r="WR105" s="9" t="n"/>
      <c r="WS105" s="9" t="n"/>
      <c r="WT105" s="9" t="n"/>
      <c r="WU105" s="9" t="n"/>
      <c r="WV105" s="9" t="n"/>
      <c r="WW105" s="9" t="n"/>
      <c r="WX105" s="9" t="n"/>
      <c r="WY105" s="9" t="n"/>
      <c r="WZ105" s="9" t="n"/>
      <c r="XA105" s="9" t="n"/>
      <c r="XB105" s="9" t="n"/>
      <c r="XC105" s="9" t="n"/>
      <c r="XD105" s="9" t="n"/>
      <c r="XE105" s="9" t="n"/>
      <c r="XF105" s="9" t="n"/>
      <c r="XG105" s="9" t="n"/>
      <c r="XH105" s="9" t="n"/>
      <c r="XI105" s="9" t="n"/>
      <c r="XJ105" s="9" t="n"/>
      <c r="XK105" s="9" t="n"/>
      <c r="XL105" s="9" t="n"/>
      <c r="XM105" s="9" t="n"/>
      <c r="XN105" s="9" t="n"/>
      <c r="XO105" s="9" t="n"/>
      <c r="XP105" s="9" t="n"/>
      <c r="XQ105" s="9" t="n"/>
      <c r="XR105" s="9" t="n"/>
      <c r="XS105" s="9" t="n"/>
      <c r="XT105" s="9" t="n"/>
      <c r="XU105" s="9" t="n"/>
      <c r="XV105" s="9" t="n"/>
      <c r="XW105" s="9" t="n"/>
      <c r="XX105" s="9" t="n"/>
      <c r="XY105" s="9" t="n"/>
      <c r="XZ105" s="9" t="n"/>
      <c r="YA105" s="9" t="n"/>
      <c r="YB105" s="9" t="n"/>
      <c r="YC105" s="9" t="n"/>
      <c r="YD105" s="9" t="n"/>
      <c r="YE105" s="9" t="n"/>
      <c r="YF105" s="9" t="n"/>
      <c r="YG105" s="9" t="n"/>
      <c r="YH105" s="9" t="n"/>
      <c r="YI105" s="9" t="n"/>
      <c r="YJ105" s="9" t="n"/>
      <c r="YK105" s="9" t="n"/>
      <c r="YL105" s="9" t="n"/>
      <c r="YM105" s="9" t="n"/>
      <c r="YN105" s="9" t="n"/>
      <c r="YO105" s="9" t="n"/>
      <c r="YP105" s="9" t="n"/>
      <c r="YQ105" s="9" t="n"/>
      <c r="YR105" s="9" t="n"/>
      <c r="YS105" s="9" t="n"/>
      <c r="YT105" s="9" t="n"/>
      <c r="YU105" s="9" t="n"/>
      <c r="YV105" s="9" t="n"/>
      <c r="YW105" s="9" t="n"/>
      <c r="YX105" s="9" t="n"/>
      <c r="YY105" s="9" t="n"/>
      <c r="YZ105" s="9" t="n"/>
      <c r="ZA105" s="9" t="n"/>
      <c r="ZB105" s="9" t="n"/>
      <c r="ZC105" s="9" t="n"/>
      <c r="ZD105" s="9" t="n"/>
      <c r="ZE105" s="9" t="n"/>
      <c r="ZF105" s="9" t="n"/>
      <c r="ZG105" s="9" t="n"/>
      <c r="ZH105" s="9" t="n"/>
      <c r="ZI105" s="9" t="n"/>
      <c r="ZJ105" s="9" t="n"/>
      <c r="ZK105" s="9" t="n"/>
      <c r="ZL105" s="9" t="n"/>
      <c r="ZM105" s="9" t="n"/>
      <c r="ZN105" s="9" t="n"/>
      <c r="ZO105" s="9" t="n"/>
      <c r="ZP105" s="9" t="n"/>
      <c r="ZQ105" s="9" t="n"/>
      <c r="ZR105" s="9" t="n"/>
      <c r="ZS105" s="9" t="n"/>
      <c r="ZT105" s="9" t="n"/>
      <c r="ZU105" s="9" t="n"/>
      <c r="ZV105" s="9" t="n"/>
      <c r="ZW105" s="9" t="n"/>
      <c r="ZX105" s="9" t="n"/>
      <c r="ZY105" s="9" t="n"/>
      <c r="ZZ105" s="9" t="n"/>
      <c r="AAA105" s="9" t="n"/>
      <c r="AAB105" s="9" t="n"/>
      <c r="AAC105" s="9" t="n"/>
      <c r="AAD105" s="9" t="n"/>
      <c r="AAE105" s="9" t="n"/>
      <c r="AAF105" s="9" t="n"/>
      <c r="AAG105" s="9" t="n"/>
      <c r="AAH105" s="9" t="n"/>
      <c r="AAI105" s="9" t="n"/>
      <c r="AAJ105" s="9" t="n"/>
      <c r="AAK105" s="9" t="n"/>
      <c r="AAL105" s="9" t="n"/>
      <c r="AAM105" s="9" t="n"/>
      <c r="AAN105" s="9" t="n"/>
      <c r="AAO105" s="9" t="n"/>
      <c r="AAP105" s="9" t="n"/>
      <c r="AAQ105" s="9" t="n"/>
      <c r="AAR105" s="9" t="n"/>
      <c r="AAS105" s="9" t="n"/>
      <c r="AAT105" s="9" t="n"/>
      <c r="AAU105" s="9" t="n"/>
      <c r="AAV105" s="9" t="n"/>
      <c r="AAW105" s="9" t="n"/>
      <c r="AAX105" s="9" t="n"/>
      <c r="AAY105" s="9" t="n"/>
      <c r="AAZ105" s="9" t="n"/>
      <c r="ABA105" s="9" t="n"/>
      <c r="ABB105" s="9" t="n"/>
      <c r="ABC105" s="9" t="n"/>
      <c r="ABD105" s="9" t="n"/>
      <c r="ABE105" s="9" t="n"/>
      <c r="ABF105" s="9" t="n"/>
      <c r="ABG105" s="9" t="n"/>
      <c r="ABH105" s="9" t="n"/>
      <c r="ABI105" s="9" t="n"/>
      <c r="ABJ105" s="9" t="n"/>
      <c r="ABK105" s="9" t="n"/>
      <c r="ABL105" s="9" t="n"/>
      <c r="ABM105" s="9" t="n"/>
      <c r="ABN105" s="9" t="n"/>
      <c r="ABO105" s="9" t="n"/>
      <c r="ABP105" s="9" t="n"/>
      <c r="ABQ105" s="9" t="n"/>
      <c r="ABR105" s="9" t="n"/>
      <c r="ABS105" s="9" t="n"/>
      <c r="ABT105" s="9" t="n"/>
      <c r="ABU105" s="9" t="n"/>
      <c r="ABV105" s="9" t="n"/>
      <c r="ABW105" s="9" t="n"/>
      <c r="ABX105" s="9" t="n"/>
      <c r="ABY105" s="9" t="n"/>
      <c r="ABZ105" s="9" t="n"/>
      <c r="ACA105" s="9" t="n"/>
      <c r="ACB105" s="9" t="n"/>
      <c r="ACC105" s="9" t="n"/>
      <c r="ACD105" s="9" t="n"/>
      <c r="ACE105" s="9" t="n"/>
      <c r="ACF105" s="9" t="n"/>
      <c r="ACG105" s="9" t="n"/>
      <c r="ACH105" s="9" t="n"/>
      <c r="ACI105" s="9" t="n"/>
      <c r="ACJ105" s="9" t="n"/>
      <c r="ACK105" s="9" t="n"/>
      <c r="ACL105" s="9" t="n"/>
      <c r="ACM105" s="9" t="n"/>
      <c r="ACN105" s="9" t="n"/>
      <c r="ACO105" s="9" t="n"/>
      <c r="ACP105" s="9" t="n"/>
      <c r="ACQ105" s="9" t="n"/>
      <c r="ACR105" s="9" t="n"/>
      <c r="ACS105" s="9" t="n"/>
      <c r="ACT105" s="9" t="n"/>
      <c r="ACU105" s="9" t="n"/>
      <c r="ACV105" s="9" t="n"/>
      <c r="ACW105" s="9" t="n"/>
      <c r="ACX105" s="9" t="n"/>
      <c r="ACY105" s="9" t="n"/>
      <c r="ACZ105" s="9" t="n"/>
      <c r="ADA105" s="9" t="n"/>
      <c r="ADB105" s="9" t="n"/>
      <c r="ADC105" s="9" t="n"/>
      <c r="ADD105" s="9" t="n"/>
      <c r="ADE105" s="9" t="n"/>
      <c r="ADF105" s="9" t="n"/>
      <c r="ADG105" s="9" t="n"/>
      <c r="ADH105" s="9" t="n"/>
      <c r="ADI105" s="9" t="n"/>
      <c r="ADJ105" s="9" t="n"/>
      <c r="ADK105" s="9" t="n"/>
      <c r="ADL105" s="9" t="n"/>
      <c r="ADM105" s="9" t="n"/>
      <c r="ADN105" s="9" t="n"/>
      <c r="ADO105" s="9" t="n"/>
      <c r="ADP105" s="9" t="n"/>
      <c r="ADQ105" s="9" t="n"/>
      <c r="ADR105" s="9" t="n"/>
      <c r="ADS105" s="9" t="n"/>
      <c r="ADT105" s="9" t="n"/>
      <c r="ADU105" s="9" t="n"/>
      <c r="ADV105" s="9" t="n"/>
      <c r="ADW105" s="9" t="n"/>
      <c r="ADX105" s="9" t="n"/>
      <c r="ADY105" s="9" t="n"/>
      <c r="ADZ105" s="9" t="n"/>
      <c r="AEA105" s="9" t="n"/>
      <c r="AEB105" s="9" t="n"/>
      <c r="AEC105" s="9" t="n"/>
      <c r="AED105" s="9" t="n"/>
      <c r="AEE105" s="9" t="n"/>
      <c r="AEF105" s="9" t="n"/>
      <c r="AEG105" s="9" t="n"/>
      <c r="AEH105" s="9" t="n"/>
      <c r="AEI105" s="9" t="n"/>
      <c r="AEJ105" s="9" t="n"/>
      <c r="AEK105" s="9" t="n"/>
      <c r="AEL105" s="9" t="n"/>
      <c r="AEM105" s="9" t="n"/>
      <c r="AEN105" s="9" t="n"/>
      <c r="AEO105" s="9" t="n"/>
      <c r="AEP105" s="9" t="n"/>
      <c r="AEQ105" s="9" t="n"/>
      <c r="AER105" s="9" t="n"/>
      <c r="AES105" s="9" t="n"/>
      <c r="AET105" s="9" t="n"/>
      <c r="AEU105" s="9" t="n"/>
      <c r="AEV105" s="9" t="n"/>
      <c r="AEW105" s="9" t="n"/>
      <c r="AEX105" s="9" t="n"/>
      <c r="AEY105" s="9" t="n"/>
      <c r="AEZ105" s="9" t="n"/>
      <c r="AFA105" s="9" t="n"/>
      <c r="AFB105" s="9" t="n"/>
      <c r="AFC105" s="9" t="n"/>
      <c r="AFD105" s="9" t="n"/>
      <c r="AFE105" s="9" t="n"/>
      <c r="AFF105" s="9" t="n"/>
      <c r="AFG105" s="9" t="n"/>
      <c r="AFH105" s="9" t="n"/>
      <c r="AFI105" s="9" t="n"/>
      <c r="AFJ105" s="9" t="n"/>
      <c r="AFK105" s="9" t="n"/>
      <c r="AFL105" s="9" t="n"/>
      <c r="AFM105" s="9" t="n"/>
      <c r="AFN105" s="9" t="n"/>
      <c r="AFO105" s="9" t="n"/>
      <c r="AFP105" s="9" t="n"/>
      <c r="AFQ105" s="9" t="n"/>
      <c r="AFR105" s="9" t="n"/>
      <c r="AFS105" s="9" t="n"/>
      <c r="AFT105" s="9" t="n"/>
      <c r="AFU105" s="9" t="n"/>
      <c r="AFV105" s="9" t="n"/>
      <c r="AFW105" s="9" t="n"/>
      <c r="AFX105" s="9" t="n"/>
      <c r="AFY105" s="9" t="n"/>
      <c r="AFZ105" s="9" t="n"/>
      <c r="AGA105" s="9" t="n"/>
      <c r="AGB105" s="9" t="n"/>
      <c r="AGC105" s="9" t="n"/>
      <c r="AGD105" s="9" t="n"/>
      <c r="AGE105" s="9" t="n"/>
      <c r="AGF105" s="9" t="n"/>
      <c r="AGG105" s="9" t="n"/>
      <c r="AGH105" s="9" t="n"/>
      <c r="AGI105" s="9" t="n"/>
      <c r="AGJ105" s="9" t="n"/>
      <c r="AGK105" s="9" t="n"/>
      <c r="AGL105" s="9" t="n"/>
      <c r="AGM105" s="9" t="n"/>
      <c r="AGN105" s="9" t="n"/>
      <c r="AGO105" s="9" t="n"/>
      <c r="AGP105" s="9" t="n"/>
      <c r="AGQ105" s="9" t="n"/>
      <c r="AGR105" s="9" t="n"/>
      <c r="AGS105" s="9" t="n"/>
      <c r="AGT105" s="9" t="n"/>
      <c r="AGU105" s="9" t="n"/>
      <c r="AGV105" s="9" t="n"/>
      <c r="AGW105" s="9" t="n"/>
      <c r="AGX105" s="9" t="n"/>
      <c r="AGY105" s="9" t="n"/>
      <c r="AGZ105" s="9" t="n"/>
      <c r="AHA105" s="9" t="n"/>
      <c r="AHB105" s="9" t="n"/>
      <c r="AHC105" s="9" t="n"/>
      <c r="AHD105" s="9" t="n"/>
      <c r="AHE105" s="9" t="n"/>
      <c r="AHF105" s="9" t="n"/>
      <c r="AHG105" s="9" t="n"/>
      <c r="AHH105" s="9" t="n"/>
      <c r="AHI105" s="9" t="n"/>
      <c r="AHJ105" s="9" t="n"/>
      <c r="AHK105" s="9" t="n"/>
      <c r="AHL105" s="9" t="n"/>
      <c r="AHM105" s="9" t="n"/>
      <c r="AHN105" s="9" t="n"/>
      <c r="AHO105" s="9" t="n"/>
      <c r="AHP105" s="9" t="n"/>
      <c r="AHQ105" s="9" t="n"/>
      <c r="AHR105" s="9" t="n"/>
      <c r="AHS105" s="9" t="n"/>
      <c r="AHT105" s="9" t="n"/>
      <c r="AHU105" s="9" t="n"/>
      <c r="AHV105" s="9" t="n"/>
      <c r="AHW105" s="9" t="n"/>
      <c r="AHX105" s="9" t="n"/>
      <c r="AHY105" s="9" t="n"/>
      <c r="AHZ105" s="9" t="n"/>
      <c r="AIA105" s="9" t="n"/>
      <c r="AIB105" s="9" t="n"/>
      <c r="AIC105" s="9" t="n"/>
      <c r="AID105" s="9" t="n"/>
      <c r="AIE105" s="9" t="n"/>
      <c r="AIF105" s="9" t="n"/>
      <c r="AIG105" s="9" t="n"/>
      <c r="AIH105" s="9" t="n"/>
      <c r="AII105" s="9" t="n"/>
      <c r="AIJ105" s="9" t="n"/>
      <c r="AIK105" s="9" t="n"/>
      <c r="AIL105" s="9" t="n"/>
      <c r="AIM105" s="9" t="n"/>
      <c r="AIN105" s="9" t="n"/>
      <c r="AIO105" s="9" t="n"/>
      <c r="AIP105" s="9" t="n"/>
      <c r="AIQ105" s="9" t="n"/>
      <c r="AIR105" s="9" t="n"/>
      <c r="AIS105" s="9" t="n"/>
      <c r="AIT105" s="9" t="n"/>
      <c r="AIU105" s="9" t="n"/>
      <c r="AIV105" s="9" t="n"/>
      <c r="AIW105" s="9" t="n"/>
      <c r="AIX105" s="9" t="n"/>
      <c r="AIY105" s="9" t="n"/>
      <c r="AIZ105" s="9" t="n"/>
      <c r="AJA105" s="9" t="n"/>
      <c r="AJB105" s="9" t="n"/>
      <c r="AJC105" s="9" t="n"/>
      <c r="AJD105" s="9" t="n"/>
      <c r="AJE105" s="9" t="n"/>
      <c r="AJF105" s="9" t="n"/>
      <c r="AJG105" s="9" t="n"/>
      <c r="AJH105" s="9" t="n"/>
      <c r="AJI105" s="9" t="n"/>
      <c r="AJJ105" s="9" t="n"/>
      <c r="AJK105" s="9" t="n"/>
      <c r="AJL105" s="9" t="n"/>
      <c r="AJM105" s="9" t="n"/>
      <c r="AJN105" s="9" t="n"/>
      <c r="AJO105" s="9" t="n"/>
      <c r="AJP105" s="9" t="n"/>
      <c r="AJQ105" s="9" t="n"/>
      <c r="AJR105" s="9" t="n"/>
      <c r="AJS105" s="9" t="n"/>
      <c r="AJT105" s="9" t="n"/>
      <c r="AJU105" s="9" t="n"/>
      <c r="AJV105" s="9" t="n"/>
      <c r="AJW105" s="9" t="n"/>
      <c r="AJX105" s="9" t="n"/>
      <c r="AJY105" s="9" t="n"/>
      <c r="AJZ105" s="9" t="n"/>
      <c r="AKA105" s="9" t="n"/>
      <c r="AKB105" s="9" t="n"/>
      <c r="AKC105" s="9" t="n"/>
      <c r="AKD105" s="9" t="n"/>
      <c r="AKE105" s="9" t="n"/>
      <c r="AKF105" s="9" t="n"/>
      <c r="AKG105" s="9" t="n"/>
      <c r="AKH105" s="9" t="n"/>
      <c r="AKI105" s="9" t="n"/>
      <c r="AKJ105" s="9" t="n"/>
      <c r="AKK105" s="9" t="n"/>
      <c r="AKL105" s="9" t="n"/>
      <c r="AKM105" s="9" t="n"/>
      <c r="AKN105" s="9" t="n"/>
      <c r="AKO105" s="9" t="n"/>
      <c r="AKP105" s="9" t="n"/>
      <c r="AKQ105" s="9" t="n"/>
      <c r="AKR105" s="9" t="n"/>
      <c r="AKS105" s="9" t="n"/>
      <c r="AKT105" s="9" t="n"/>
      <c r="AKU105" s="9" t="n"/>
      <c r="AKV105" s="9" t="n"/>
      <c r="AKW105" s="9" t="n"/>
      <c r="AKX105" s="9" t="n"/>
      <c r="AKY105" s="9" t="n"/>
      <c r="AKZ105" s="9" t="n"/>
      <c r="ALA105" s="9" t="n"/>
      <c r="ALB105" s="9" t="n"/>
      <c r="ALC105" s="9" t="n"/>
      <c r="ALD105" s="9" t="n"/>
      <c r="ALE105" s="9" t="n"/>
      <c r="ALF105" s="9" t="n"/>
      <c r="ALG105" s="9" t="n"/>
      <c r="ALH105" s="9" t="n"/>
      <c r="ALI105" s="9" t="n"/>
      <c r="ALJ105" s="9" t="n"/>
      <c r="ALK105" s="9" t="n"/>
      <c r="ALL105" s="9" t="n"/>
      <c r="ALM105" s="9" t="n"/>
      <c r="ALN105" s="9" t="n"/>
      <c r="ALO105" s="9" t="n"/>
      <c r="ALP105" s="9" t="n"/>
      <c r="ALQ105" s="9" t="n"/>
      <c r="ALR105" s="9" t="n"/>
      <c r="ALS105" s="9" t="n"/>
      <c r="ALT105" s="9" t="n"/>
      <c r="ALU105" s="9" t="n"/>
      <c r="ALV105" s="9" t="n"/>
      <c r="ALW105" s="9" t="n"/>
      <c r="ALX105" s="9" t="n"/>
      <c r="ALY105" s="9" t="n"/>
      <c r="ALZ105" s="9" t="n"/>
      <c r="AMA105" s="9" t="n"/>
      <c r="AMB105" s="9" t="n"/>
      <c r="AMC105" s="9" t="n"/>
      <c r="AMD105" s="9" t="n"/>
      <c r="AME105" s="9" t="n"/>
      <c r="AMF105" s="9" t="n"/>
      <c r="AMG105" s="9" t="n"/>
      <c r="AMH105" s="9" t="n"/>
      <c r="AMI105" s="9" t="n"/>
      <c r="AMJ105" s="9" t="n"/>
    </row>
    <row customHeight="1" ht="15.75" r="106" s="187" spans="1:1024">
      <c r="A106" s="67" t="n">
        <v>104</v>
      </c>
      <c r="B106" s="44" t="n"/>
      <c r="C106" s="122" t="s">
        <v>310</v>
      </c>
      <c r="D106" s="102" t="n"/>
      <c r="E106" s="103" t="n"/>
      <c r="F106" s="104" t="n"/>
      <c r="G106" s="105" t="n"/>
      <c r="H106" s="106" t="n"/>
      <c r="I106" s="107">
        <f>SUM(G139:G145,G151:G155)</f>
        <v/>
      </c>
      <c r="J106" s="105" t="n"/>
      <c r="K106" s="106" t="n"/>
      <c r="L106" s="107">
        <f>SUM(J139:J145,J151:J155)</f>
        <v/>
      </c>
      <c r="M106" s="105" t="n"/>
      <c r="N106" s="106" t="n"/>
      <c r="O106" s="107">
        <f>SUM(M139:M145,M151:M155)</f>
        <v/>
      </c>
      <c r="P106" s="105" t="n"/>
      <c r="Q106" s="106" t="n"/>
      <c r="R106" s="107">
        <f>SUM(P139:P145,P151:P155)</f>
        <v/>
      </c>
      <c r="S106" s="105" t="n"/>
      <c r="T106" s="106" t="n"/>
      <c r="U106" s="107">
        <f>SUM(S139:S145,S151:S155)</f>
        <v/>
      </c>
      <c r="V106" s="105" t="n"/>
      <c r="W106" s="106" t="n"/>
      <c r="X106" s="107">
        <f>SUM(V139:V145,V151:V155)</f>
        <v/>
      </c>
      <c r="Y106" s="105" t="n"/>
      <c r="Z106" s="106" t="n"/>
      <c r="AA106" s="107">
        <f>SUM(Y139:Y145,Y151:Y155)</f>
        <v/>
      </c>
      <c r="AB106" s="105" t="n"/>
      <c r="AC106" s="106" t="n"/>
      <c r="AD106" s="107">
        <f>SUM(AB139:AB145,AB151:AB155)</f>
        <v/>
      </c>
      <c r="AE106" s="105" t="n"/>
      <c r="AF106" s="106" t="n"/>
      <c r="AG106" s="107">
        <f>SUM(AE139:AE145,AE151:AE155)</f>
        <v/>
      </c>
      <c r="AH106" s="105" t="n"/>
      <c r="AI106" s="106" t="n"/>
      <c r="AJ106" s="107">
        <f>SUM(AH139:AH145,AH151:AH155)</f>
        <v/>
      </c>
      <c r="AK106" s="105" t="n"/>
      <c r="AL106" s="106" t="n"/>
      <c r="AM106" s="107">
        <f>SUM(AK139:AK145,AK151:AK155)</f>
        <v/>
      </c>
      <c r="AN106" s="105" t="n"/>
      <c r="AO106" s="106" t="n"/>
      <c r="AP106" s="107">
        <f>SUM(AN139:AN145,AN151:AN155)</f>
        <v/>
      </c>
      <c r="AQ106" s="105" t="n"/>
      <c r="AR106" s="106" t="n"/>
      <c r="AS106" s="107">
        <f>SUM(AQ139:AQ145,AQ151:AQ155)</f>
        <v/>
      </c>
      <c r="AT106" s="105" t="n"/>
      <c r="AU106" s="106" t="n"/>
      <c r="AV106" s="107">
        <f>SUM(AT139:AT145,AT151:AT155)</f>
        <v/>
      </c>
      <c r="AW106" s="105" t="n"/>
      <c r="AX106" s="106" t="n"/>
      <c r="AY106" s="107">
        <f>SUM(AW139:AW145,AW151:AW155)</f>
        <v/>
      </c>
      <c r="AZ106" s="105" t="n"/>
      <c r="BA106" s="106" t="n"/>
      <c r="BB106" s="107">
        <f>SUM(AZ139:AZ145,AZ151:AZ155)</f>
        <v/>
      </c>
      <c r="BC106" s="105" t="n"/>
      <c r="BD106" s="106" t="n"/>
      <c r="BE106" s="107">
        <f>SUM(BC139:BC145,BC151:BC155)</f>
        <v/>
      </c>
      <c r="BF106" s="105" t="n"/>
      <c r="BG106" s="106" t="n"/>
      <c r="BH106" s="107">
        <f>SUM(BF139:BF145,BF151:BF155)</f>
        <v/>
      </c>
      <c r="BI106" s="105" t="n"/>
      <c r="BJ106" s="106" t="n"/>
      <c r="BK106" s="107">
        <f>SUM(BI139:BI145,BI151:BI155)</f>
        <v/>
      </c>
      <c r="BL106" s="105" t="n"/>
      <c r="BM106" s="106" t="n"/>
      <c r="BN106" s="107">
        <f>SUM(BL139:BL145,BL151:BL155)</f>
        <v/>
      </c>
      <c r="BO106" s="105" t="n"/>
      <c r="BP106" s="106" t="n"/>
      <c r="BQ106" s="107">
        <f>SUM(BO139:BO145,BO151:BO155)</f>
        <v/>
      </c>
      <c r="BR106" s="105" t="n"/>
      <c r="BS106" s="106" t="n"/>
      <c r="BT106" s="107">
        <f>SUM(BR139:BR145,BR151:BR155)</f>
        <v/>
      </c>
      <c r="BU106" s="105" t="n"/>
      <c r="BV106" s="106" t="n"/>
      <c r="BW106" s="107">
        <f>SUM(BU139:BU145,BU151:BU155)</f>
        <v/>
      </c>
      <c r="BX106" s="105" t="n"/>
      <c r="BY106" s="106" t="n"/>
      <c r="BZ106" s="107">
        <f>SUM(BX139:BX145,BX151:BX155)</f>
        <v/>
      </c>
      <c r="CA106" s="105" t="n"/>
      <c r="CB106" s="106" t="n"/>
      <c r="CC106" s="107">
        <f>SUM(CA139:CA145,CA151:CA155)</f>
        <v/>
      </c>
      <c r="CD106" s="105" t="n"/>
      <c r="CE106" s="106" t="n"/>
      <c r="CF106" s="107">
        <f>SUM(CD139:CD145,CD151:CD155)</f>
        <v/>
      </c>
      <c r="CG106" s="105" t="n"/>
      <c r="CH106" s="106" t="n"/>
      <c r="CI106" s="107">
        <f>SUM(CG139:CG145,CG151:CG155)</f>
        <v/>
      </c>
      <c r="CJ106" s="105" t="n"/>
      <c r="CK106" s="106" t="n"/>
      <c r="CL106" s="107">
        <f>SUM(CJ139:CJ145,CJ151:CJ155)</f>
        <v/>
      </c>
      <c r="CM106" s="105" t="n"/>
      <c r="CN106" s="106" t="n"/>
      <c r="CO106" s="107">
        <f>SUM(CM139:CM145,CM151:CM155)</f>
        <v/>
      </c>
      <c r="CP106" s="105" t="n"/>
      <c r="CQ106" s="106" t="n"/>
      <c r="CR106" s="107">
        <f>SUM(CP139:CP145,CP151:CP155)</f>
        <v/>
      </c>
      <c r="CS106" s="105" t="n"/>
      <c r="CT106" s="106" t="n"/>
      <c r="CU106" s="107">
        <f>SUM(CS139:CS145,CS151:CS155)</f>
        <v/>
      </c>
      <c r="CV106" s="105" t="n"/>
      <c r="CW106" s="108" t="n"/>
      <c r="CX106" s="139">
        <f>SUM(CV139:CV145,CV151:CV155)</f>
        <v/>
      </c>
      <c r="CY106" s="94" t="n"/>
      <c r="CZ106" s="94" t="n"/>
      <c r="DA106" s="94" t="n"/>
      <c r="DB106" s="94" t="n"/>
      <c r="DC106" s="94" t="n"/>
      <c r="DD106" s="94" t="n"/>
      <c r="DE106" s="94" t="n"/>
      <c r="DF106" s="94" t="n"/>
      <c r="DG106" s="94" t="n"/>
      <c r="DH106" s="9" t="n"/>
      <c r="DI106" s="9" t="n"/>
      <c r="DJ106" s="9" t="n"/>
      <c r="DK106" s="9" t="n"/>
      <c r="DL106" s="9" t="n"/>
      <c r="DM106" s="9" t="n"/>
      <c r="DN106" s="9" t="n"/>
      <c r="DO106" s="9" t="n"/>
      <c r="DP106" s="9" t="n"/>
      <c r="DQ106" s="9" t="n"/>
      <c r="DR106" s="9" t="n"/>
      <c r="DS106" s="9" t="n"/>
      <c r="DT106" s="9" t="n"/>
      <c r="DU106" s="9" t="n"/>
      <c r="DV106" s="9" t="n"/>
      <c r="DW106" s="9" t="n"/>
      <c r="DX106" s="9" t="n"/>
      <c r="DY106" s="9" t="n"/>
      <c r="DZ106" s="9" t="n"/>
      <c r="EA106" s="9" t="n"/>
      <c r="EB106" s="9" t="n"/>
      <c r="EC106" s="9" t="n"/>
      <c r="ED106" s="9" t="n"/>
      <c r="EE106" s="9" t="n"/>
      <c r="EF106" s="9" t="n"/>
      <c r="EG106" s="9" t="n"/>
      <c r="EH106" s="9" t="n"/>
      <c r="EI106" s="9" t="n"/>
      <c r="EJ106" s="9" t="n"/>
      <c r="EK106" s="9" t="n"/>
      <c r="EL106" s="9" t="n"/>
      <c r="EM106" s="9" t="n"/>
      <c r="EN106" s="9" t="n"/>
      <c r="EO106" s="9" t="n"/>
      <c r="EP106" s="9" t="n"/>
      <c r="EQ106" s="9" t="n"/>
      <c r="ER106" s="9" t="n"/>
      <c r="ES106" s="9" t="n"/>
      <c r="ET106" s="9" t="n"/>
      <c r="EU106" s="9" t="n"/>
      <c r="EV106" s="9" t="n"/>
      <c r="EW106" s="9" t="n"/>
      <c r="EX106" s="9" t="n"/>
      <c r="EY106" s="9" t="n"/>
      <c r="EZ106" s="9" t="n"/>
      <c r="FA106" s="9" t="n"/>
      <c r="FB106" s="9" t="n"/>
      <c r="FC106" s="9" t="n"/>
      <c r="FD106" s="9" t="n"/>
      <c r="FE106" s="9" t="n"/>
      <c r="FF106" s="9" t="n"/>
      <c r="FG106" s="9" t="n"/>
      <c r="FH106" s="9" t="n"/>
      <c r="FI106" s="9" t="n"/>
      <c r="FJ106" s="9" t="n"/>
      <c r="FK106" s="9" t="n"/>
      <c r="FL106" s="9" t="n"/>
      <c r="FM106" s="9" t="n"/>
      <c r="FN106" s="9" t="n"/>
      <c r="FO106" s="9" t="n"/>
      <c r="FP106" s="9" t="n"/>
      <c r="FQ106" s="9" t="n"/>
      <c r="FR106" s="9" t="n"/>
      <c r="FS106" s="9" t="n"/>
      <c r="FT106" s="9" t="n"/>
      <c r="FU106" s="9" t="n"/>
      <c r="FV106" s="9" t="n"/>
      <c r="FW106" s="9" t="n"/>
      <c r="FX106" s="9" t="n"/>
      <c r="FY106" s="9" t="n"/>
      <c r="FZ106" s="9" t="n"/>
      <c r="GA106" s="9" t="n"/>
      <c r="GB106" s="9" t="n"/>
      <c r="GC106" s="9" t="n"/>
      <c r="GD106" s="9" t="n"/>
      <c r="GE106" s="9" t="n"/>
      <c r="GF106" s="9" t="n"/>
      <c r="GG106" s="9" t="n"/>
      <c r="GH106" s="9" t="n"/>
      <c r="GI106" s="9" t="n"/>
      <c r="GJ106" s="9" t="n"/>
      <c r="GK106" s="9" t="n"/>
      <c r="GL106" s="9" t="n"/>
      <c r="GM106" s="9" t="n"/>
      <c r="GN106" s="9" t="n"/>
      <c r="GO106" s="9" t="n"/>
      <c r="GP106" s="9" t="n"/>
      <c r="GQ106" s="9" t="n"/>
      <c r="GR106" s="9" t="n"/>
      <c r="GS106" s="9" t="n"/>
      <c r="GT106" s="9" t="n"/>
      <c r="GU106" s="9" t="n"/>
      <c r="GV106" s="9" t="n"/>
      <c r="GW106" s="9" t="n"/>
      <c r="GX106" s="9" t="n"/>
      <c r="GY106" s="9" t="n"/>
      <c r="GZ106" s="9" t="n"/>
      <c r="HA106" s="9" t="n"/>
      <c r="HB106" s="9" t="n"/>
      <c r="HC106" s="9" t="n"/>
      <c r="HD106" s="9" t="n"/>
      <c r="HE106" s="9" t="n"/>
      <c r="HF106" s="9" t="n"/>
      <c r="HG106" s="9" t="n"/>
      <c r="HH106" s="9" t="n"/>
      <c r="HI106" s="9" t="n"/>
      <c r="HJ106" s="9" t="n"/>
      <c r="HK106" s="9" t="n"/>
      <c r="HL106" s="9" t="n"/>
      <c r="HM106" s="9" t="n"/>
      <c r="HN106" s="9" t="n"/>
      <c r="HO106" s="9" t="n"/>
      <c r="HP106" s="9" t="n"/>
      <c r="HQ106" s="9" t="n"/>
      <c r="HR106" s="9" t="n"/>
      <c r="HS106" s="9" t="n"/>
      <c r="HT106" s="9" t="n"/>
      <c r="HU106" s="9" t="n"/>
      <c r="HV106" s="9" t="n"/>
      <c r="HW106" s="9" t="n"/>
      <c r="HX106" s="9" t="n"/>
      <c r="HY106" s="9" t="n"/>
      <c r="HZ106" s="9" t="n"/>
      <c r="IA106" s="9" t="n"/>
      <c r="IB106" s="9" t="n"/>
      <c r="IC106" s="9" t="n"/>
      <c r="ID106" s="9" t="n"/>
      <c r="IE106" s="9" t="n"/>
      <c r="IF106" s="9" t="n"/>
      <c r="IG106" s="9" t="n"/>
      <c r="IH106" s="9" t="n"/>
      <c r="II106" s="9" t="n"/>
      <c r="IJ106" s="9" t="n"/>
      <c r="IK106" s="9" t="n"/>
      <c r="IL106" s="9" t="n"/>
      <c r="IM106" s="9" t="n"/>
      <c r="IN106" s="9" t="n"/>
      <c r="IO106" s="9" t="n"/>
      <c r="IP106" s="9" t="n"/>
      <c r="IQ106" s="9" t="n"/>
      <c r="IR106" s="9" t="n"/>
      <c r="IS106" s="9" t="n"/>
      <c r="IT106" s="9" t="n"/>
      <c r="IU106" s="9" t="n"/>
      <c r="IV106" s="9" t="n"/>
      <c r="IW106" s="9" t="n"/>
      <c r="IX106" s="9" t="n"/>
      <c r="IY106" s="9" t="n"/>
      <c r="IZ106" s="9" t="n"/>
      <c r="JA106" s="9" t="n"/>
      <c r="JB106" s="9" t="n"/>
      <c r="JC106" s="9" t="n"/>
      <c r="JD106" s="9" t="n"/>
      <c r="JE106" s="9" t="n"/>
      <c r="JF106" s="9" t="n"/>
      <c r="JG106" s="9" t="n"/>
      <c r="JH106" s="9" t="n"/>
      <c r="JI106" s="9" t="n"/>
      <c r="JJ106" s="9" t="n"/>
      <c r="JK106" s="9" t="n"/>
      <c r="JL106" s="9" t="n"/>
      <c r="JM106" s="9" t="n"/>
      <c r="JN106" s="9" t="n"/>
      <c r="JO106" s="9" t="n"/>
      <c r="JP106" s="9" t="n"/>
      <c r="JQ106" s="9" t="n"/>
      <c r="JR106" s="9" t="n"/>
      <c r="JS106" s="9" t="n"/>
      <c r="JT106" s="9" t="n"/>
      <c r="JU106" s="9" t="n"/>
      <c r="JV106" s="9" t="n"/>
      <c r="JW106" s="9" t="n"/>
      <c r="JX106" s="9" t="n"/>
      <c r="JY106" s="9" t="n"/>
      <c r="JZ106" s="9" t="n"/>
      <c r="KA106" s="9" t="n"/>
      <c r="KB106" s="9" t="n"/>
      <c r="KC106" s="9" t="n"/>
      <c r="KD106" s="9" t="n"/>
      <c r="KE106" s="9" t="n"/>
      <c r="KF106" s="9" t="n"/>
      <c r="KG106" s="9" t="n"/>
      <c r="KH106" s="9" t="n"/>
      <c r="KI106" s="9" t="n"/>
      <c r="KJ106" s="9" t="n"/>
      <c r="KK106" s="9" t="n"/>
      <c r="KL106" s="9" t="n"/>
      <c r="KM106" s="9" t="n"/>
      <c r="KN106" s="9" t="n"/>
      <c r="KO106" s="9" t="n"/>
      <c r="KP106" s="9" t="n"/>
      <c r="KQ106" s="9" t="n"/>
      <c r="KR106" s="9" t="n"/>
      <c r="KS106" s="9" t="n"/>
      <c r="KT106" s="9" t="n"/>
      <c r="KU106" s="9" t="n"/>
      <c r="KV106" s="9" t="n"/>
      <c r="KW106" s="9" t="n"/>
      <c r="KX106" s="9" t="n"/>
      <c r="KY106" s="9" t="n"/>
      <c r="KZ106" s="9" t="n"/>
      <c r="LA106" s="9" t="n"/>
      <c r="LB106" s="9" t="n"/>
      <c r="LC106" s="9" t="n"/>
      <c r="LD106" s="9" t="n"/>
      <c r="LE106" s="9" t="n"/>
      <c r="LF106" s="9" t="n"/>
      <c r="LG106" s="9" t="n"/>
      <c r="LH106" s="9" t="n"/>
      <c r="LI106" s="9" t="n"/>
      <c r="LJ106" s="9" t="n"/>
      <c r="LK106" s="9" t="n"/>
      <c r="LL106" s="9" t="n"/>
      <c r="LM106" s="9" t="n"/>
      <c r="LN106" s="9" t="n"/>
      <c r="LO106" s="9" t="n"/>
      <c r="LP106" s="9" t="n"/>
      <c r="LQ106" s="9" t="n"/>
      <c r="LR106" s="9" t="n"/>
      <c r="LS106" s="9" t="n"/>
      <c r="LT106" s="9" t="n"/>
      <c r="LU106" s="9" t="n"/>
      <c r="LV106" s="9" t="n"/>
      <c r="LW106" s="9" t="n"/>
      <c r="LX106" s="9" t="n"/>
      <c r="LY106" s="9" t="n"/>
      <c r="LZ106" s="9" t="n"/>
      <c r="MA106" s="9" t="n"/>
      <c r="MB106" s="9" t="n"/>
      <c r="MC106" s="9" t="n"/>
      <c r="MD106" s="9" t="n"/>
      <c r="ME106" s="9" t="n"/>
      <c r="MF106" s="9" t="n"/>
      <c r="MG106" s="9" t="n"/>
      <c r="MH106" s="9" t="n"/>
      <c r="MI106" s="9" t="n"/>
      <c r="MJ106" s="9" t="n"/>
      <c r="MK106" s="9" t="n"/>
      <c r="ML106" s="9" t="n"/>
      <c r="MM106" s="9" t="n"/>
      <c r="MN106" s="9" t="n"/>
      <c r="MO106" s="9" t="n"/>
      <c r="MP106" s="9" t="n"/>
      <c r="MQ106" s="9" t="n"/>
      <c r="MR106" s="9" t="n"/>
      <c r="MS106" s="9" t="n"/>
      <c r="MT106" s="9" t="n"/>
      <c r="MU106" s="9" t="n"/>
      <c r="MV106" s="9" t="n"/>
      <c r="MW106" s="9" t="n"/>
      <c r="MX106" s="9" t="n"/>
      <c r="MY106" s="9" t="n"/>
      <c r="MZ106" s="9" t="n"/>
      <c r="NA106" s="9" t="n"/>
      <c r="NB106" s="9" t="n"/>
      <c r="NC106" s="9" t="n"/>
      <c r="ND106" s="9" t="n"/>
      <c r="NE106" s="9" t="n"/>
      <c r="NF106" s="9" t="n"/>
      <c r="NG106" s="9" t="n"/>
      <c r="NH106" s="9" t="n"/>
      <c r="NI106" s="9" t="n"/>
      <c r="NJ106" s="9" t="n"/>
      <c r="NK106" s="9" t="n"/>
      <c r="NL106" s="9" t="n"/>
      <c r="NM106" s="9" t="n"/>
      <c r="NN106" s="9" t="n"/>
      <c r="NO106" s="9" t="n"/>
      <c r="NP106" s="9" t="n"/>
      <c r="NQ106" s="9" t="n"/>
      <c r="NR106" s="9" t="n"/>
      <c r="NS106" s="9" t="n"/>
      <c r="NT106" s="9" t="n"/>
      <c r="NU106" s="9" t="n"/>
      <c r="NV106" s="9" t="n"/>
      <c r="NW106" s="9" t="n"/>
      <c r="NX106" s="9" t="n"/>
      <c r="NY106" s="9" t="n"/>
      <c r="NZ106" s="9" t="n"/>
      <c r="OA106" s="9" t="n"/>
      <c r="OB106" s="9" t="n"/>
      <c r="OC106" s="9" t="n"/>
      <c r="OD106" s="9" t="n"/>
      <c r="OE106" s="9" t="n"/>
      <c r="OF106" s="9" t="n"/>
      <c r="OG106" s="9" t="n"/>
      <c r="OH106" s="9" t="n"/>
      <c r="OI106" s="9" t="n"/>
      <c r="OJ106" s="9" t="n"/>
      <c r="OK106" s="9" t="n"/>
      <c r="OL106" s="9" t="n"/>
      <c r="OM106" s="9" t="n"/>
      <c r="ON106" s="9" t="n"/>
      <c r="OO106" s="9" t="n"/>
      <c r="OP106" s="9" t="n"/>
      <c r="OQ106" s="9" t="n"/>
      <c r="OR106" s="9" t="n"/>
      <c r="OS106" s="9" t="n"/>
      <c r="OT106" s="9" t="n"/>
      <c r="OU106" s="9" t="n"/>
      <c r="OV106" s="9" t="n"/>
      <c r="OW106" s="9" t="n"/>
      <c r="OX106" s="9" t="n"/>
      <c r="OY106" s="9" t="n"/>
      <c r="OZ106" s="9" t="n"/>
      <c r="PA106" s="9" t="n"/>
      <c r="PB106" s="9" t="n"/>
      <c r="PC106" s="9" t="n"/>
      <c r="PD106" s="9" t="n"/>
      <c r="PE106" s="9" t="n"/>
      <c r="PF106" s="9" t="n"/>
      <c r="PG106" s="9" t="n"/>
      <c r="PH106" s="9" t="n"/>
      <c r="PI106" s="9" t="n"/>
      <c r="PJ106" s="9" t="n"/>
      <c r="PK106" s="9" t="n"/>
      <c r="PL106" s="9" t="n"/>
      <c r="PM106" s="9" t="n"/>
      <c r="PN106" s="9" t="n"/>
      <c r="PO106" s="9" t="n"/>
      <c r="PP106" s="9" t="n"/>
      <c r="PQ106" s="9" t="n"/>
      <c r="PR106" s="9" t="n"/>
      <c r="PS106" s="9" t="n"/>
      <c r="PT106" s="9" t="n"/>
      <c r="PU106" s="9" t="n"/>
      <c r="PV106" s="9" t="n"/>
      <c r="PW106" s="9" t="n"/>
      <c r="PX106" s="9" t="n"/>
      <c r="PY106" s="9" t="n"/>
      <c r="PZ106" s="9" t="n"/>
      <c r="QA106" s="9" t="n"/>
      <c r="QB106" s="9" t="n"/>
      <c r="QC106" s="9" t="n"/>
      <c r="QD106" s="9" t="n"/>
      <c r="QE106" s="9" t="n"/>
      <c r="QF106" s="9" t="n"/>
      <c r="QG106" s="9" t="n"/>
      <c r="QH106" s="9" t="n"/>
      <c r="QI106" s="9" t="n"/>
      <c r="QJ106" s="9" t="n"/>
      <c r="QK106" s="9" t="n"/>
      <c r="QL106" s="9" t="n"/>
      <c r="QM106" s="9" t="n"/>
      <c r="QN106" s="9" t="n"/>
      <c r="QO106" s="9" t="n"/>
      <c r="QP106" s="9" t="n"/>
      <c r="QQ106" s="9" t="n"/>
      <c r="QR106" s="9" t="n"/>
      <c r="QS106" s="9" t="n"/>
      <c r="QT106" s="9" t="n"/>
      <c r="QU106" s="9" t="n"/>
      <c r="QV106" s="9" t="n"/>
      <c r="QW106" s="9" t="n"/>
      <c r="QX106" s="9" t="n"/>
      <c r="QY106" s="9" t="n"/>
      <c r="QZ106" s="9" t="n"/>
      <c r="RA106" s="9" t="n"/>
      <c r="RB106" s="9" t="n"/>
      <c r="RC106" s="9" t="n"/>
      <c r="RD106" s="9" t="n"/>
      <c r="RE106" s="9" t="n"/>
      <c r="RF106" s="9" t="n"/>
      <c r="RG106" s="9" t="n"/>
      <c r="RH106" s="9" t="n"/>
      <c r="RI106" s="9" t="n"/>
      <c r="RJ106" s="9" t="n"/>
      <c r="RK106" s="9" t="n"/>
      <c r="RL106" s="9" t="n"/>
      <c r="RM106" s="9" t="n"/>
      <c r="RN106" s="9" t="n"/>
      <c r="RO106" s="9" t="n"/>
      <c r="RP106" s="9" t="n"/>
      <c r="RQ106" s="9" t="n"/>
      <c r="RR106" s="9" t="n"/>
      <c r="RS106" s="9" t="n"/>
      <c r="RT106" s="9" t="n"/>
      <c r="RU106" s="9" t="n"/>
      <c r="RV106" s="9" t="n"/>
      <c r="RW106" s="9" t="n"/>
      <c r="RX106" s="9" t="n"/>
      <c r="RY106" s="9" t="n"/>
      <c r="RZ106" s="9" t="n"/>
      <c r="SA106" s="9" t="n"/>
      <c r="SB106" s="9" t="n"/>
      <c r="SC106" s="9" t="n"/>
      <c r="SD106" s="9" t="n"/>
      <c r="SE106" s="9" t="n"/>
      <c r="SF106" s="9" t="n"/>
      <c r="SG106" s="9" t="n"/>
      <c r="SH106" s="9" t="n"/>
      <c r="SI106" s="9" t="n"/>
      <c r="SJ106" s="9" t="n"/>
      <c r="SK106" s="9" t="n"/>
      <c r="SL106" s="9" t="n"/>
      <c r="SM106" s="9" t="n"/>
      <c r="SN106" s="9" t="n"/>
      <c r="SO106" s="9" t="n"/>
      <c r="SP106" s="9" t="n"/>
      <c r="SQ106" s="9" t="n"/>
      <c r="SR106" s="9" t="n"/>
      <c r="SS106" s="9" t="n"/>
      <c r="ST106" s="9" t="n"/>
      <c r="SU106" s="9" t="n"/>
      <c r="SV106" s="9" t="n"/>
      <c r="SW106" s="9" t="n"/>
      <c r="SX106" s="9" t="n"/>
      <c r="SY106" s="9" t="n"/>
      <c r="SZ106" s="9" t="n"/>
      <c r="TA106" s="9" t="n"/>
      <c r="TB106" s="9" t="n"/>
      <c r="TC106" s="9" t="n"/>
      <c r="TD106" s="9" t="n"/>
      <c r="TE106" s="9" t="n"/>
      <c r="TF106" s="9" t="n"/>
      <c r="TG106" s="9" t="n"/>
      <c r="TH106" s="9" t="n"/>
      <c r="TI106" s="9" t="n"/>
      <c r="TJ106" s="9" t="n"/>
      <c r="TK106" s="9" t="n"/>
      <c r="TL106" s="9" t="n"/>
      <c r="TM106" s="9" t="n"/>
      <c r="TN106" s="9" t="n"/>
      <c r="TO106" s="9" t="n"/>
      <c r="TP106" s="9" t="n"/>
      <c r="TQ106" s="9" t="n"/>
      <c r="TR106" s="9" t="n"/>
      <c r="TS106" s="9" t="n"/>
      <c r="TT106" s="9" t="n"/>
      <c r="TU106" s="9" t="n"/>
      <c r="TV106" s="9" t="n"/>
      <c r="TW106" s="9" t="n"/>
      <c r="TX106" s="9" t="n"/>
      <c r="TY106" s="9" t="n"/>
      <c r="TZ106" s="9" t="n"/>
      <c r="UA106" s="9" t="n"/>
      <c r="UB106" s="9" t="n"/>
      <c r="UC106" s="9" t="n"/>
      <c r="UD106" s="9" t="n"/>
      <c r="UE106" s="9" t="n"/>
      <c r="UF106" s="9" t="n"/>
      <c r="UG106" s="9" t="n"/>
      <c r="UH106" s="9" t="n"/>
      <c r="UI106" s="9" t="n"/>
      <c r="UJ106" s="9" t="n"/>
      <c r="UK106" s="9" t="n"/>
      <c r="UL106" s="9" t="n"/>
      <c r="UM106" s="9" t="n"/>
      <c r="UN106" s="9" t="n"/>
      <c r="UO106" s="9" t="n"/>
      <c r="UP106" s="9" t="n"/>
      <c r="UQ106" s="9" t="n"/>
      <c r="UR106" s="9" t="n"/>
      <c r="US106" s="9" t="n"/>
      <c r="UT106" s="9" t="n"/>
      <c r="UU106" s="9" t="n"/>
      <c r="UV106" s="9" t="n"/>
      <c r="UW106" s="9" t="n"/>
      <c r="UX106" s="9" t="n"/>
      <c r="UY106" s="9" t="n"/>
      <c r="UZ106" s="9" t="n"/>
      <c r="VA106" s="9" t="n"/>
      <c r="VB106" s="9" t="n"/>
      <c r="VC106" s="9" t="n"/>
      <c r="VD106" s="9" t="n"/>
      <c r="VE106" s="9" t="n"/>
      <c r="VF106" s="9" t="n"/>
      <c r="VG106" s="9" t="n"/>
      <c r="VH106" s="9" t="n"/>
      <c r="VI106" s="9" t="n"/>
      <c r="VJ106" s="9" t="n"/>
      <c r="VK106" s="9" t="n"/>
      <c r="VL106" s="9" t="n"/>
      <c r="VM106" s="9" t="n"/>
      <c r="VN106" s="9" t="n"/>
      <c r="VO106" s="9" t="n"/>
      <c r="VP106" s="9" t="n"/>
      <c r="VQ106" s="9" t="n"/>
      <c r="VR106" s="9" t="n"/>
      <c r="VS106" s="9" t="n"/>
      <c r="VT106" s="9" t="n"/>
      <c r="VU106" s="9" t="n"/>
      <c r="VV106" s="9" t="n"/>
      <c r="VW106" s="9" t="n"/>
      <c r="VX106" s="9" t="n"/>
      <c r="VY106" s="9" t="n"/>
      <c r="VZ106" s="9" t="n"/>
      <c r="WA106" s="9" t="n"/>
      <c r="WB106" s="9" t="n"/>
      <c r="WC106" s="9" t="n"/>
      <c r="WD106" s="9" t="n"/>
      <c r="WE106" s="9" t="n"/>
      <c r="WF106" s="9" t="n"/>
      <c r="WG106" s="9" t="n"/>
      <c r="WH106" s="9" t="n"/>
      <c r="WI106" s="9" t="n"/>
      <c r="WJ106" s="9" t="n"/>
      <c r="WK106" s="9" t="n"/>
      <c r="WL106" s="9" t="n"/>
      <c r="WM106" s="9" t="n"/>
      <c r="WN106" s="9" t="n"/>
      <c r="WO106" s="9" t="n"/>
      <c r="WP106" s="9" t="n"/>
      <c r="WQ106" s="9" t="n"/>
      <c r="WR106" s="9" t="n"/>
      <c r="WS106" s="9" t="n"/>
      <c r="WT106" s="9" t="n"/>
      <c r="WU106" s="9" t="n"/>
      <c r="WV106" s="9" t="n"/>
      <c r="WW106" s="9" t="n"/>
      <c r="WX106" s="9" t="n"/>
      <c r="WY106" s="9" t="n"/>
      <c r="WZ106" s="9" t="n"/>
      <c r="XA106" s="9" t="n"/>
      <c r="XB106" s="9" t="n"/>
      <c r="XC106" s="9" t="n"/>
      <c r="XD106" s="9" t="n"/>
      <c r="XE106" s="9" t="n"/>
      <c r="XF106" s="9" t="n"/>
      <c r="XG106" s="9" t="n"/>
      <c r="XH106" s="9" t="n"/>
      <c r="XI106" s="9" t="n"/>
      <c r="XJ106" s="9" t="n"/>
      <c r="XK106" s="9" t="n"/>
      <c r="XL106" s="9" t="n"/>
      <c r="XM106" s="9" t="n"/>
      <c r="XN106" s="9" t="n"/>
      <c r="XO106" s="9" t="n"/>
      <c r="XP106" s="9" t="n"/>
      <c r="XQ106" s="9" t="n"/>
      <c r="XR106" s="9" t="n"/>
      <c r="XS106" s="9" t="n"/>
      <c r="XT106" s="9" t="n"/>
      <c r="XU106" s="9" t="n"/>
      <c r="XV106" s="9" t="n"/>
      <c r="XW106" s="9" t="n"/>
      <c r="XX106" s="9" t="n"/>
      <c r="XY106" s="9" t="n"/>
      <c r="XZ106" s="9" t="n"/>
      <c r="YA106" s="9" t="n"/>
      <c r="YB106" s="9" t="n"/>
      <c r="YC106" s="9" t="n"/>
      <c r="YD106" s="9" t="n"/>
      <c r="YE106" s="9" t="n"/>
      <c r="YF106" s="9" t="n"/>
      <c r="YG106" s="9" t="n"/>
      <c r="YH106" s="9" t="n"/>
      <c r="YI106" s="9" t="n"/>
      <c r="YJ106" s="9" t="n"/>
      <c r="YK106" s="9" t="n"/>
      <c r="YL106" s="9" t="n"/>
      <c r="YM106" s="9" t="n"/>
      <c r="YN106" s="9" t="n"/>
      <c r="YO106" s="9" t="n"/>
      <c r="YP106" s="9" t="n"/>
      <c r="YQ106" s="9" t="n"/>
      <c r="YR106" s="9" t="n"/>
      <c r="YS106" s="9" t="n"/>
      <c r="YT106" s="9" t="n"/>
      <c r="YU106" s="9" t="n"/>
      <c r="YV106" s="9" t="n"/>
      <c r="YW106" s="9" t="n"/>
      <c r="YX106" s="9" t="n"/>
      <c r="YY106" s="9" t="n"/>
      <c r="YZ106" s="9" t="n"/>
      <c r="ZA106" s="9" t="n"/>
      <c r="ZB106" s="9" t="n"/>
      <c r="ZC106" s="9" t="n"/>
      <c r="ZD106" s="9" t="n"/>
      <c r="ZE106" s="9" t="n"/>
      <c r="ZF106" s="9" t="n"/>
      <c r="ZG106" s="9" t="n"/>
      <c r="ZH106" s="9" t="n"/>
      <c r="ZI106" s="9" t="n"/>
      <c r="ZJ106" s="9" t="n"/>
      <c r="ZK106" s="9" t="n"/>
      <c r="ZL106" s="9" t="n"/>
      <c r="ZM106" s="9" t="n"/>
      <c r="ZN106" s="9" t="n"/>
      <c r="ZO106" s="9" t="n"/>
      <c r="ZP106" s="9" t="n"/>
      <c r="ZQ106" s="9" t="n"/>
      <c r="ZR106" s="9" t="n"/>
      <c r="ZS106" s="9" t="n"/>
      <c r="ZT106" s="9" t="n"/>
      <c r="ZU106" s="9" t="n"/>
      <c r="ZV106" s="9" t="n"/>
      <c r="ZW106" s="9" t="n"/>
      <c r="ZX106" s="9" t="n"/>
      <c r="ZY106" s="9" t="n"/>
      <c r="ZZ106" s="9" t="n"/>
      <c r="AAA106" s="9" t="n"/>
      <c r="AAB106" s="9" t="n"/>
      <c r="AAC106" s="9" t="n"/>
      <c r="AAD106" s="9" t="n"/>
      <c r="AAE106" s="9" t="n"/>
      <c r="AAF106" s="9" t="n"/>
      <c r="AAG106" s="9" t="n"/>
      <c r="AAH106" s="9" t="n"/>
      <c r="AAI106" s="9" t="n"/>
      <c r="AAJ106" s="9" t="n"/>
      <c r="AAK106" s="9" t="n"/>
      <c r="AAL106" s="9" t="n"/>
      <c r="AAM106" s="9" t="n"/>
      <c r="AAN106" s="9" t="n"/>
      <c r="AAO106" s="9" t="n"/>
      <c r="AAP106" s="9" t="n"/>
      <c r="AAQ106" s="9" t="n"/>
      <c r="AAR106" s="9" t="n"/>
      <c r="AAS106" s="9" t="n"/>
      <c r="AAT106" s="9" t="n"/>
      <c r="AAU106" s="9" t="n"/>
      <c r="AAV106" s="9" t="n"/>
      <c r="AAW106" s="9" t="n"/>
      <c r="AAX106" s="9" t="n"/>
      <c r="AAY106" s="9" t="n"/>
      <c r="AAZ106" s="9" t="n"/>
      <c r="ABA106" s="9" t="n"/>
      <c r="ABB106" s="9" t="n"/>
      <c r="ABC106" s="9" t="n"/>
      <c r="ABD106" s="9" t="n"/>
      <c r="ABE106" s="9" t="n"/>
      <c r="ABF106" s="9" t="n"/>
      <c r="ABG106" s="9" t="n"/>
      <c r="ABH106" s="9" t="n"/>
      <c r="ABI106" s="9" t="n"/>
      <c r="ABJ106" s="9" t="n"/>
      <c r="ABK106" s="9" t="n"/>
      <c r="ABL106" s="9" t="n"/>
      <c r="ABM106" s="9" t="n"/>
      <c r="ABN106" s="9" t="n"/>
      <c r="ABO106" s="9" t="n"/>
      <c r="ABP106" s="9" t="n"/>
      <c r="ABQ106" s="9" t="n"/>
      <c r="ABR106" s="9" t="n"/>
      <c r="ABS106" s="9" t="n"/>
      <c r="ABT106" s="9" t="n"/>
      <c r="ABU106" s="9" t="n"/>
      <c r="ABV106" s="9" t="n"/>
      <c r="ABW106" s="9" t="n"/>
      <c r="ABX106" s="9" t="n"/>
      <c r="ABY106" s="9" t="n"/>
      <c r="ABZ106" s="9" t="n"/>
      <c r="ACA106" s="9" t="n"/>
      <c r="ACB106" s="9" t="n"/>
      <c r="ACC106" s="9" t="n"/>
      <c r="ACD106" s="9" t="n"/>
      <c r="ACE106" s="9" t="n"/>
      <c r="ACF106" s="9" t="n"/>
      <c r="ACG106" s="9" t="n"/>
      <c r="ACH106" s="9" t="n"/>
      <c r="ACI106" s="9" t="n"/>
      <c r="ACJ106" s="9" t="n"/>
      <c r="ACK106" s="9" t="n"/>
      <c r="ACL106" s="9" t="n"/>
      <c r="ACM106" s="9" t="n"/>
      <c r="ACN106" s="9" t="n"/>
      <c r="ACO106" s="9" t="n"/>
      <c r="ACP106" s="9" t="n"/>
      <c r="ACQ106" s="9" t="n"/>
      <c r="ACR106" s="9" t="n"/>
      <c r="ACS106" s="9" t="n"/>
      <c r="ACT106" s="9" t="n"/>
      <c r="ACU106" s="9" t="n"/>
      <c r="ACV106" s="9" t="n"/>
      <c r="ACW106" s="9" t="n"/>
      <c r="ACX106" s="9" t="n"/>
      <c r="ACY106" s="9" t="n"/>
      <c r="ACZ106" s="9" t="n"/>
      <c r="ADA106" s="9" t="n"/>
      <c r="ADB106" s="9" t="n"/>
      <c r="ADC106" s="9" t="n"/>
      <c r="ADD106" s="9" t="n"/>
      <c r="ADE106" s="9" t="n"/>
      <c r="ADF106" s="9" t="n"/>
      <c r="ADG106" s="9" t="n"/>
      <c r="ADH106" s="9" t="n"/>
      <c r="ADI106" s="9" t="n"/>
      <c r="ADJ106" s="9" t="n"/>
      <c r="ADK106" s="9" t="n"/>
      <c r="ADL106" s="9" t="n"/>
      <c r="ADM106" s="9" t="n"/>
      <c r="ADN106" s="9" t="n"/>
      <c r="ADO106" s="9" t="n"/>
      <c r="ADP106" s="9" t="n"/>
      <c r="ADQ106" s="9" t="n"/>
      <c r="ADR106" s="9" t="n"/>
      <c r="ADS106" s="9" t="n"/>
      <c r="ADT106" s="9" t="n"/>
      <c r="ADU106" s="9" t="n"/>
      <c r="ADV106" s="9" t="n"/>
      <c r="ADW106" s="9" t="n"/>
      <c r="ADX106" s="9" t="n"/>
      <c r="ADY106" s="9" t="n"/>
      <c r="ADZ106" s="9" t="n"/>
      <c r="AEA106" s="9" t="n"/>
      <c r="AEB106" s="9" t="n"/>
      <c r="AEC106" s="9" t="n"/>
      <c r="AED106" s="9" t="n"/>
      <c r="AEE106" s="9" t="n"/>
      <c r="AEF106" s="9" t="n"/>
      <c r="AEG106" s="9" t="n"/>
      <c r="AEH106" s="9" t="n"/>
      <c r="AEI106" s="9" t="n"/>
      <c r="AEJ106" s="9" t="n"/>
      <c r="AEK106" s="9" t="n"/>
      <c r="AEL106" s="9" t="n"/>
      <c r="AEM106" s="9" t="n"/>
      <c r="AEN106" s="9" t="n"/>
      <c r="AEO106" s="9" t="n"/>
      <c r="AEP106" s="9" t="n"/>
      <c r="AEQ106" s="9" t="n"/>
      <c r="AER106" s="9" t="n"/>
      <c r="AES106" s="9" t="n"/>
      <c r="AET106" s="9" t="n"/>
      <c r="AEU106" s="9" t="n"/>
      <c r="AEV106" s="9" t="n"/>
      <c r="AEW106" s="9" t="n"/>
      <c r="AEX106" s="9" t="n"/>
      <c r="AEY106" s="9" t="n"/>
      <c r="AEZ106" s="9" t="n"/>
      <c r="AFA106" s="9" t="n"/>
      <c r="AFB106" s="9" t="n"/>
      <c r="AFC106" s="9" t="n"/>
      <c r="AFD106" s="9" t="n"/>
      <c r="AFE106" s="9" t="n"/>
      <c r="AFF106" s="9" t="n"/>
      <c r="AFG106" s="9" t="n"/>
      <c r="AFH106" s="9" t="n"/>
      <c r="AFI106" s="9" t="n"/>
      <c r="AFJ106" s="9" t="n"/>
      <c r="AFK106" s="9" t="n"/>
      <c r="AFL106" s="9" t="n"/>
      <c r="AFM106" s="9" t="n"/>
      <c r="AFN106" s="9" t="n"/>
      <c r="AFO106" s="9" t="n"/>
      <c r="AFP106" s="9" t="n"/>
      <c r="AFQ106" s="9" t="n"/>
      <c r="AFR106" s="9" t="n"/>
      <c r="AFS106" s="9" t="n"/>
      <c r="AFT106" s="9" t="n"/>
      <c r="AFU106" s="9" t="n"/>
      <c r="AFV106" s="9" t="n"/>
      <c r="AFW106" s="9" t="n"/>
      <c r="AFX106" s="9" t="n"/>
      <c r="AFY106" s="9" t="n"/>
      <c r="AFZ106" s="9" t="n"/>
      <c r="AGA106" s="9" t="n"/>
      <c r="AGB106" s="9" t="n"/>
      <c r="AGC106" s="9" t="n"/>
      <c r="AGD106" s="9" t="n"/>
      <c r="AGE106" s="9" t="n"/>
      <c r="AGF106" s="9" t="n"/>
      <c r="AGG106" s="9" t="n"/>
      <c r="AGH106" s="9" t="n"/>
      <c r="AGI106" s="9" t="n"/>
      <c r="AGJ106" s="9" t="n"/>
      <c r="AGK106" s="9" t="n"/>
      <c r="AGL106" s="9" t="n"/>
      <c r="AGM106" s="9" t="n"/>
      <c r="AGN106" s="9" t="n"/>
      <c r="AGO106" s="9" t="n"/>
      <c r="AGP106" s="9" t="n"/>
      <c r="AGQ106" s="9" t="n"/>
      <c r="AGR106" s="9" t="n"/>
      <c r="AGS106" s="9" t="n"/>
      <c r="AGT106" s="9" t="n"/>
      <c r="AGU106" s="9" t="n"/>
      <c r="AGV106" s="9" t="n"/>
      <c r="AGW106" s="9" t="n"/>
      <c r="AGX106" s="9" t="n"/>
      <c r="AGY106" s="9" t="n"/>
      <c r="AGZ106" s="9" t="n"/>
      <c r="AHA106" s="9" t="n"/>
      <c r="AHB106" s="9" t="n"/>
      <c r="AHC106" s="9" t="n"/>
      <c r="AHD106" s="9" t="n"/>
      <c r="AHE106" s="9" t="n"/>
      <c r="AHF106" s="9" t="n"/>
      <c r="AHG106" s="9" t="n"/>
      <c r="AHH106" s="9" t="n"/>
      <c r="AHI106" s="9" t="n"/>
      <c r="AHJ106" s="9" t="n"/>
      <c r="AHK106" s="9" t="n"/>
      <c r="AHL106" s="9" t="n"/>
      <c r="AHM106" s="9" t="n"/>
      <c r="AHN106" s="9" t="n"/>
      <c r="AHO106" s="9" t="n"/>
      <c r="AHP106" s="9" t="n"/>
      <c r="AHQ106" s="9" t="n"/>
      <c r="AHR106" s="9" t="n"/>
      <c r="AHS106" s="9" t="n"/>
      <c r="AHT106" s="9" t="n"/>
      <c r="AHU106" s="9" t="n"/>
      <c r="AHV106" s="9" t="n"/>
      <c r="AHW106" s="9" t="n"/>
      <c r="AHX106" s="9" t="n"/>
      <c r="AHY106" s="9" t="n"/>
      <c r="AHZ106" s="9" t="n"/>
      <c r="AIA106" s="9" t="n"/>
      <c r="AIB106" s="9" t="n"/>
      <c r="AIC106" s="9" t="n"/>
      <c r="AID106" s="9" t="n"/>
      <c r="AIE106" s="9" t="n"/>
      <c r="AIF106" s="9" t="n"/>
      <c r="AIG106" s="9" t="n"/>
      <c r="AIH106" s="9" t="n"/>
      <c r="AII106" s="9" t="n"/>
      <c r="AIJ106" s="9" t="n"/>
      <c r="AIK106" s="9" t="n"/>
      <c r="AIL106" s="9" t="n"/>
      <c r="AIM106" s="9" t="n"/>
      <c r="AIN106" s="9" t="n"/>
      <c r="AIO106" s="9" t="n"/>
      <c r="AIP106" s="9" t="n"/>
      <c r="AIQ106" s="9" t="n"/>
      <c r="AIR106" s="9" t="n"/>
      <c r="AIS106" s="9" t="n"/>
      <c r="AIT106" s="9" t="n"/>
      <c r="AIU106" s="9" t="n"/>
      <c r="AIV106" s="9" t="n"/>
      <c r="AIW106" s="9" t="n"/>
      <c r="AIX106" s="9" t="n"/>
      <c r="AIY106" s="9" t="n"/>
      <c r="AIZ106" s="9" t="n"/>
      <c r="AJA106" s="9" t="n"/>
      <c r="AJB106" s="9" t="n"/>
      <c r="AJC106" s="9" t="n"/>
      <c r="AJD106" s="9" t="n"/>
      <c r="AJE106" s="9" t="n"/>
      <c r="AJF106" s="9" t="n"/>
      <c r="AJG106" s="9" t="n"/>
      <c r="AJH106" s="9" t="n"/>
      <c r="AJI106" s="9" t="n"/>
      <c r="AJJ106" s="9" t="n"/>
      <c r="AJK106" s="9" t="n"/>
      <c r="AJL106" s="9" t="n"/>
      <c r="AJM106" s="9" t="n"/>
      <c r="AJN106" s="9" t="n"/>
      <c r="AJO106" s="9" t="n"/>
      <c r="AJP106" s="9" t="n"/>
      <c r="AJQ106" s="9" t="n"/>
      <c r="AJR106" s="9" t="n"/>
      <c r="AJS106" s="9" t="n"/>
      <c r="AJT106" s="9" t="n"/>
      <c r="AJU106" s="9" t="n"/>
      <c r="AJV106" s="9" t="n"/>
      <c r="AJW106" s="9" t="n"/>
      <c r="AJX106" s="9" t="n"/>
      <c r="AJY106" s="9" t="n"/>
      <c r="AJZ106" s="9" t="n"/>
      <c r="AKA106" s="9" t="n"/>
      <c r="AKB106" s="9" t="n"/>
      <c r="AKC106" s="9" t="n"/>
      <c r="AKD106" s="9" t="n"/>
      <c r="AKE106" s="9" t="n"/>
      <c r="AKF106" s="9" t="n"/>
      <c r="AKG106" s="9" t="n"/>
      <c r="AKH106" s="9" t="n"/>
      <c r="AKI106" s="9" t="n"/>
      <c r="AKJ106" s="9" t="n"/>
      <c r="AKK106" s="9" t="n"/>
      <c r="AKL106" s="9" t="n"/>
      <c r="AKM106" s="9" t="n"/>
      <c r="AKN106" s="9" t="n"/>
      <c r="AKO106" s="9" t="n"/>
      <c r="AKP106" s="9" t="n"/>
      <c r="AKQ106" s="9" t="n"/>
      <c r="AKR106" s="9" t="n"/>
      <c r="AKS106" s="9" t="n"/>
      <c r="AKT106" s="9" t="n"/>
      <c r="AKU106" s="9" t="n"/>
      <c r="AKV106" s="9" t="n"/>
      <c r="AKW106" s="9" t="n"/>
      <c r="AKX106" s="9" t="n"/>
      <c r="AKY106" s="9" t="n"/>
      <c r="AKZ106" s="9" t="n"/>
      <c r="ALA106" s="9" t="n"/>
      <c r="ALB106" s="9" t="n"/>
      <c r="ALC106" s="9" t="n"/>
      <c r="ALD106" s="9" t="n"/>
      <c r="ALE106" s="9" t="n"/>
      <c r="ALF106" s="9" t="n"/>
      <c r="ALG106" s="9" t="n"/>
      <c r="ALH106" s="9" t="n"/>
      <c r="ALI106" s="9" t="n"/>
      <c r="ALJ106" s="9" t="n"/>
      <c r="ALK106" s="9" t="n"/>
      <c r="ALL106" s="9" t="n"/>
      <c r="ALM106" s="9" t="n"/>
      <c r="ALN106" s="9" t="n"/>
      <c r="ALO106" s="9" t="n"/>
      <c r="ALP106" s="9" t="n"/>
      <c r="ALQ106" s="9" t="n"/>
      <c r="ALR106" s="9" t="n"/>
      <c r="ALS106" s="9" t="n"/>
      <c r="ALT106" s="9" t="n"/>
      <c r="ALU106" s="9" t="n"/>
      <c r="ALV106" s="9" t="n"/>
      <c r="ALW106" s="9" t="n"/>
      <c r="ALX106" s="9" t="n"/>
      <c r="ALY106" s="9" t="n"/>
      <c r="ALZ106" s="9" t="n"/>
      <c r="AMA106" s="9" t="n"/>
      <c r="AMB106" s="9" t="n"/>
      <c r="AMC106" s="9" t="n"/>
      <c r="AMD106" s="9" t="n"/>
      <c r="AME106" s="9" t="n"/>
      <c r="AMF106" s="9" t="n"/>
      <c r="AMG106" s="9" t="n"/>
      <c r="AMH106" s="9" t="n"/>
      <c r="AMI106" s="9" t="n"/>
      <c r="AMJ106" s="9" t="n"/>
    </row>
    <row customHeight="1" ht="26.25" r="107" s="187" spans="1:1024">
      <c r="A107" s="67" t="n">
        <v>105</v>
      </c>
      <c r="B107" s="44" t="n"/>
      <c r="C107" s="140" t="s">
        <v>311</v>
      </c>
      <c r="D107" s="113" t="n"/>
      <c r="E107" s="141" t="n"/>
      <c r="F107" s="141" t="n"/>
      <c r="G107" s="142" t="s">
        <v>312</v>
      </c>
      <c r="H107" s="142" t="s">
        <v>313</v>
      </c>
      <c r="I107" s="143" t="s">
        <v>314</v>
      </c>
      <c r="J107" s="142" t="s">
        <v>312</v>
      </c>
      <c r="K107" s="142" t="s">
        <v>313</v>
      </c>
      <c r="L107" s="143" t="s">
        <v>314</v>
      </c>
      <c r="M107" s="142" t="s">
        <v>312</v>
      </c>
      <c r="N107" s="142" t="s">
        <v>313</v>
      </c>
      <c r="O107" s="143" t="s">
        <v>314</v>
      </c>
      <c r="P107" s="142" t="s">
        <v>312</v>
      </c>
      <c r="Q107" s="142" t="s">
        <v>313</v>
      </c>
      <c r="R107" s="143" t="s">
        <v>314</v>
      </c>
      <c r="S107" s="142" t="s">
        <v>312</v>
      </c>
      <c r="T107" s="142" t="s">
        <v>313</v>
      </c>
      <c r="U107" s="143" t="s">
        <v>314</v>
      </c>
      <c r="V107" s="142" t="s">
        <v>312</v>
      </c>
      <c r="W107" s="142" t="s">
        <v>313</v>
      </c>
      <c r="X107" s="143" t="s">
        <v>314</v>
      </c>
      <c r="Y107" s="142" t="s">
        <v>312</v>
      </c>
      <c r="Z107" s="142" t="s">
        <v>313</v>
      </c>
      <c r="AA107" s="143" t="s">
        <v>314</v>
      </c>
      <c r="AB107" s="142" t="s">
        <v>312</v>
      </c>
      <c r="AC107" s="142" t="s">
        <v>313</v>
      </c>
      <c r="AD107" s="143" t="s">
        <v>314</v>
      </c>
      <c r="AE107" s="142" t="s">
        <v>312</v>
      </c>
      <c r="AF107" s="142" t="s">
        <v>313</v>
      </c>
      <c r="AG107" s="143" t="s">
        <v>314</v>
      </c>
      <c r="AH107" s="142" t="s">
        <v>312</v>
      </c>
      <c r="AI107" s="142" t="s">
        <v>313</v>
      </c>
      <c r="AJ107" s="143" t="s">
        <v>314</v>
      </c>
      <c r="AK107" s="142" t="s">
        <v>312</v>
      </c>
      <c r="AL107" s="142" t="s">
        <v>313</v>
      </c>
      <c r="AM107" s="143" t="s">
        <v>314</v>
      </c>
      <c r="AN107" s="142" t="s">
        <v>312</v>
      </c>
      <c r="AO107" s="142" t="s">
        <v>313</v>
      </c>
      <c r="AP107" s="143" t="s">
        <v>314</v>
      </c>
      <c r="AQ107" s="142" t="s">
        <v>312</v>
      </c>
      <c r="AR107" s="142" t="s">
        <v>313</v>
      </c>
      <c r="AS107" s="143" t="s">
        <v>314</v>
      </c>
      <c r="AT107" s="142" t="s">
        <v>312</v>
      </c>
      <c r="AU107" s="142" t="s">
        <v>313</v>
      </c>
      <c r="AV107" s="143" t="s">
        <v>314</v>
      </c>
      <c r="AW107" s="142" t="s">
        <v>312</v>
      </c>
      <c r="AX107" s="142" t="s">
        <v>313</v>
      </c>
      <c r="AY107" s="143" t="s">
        <v>314</v>
      </c>
      <c r="AZ107" s="142" t="s">
        <v>312</v>
      </c>
      <c r="BA107" s="142" t="s">
        <v>313</v>
      </c>
      <c r="BB107" s="143" t="s">
        <v>314</v>
      </c>
      <c r="BC107" s="142" t="s">
        <v>312</v>
      </c>
      <c r="BD107" s="142" t="s">
        <v>313</v>
      </c>
      <c r="BE107" s="143" t="s">
        <v>314</v>
      </c>
      <c r="BF107" s="142" t="s">
        <v>312</v>
      </c>
      <c r="BG107" s="142" t="s">
        <v>313</v>
      </c>
      <c r="BH107" s="143" t="s">
        <v>314</v>
      </c>
      <c r="BI107" s="142" t="s">
        <v>312</v>
      </c>
      <c r="BJ107" s="142" t="s">
        <v>313</v>
      </c>
      <c r="BK107" s="143" t="s">
        <v>314</v>
      </c>
      <c r="BL107" s="142" t="s">
        <v>312</v>
      </c>
      <c r="BM107" s="142" t="s">
        <v>313</v>
      </c>
      <c r="BN107" s="143" t="s">
        <v>314</v>
      </c>
      <c r="BO107" s="142" t="s">
        <v>312</v>
      </c>
      <c r="BP107" s="142" t="s">
        <v>313</v>
      </c>
      <c r="BQ107" s="143" t="s">
        <v>314</v>
      </c>
      <c r="BR107" s="142" t="s">
        <v>312</v>
      </c>
      <c r="BS107" s="142" t="s">
        <v>313</v>
      </c>
      <c r="BT107" s="143" t="s">
        <v>314</v>
      </c>
      <c r="BU107" s="142" t="s">
        <v>312</v>
      </c>
      <c r="BV107" s="142" t="s">
        <v>313</v>
      </c>
      <c r="BW107" s="143" t="s">
        <v>314</v>
      </c>
      <c r="BX107" s="142" t="s">
        <v>312</v>
      </c>
      <c r="BY107" s="142" t="s">
        <v>313</v>
      </c>
      <c r="BZ107" s="143" t="s">
        <v>314</v>
      </c>
      <c r="CA107" s="142" t="s">
        <v>312</v>
      </c>
      <c r="CB107" s="142" t="s">
        <v>313</v>
      </c>
      <c r="CC107" s="143" t="s">
        <v>314</v>
      </c>
      <c r="CD107" s="142" t="s">
        <v>312</v>
      </c>
      <c r="CE107" s="142" t="s">
        <v>313</v>
      </c>
      <c r="CF107" s="143" t="s">
        <v>314</v>
      </c>
      <c r="CG107" s="142" t="s">
        <v>312</v>
      </c>
      <c r="CH107" s="142" t="s">
        <v>313</v>
      </c>
      <c r="CI107" s="143" t="s">
        <v>314</v>
      </c>
      <c r="CJ107" s="142" t="s">
        <v>312</v>
      </c>
      <c r="CK107" s="142" t="s">
        <v>313</v>
      </c>
      <c r="CL107" s="143" t="s">
        <v>314</v>
      </c>
      <c r="CM107" s="142" t="s">
        <v>312</v>
      </c>
      <c r="CN107" s="142" t="s">
        <v>313</v>
      </c>
      <c r="CO107" s="143" t="s">
        <v>314</v>
      </c>
      <c r="CP107" s="142" t="s">
        <v>312</v>
      </c>
      <c r="CQ107" s="142" t="s">
        <v>313</v>
      </c>
      <c r="CR107" s="143" t="s">
        <v>314</v>
      </c>
      <c r="CS107" s="142" t="s">
        <v>312</v>
      </c>
      <c r="CT107" s="142" t="s">
        <v>313</v>
      </c>
      <c r="CU107" s="143" t="s">
        <v>314</v>
      </c>
      <c r="CV107" s="142" t="s">
        <v>312</v>
      </c>
      <c r="CW107" s="144" t="s">
        <v>313</v>
      </c>
      <c r="CX107" s="145" t="s">
        <v>314</v>
      </c>
      <c r="CY107" s="94" t="n"/>
      <c r="CZ107" s="94" t="n"/>
      <c r="DA107" s="94" t="n"/>
      <c r="DB107" s="94" t="n"/>
      <c r="DC107" s="94" t="n"/>
      <c r="DD107" s="94" t="n"/>
      <c r="DE107" s="94" t="n"/>
      <c r="DF107" s="94" t="n"/>
      <c r="DG107" s="94" t="n"/>
      <c r="DH107" s="9" t="n"/>
      <c r="DI107" s="9" t="n"/>
      <c r="DJ107" s="9" t="n"/>
      <c r="DK107" s="9" t="n"/>
      <c r="DL107" s="9" t="n"/>
      <c r="DM107" s="9" t="n"/>
      <c r="DN107" s="9" t="n"/>
      <c r="DO107" s="9" t="n"/>
      <c r="DP107" s="9" t="n"/>
      <c r="DQ107" s="9" t="n"/>
      <c r="DR107" s="9" t="n"/>
      <c r="DS107" s="9" t="n"/>
      <c r="DT107" s="9" t="n"/>
      <c r="DU107" s="9" t="n"/>
      <c r="DV107" s="9" t="n"/>
      <c r="DW107" s="9" t="n"/>
      <c r="DX107" s="9" t="n"/>
      <c r="DY107" s="9" t="n"/>
      <c r="DZ107" s="9" t="n"/>
      <c r="EA107" s="9" t="n"/>
      <c r="EB107" s="9" t="n"/>
      <c r="EC107" s="9" t="n"/>
      <c r="ED107" s="9" t="n"/>
      <c r="EE107" s="9" t="n"/>
      <c r="EF107" s="9" t="n"/>
      <c r="EG107" s="9" t="n"/>
      <c r="EH107" s="9" t="n"/>
      <c r="EI107" s="9" t="n"/>
      <c r="EJ107" s="9" t="n"/>
      <c r="EK107" s="9" t="n"/>
      <c r="EL107" s="9" t="n"/>
      <c r="EM107" s="9" t="n"/>
      <c r="EN107" s="9" t="n"/>
      <c r="EO107" s="9" t="n"/>
      <c r="EP107" s="9" t="n"/>
      <c r="EQ107" s="9" t="n"/>
      <c r="ER107" s="9" t="n"/>
      <c r="ES107" s="9" t="n"/>
      <c r="ET107" s="9" t="n"/>
      <c r="EU107" s="9" t="n"/>
      <c r="EV107" s="9" t="n"/>
      <c r="EW107" s="9" t="n"/>
      <c r="EX107" s="9" t="n"/>
      <c r="EY107" s="9" t="n"/>
      <c r="EZ107" s="9" t="n"/>
      <c r="FA107" s="9" t="n"/>
      <c r="FB107" s="9" t="n"/>
      <c r="FC107" s="9" t="n"/>
      <c r="FD107" s="9" t="n"/>
      <c r="FE107" s="9" t="n"/>
      <c r="FF107" s="9" t="n"/>
      <c r="FG107" s="9" t="n"/>
      <c r="FH107" s="9" t="n"/>
      <c r="FI107" s="9" t="n"/>
      <c r="FJ107" s="9" t="n"/>
      <c r="FK107" s="9" t="n"/>
      <c r="FL107" s="9" t="n"/>
      <c r="FM107" s="9" t="n"/>
      <c r="FN107" s="9" t="n"/>
      <c r="FO107" s="9" t="n"/>
      <c r="FP107" s="9" t="n"/>
      <c r="FQ107" s="9" t="n"/>
      <c r="FR107" s="9" t="n"/>
      <c r="FS107" s="9" t="n"/>
      <c r="FT107" s="9" t="n"/>
      <c r="FU107" s="9" t="n"/>
      <c r="FV107" s="9" t="n"/>
      <c r="FW107" s="9" t="n"/>
      <c r="FX107" s="9" t="n"/>
      <c r="FY107" s="9" t="n"/>
      <c r="FZ107" s="9" t="n"/>
      <c r="GA107" s="9" t="n"/>
      <c r="GB107" s="9" t="n"/>
      <c r="GC107" s="9" t="n"/>
      <c r="GD107" s="9" t="n"/>
      <c r="GE107" s="9" t="n"/>
      <c r="GF107" s="9" t="n"/>
      <c r="GG107" s="9" t="n"/>
      <c r="GH107" s="9" t="n"/>
      <c r="GI107" s="9" t="n"/>
      <c r="GJ107" s="9" t="n"/>
      <c r="GK107" s="9" t="n"/>
      <c r="GL107" s="9" t="n"/>
      <c r="GM107" s="9" t="n"/>
      <c r="GN107" s="9" t="n"/>
      <c r="GO107" s="9" t="n"/>
      <c r="GP107" s="9" t="n"/>
      <c r="GQ107" s="9" t="n"/>
      <c r="GR107" s="9" t="n"/>
      <c r="GS107" s="9" t="n"/>
      <c r="GT107" s="9" t="n"/>
      <c r="GU107" s="9" t="n"/>
      <c r="GV107" s="9" t="n"/>
      <c r="GW107" s="9" t="n"/>
      <c r="GX107" s="9" t="n"/>
      <c r="GY107" s="9" t="n"/>
      <c r="GZ107" s="9" t="n"/>
      <c r="HA107" s="9" t="n"/>
      <c r="HB107" s="9" t="n"/>
      <c r="HC107" s="9" t="n"/>
      <c r="HD107" s="9" t="n"/>
      <c r="HE107" s="9" t="n"/>
      <c r="HF107" s="9" t="n"/>
      <c r="HG107" s="9" t="n"/>
      <c r="HH107" s="9" t="n"/>
      <c r="HI107" s="9" t="n"/>
      <c r="HJ107" s="9" t="n"/>
      <c r="HK107" s="9" t="n"/>
      <c r="HL107" s="9" t="n"/>
      <c r="HM107" s="9" t="n"/>
      <c r="HN107" s="9" t="n"/>
      <c r="HO107" s="9" t="n"/>
      <c r="HP107" s="9" t="n"/>
      <c r="HQ107" s="9" t="n"/>
      <c r="HR107" s="9" t="n"/>
      <c r="HS107" s="9" t="n"/>
      <c r="HT107" s="9" t="n"/>
      <c r="HU107" s="9" t="n"/>
      <c r="HV107" s="9" t="n"/>
      <c r="HW107" s="9" t="n"/>
      <c r="HX107" s="9" t="n"/>
      <c r="HY107" s="9" t="n"/>
      <c r="HZ107" s="9" t="n"/>
      <c r="IA107" s="9" t="n"/>
      <c r="IB107" s="9" t="n"/>
      <c r="IC107" s="9" t="n"/>
      <c r="ID107" s="9" t="n"/>
      <c r="IE107" s="9" t="n"/>
      <c r="IF107" s="9" t="n"/>
      <c r="IG107" s="9" t="n"/>
      <c r="IH107" s="9" t="n"/>
      <c r="II107" s="9" t="n"/>
      <c r="IJ107" s="9" t="n"/>
      <c r="IK107" s="9" t="n"/>
      <c r="IL107" s="9" t="n"/>
      <c r="IM107" s="9" t="n"/>
      <c r="IN107" s="9" t="n"/>
      <c r="IO107" s="9" t="n"/>
      <c r="IP107" s="9" t="n"/>
      <c r="IQ107" s="9" t="n"/>
      <c r="IR107" s="9" t="n"/>
      <c r="IS107" s="9" t="n"/>
      <c r="IT107" s="9" t="n"/>
      <c r="IU107" s="9" t="n"/>
      <c r="IV107" s="9" t="n"/>
      <c r="IW107" s="9" t="n"/>
      <c r="IX107" s="9" t="n"/>
      <c r="IY107" s="9" t="n"/>
      <c r="IZ107" s="9" t="n"/>
      <c r="JA107" s="9" t="n"/>
      <c r="JB107" s="9" t="n"/>
      <c r="JC107" s="9" t="n"/>
      <c r="JD107" s="9" t="n"/>
      <c r="JE107" s="9" t="n"/>
      <c r="JF107" s="9" t="n"/>
      <c r="JG107" s="9" t="n"/>
      <c r="JH107" s="9" t="n"/>
      <c r="JI107" s="9" t="n"/>
      <c r="JJ107" s="9" t="n"/>
      <c r="JK107" s="9" t="n"/>
      <c r="JL107" s="9" t="n"/>
      <c r="JM107" s="9" t="n"/>
      <c r="JN107" s="9" t="n"/>
      <c r="JO107" s="9" t="n"/>
      <c r="JP107" s="9" t="n"/>
      <c r="JQ107" s="9" t="n"/>
      <c r="JR107" s="9" t="n"/>
      <c r="JS107" s="9" t="n"/>
      <c r="JT107" s="9" t="n"/>
      <c r="JU107" s="9" t="n"/>
      <c r="JV107" s="9" t="n"/>
      <c r="JW107" s="9" t="n"/>
      <c r="JX107" s="9" t="n"/>
      <c r="JY107" s="9" t="n"/>
      <c r="JZ107" s="9" t="n"/>
      <c r="KA107" s="9" t="n"/>
      <c r="KB107" s="9" t="n"/>
      <c r="KC107" s="9" t="n"/>
      <c r="KD107" s="9" t="n"/>
      <c r="KE107" s="9" t="n"/>
      <c r="KF107" s="9" t="n"/>
      <c r="KG107" s="9" t="n"/>
      <c r="KH107" s="9" t="n"/>
      <c r="KI107" s="9" t="n"/>
      <c r="KJ107" s="9" t="n"/>
      <c r="KK107" s="9" t="n"/>
      <c r="KL107" s="9" t="n"/>
      <c r="KM107" s="9" t="n"/>
      <c r="KN107" s="9" t="n"/>
      <c r="KO107" s="9" t="n"/>
      <c r="KP107" s="9" t="n"/>
      <c r="KQ107" s="9" t="n"/>
      <c r="KR107" s="9" t="n"/>
      <c r="KS107" s="9" t="n"/>
      <c r="KT107" s="9" t="n"/>
      <c r="KU107" s="9" t="n"/>
      <c r="KV107" s="9" t="n"/>
      <c r="KW107" s="9" t="n"/>
      <c r="KX107" s="9" t="n"/>
      <c r="KY107" s="9" t="n"/>
      <c r="KZ107" s="9" t="n"/>
      <c r="LA107" s="9" t="n"/>
      <c r="LB107" s="9" t="n"/>
      <c r="LC107" s="9" t="n"/>
      <c r="LD107" s="9" t="n"/>
      <c r="LE107" s="9" t="n"/>
      <c r="LF107" s="9" t="n"/>
      <c r="LG107" s="9" t="n"/>
      <c r="LH107" s="9" t="n"/>
      <c r="LI107" s="9" t="n"/>
      <c r="LJ107" s="9" t="n"/>
      <c r="LK107" s="9" t="n"/>
      <c r="LL107" s="9" t="n"/>
      <c r="LM107" s="9" t="n"/>
      <c r="LN107" s="9" t="n"/>
      <c r="LO107" s="9" t="n"/>
      <c r="LP107" s="9" t="n"/>
      <c r="LQ107" s="9" t="n"/>
      <c r="LR107" s="9" t="n"/>
      <c r="LS107" s="9" t="n"/>
      <c r="LT107" s="9" t="n"/>
      <c r="LU107" s="9" t="n"/>
      <c r="LV107" s="9" t="n"/>
      <c r="LW107" s="9" t="n"/>
      <c r="LX107" s="9" t="n"/>
      <c r="LY107" s="9" t="n"/>
      <c r="LZ107" s="9" t="n"/>
      <c r="MA107" s="9" t="n"/>
      <c r="MB107" s="9" t="n"/>
      <c r="MC107" s="9" t="n"/>
      <c r="MD107" s="9" t="n"/>
      <c r="ME107" s="9" t="n"/>
      <c r="MF107" s="9" t="n"/>
      <c r="MG107" s="9" t="n"/>
      <c r="MH107" s="9" t="n"/>
      <c r="MI107" s="9" t="n"/>
      <c r="MJ107" s="9" t="n"/>
      <c r="MK107" s="9" t="n"/>
      <c r="ML107" s="9" t="n"/>
      <c r="MM107" s="9" t="n"/>
      <c r="MN107" s="9" t="n"/>
      <c r="MO107" s="9" t="n"/>
      <c r="MP107" s="9" t="n"/>
      <c r="MQ107" s="9" t="n"/>
      <c r="MR107" s="9" t="n"/>
      <c r="MS107" s="9" t="n"/>
      <c r="MT107" s="9" t="n"/>
      <c r="MU107" s="9" t="n"/>
      <c r="MV107" s="9" t="n"/>
      <c r="MW107" s="9" t="n"/>
      <c r="MX107" s="9" t="n"/>
      <c r="MY107" s="9" t="n"/>
      <c r="MZ107" s="9" t="n"/>
      <c r="NA107" s="9" t="n"/>
      <c r="NB107" s="9" t="n"/>
      <c r="NC107" s="9" t="n"/>
      <c r="ND107" s="9" t="n"/>
      <c r="NE107" s="9" t="n"/>
      <c r="NF107" s="9" t="n"/>
      <c r="NG107" s="9" t="n"/>
      <c r="NH107" s="9" t="n"/>
      <c r="NI107" s="9" t="n"/>
      <c r="NJ107" s="9" t="n"/>
      <c r="NK107" s="9" t="n"/>
      <c r="NL107" s="9" t="n"/>
      <c r="NM107" s="9" t="n"/>
      <c r="NN107" s="9" t="n"/>
      <c r="NO107" s="9" t="n"/>
      <c r="NP107" s="9" t="n"/>
      <c r="NQ107" s="9" t="n"/>
      <c r="NR107" s="9" t="n"/>
      <c r="NS107" s="9" t="n"/>
      <c r="NT107" s="9" t="n"/>
      <c r="NU107" s="9" t="n"/>
      <c r="NV107" s="9" t="n"/>
      <c r="NW107" s="9" t="n"/>
      <c r="NX107" s="9" t="n"/>
      <c r="NY107" s="9" t="n"/>
      <c r="NZ107" s="9" t="n"/>
      <c r="OA107" s="9" t="n"/>
      <c r="OB107" s="9" t="n"/>
      <c r="OC107" s="9" t="n"/>
      <c r="OD107" s="9" t="n"/>
      <c r="OE107" s="9" t="n"/>
      <c r="OF107" s="9" t="n"/>
      <c r="OG107" s="9" t="n"/>
      <c r="OH107" s="9" t="n"/>
      <c r="OI107" s="9" t="n"/>
      <c r="OJ107" s="9" t="n"/>
      <c r="OK107" s="9" t="n"/>
      <c r="OL107" s="9" t="n"/>
      <c r="OM107" s="9" t="n"/>
      <c r="ON107" s="9" t="n"/>
      <c r="OO107" s="9" t="n"/>
      <c r="OP107" s="9" t="n"/>
      <c r="OQ107" s="9" t="n"/>
      <c r="OR107" s="9" t="n"/>
      <c r="OS107" s="9" t="n"/>
      <c r="OT107" s="9" t="n"/>
      <c r="OU107" s="9" t="n"/>
      <c r="OV107" s="9" t="n"/>
      <c r="OW107" s="9" t="n"/>
      <c r="OX107" s="9" t="n"/>
      <c r="OY107" s="9" t="n"/>
      <c r="OZ107" s="9" t="n"/>
      <c r="PA107" s="9" t="n"/>
      <c r="PB107" s="9" t="n"/>
      <c r="PC107" s="9" t="n"/>
      <c r="PD107" s="9" t="n"/>
      <c r="PE107" s="9" t="n"/>
      <c r="PF107" s="9" t="n"/>
      <c r="PG107" s="9" t="n"/>
      <c r="PH107" s="9" t="n"/>
      <c r="PI107" s="9" t="n"/>
      <c r="PJ107" s="9" t="n"/>
      <c r="PK107" s="9" t="n"/>
      <c r="PL107" s="9" t="n"/>
      <c r="PM107" s="9" t="n"/>
      <c r="PN107" s="9" t="n"/>
      <c r="PO107" s="9" t="n"/>
      <c r="PP107" s="9" t="n"/>
      <c r="PQ107" s="9" t="n"/>
      <c r="PR107" s="9" t="n"/>
      <c r="PS107" s="9" t="n"/>
      <c r="PT107" s="9" t="n"/>
      <c r="PU107" s="9" t="n"/>
      <c r="PV107" s="9" t="n"/>
      <c r="PW107" s="9" t="n"/>
      <c r="PX107" s="9" t="n"/>
      <c r="PY107" s="9" t="n"/>
      <c r="PZ107" s="9" t="n"/>
      <c r="QA107" s="9" t="n"/>
      <c r="QB107" s="9" t="n"/>
      <c r="QC107" s="9" t="n"/>
      <c r="QD107" s="9" t="n"/>
      <c r="QE107" s="9" t="n"/>
      <c r="QF107" s="9" t="n"/>
      <c r="QG107" s="9" t="n"/>
      <c r="QH107" s="9" t="n"/>
      <c r="QI107" s="9" t="n"/>
      <c r="QJ107" s="9" t="n"/>
      <c r="QK107" s="9" t="n"/>
      <c r="QL107" s="9" t="n"/>
      <c r="QM107" s="9" t="n"/>
      <c r="QN107" s="9" t="n"/>
      <c r="QO107" s="9" t="n"/>
      <c r="QP107" s="9" t="n"/>
      <c r="QQ107" s="9" t="n"/>
      <c r="QR107" s="9" t="n"/>
      <c r="QS107" s="9" t="n"/>
      <c r="QT107" s="9" t="n"/>
      <c r="QU107" s="9" t="n"/>
      <c r="QV107" s="9" t="n"/>
      <c r="QW107" s="9" t="n"/>
      <c r="QX107" s="9" t="n"/>
      <c r="QY107" s="9" t="n"/>
      <c r="QZ107" s="9" t="n"/>
      <c r="RA107" s="9" t="n"/>
      <c r="RB107" s="9" t="n"/>
      <c r="RC107" s="9" t="n"/>
      <c r="RD107" s="9" t="n"/>
      <c r="RE107" s="9" t="n"/>
      <c r="RF107" s="9" t="n"/>
      <c r="RG107" s="9" t="n"/>
      <c r="RH107" s="9" t="n"/>
      <c r="RI107" s="9" t="n"/>
      <c r="RJ107" s="9" t="n"/>
      <c r="RK107" s="9" t="n"/>
      <c r="RL107" s="9" t="n"/>
      <c r="RM107" s="9" t="n"/>
      <c r="RN107" s="9" t="n"/>
      <c r="RO107" s="9" t="n"/>
      <c r="RP107" s="9" t="n"/>
      <c r="RQ107" s="9" t="n"/>
      <c r="RR107" s="9" t="n"/>
      <c r="RS107" s="9" t="n"/>
      <c r="RT107" s="9" t="n"/>
      <c r="RU107" s="9" t="n"/>
      <c r="RV107" s="9" t="n"/>
      <c r="RW107" s="9" t="n"/>
      <c r="RX107" s="9" t="n"/>
      <c r="RY107" s="9" t="n"/>
      <c r="RZ107" s="9" t="n"/>
      <c r="SA107" s="9" t="n"/>
      <c r="SB107" s="9" t="n"/>
      <c r="SC107" s="9" t="n"/>
      <c r="SD107" s="9" t="n"/>
      <c r="SE107" s="9" t="n"/>
      <c r="SF107" s="9" t="n"/>
      <c r="SG107" s="9" t="n"/>
      <c r="SH107" s="9" t="n"/>
      <c r="SI107" s="9" t="n"/>
      <c r="SJ107" s="9" t="n"/>
      <c r="SK107" s="9" t="n"/>
      <c r="SL107" s="9" t="n"/>
      <c r="SM107" s="9" t="n"/>
      <c r="SN107" s="9" t="n"/>
      <c r="SO107" s="9" t="n"/>
      <c r="SP107" s="9" t="n"/>
      <c r="SQ107" s="9" t="n"/>
      <c r="SR107" s="9" t="n"/>
      <c r="SS107" s="9" t="n"/>
      <c r="ST107" s="9" t="n"/>
      <c r="SU107" s="9" t="n"/>
      <c r="SV107" s="9" t="n"/>
      <c r="SW107" s="9" t="n"/>
      <c r="SX107" s="9" t="n"/>
      <c r="SY107" s="9" t="n"/>
      <c r="SZ107" s="9" t="n"/>
      <c r="TA107" s="9" t="n"/>
      <c r="TB107" s="9" t="n"/>
      <c r="TC107" s="9" t="n"/>
      <c r="TD107" s="9" t="n"/>
      <c r="TE107" s="9" t="n"/>
      <c r="TF107" s="9" t="n"/>
      <c r="TG107" s="9" t="n"/>
      <c r="TH107" s="9" t="n"/>
      <c r="TI107" s="9" t="n"/>
      <c r="TJ107" s="9" t="n"/>
      <c r="TK107" s="9" t="n"/>
      <c r="TL107" s="9" t="n"/>
      <c r="TM107" s="9" t="n"/>
      <c r="TN107" s="9" t="n"/>
      <c r="TO107" s="9" t="n"/>
      <c r="TP107" s="9" t="n"/>
      <c r="TQ107" s="9" t="n"/>
      <c r="TR107" s="9" t="n"/>
      <c r="TS107" s="9" t="n"/>
      <c r="TT107" s="9" t="n"/>
      <c r="TU107" s="9" t="n"/>
      <c r="TV107" s="9" t="n"/>
      <c r="TW107" s="9" t="n"/>
      <c r="TX107" s="9" t="n"/>
      <c r="TY107" s="9" t="n"/>
      <c r="TZ107" s="9" t="n"/>
      <c r="UA107" s="9" t="n"/>
      <c r="UB107" s="9" t="n"/>
      <c r="UC107" s="9" t="n"/>
      <c r="UD107" s="9" t="n"/>
      <c r="UE107" s="9" t="n"/>
      <c r="UF107" s="9" t="n"/>
      <c r="UG107" s="9" t="n"/>
      <c r="UH107" s="9" t="n"/>
      <c r="UI107" s="9" t="n"/>
      <c r="UJ107" s="9" t="n"/>
      <c r="UK107" s="9" t="n"/>
      <c r="UL107" s="9" t="n"/>
      <c r="UM107" s="9" t="n"/>
      <c r="UN107" s="9" t="n"/>
      <c r="UO107" s="9" t="n"/>
      <c r="UP107" s="9" t="n"/>
      <c r="UQ107" s="9" t="n"/>
      <c r="UR107" s="9" t="n"/>
      <c r="US107" s="9" t="n"/>
      <c r="UT107" s="9" t="n"/>
      <c r="UU107" s="9" t="n"/>
      <c r="UV107" s="9" t="n"/>
      <c r="UW107" s="9" t="n"/>
      <c r="UX107" s="9" t="n"/>
      <c r="UY107" s="9" t="n"/>
      <c r="UZ107" s="9" t="n"/>
      <c r="VA107" s="9" t="n"/>
      <c r="VB107" s="9" t="n"/>
      <c r="VC107" s="9" t="n"/>
      <c r="VD107" s="9" t="n"/>
      <c r="VE107" s="9" t="n"/>
      <c r="VF107" s="9" t="n"/>
      <c r="VG107" s="9" t="n"/>
      <c r="VH107" s="9" t="n"/>
      <c r="VI107" s="9" t="n"/>
      <c r="VJ107" s="9" t="n"/>
      <c r="VK107" s="9" t="n"/>
      <c r="VL107" s="9" t="n"/>
      <c r="VM107" s="9" t="n"/>
      <c r="VN107" s="9" t="n"/>
      <c r="VO107" s="9" t="n"/>
      <c r="VP107" s="9" t="n"/>
      <c r="VQ107" s="9" t="n"/>
      <c r="VR107" s="9" t="n"/>
      <c r="VS107" s="9" t="n"/>
      <c r="VT107" s="9" t="n"/>
      <c r="VU107" s="9" t="n"/>
      <c r="VV107" s="9" t="n"/>
      <c r="VW107" s="9" t="n"/>
      <c r="VX107" s="9" t="n"/>
      <c r="VY107" s="9" t="n"/>
      <c r="VZ107" s="9" t="n"/>
      <c r="WA107" s="9" t="n"/>
      <c r="WB107" s="9" t="n"/>
      <c r="WC107" s="9" t="n"/>
      <c r="WD107" s="9" t="n"/>
      <c r="WE107" s="9" t="n"/>
      <c r="WF107" s="9" t="n"/>
      <c r="WG107" s="9" t="n"/>
      <c r="WH107" s="9" t="n"/>
      <c r="WI107" s="9" t="n"/>
      <c r="WJ107" s="9" t="n"/>
      <c r="WK107" s="9" t="n"/>
      <c r="WL107" s="9" t="n"/>
      <c r="WM107" s="9" t="n"/>
      <c r="WN107" s="9" t="n"/>
      <c r="WO107" s="9" t="n"/>
      <c r="WP107" s="9" t="n"/>
      <c r="WQ107" s="9" t="n"/>
      <c r="WR107" s="9" t="n"/>
      <c r="WS107" s="9" t="n"/>
      <c r="WT107" s="9" t="n"/>
      <c r="WU107" s="9" t="n"/>
      <c r="WV107" s="9" t="n"/>
      <c r="WW107" s="9" t="n"/>
      <c r="WX107" s="9" t="n"/>
      <c r="WY107" s="9" t="n"/>
      <c r="WZ107" s="9" t="n"/>
      <c r="XA107" s="9" t="n"/>
      <c r="XB107" s="9" t="n"/>
      <c r="XC107" s="9" t="n"/>
      <c r="XD107" s="9" t="n"/>
      <c r="XE107" s="9" t="n"/>
      <c r="XF107" s="9" t="n"/>
      <c r="XG107" s="9" t="n"/>
      <c r="XH107" s="9" t="n"/>
      <c r="XI107" s="9" t="n"/>
      <c r="XJ107" s="9" t="n"/>
      <c r="XK107" s="9" t="n"/>
      <c r="XL107" s="9" t="n"/>
      <c r="XM107" s="9" t="n"/>
      <c r="XN107" s="9" t="n"/>
      <c r="XO107" s="9" t="n"/>
      <c r="XP107" s="9" t="n"/>
      <c r="XQ107" s="9" t="n"/>
      <c r="XR107" s="9" t="n"/>
      <c r="XS107" s="9" t="n"/>
      <c r="XT107" s="9" t="n"/>
      <c r="XU107" s="9" t="n"/>
      <c r="XV107" s="9" t="n"/>
      <c r="XW107" s="9" t="n"/>
      <c r="XX107" s="9" t="n"/>
      <c r="XY107" s="9" t="n"/>
      <c r="XZ107" s="9" t="n"/>
      <c r="YA107" s="9" t="n"/>
      <c r="YB107" s="9" t="n"/>
      <c r="YC107" s="9" t="n"/>
      <c r="YD107" s="9" t="n"/>
      <c r="YE107" s="9" t="n"/>
      <c r="YF107" s="9" t="n"/>
      <c r="YG107" s="9" t="n"/>
      <c r="YH107" s="9" t="n"/>
      <c r="YI107" s="9" t="n"/>
      <c r="YJ107" s="9" t="n"/>
      <c r="YK107" s="9" t="n"/>
      <c r="YL107" s="9" t="n"/>
      <c r="YM107" s="9" t="n"/>
      <c r="YN107" s="9" t="n"/>
      <c r="YO107" s="9" t="n"/>
      <c r="YP107" s="9" t="n"/>
      <c r="YQ107" s="9" t="n"/>
      <c r="YR107" s="9" t="n"/>
      <c r="YS107" s="9" t="n"/>
      <c r="YT107" s="9" t="n"/>
      <c r="YU107" s="9" t="n"/>
      <c r="YV107" s="9" t="n"/>
      <c r="YW107" s="9" t="n"/>
      <c r="YX107" s="9" t="n"/>
      <c r="YY107" s="9" t="n"/>
      <c r="YZ107" s="9" t="n"/>
      <c r="ZA107" s="9" t="n"/>
      <c r="ZB107" s="9" t="n"/>
      <c r="ZC107" s="9" t="n"/>
      <c r="ZD107" s="9" t="n"/>
      <c r="ZE107" s="9" t="n"/>
      <c r="ZF107" s="9" t="n"/>
      <c r="ZG107" s="9" t="n"/>
      <c r="ZH107" s="9" t="n"/>
      <c r="ZI107" s="9" t="n"/>
      <c r="ZJ107" s="9" t="n"/>
      <c r="ZK107" s="9" t="n"/>
      <c r="ZL107" s="9" t="n"/>
      <c r="ZM107" s="9" t="n"/>
      <c r="ZN107" s="9" t="n"/>
      <c r="ZO107" s="9" t="n"/>
      <c r="ZP107" s="9" t="n"/>
      <c r="ZQ107" s="9" t="n"/>
      <c r="ZR107" s="9" t="n"/>
      <c r="ZS107" s="9" t="n"/>
      <c r="ZT107" s="9" t="n"/>
      <c r="ZU107" s="9" t="n"/>
      <c r="ZV107" s="9" t="n"/>
      <c r="ZW107" s="9" t="n"/>
      <c r="ZX107" s="9" t="n"/>
      <c r="ZY107" s="9" t="n"/>
      <c r="ZZ107" s="9" t="n"/>
      <c r="AAA107" s="9" t="n"/>
      <c r="AAB107" s="9" t="n"/>
      <c r="AAC107" s="9" t="n"/>
      <c r="AAD107" s="9" t="n"/>
      <c r="AAE107" s="9" t="n"/>
      <c r="AAF107" s="9" t="n"/>
      <c r="AAG107" s="9" t="n"/>
      <c r="AAH107" s="9" t="n"/>
      <c r="AAI107" s="9" t="n"/>
      <c r="AAJ107" s="9" t="n"/>
      <c r="AAK107" s="9" t="n"/>
      <c r="AAL107" s="9" t="n"/>
      <c r="AAM107" s="9" t="n"/>
      <c r="AAN107" s="9" t="n"/>
      <c r="AAO107" s="9" t="n"/>
      <c r="AAP107" s="9" t="n"/>
      <c r="AAQ107" s="9" t="n"/>
      <c r="AAR107" s="9" t="n"/>
      <c r="AAS107" s="9" t="n"/>
      <c r="AAT107" s="9" t="n"/>
      <c r="AAU107" s="9" t="n"/>
      <c r="AAV107" s="9" t="n"/>
      <c r="AAW107" s="9" t="n"/>
      <c r="AAX107" s="9" t="n"/>
      <c r="AAY107" s="9" t="n"/>
      <c r="AAZ107" s="9" t="n"/>
      <c r="ABA107" s="9" t="n"/>
      <c r="ABB107" s="9" t="n"/>
      <c r="ABC107" s="9" t="n"/>
      <c r="ABD107" s="9" t="n"/>
      <c r="ABE107" s="9" t="n"/>
      <c r="ABF107" s="9" t="n"/>
      <c r="ABG107" s="9" t="n"/>
      <c r="ABH107" s="9" t="n"/>
      <c r="ABI107" s="9" t="n"/>
      <c r="ABJ107" s="9" t="n"/>
      <c r="ABK107" s="9" t="n"/>
      <c r="ABL107" s="9" t="n"/>
      <c r="ABM107" s="9" t="n"/>
      <c r="ABN107" s="9" t="n"/>
      <c r="ABO107" s="9" t="n"/>
      <c r="ABP107" s="9" t="n"/>
      <c r="ABQ107" s="9" t="n"/>
      <c r="ABR107" s="9" t="n"/>
      <c r="ABS107" s="9" t="n"/>
      <c r="ABT107" s="9" t="n"/>
      <c r="ABU107" s="9" t="n"/>
      <c r="ABV107" s="9" t="n"/>
      <c r="ABW107" s="9" t="n"/>
      <c r="ABX107" s="9" t="n"/>
      <c r="ABY107" s="9" t="n"/>
      <c r="ABZ107" s="9" t="n"/>
      <c r="ACA107" s="9" t="n"/>
      <c r="ACB107" s="9" t="n"/>
      <c r="ACC107" s="9" t="n"/>
      <c r="ACD107" s="9" t="n"/>
      <c r="ACE107" s="9" t="n"/>
      <c r="ACF107" s="9" t="n"/>
      <c r="ACG107" s="9" t="n"/>
      <c r="ACH107" s="9" t="n"/>
      <c r="ACI107" s="9" t="n"/>
      <c r="ACJ107" s="9" t="n"/>
      <c r="ACK107" s="9" t="n"/>
      <c r="ACL107" s="9" t="n"/>
      <c r="ACM107" s="9" t="n"/>
      <c r="ACN107" s="9" t="n"/>
      <c r="ACO107" s="9" t="n"/>
      <c r="ACP107" s="9" t="n"/>
      <c r="ACQ107" s="9" t="n"/>
      <c r="ACR107" s="9" t="n"/>
      <c r="ACS107" s="9" t="n"/>
      <c r="ACT107" s="9" t="n"/>
      <c r="ACU107" s="9" t="n"/>
      <c r="ACV107" s="9" t="n"/>
      <c r="ACW107" s="9" t="n"/>
      <c r="ACX107" s="9" t="n"/>
      <c r="ACY107" s="9" t="n"/>
      <c r="ACZ107" s="9" t="n"/>
      <c r="ADA107" s="9" t="n"/>
      <c r="ADB107" s="9" t="n"/>
      <c r="ADC107" s="9" t="n"/>
      <c r="ADD107" s="9" t="n"/>
      <c r="ADE107" s="9" t="n"/>
      <c r="ADF107" s="9" t="n"/>
      <c r="ADG107" s="9" t="n"/>
      <c r="ADH107" s="9" t="n"/>
      <c r="ADI107" s="9" t="n"/>
      <c r="ADJ107" s="9" t="n"/>
      <c r="ADK107" s="9" t="n"/>
      <c r="ADL107" s="9" t="n"/>
      <c r="ADM107" s="9" t="n"/>
      <c r="ADN107" s="9" t="n"/>
      <c r="ADO107" s="9" t="n"/>
      <c r="ADP107" s="9" t="n"/>
      <c r="ADQ107" s="9" t="n"/>
      <c r="ADR107" s="9" t="n"/>
      <c r="ADS107" s="9" t="n"/>
      <c r="ADT107" s="9" t="n"/>
      <c r="ADU107" s="9" t="n"/>
      <c r="ADV107" s="9" t="n"/>
      <c r="ADW107" s="9" t="n"/>
      <c r="ADX107" s="9" t="n"/>
      <c r="ADY107" s="9" t="n"/>
      <c r="ADZ107" s="9" t="n"/>
      <c r="AEA107" s="9" t="n"/>
      <c r="AEB107" s="9" t="n"/>
      <c r="AEC107" s="9" t="n"/>
      <c r="AED107" s="9" t="n"/>
      <c r="AEE107" s="9" t="n"/>
      <c r="AEF107" s="9" t="n"/>
      <c r="AEG107" s="9" t="n"/>
      <c r="AEH107" s="9" t="n"/>
      <c r="AEI107" s="9" t="n"/>
      <c r="AEJ107" s="9" t="n"/>
      <c r="AEK107" s="9" t="n"/>
      <c r="AEL107" s="9" t="n"/>
      <c r="AEM107" s="9" t="n"/>
      <c r="AEN107" s="9" t="n"/>
      <c r="AEO107" s="9" t="n"/>
      <c r="AEP107" s="9" t="n"/>
      <c r="AEQ107" s="9" t="n"/>
      <c r="AER107" s="9" t="n"/>
      <c r="AES107" s="9" t="n"/>
      <c r="AET107" s="9" t="n"/>
      <c r="AEU107" s="9" t="n"/>
      <c r="AEV107" s="9" t="n"/>
      <c r="AEW107" s="9" t="n"/>
      <c r="AEX107" s="9" t="n"/>
      <c r="AEY107" s="9" t="n"/>
      <c r="AEZ107" s="9" t="n"/>
      <c r="AFA107" s="9" t="n"/>
      <c r="AFB107" s="9" t="n"/>
      <c r="AFC107" s="9" t="n"/>
      <c r="AFD107" s="9" t="n"/>
      <c r="AFE107" s="9" t="n"/>
      <c r="AFF107" s="9" t="n"/>
      <c r="AFG107" s="9" t="n"/>
      <c r="AFH107" s="9" t="n"/>
      <c r="AFI107" s="9" t="n"/>
      <c r="AFJ107" s="9" t="n"/>
      <c r="AFK107" s="9" t="n"/>
      <c r="AFL107" s="9" t="n"/>
      <c r="AFM107" s="9" t="n"/>
      <c r="AFN107" s="9" t="n"/>
      <c r="AFO107" s="9" t="n"/>
      <c r="AFP107" s="9" t="n"/>
      <c r="AFQ107" s="9" t="n"/>
      <c r="AFR107" s="9" t="n"/>
      <c r="AFS107" s="9" t="n"/>
      <c r="AFT107" s="9" t="n"/>
      <c r="AFU107" s="9" t="n"/>
      <c r="AFV107" s="9" t="n"/>
      <c r="AFW107" s="9" t="n"/>
      <c r="AFX107" s="9" t="n"/>
      <c r="AFY107" s="9" t="n"/>
      <c r="AFZ107" s="9" t="n"/>
      <c r="AGA107" s="9" t="n"/>
      <c r="AGB107" s="9" t="n"/>
      <c r="AGC107" s="9" t="n"/>
      <c r="AGD107" s="9" t="n"/>
      <c r="AGE107" s="9" t="n"/>
      <c r="AGF107" s="9" t="n"/>
      <c r="AGG107" s="9" t="n"/>
      <c r="AGH107" s="9" t="n"/>
      <c r="AGI107" s="9" t="n"/>
      <c r="AGJ107" s="9" t="n"/>
      <c r="AGK107" s="9" t="n"/>
      <c r="AGL107" s="9" t="n"/>
      <c r="AGM107" s="9" t="n"/>
      <c r="AGN107" s="9" t="n"/>
      <c r="AGO107" s="9" t="n"/>
      <c r="AGP107" s="9" t="n"/>
      <c r="AGQ107" s="9" t="n"/>
      <c r="AGR107" s="9" t="n"/>
      <c r="AGS107" s="9" t="n"/>
      <c r="AGT107" s="9" t="n"/>
      <c r="AGU107" s="9" t="n"/>
      <c r="AGV107" s="9" t="n"/>
      <c r="AGW107" s="9" t="n"/>
      <c r="AGX107" s="9" t="n"/>
      <c r="AGY107" s="9" t="n"/>
      <c r="AGZ107" s="9" t="n"/>
      <c r="AHA107" s="9" t="n"/>
      <c r="AHB107" s="9" t="n"/>
      <c r="AHC107" s="9" t="n"/>
      <c r="AHD107" s="9" t="n"/>
      <c r="AHE107" s="9" t="n"/>
      <c r="AHF107" s="9" t="n"/>
      <c r="AHG107" s="9" t="n"/>
      <c r="AHH107" s="9" t="n"/>
      <c r="AHI107" s="9" t="n"/>
      <c r="AHJ107" s="9" t="n"/>
      <c r="AHK107" s="9" t="n"/>
      <c r="AHL107" s="9" t="n"/>
      <c r="AHM107" s="9" t="n"/>
      <c r="AHN107" s="9" t="n"/>
      <c r="AHO107" s="9" t="n"/>
      <c r="AHP107" s="9" t="n"/>
      <c r="AHQ107" s="9" t="n"/>
      <c r="AHR107" s="9" t="n"/>
      <c r="AHS107" s="9" t="n"/>
      <c r="AHT107" s="9" t="n"/>
      <c r="AHU107" s="9" t="n"/>
      <c r="AHV107" s="9" t="n"/>
      <c r="AHW107" s="9" t="n"/>
      <c r="AHX107" s="9" t="n"/>
      <c r="AHY107" s="9" t="n"/>
      <c r="AHZ107" s="9" t="n"/>
      <c r="AIA107" s="9" t="n"/>
      <c r="AIB107" s="9" t="n"/>
      <c r="AIC107" s="9" t="n"/>
      <c r="AID107" s="9" t="n"/>
      <c r="AIE107" s="9" t="n"/>
      <c r="AIF107" s="9" t="n"/>
      <c r="AIG107" s="9" t="n"/>
      <c r="AIH107" s="9" t="n"/>
      <c r="AII107" s="9" t="n"/>
      <c r="AIJ107" s="9" t="n"/>
      <c r="AIK107" s="9" t="n"/>
      <c r="AIL107" s="9" t="n"/>
      <c r="AIM107" s="9" t="n"/>
      <c r="AIN107" s="9" t="n"/>
      <c r="AIO107" s="9" t="n"/>
      <c r="AIP107" s="9" t="n"/>
      <c r="AIQ107" s="9" t="n"/>
      <c r="AIR107" s="9" t="n"/>
      <c r="AIS107" s="9" t="n"/>
      <c r="AIT107" s="9" t="n"/>
      <c r="AIU107" s="9" t="n"/>
      <c r="AIV107" s="9" t="n"/>
      <c r="AIW107" s="9" t="n"/>
      <c r="AIX107" s="9" t="n"/>
      <c r="AIY107" s="9" t="n"/>
      <c r="AIZ107" s="9" t="n"/>
      <c r="AJA107" s="9" t="n"/>
      <c r="AJB107" s="9" t="n"/>
      <c r="AJC107" s="9" t="n"/>
      <c r="AJD107" s="9" t="n"/>
      <c r="AJE107" s="9" t="n"/>
      <c r="AJF107" s="9" t="n"/>
      <c r="AJG107" s="9" t="n"/>
      <c r="AJH107" s="9" t="n"/>
      <c r="AJI107" s="9" t="n"/>
      <c r="AJJ107" s="9" t="n"/>
      <c r="AJK107" s="9" t="n"/>
      <c r="AJL107" s="9" t="n"/>
      <c r="AJM107" s="9" t="n"/>
      <c r="AJN107" s="9" t="n"/>
      <c r="AJO107" s="9" t="n"/>
      <c r="AJP107" s="9" t="n"/>
      <c r="AJQ107" s="9" t="n"/>
      <c r="AJR107" s="9" t="n"/>
      <c r="AJS107" s="9" t="n"/>
      <c r="AJT107" s="9" t="n"/>
      <c r="AJU107" s="9" t="n"/>
      <c r="AJV107" s="9" t="n"/>
      <c r="AJW107" s="9" t="n"/>
      <c r="AJX107" s="9" t="n"/>
      <c r="AJY107" s="9" t="n"/>
      <c r="AJZ107" s="9" t="n"/>
      <c r="AKA107" s="9" t="n"/>
      <c r="AKB107" s="9" t="n"/>
      <c r="AKC107" s="9" t="n"/>
      <c r="AKD107" s="9" t="n"/>
      <c r="AKE107" s="9" t="n"/>
      <c r="AKF107" s="9" t="n"/>
      <c r="AKG107" s="9" t="n"/>
      <c r="AKH107" s="9" t="n"/>
      <c r="AKI107" s="9" t="n"/>
      <c r="AKJ107" s="9" t="n"/>
      <c r="AKK107" s="9" t="n"/>
      <c r="AKL107" s="9" t="n"/>
      <c r="AKM107" s="9" t="n"/>
      <c r="AKN107" s="9" t="n"/>
      <c r="AKO107" s="9" t="n"/>
      <c r="AKP107" s="9" t="n"/>
      <c r="AKQ107" s="9" t="n"/>
      <c r="AKR107" s="9" t="n"/>
      <c r="AKS107" s="9" t="n"/>
      <c r="AKT107" s="9" t="n"/>
      <c r="AKU107" s="9" t="n"/>
      <c r="AKV107" s="9" t="n"/>
      <c r="AKW107" s="9" t="n"/>
      <c r="AKX107" s="9" t="n"/>
      <c r="AKY107" s="9" t="n"/>
      <c r="AKZ107" s="9" t="n"/>
      <c r="ALA107" s="9" t="n"/>
      <c r="ALB107" s="9" t="n"/>
      <c r="ALC107" s="9" t="n"/>
      <c r="ALD107" s="9" t="n"/>
      <c r="ALE107" s="9" t="n"/>
      <c r="ALF107" s="9" t="n"/>
      <c r="ALG107" s="9" t="n"/>
      <c r="ALH107" s="9" t="n"/>
      <c r="ALI107" s="9" t="n"/>
      <c r="ALJ107" s="9" t="n"/>
      <c r="ALK107" s="9" t="n"/>
      <c r="ALL107" s="9" t="n"/>
      <c r="ALM107" s="9" t="n"/>
      <c r="ALN107" s="9" t="n"/>
      <c r="ALO107" s="9" t="n"/>
      <c r="ALP107" s="9" t="n"/>
      <c r="ALQ107" s="9" t="n"/>
      <c r="ALR107" s="9" t="n"/>
      <c r="ALS107" s="9" t="n"/>
      <c r="ALT107" s="9" t="n"/>
      <c r="ALU107" s="9" t="n"/>
      <c r="ALV107" s="9" t="n"/>
      <c r="ALW107" s="9" t="n"/>
      <c r="ALX107" s="9" t="n"/>
      <c r="ALY107" s="9" t="n"/>
      <c r="ALZ107" s="9" t="n"/>
      <c r="AMA107" s="9" t="n"/>
      <c r="AMB107" s="9" t="n"/>
      <c r="AMC107" s="9" t="n"/>
      <c r="AMD107" s="9" t="n"/>
      <c r="AME107" s="9" t="n"/>
      <c r="AMF107" s="9" t="n"/>
      <c r="AMG107" s="9" t="n"/>
      <c r="AMH107" s="9" t="n"/>
      <c r="AMI107" s="9" t="n"/>
      <c r="AMJ107" s="9" t="n"/>
    </row>
    <row customHeight="1" ht="15.75" r="108" s="187" spans="1:1024">
      <c r="A108" s="67" t="n">
        <v>106</v>
      </c>
      <c r="B108" s="146" t="n"/>
      <c r="C108" s="147" t="s">
        <v>315</v>
      </c>
      <c r="D108" s="113" t="n"/>
      <c r="E108" s="148" t="n"/>
      <c r="F108" s="148" t="n"/>
      <c r="G108" s="149">
        <f>SUM(G127:G130)</f>
        <v/>
      </c>
      <c r="H108" s="150">
        <f>[1]'Расчет КК'!B100</f>
        <v/>
      </c>
      <c r="I108" s="151">
        <f>G108-H108</f>
        <v/>
      </c>
      <c r="J108" s="149">
        <f>SUM(J127:J130)</f>
        <v/>
      </c>
      <c r="K108" s="150">
        <f>[1]'Расчет КК'!C100</f>
        <v/>
      </c>
      <c r="L108" s="151">
        <f>J108-K108</f>
        <v/>
      </c>
      <c r="M108" s="149">
        <f>SUM(M127:M130)</f>
        <v/>
      </c>
      <c r="N108" s="150">
        <f>[1]'Расчет КК'!D100</f>
        <v/>
      </c>
      <c r="O108" s="151">
        <f>M108-N108</f>
        <v/>
      </c>
      <c r="P108" s="149">
        <f>SUM(P127:P130)</f>
        <v/>
      </c>
      <c r="Q108" s="150">
        <f>[1]'Расчет КК'!E100</f>
        <v/>
      </c>
      <c r="R108" s="151">
        <f>P108-Q108</f>
        <v/>
      </c>
      <c r="S108" s="149">
        <f>SUM(S127:S130)</f>
        <v/>
      </c>
      <c r="T108" s="150">
        <f>[1]'Расчет КК'!F100</f>
        <v/>
      </c>
      <c r="U108" s="151">
        <f>S108-T108</f>
        <v/>
      </c>
      <c r="V108" s="149">
        <f>SUM(V127:V130)</f>
        <v/>
      </c>
      <c r="W108" s="150">
        <f>[1]'Расчет КК'!G100</f>
        <v/>
      </c>
      <c r="X108" s="151">
        <f>V108-W108</f>
        <v/>
      </c>
      <c r="Y108" s="149">
        <f>SUM(Y127:Y130)</f>
        <v/>
      </c>
      <c r="Z108" s="150">
        <f>[1]'Расчет КК'!H100</f>
        <v/>
      </c>
      <c r="AA108" s="151">
        <f>Y108-Z108</f>
        <v/>
      </c>
      <c r="AB108" s="149">
        <f>SUM(AB127:AB130)</f>
        <v/>
      </c>
      <c r="AC108" s="150">
        <f>[1]'Расчет КК'!I100</f>
        <v/>
      </c>
      <c r="AD108" s="151">
        <f>AB108-AC108</f>
        <v/>
      </c>
      <c r="AE108" s="149">
        <f>SUM(AE127:AE130)</f>
        <v/>
      </c>
      <c r="AF108" s="150">
        <f>[1]'Расчет КК'!J100</f>
        <v/>
      </c>
      <c r="AG108" s="151">
        <f>AE108-AF108</f>
        <v/>
      </c>
      <c r="AH108" s="149">
        <f>SUM(AH127:AH130)</f>
        <v/>
      </c>
      <c r="AI108" s="150">
        <f>[1]'Расчет КК'!K100</f>
        <v/>
      </c>
      <c r="AJ108" s="151">
        <f>AH108-AI108</f>
        <v/>
      </c>
      <c r="AK108" s="149">
        <f>SUM(AK127:AK130)</f>
        <v/>
      </c>
      <c r="AL108" s="150">
        <f>[1]'Расчет КК'!L100</f>
        <v/>
      </c>
      <c r="AM108" s="151">
        <f>AK108-AL108</f>
        <v/>
      </c>
      <c r="AN108" s="149">
        <f>SUM(AN127:AN130)</f>
        <v/>
      </c>
      <c r="AO108" s="150">
        <f>[1]'Расчет КК'!M100</f>
        <v/>
      </c>
      <c r="AP108" s="151">
        <f>AN108-AO108</f>
        <v/>
      </c>
      <c r="AQ108" s="149">
        <f>SUM(AQ127:AQ130)</f>
        <v/>
      </c>
      <c r="AR108" s="150">
        <f>[1]'Расчет КК'!N100</f>
        <v/>
      </c>
      <c r="AS108" s="151">
        <f>AQ108-AR108</f>
        <v/>
      </c>
      <c r="AT108" s="149">
        <f>SUM(AT127:AT130)</f>
        <v/>
      </c>
      <c r="AU108" s="150">
        <f>[1]'Расчет КК'!O100</f>
        <v/>
      </c>
      <c r="AV108" s="151">
        <f>AT108-AU108</f>
        <v/>
      </c>
      <c r="AW108" s="149">
        <f>SUM(AW127:AW130)</f>
        <v/>
      </c>
      <c r="AX108" s="150">
        <f>[1]'Расчет КК'!P100</f>
        <v/>
      </c>
      <c r="AY108" s="151">
        <f>AW108-AX108</f>
        <v/>
      </c>
      <c r="AZ108" s="149">
        <f>SUM(AZ127:AZ130)</f>
        <v/>
      </c>
      <c r="BA108" s="150">
        <f>[1]'Расчет КК'!Q100</f>
        <v/>
      </c>
      <c r="BB108" s="151">
        <f>AZ108-BA108</f>
        <v/>
      </c>
      <c r="BC108" s="149">
        <f>SUM(BC127:BC130)</f>
        <v/>
      </c>
      <c r="BD108" s="150">
        <f>[1]'Расчет КК'!R100</f>
        <v/>
      </c>
      <c r="BE108" s="151">
        <f>BC108-BD108</f>
        <v/>
      </c>
      <c r="BF108" s="149">
        <f>SUM(BF127:BF130)</f>
        <v/>
      </c>
      <c r="BG108" s="150">
        <f>[1]'Расчет КК'!S100</f>
        <v/>
      </c>
      <c r="BH108" s="151">
        <f>BF108-BG108</f>
        <v/>
      </c>
      <c r="BI108" s="149">
        <f>SUM(BI127:BI130)</f>
        <v/>
      </c>
      <c r="BJ108" s="150">
        <f>[1]'Расчет КК'!T100</f>
        <v/>
      </c>
      <c r="BK108" s="151">
        <f>BI108-BJ108</f>
        <v/>
      </c>
      <c r="BL108" s="149">
        <f>SUM(BL127:BL130)</f>
        <v/>
      </c>
      <c r="BM108" s="150">
        <f>[1]'Расчет КК'!U100</f>
        <v/>
      </c>
      <c r="BN108" s="151">
        <f>BL108-BM108</f>
        <v/>
      </c>
      <c r="BO108" s="149">
        <f>SUM(BO127:BO130)</f>
        <v/>
      </c>
      <c r="BP108" s="150">
        <f>[1]'Расчет КК'!V100</f>
        <v/>
      </c>
      <c r="BQ108" s="151">
        <f>BO108-BP108</f>
        <v/>
      </c>
      <c r="BR108" s="149">
        <f>SUM(BR127:BR130)</f>
        <v/>
      </c>
      <c r="BS108" s="150">
        <f>[1]'Расчет КК'!W100</f>
        <v/>
      </c>
      <c r="BT108" s="151">
        <f>BR108-BS108</f>
        <v/>
      </c>
      <c r="BU108" s="149">
        <f>SUM(BU127:BU130)</f>
        <v/>
      </c>
      <c r="BV108" s="150">
        <f>[1]'Расчет КК'!X100</f>
        <v/>
      </c>
      <c r="BW108" s="151">
        <f>BU108-BV108</f>
        <v/>
      </c>
      <c r="BX108" s="149">
        <f>SUM(BX127:BX130)</f>
        <v/>
      </c>
      <c r="BY108" s="150">
        <f>[1]'Расчет КК'!Y100</f>
        <v/>
      </c>
      <c r="BZ108" s="151">
        <f>BX108-BY108</f>
        <v/>
      </c>
      <c r="CA108" s="149">
        <f>SUM(CA127:CA130)</f>
        <v/>
      </c>
      <c r="CB108" s="150">
        <f>[1]'Расчет КК'!Z100</f>
        <v/>
      </c>
      <c r="CC108" s="151">
        <f>CA108-CB108</f>
        <v/>
      </c>
      <c r="CD108" s="149">
        <f>SUM(CD127:CD130)</f>
        <v/>
      </c>
      <c r="CE108" s="150">
        <f>[1]'Расчет КК'!AA100</f>
        <v/>
      </c>
      <c r="CF108" s="151">
        <f>CD108-CE108</f>
        <v/>
      </c>
      <c r="CG108" s="149">
        <f>SUM(CG127:CG130)</f>
        <v/>
      </c>
      <c r="CH108" s="150">
        <f>[1]'Расчет КК'!AB100</f>
        <v/>
      </c>
      <c r="CI108" s="151">
        <f>CG108-CH108</f>
        <v/>
      </c>
      <c r="CJ108" s="149">
        <f>SUM(CJ127:CJ130)</f>
        <v/>
      </c>
      <c r="CK108" s="150">
        <f>[1]'Расчет КК'!AC100</f>
        <v/>
      </c>
      <c r="CL108" s="151">
        <f>CJ108-CK108</f>
        <v/>
      </c>
      <c r="CM108" s="149">
        <f>SUM(CM127:CM130)</f>
        <v/>
      </c>
      <c r="CN108" s="150">
        <f>[1]'Расчет КК'!AD100</f>
        <v/>
      </c>
      <c r="CO108" s="151">
        <f>CM108-CN108</f>
        <v/>
      </c>
      <c r="CP108" s="149">
        <f>SUM(CP127:CP130)</f>
        <v/>
      </c>
      <c r="CQ108" s="150">
        <f>[1]'Расчет КК'!AG100</f>
        <v/>
      </c>
      <c r="CR108" s="151">
        <f>CP108-CQ108</f>
        <v/>
      </c>
      <c r="CS108" s="149">
        <f>SUM(CS127:CS130)</f>
        <v/>
      </c>
      <c r="CT108" s="150">
        <f>[1]'Расчет КК'!AE100</f>
        <v/>
      </c>
      <c r="CU108" s="151">
        <f>CS108-CT108</f>
        <v/>
      </c>
      <c r="CV108" s="149">
        <f>SUM(CV127:CV130)</f>
        <v/>
      </c>
      <c r="CW108" s="152">
        <f>[1]'Расчет КК'!AF100</f>
        <v/>
      </c>
      <c r="CX108" s="153">
        <f>CV108-CW108</f>
        <v/>
      </c>
      <c r="CY108" s="94" t="n"/>
      <c r="CZ108" s="94" t="n"/>
      <c r="DA108" s="94" t="n"/>
      <c r="DB108" s="94" t="n"/>
      <c r="DC108" s="94" t="n"/>
      <c r="DD108" s="94" t="n"/>
      <c r="DE108" s="94" t="n"/>
      <c r="DF108" s="94" t="n"/>
      <c r="DG108" s="94" t="n"/>
      <c r="DH108" s="9" t="n"/>
      <c r="DI108" s="9" t="n"/>
      <c r="DJ108" s="9" t="n"/>
      <c r="DK108" s="9" t="n"/>
      <c r="DL108" s="9" t="n"/>
      <c r="DM108" s="9" t="n"/>
      <c r="DN108" s="9" t="n"/>
      <c r="DO108" s="9" t="n"/>
      <c r="DP108" s="9" t="n"/>
      <c r="DQ108" s="9" t="n"/>
      <c r="DR108" s="9" t="n"/>
      <c r="DS108" s="9" t="n"/>
      <c r="DT108" s="9" t="n"/>
      <c r="DU108" s="9" t="n"/>
      <c r="DV108" s="9" t="n"/>
      <c r="DW108" s="9" t="n"/>
      <c r="DX108" s="9" t="n"/>
      <c r="DY108" s="9" t="n"/>
      <c r="DZ108" s="9" t="n"/>
      <c r="EA108" s="9" t="n"/>
      <c r="EB108" s="9" t="n"/>
      <c r="EC108" s="9" t="n"/>
      <c r="ED108" s="9" t="n"/>
      <c r="EE108" s="9" t="n"/>
      <c r="EF108" s="9" t="n"/>
      <c r="EG108" s="9" t="n"/>
      <c r="EH108" s="9" t="n"/>
      <c r="EI108" s="9" t="n"/>
      <c r="EJ108" s="9" t="n"/>
      <c r="EK108" s="9" t="n"/>
      <c r="EL108" s="9" t="n"/>
      <c r="EM108" s="9" t="n"/>
      <c r="EN108" s="9" t="n"/>
      <c r="EO108" s="9" t="n"/>
      <c r="EP108" s="9" t="n"/>
      <c r="EQ108" s="9" t="n"/>
      <c r="ER108" s="9" t="n"/>
      <c r="ES108" s="9" t="n"/>
      <c r="ET108" s="9" t="n"/>
      <c r="EU108" s="9" t="n"/>
      <c r="EV108" s="9" t="n"/>
      <c r="EW108" s="9" t="n"/>
      <c r="EX108" s="9" t="n"/>
      <c r="EY108" s="9" t="n"/>
      <c r="EZ108" s="9" t="n"/>
      <c r="FA108" s="9" t="n"/>
      <c r="FB108" s="9" t="n"/>
      <c r="FC108" s="9" t="n"/>
      <c r="FD108" s="9" t="n"/>
      <c r="FE108" s="9" t="n"/>
      <c r="FF108" s="9" t="n"/>
      <c r="FG108" s="9" t="n"/>
      <c r="FH108" s="9" t="n"/>
      <c r="FI108" s="9" t="n"/>
      <c r="FJ108" s="9" t="n"/>
      <c r="FK108" s="9" t="n"/>
      <c r="FL108" s="9" t="n"/>
      <c r="FM108" s="9" t="n"/>
      <c r="FN108" s="9" t="n"/>
      <c r="FO108" s="9" t="n"/>
      <c r="FP108" s="9" t="n"/>
      <c r="FQ108" s="9" t="n"/>
      <c r="FR108" s="9" t="n"/>
      <c r="FS108" s="9" t="n"/>
      <c r="FT108" s="9" t="n"/>
      <c r="FU108" s="9" t="n"/>
      <c r="FV108" s="9" t="n"/>
      <c r="FW108" s="9" t="n"/>
      <c r="FX108" s="9" t="n"/>
      <c r="FY108" s="9" t="n"/>
      <c r="FZ108" s="9" t="n"/>
      <c r="GA108" s="9" t="n"/>
      <c r="GB108" s="9" t="n"/>
      <c r="GC108" s="9" t="n"/>
      <c r="GD108" s="9" t="n"/>
      <c r="GE108" s="9" t="n"/>
      <c r="GF108" s="9" t="n"/>
      <c r="GG108" s="9" t="n"/>
      <c r="GH108" s="9" t="n"/>
      <c r="GI108" s="9" t="n"/>
      <c r="GJ108" s="9" t="n"/>
      <c r="GK108" s="9" t="n"/>
      <c r="GL108" s="9" t="n"/>
      <c r="GM108" s="9" t="n"/>
      <c r="GN108" s="9" t="n"/>
      <c r="GO108" s="9" t="n"/>
      <c r="GP108" s="9" t="n"/>
      <c r="GQ108" s="9" t="n"/>
      <c r="GR108" s="9" t="n"/>
      <c r="GS108" s="9" t="n"/>
      <c r="GT108" s="9" t="n"/>
      <c r="GU108" s="9" t="n"/>
      <c r="GV108" s="9" t="n"/>
      <c r="GW108" s="9" t="n"/>
      <c r="GX108" s="9" t="n"/>
      <c r="GY108" s="9" t="n"/>
      <c r="GZ108" s="9" t="n"/>
      <c r="HA108" s="9" t="n"/>
      <c r="HB108" s="9" t="n"/>
      <c r="HC108" s="9" t="n"/>
      <c r="HD108" s="9" t="n"/>
      <c r="HE108" s="9" t="n"/>
      <c r="HF108" s="9" t="n"/>
      <c r="HG108" s="9" t="n"/>
      <c r="HH108" s="9" t="n"/>
      <c r="HI108" s="9" t="n"/>
      <c r="HJ108" s="9" t="n"/>
      <c r="HK108" s="9" t="n"/>
      <c r="HL108" s="9" t="n"/>
      <c r="HM108" s="9" t="n"/>
      <c r="HN108" s="9" t="n"/>
      <c r="HO108" s="9" t="n"/>
      <c r="HP108" s="9" t="n"/>
      <c r="HQ108" s="9" t="n"/>
      <c r="HR108" s="9" t="n"/>
      <c r="HS108" s="9" t="n"/>
      <c r="HT108" s="9" t="n"/>
      <c r="HU108" s="9" t="n"/>
      <c r="HV108" s="9" t="n"/>
      <c r="HW108" s="9" t="n"/>
      <c r="HX108" s="9" t="n"/>
      <c r="HY108" s="9" t="n"/>
      <c r="HZ108" s="9" t="n"/>
      <c r="IA108" s="9" t="n"/>
      <c r="IB108" s="9" t="n"/>
      <c r="IC108" s="9" t="n"/>
      <c r="ID108" s="9" t="n"/>
      <c r="IE108" s="9" t="n"/>
      <c r="IF108" s="9" t="n"/>
      <c r="IG108" s="9" t="n"/>
      <c r="IH108" s="9" t="n"/>
      <c r="II108" s="9" t="n"/>
      <c r="IJ108" s="9" t="n"/>
      <c r="IK108" s="9" t="n"/>
      <c r="IL108" s="9" t="n"/>
      <c r="IM108" s="9" t="n"/>
      <c r="IN108" s="9" t="n"/>
      <c r="IO108" s="9" t="n"/>
      <c r="IP108" s="9" t="n"/>
      <c r="IQ108" s="9" t="n"/>
      <c r="IR108" s="9" t="n"/>
      <c r="IS108" s="9" t="n"/>
      <c r="IT108" s="9" t="n"/>
      <c r="IU108" s="9" t="n"/>
      <c r="IV108" s="9" t="n"/>
      <c r="IW108" s="9" t="n"/>
      <c r="IX108" s="9" t="n"/>
      <c r="IY108" s="9" t="n"/>
      <c r="IZ108" s="9" t="n"/>
      <c r="JA108" s="9" t="n"/>
      <c r="JB108" s="9" t="n"/>
      <c r="JC108" s="9" t="n"/>
      <c r="JD108" s="9" t="n"/>
      <c r="JE108" s="9" t="n"/>
      <c r="JF108" s="9" t="n"/>
      <c r="JG108" s="9" t="n"/>
      <c r="JH108" s="9" t="n"/>
      <c r="JI108" s="9" t="n"/>
      <c r="JJ108" s="9" t="n"/>
      <c r="JK108" s="9" t="n"/>
      <c r="JL108" s="9" t="n"/>
      <c r="JM108" s="9" t="n"/>
      <c r="JN108" s="9" t="n"/>
      <c r="JO108" s="9" t="n"/>
      <c r="JP108" s="9" t="n"/>
      <c r="JQ108" s="9" t="n"/>
      <c r="JR108" s="9" t="n"/>
      <c r="JS108" s="9" t="n"/>
      <c r="JT108" s="9" t="n"/>
      <c r="JU108" s="9" t="n"/>
      <c r="JV108" s="9" t="n"/>
      <c r="JW108" s="9" t="n"/>
      <c r="JX108" s="9" t="n"/>
      <c r="JY108" s="9" t="n"/>
      <c r="JZ108" s="9" t="n"/>
      <c r="KA108" s="9" t="n"/>
      <c r="KB108" s="9" t="n"/>
      <c r="KC108" s="9" t="n"/>
      <c r="KD108" s="9" t="n"/>
      <c r="KE108" s="9" t="n"/>
      <c r="KF108" s="9" t="n"/>
      <c r="KG108" s="9" t="n"/>
      <c r="KH108" s="9" t="n"/>
      <c r="KI108" s="9" t="n"/>
      <c r="KJ108" s="9" t="n"/>
      <c r="KK108" s="9" t="n"/>
      <c r="KL108" s="9" t="n"/>
      <c r="KM108" s="9" t="n"/>
      <c r="KN108" s="9" t="n"/>
      <c r="KO108" s="9" t="n"/>
      <c r="KP108" s="9" t="n"/>
      <c r="KQ108" s="9" t="n"/>
      <c r="KR108" s="9" t="n"/>
      <c r="KS108" s="9" t="n"/>
      <c r="KT108" s="9" t="n"/>
      <c r="KU108" s="9" t="n"/>
      <c r="KV108" s="9" t="n"/>
      <c r="KW108" s="9" t="n"/>
      <c r="KX108" s="9" t="n"/>
      <c r="KY108" s="9" t="n"/>
      <c r="KZ108" s="9" t="n"/>
      <c r="LA108" s="9" t="n"/>
      <c r="LB108" s="9" t="n"/>
      <c r="LC108" s="9" t="n"/>
      <c r="LD108" s="9" t="n"/>
      <c r="LE108" s="9" t="n"/>
      <c r="LF108" s="9" t="n"/>
      <c r="LG108" s="9" t="n"/>
      <c r="LH108" s="9" t="n"/>
      <c r="LI108" s="9" t="n"/>
      <c r="LJ108" s="9" t="n"/>
      <c r="LK108" s="9" t="n"/>
      <c r="LL108" s="9" t="n"/>
      <c r="LM108" s="9" t="n"/>
      <c r="LN108" s="9" t="n"/>
      <c r="LO108" s="9" t="n"/>
      <c r="LP108" s="9" t="n"/>
      <c r="LQ108" s="9" t="n"/>
      <c r="LR108" s="9" t="n"/>
      <c r="LS108" s="9" t="n"/>
      <c r="LT108" s="9" t="n"/>
      <c r="LU108" s="9" t="n"/>
      <c r="LV108" s="9" t="n"/>
      <c r="LW108" s="9" t="n"/>
      <c r="LX108" s="9" t="n"/>
      <c r="LY108" s="9" t="n"/>
      <c r="LZ108" s="9" t="n"/>
      <c r="MA108" s="9" t="n"/>
      <c r="MB108" s="9" t="n"/>
      <c r="MC108" s="9" t="n"/>
      <c r="MD108" s="9" t="n"/>
      <c r="ME108" s="9" t="n"/>
      <c r="MF108" s="9" t="n"/>
      <c r="MG108" s="9" t="n"/>
      <c r="MH108" s="9" t="n"/>
      <c r="MI108" s="9" t="n"/>
      <c r="MJ108" s="9" t="n"/>
      <c r="MK108" s="9" t="n"/>
      <c r="ML108" s="9" t="n"/>
      <c r="MM108" s="9" t="n"/>
      <c r="MN108" s="9" t="n"/>
      <c r="MO108" s="9" t="n"/>
      <c r="MP108" s="9" t="n"/>
      <c r="MQ108" s="9" t="n"/>
      <c r="MR108" s="9" t="n"/>
      <c r="MS108" s="9" t="n"/>
      <c r="MT108" s="9" t="n"/>
      <c r="MU108" s="9" t="n"/>
      <c r="MV108" s="9" t="n"/>
      <c r="MW108" s="9" t="n"/>
      <c r="MX108" s="9" t="n"/>
      <c r="MY108" s="9" t="n"/>
      <c r="MZ108" s="9" t="n"/>
      <c r="NA108" s="9" t="n"/>
      <c r="NB108" s="9" t="n"/>
      <c r="NC108" s="9" t="n"/>
      <c r="ND108" s="9" t="n"/>
      <c r="NE108" s="9" t="n"/>
      <c r="NF108" s="9" t="n"/>
      <c r="NG108" s="9" t="n"/>
      <c r="NH108" s="9" t="n"/>
      <c r="NI108" s="9" t="n"/>
      <c r="NJ108" s="9" t="n"/>
      <c r="NK108" s="9" t="n"/>
      <c r="NL108" s="9" t="n"/>
      <c r="NM108" s="9" t="n"/>
      <c r="NN108" s="9" t="n"/>
      <c r="NO108" s="9" t="n"/>
      <c r="NP108" s="9" t="n"/>
      <c r="NQ108" s="9" t="n"/>
      <c r="NR108" s="9" t="n"/>
      <c r="NS108" s="9" t="n"/>
      <c r="NT108" s="9" t="n"/>
      <c r="NU108" s="9" t="n"/>
      <c r="NV108" s="9" t="n"/>
      <c r="NW108" s="9" t="n"/>
      <c r="NX108" s="9" t="n"/>
      <c r="NY108" s="9" t="n"/>
      <c r="NZ108" s="9" t="n"/>
      <c r="OA108" s="9" t="n"/>
      <c r="OB108" s="9" t="n"/>
      <c r="OC108" s="9" t="n"/>
      <c r="OD108" s="9" t="n"/>
      <c r="OE108" s="9" t="n"/>
      <c r="OF108" s="9" t="n"/>
      <c r="OG108" s="9" t="n"/>
      <c r="OH108" s="9" t="n"/>
      <c r="OI108" s="9" t="n"/>
      <c r="OJ108" s="9" t="n"/>
      <c r="OK108" s="9" t="n"/>
      <c r="OL108" s="9" t="n"/>
      <c r="OM108" s="9" t="n"/>
      <c r="ON108" s="9" t="n"/>
      <c r="OO108" s="9" t="n"/>
      <c r="OP108" s="9" t="n"/>
      <c r="OQ108" s="9" t="n"/>
      <c r="OR108" s="9" t="n"/>
      <c r="OS108" s="9" t="n"/>
      <c r="OT108" s="9" t="n"/>
      <c r="OU108" s="9" t="n"/>
      <c r="OV108" s="9" t="n"/>
      <c r="OW108" s="9" t="n"/>
      <c r="OX108" s="9" t="n"/>
      <c r="OY108" s="9" t="n"/>
      <c r="OZ108" s="9" t="n"/>
      <c r="PA108" s="9" t="n"/>
      <c r="PB108" s="9" t="n"/>
      <c r="PC108" s="9" t="n"/>
      <c r="PD108" s="9" t="n"/>
      <c r="PE108" s="9" t="n"/>
      <c r="PF108" s="9" t="n"/>
      <c r="PG108" s="9" t="n"/>
      <c r="PH108" s="9" t="n"/>
      <c r="PI108" s="9" t="n"/>
      <c r="PJ108" s="9" t="n"/>
      <c r="PK108" s="9" t="n"/>
      <c r="PL108" s="9" t="n"/>
      <c r="PM108" s="9" t="n"/>
      <c r="PN108" s="9" t="n"/>
      <c r="PO108" s="9" t="n"/>
      <c r="PP108" s="9" t="n"/>
      <c r="PQ108" s="9" t="n"/>
      <c r="PR108" s="9" t="n"/>
      <c r="PS108" s="9" t="n"/>
      <c r="PT108" s="9" t="n"/>
      <c r="PU108" s="9" t="n"/>
      <c r="PV108" s="9" t="n"/>
      <c r="PW108" s="9" t="n"/>
      <c r="PX108" s="9" t="n"/>
      <c r="PY108" s="9" t="n"/>
      <c r="PZ108" s="9" t="n"/>
      <c r="QA108" s="9" t="n"/>
      <c r="QB108" s="9" t="n"/>
      <c r="QC108" s="9" t="n"/>
      <c r="QD108" s="9" t="n"/>
      <c r="QE108" s="9" t="n"/>
      <c r="QF108" s="9" t="n"/>
      <c r="QG108" s="9" t="n"/>
      <c r="QH108" s="9" t="n"/>
      <c r="QI108" s="9" t="n"/>
      <c r="QJ108" s="9" t="n"/>
      <c r="QK108" s="9" t="n"/>
      <c r="QL108" s="9" t="n"/>
      <c r="QM108" s="9" t="n"/>
      <c r="QN108" s="9" t="n"/>
      <c r="QO108" s="9" t="n"/>
      <c r="QP108" s="9" t="n"/>
      <c r="QQ108" s="9" t="n"/>
      <c r="QR108" s="9" t="n"/>
      <c r="QS108" s="9" t="n"/>
      <c r="QT108" s="9" t="n"/>
      <c r="QU108" s="9" t="n"/>
      <c r="QV108" s="9" t="n"/>
      <c r="QW108" s="9" t="n"/>
      <c r="QX108" s="9" t="n"/>
      <c r="QY108" s="9" t="n"/>
      <c r="QZ108" s="9" t="n"/>
      <c r="RA108" s="9" t="n"/>
      <c r="RB108" s="9" t="n"/>
      <c r="RC108" s="9" t="n"/>
      <c r="RD108" s="9" t="n"/>
      <c r="RE108" s="9" t="n"/>
      <c r="RF108" s="9" t="n"/>
      <c r="RG108" s="9" t="n"/>
      <c r="RH108" s="9" t="n"/>
      <c r="RI108" s="9" t="n"/>
      <c r="RJ108" s="9" t="n"/>
      <c r="RK108" s="9" t="n"/>
      <c r="RL108" s="9" t="n"/>
      <c r="RM108" s="9" t="n"/>
      <c r="RN108" s="9" t="n"/>
      <c r="RO108" s="9" t="n"/>
      <c r="RP108" s="9" t="n"/>
      <c r="RQ108" s="9" t="n"/>
      <c r="RR108" s="9" t="n"/>
      <c r="RS108" s="9" t="n"/>
      <c r="RT108" s="9" t="n"/>
      <c r="RU108" s="9" t="n"/>
      <c r="RV108" s="9" t="n"/>
      <c r="RW108" s="9" t="n"/>
      <c r="RX108" s="9" t="n"/>
      <c r="RY108" s="9" t="n"/>
      <c r="RZ108" s="9" t="n"/>
      <c r="SA108" s="9" t="n"/>
      <c r="SB108" s="9" t="n"/>
      <c r="SC108" s="9" t="n"/>
      <c r="SD108" s="9" t="n"/>
      <c r="SE108" s="9" t="n"/>
      <c r="SF108" s="9" t="n"/>
      <c r="SG108" s="9" t="n"/>
      <c r="SH108" s="9" t="n"/>
      <c r="SI108" s="9" t="n"/>
      <c r="SJ108" s="9" t="n"/>
      <c r="SK108" s="9" t="n"/>
      <c r="SL108" s="9" t="n"/>
      <c r="SM108" s="9" t="n"/>
      <c r="SN108" s="9" t="n"/>
      <c r="SO108" s="9" t="n"/>
      <c r="SP108" s="9" t="n"/>
      <c r="SQ108" s="9" t="n"/>
      <c r="SR108" s="9" t="n"/>
      <c r="SS108" s="9" t="n"/>
      <c r="ST108" s="9" t="n"/>
      <c r="SU108" s="9" t="n"/>
      <c r="SV108" s="9" t="n"/>
      <c r="SW108" s="9" t="n"/>
      <c r="SX108" s="9" t="n"/>
      <c r="SY108" s="9" t="n"/>
      <c r="SZ108" s="9" t="n"/>
      <c r="TA108" s="9" t="n"/>
      <c r="TB108" s="9" t="n"/>
      <c r="TC108" s="9" t="n"/>
      <c r="TD108" s="9" t="n"/>
      <c r="TE108" s="9" t="n"/>
      <c r="TF108" s="9" t="n"/>
      <c r="TG108" s="9" t="n"/>
      <c r="TH108" s="9" t="n"/>
      <c r="TI108" s="9" t="n"/>
      <c r="TJ108" s="9" t="n"/>
      <c r="TK108" s="9" t="n"/>
      <c r="TL108" s="9" t="n"/>
      <c r="TM108" s="9" t="n"/>
      <c r="TN108" s="9" t="n"/>
      <c r="TO108" s="9" t="n"/>
      <c r="TP108" s="9" t="n"/>
      <c r="TQ108" s="9" t="n"/>
      <c r="TR108" s="9" t="n"/>
      <c r="TS108" s="9" t="n"/>
      <c r="TT108" s="9" t="n"/>
      <c r="TU108" s="9" t="n"/>
      <c r="TV108" s="9" t="n"/>
      <c r="TW108" s="9" t="n"/>
      <c r="TX108" s="9" t="n"/>
      <c r="TY108" s="9" t="n"/>
      <c r="TZ108" s="9" t="n"/>
      <c r="UA108" s="9" t="n"/>
      <c r="UB108" s="9" t="n"/>
      <c r="UC108" s="9" t="n"/>
      <c r="UD108" s="9" t="n"/>
      <c r="UE108" s="9" t="n"/>
      <c r="UF108" s="9" t="n"/>
      <c r="UG108" s="9" t="n"/>
      <c r="UH108" s="9" t="n"/>
      <c r="UI108" s="9" t="n"/>
      <c r="UJ108" s="9" t="n"/>
      <c r="UK108" s="9" t="n"/>
      <c r="UL108" s="9" t="n"/>
      <c r="UM108" s="9" t="n"/>
      <c r="UN108" s="9" t="n"/>
      <c r="UO108" s="9" t="n"/>
      <c r="UP108" s="9" t="n"/>
      <c r="UQ108" s="9" t="n"/>
      <c r="UR108" s="9" t="n"/>
      <c r="US108" s="9" t="n"/>
      <c r="UT108" s="9" t="n"/>
      <c r="UU108" s="9" t="n"/>
      <c r="UV108" s="9" t="n"/>
      <c r="UW108" s="9" t="n"/>
      <c r="UX108" s="9" t="n"/>
      <c r="UY108" s="9" t="n"/>
      <c r="UZ108" s="9" t="n"/>
      <c r="VA108" s="9" t="n"/>
      <c r="VB108" s="9" t="n"/>
      <c r="VC108" s="9" t="n"/>
      <c r="VD108" s="9" t="n"/>
      <c r="VE108" s="9" t="n"/>
      <c r="VF108" s="9" t="n"/>
      <c r="VG108" s="9" t="n"/>
      <c r="VH108" s="9" t="n"/>
      <c r="VI108" s="9" t="n"/>
      <c r="VJ108" s="9" t="n"/>
      <c r="VK108" s="9" t="n"/>
      <c r="VL108" s="9" t="n"/>
      <c r="VM108" s="9" t="n"/>
      <c r="VN108" s="9" t="n"/>
      <c r="VO108" s="9" t="n"/>
      <c r="VP108" s="9" t="n"/>
      <c r="VQ108" s="9" t="n"/>
      <c r="VR108" s="9" t="n"/>
      <c r="VS108" s="9" t="n"/>
      <c r="VT108" s="9" t="n"/>
      <c r="VU108" s="9" t="n"/>
      <c r="VV108" s="9" t="n"/>
      <c r="VW108" s="9" t="n"/>
      <c r="VX108" s="9" t="n"/>
      <c r="VY108" s="9" t="n"/>
      <c r="VZ108" s="9" t="n"/>
      <c r="WA108" s="9" t="n"/>
      <c r="WB108" s="9" t="n"/>
      <c r="WC108" s="9" t="n"/>
      <c r="WD108" s="9" t="n"/>
      <c r="WE108" s="9" t="n"/>
      <c r="WF108" s="9" t="n"/>
      <c r="WG108" s="9" t="n"/>
      <c r="WH108" s="9" t="n"/>
      <c r="WI108" s="9" t="n"/>
      <c r="WJ108" s="9" t="n"/>
      <c r="WK108" s="9" t="n"/>
      <c r="WL108" s="9" t="n"/>
      <c r="WM108" s="9" t="n"/>
      <c r="WN108" s="9" t="n"/>
      <c r="WO108" s="9" t="n"/>
      <c r="WP108" s="9" t="n"/>
      <c r="WQ108" s="9" t="n"/>
      <c r="WR108" s="9" t="n"/>
      <c r="WS108" s="9" t="n"/>
      <c r="WT108" s="9" t="n"/>
      <c r="WU108" s="9" t="n"/>
      <c r="WV108" s="9" t="n"/>
      <c r="WW108" s="9" t="n"/>
      <c r="WX108" s="9" t="n"/>
      <c r="WY108" s="9" t="n"/>
      <c r="WZ108" s="9" t="n"/>
      <c r="XA108" s="9" t="n"/>
      <c r="XB108" s="9" t="n"/>
      <c r="XC108" s="9" t="n"/>
      <c r="XD108" s="9" t="n"/>
      <c r="XE108" s="9" t="n"/>
      <c r="XF108" s="9" t="n"/>
      <c r="XG108" s="9" t="n"/>
      <c r="XH108" s="9" t="n"/>
      <c r="XI108" s="9" t="n"/>
      <c r="XJ108" s="9" t="n"/>
      <c r="XK108" s="9" t="n"/>
      <c r="XL108" s="9" t="n"/>
      <c r="XM108" s="9" t="n"/>
      <c r="XN108" s="9" t="n"/>
      <c r="XO108" s="9" t="n"/>
      <c r="XP108" s="9" t="n"/>
      <c r="XQ108" s="9" t="n"/>
      <c r="XR108" s="9" t="n"/>
      <c r="XS108" s="9" t="n"/>
      <c r="XT108" s="9" t="n"/>
      <c r="XU108" s="9" t="n"/>
      <c r="XV108" s="9" t="n"/>
      <c r="XW108" s="9" t="n"/>
      <c r="XX108" s="9" t="n"/>
      <c r="XY108" s="9" t="n"/>
      <c r="XZ108" s="9" t="n"/>
      <c r="YA108" s="9" t="n"/>
      <c r="YB108" s="9" t="n"/>
      <c r="YC108" s="9" t="n"/>
      <c r="YD108" s="9" t="n"/>
      <c r="YE108" s="9" t="n"/>
      <c r="YF108" s="9" t="n"/>
      <c r="YG108" s="9" t="n"/>
      <c r="YH108" s="9" t="n"/>
      <c r="YI108" s="9" t="n"/>
      <c r="YJ108" s="9" t="n"/>
      <c r="YK108" s="9" t="n"/>
      <c r="YL108" s="9" t="n"/>
      <c r="YM108" s="9" t="n"/>
      <c r="YN108" s="9" t="n"/>
      <c r="YO108" s="9" t="n"/>
      <c r="YP108" s="9" t="n"/>
      <c r="YQ108" s="9" t="n"/>
      <c r="YR108" s="9" t="n"/>
      <c r="YS108" s="9" t="n"/>
      <c r="YT108" s="9" t="n"/>
      <c r="YU108" s="9" t="n"/>
      <c r="YV108" s="9" t="n"/>
      <c r="YW108" s="9" t="n"/>
      <c r="YX108" s="9" t="n"/>
      <c r="YY108" s="9" t="n"/>
      <c r="YZ108" s="9" t="n"/>
      <c r="ZA108" s="9" t="n"/>
      <c r="ZB108" s="9" t="n"/>
      <c r="ZC108" s="9" t="n"/>
      <c r="ZD108" s="9" t="n"/>
      <c r="ZE108" s="9" t="n"/>
      <c r="ZF108" s="9" t="n"/>
      <c r="ZG108" s="9" t="n"/>
      <c r="ZH108" s="9" t="n"/>
      <c r="ZI108" s="9" t="n"/>
      <c r="ZJ108" s="9" t="n"/>
      <c r="ZK108" s="9" t="n"/>
      <c r="ZL108" s="9" t="n"/>
      <c r="ZM108" s="9" t="n"/>
      <c r="ZN108" s="9" t="n"/>
      <c r="ZO108" s="9" t="n"/>
      <c r="ZP108" s="9" t="n"/>
      <c r="ZQ108" s="9" t="n"/>
      <c r="ZR108" s="9" t="n"/>
      <c r="ZS108" s="9" t="n"/>
      <c r="ZT108" s="9" t="n"/>
      <c r="ZU108" s="9" t="n"/>
      <c r="ZV108" s="9" t="n"/>
      <c r="ZW108" s="9" t="n"/>
      <c r="ZX108" s="9" t="n"/>
      <c r="ZY108" s="9" t="n"/>
      <c r="ZZ108" s="9" t="n"/>
      <c r="AAA108" s="9" t="n"/>
      <c r="AAB108" s="9" t="n"/>
      <c r="AAC108" s="9" t="n"/>
      <c r="AAD108" s="9" t="n"/>
      <c r="AAE108" s="9" t="n"/>
      <c r="AAF108" s="9" t="n"/>
      <c r="AAG108" s="9" t="n"/>
      <c r="AAH108" s="9" t="n"/>
      <c r="AAI108" s="9" t="n"/>
      <c r="AAJ108" s="9" t="n"/>
      <c r="AAK108" s="9" t="n"/>
      <c r="AAL108" s="9" t="n"/>
      <c r="AAM108" s="9" t="n"/>
      <c r="AAN108" s="9" t="n"/>
      <c r="AAO108" s="9" t="n"/>
      <c r="AAP108" s="9" t="n"/>
      <c r="AAQ108" s="9" t="n"/>
      <c r="AAR108" s="9" t="n"/>
      <c r="AAS108" s="9" t="n"/>
      <c r="AAT108" s="9" t="n"/>
      <c r="AAU108" s="9" t="n"/>
      <c r="AAV108" s="9" t="n"/>
      <c r="AAW108" s="9" t="n"/>
      <c r="AAX108" s="9" t="n"/>
      <c r="AAY108" s="9" t="n"/>
      <c r="AAZ108" s="9" t="n"/>
      <c r="ABA108" s="9" t="n"/>
      <c r="ABB108" s="9" t="n"/>
      <c r="ABC108" s="9" t="n"/>
      <c r="ABD108" s="9" t="n"/>
      <c r="ABE108" s="9" t="n"/>
      <c r="ABF108" s="9" t="n"/>
      <c r="ABG108" s="9" t="n"/>
      <c r="ABH108" s="9" t="n"/>
      <c r="ABI108" s="9" t="n"/>
      <c r="ABJ108" s="9" t="n"/>
      <c r="ABK108" s="9" t="n"/>
      <c r="ABL108" s="9" t="n"/>
      <c r="ABM108" s="9" t="n"/>
      <c r="ABN108" s="9" t="n"/>
      <c r="ABO108" s="9" t="n"/>
      <c r="ABP108" s="9" t="n"/>
      <c r="ABQ108" s="9" t="n"/>
      <c r="ABR108" s="9" t="n"/>
      <c r="ABS108" s="9" t="n"/>
      <c r="ABT108" s="9" t="n"/>
      <c r="ABU108" s="9" t="n"/>
      <c r="ABV108" s="9" t="n"/>
      <c r="ABW108" s="9" t="n"/>
      <c r="ABX108" s="9" t="n"/>
      <c r="ABY108" s="9" t="n"/>
      <c r="ABZ108" s="9" t="n"/>
      <c r="ACA108" s="9" t="n"/>
      <c r="ACB108" s="9" t="n"/>
      <c r="ACC108" s="9" t="n"/>
      <c r="ACD108" s="9" t="n"/>
      <c r="ACE108" s="9" t="n"/>
      <c r="ACF108" s="9" t="n"/>
      <c r="ACG108" s="9" t="n"/>
      <c r="ACH108" s="9" t="n"/>
      <c r="ACI108" s="9" t="n"/>
      <c r="ACJ108" s="9" t="n"/>
      <c r="ACK108" s="9" t="n"/>
      <c r="ACL108" s="9" t="n"/>
      <c r="ACM108" s="9" t="n"/>
      <c r="ACN108" s="9" t="n"/>
      <c r="ACO108" s="9" t="n"/>
      <c r="ACP108" s="9" t="n"/>
      <c r="ACQ108" s="9" t="n"/>
      <c r="ACR108" s="9" t="n"/>
      <c r="ACS108" s="9" t="n"/>
      <c r="ACT108" s="9" t="n"/>
      <c r="ACU108" s="9" t="n"/>
      <c r="ACV108" s="9" t="n"/>
      <c r="ACW108" s="9" t="n"/>
      <c r="ACX108" s="9" t="n"/>
      <c r="ACY108" s="9" t="n"/>
      <c r="ACZ108" s="9" t="n"/>
      <c r="ADA108" s="9" t="n"/>
      <c r="ADB108" s="9" t="n"/>
      <c r="ADC108" s="9" t="n"/>
      <c r="ADD108" s="9" t="n"/>
      <c r="ADE108" s="9" t="n"/>
      <c r="ADF108" s="9" t="n"/>
      <c r="ADG108" s="9" t="n"/>
      <c r="ADH108" s="9" t="n"/>
      <c r="ADI108" s="9" t="n"/>
      <c r="ADJ108" s="9" t="n"/>
      <c r="ADK108" s="9" t="n"/>
      <c r="ADL108" s="9" t="n"/>
      <c r="ADM108" s="9" t="n"/>
      <c r="ADN108" s="9" t="n"/>
      <c r="ADO108" s="9" t="n"/>
      <c r="ADP108" s="9" t="n"/>
      <c r="ADQ108" s="9" t="n"/>
      <c r="ADR108" s="9" t="n"/>
      <c r="ADS108" s="9" t="n"/>
      <c r="ADT108" s="9" t="n"/>
      <c r="ADU108" s="9" t="n"/>
      <c r="ADV108" s="9" t="n"/>
      <c r="ADW108" s="9" t="n"/>
      <c r="ADX108" s="9" t="n"/>
      <c r="ADY108" s="9" t="n"/>
      <c r="ADZ108" s="9" t="n"/>
      <c r="AEA108" s="9" t="n"/>
      <c r="AEB108" s="9" t="n"/>
      <c r="AEC108" s="9" t="n"/>
      <c r="AED108" s="9" t="n"/>
      <c r="AEE108" s="9" t="n"/>
      <c r="AEF108" s="9" t="n"/>
      <c r="AEG108" s="9" t="n"/>
      <c r="AEH108" s="9" t="n"/>
      <c r="AEI108" s="9" t="n"/>
      <c r="AEJ108" s="9" t="n"/>
      <c r="AEK108" s="9" t="n"/>
      <c r="AEL108" s="9" t="n"/>
      <c r="AEM108" s="9" t="n"/>
      <c r="AEN108" s="9" t="n"/>
      <c r="AEO108" s="9" t="n"/>
      <c r="AEP108" s="9" t="n"/>
      <c r="AEQ108" s="9" t="n"/>
      <c r="AER108" s="9" t="n"/>
      <c r="AES108" s="9" t="n"/>
      <c r="AET108" s="9" t="n"/>
      <c r="AEU108" s="9" t="n"/>
      <c r="AEV108" s="9" t="n"/>
      <c r="AEW108" s="9" t="n"/>
      <c r="AEX108" s="9" t="n"/>
      <c r="AEY108" s="9" t="n"/>
      <c r="AEZ108" s="9" t="n"/>
      <c r="AFA108" s="9" t="n"/>
      <c r="AFB108" s="9" t="n"/>
      <c r="AFC108" s="9" t="n"/>
      <c r="AFD108" s="9" t="n"/>
      <c r="AFE108" s="9" t="n"/>
      <c r="AFF108" s="9" t="n"/>
      <c r="AFG108" s="9" t="n"/>
      <c r="AFH108" s="9" t="n"/>
      <c r="AFI108" s="9" t="n"/>
      <c r="AFJ108" s="9" t="n"/>
      <c r="AFK108" s="9" t="n"/>
      <c r="AFL108" s="9" t="n"/>
      <c r="AFM108" s="9" t="n"/>
      <c r="AFN108" s="9" t="n"/>
      <c r="AFO108" s="9" t="n"/>
      <c r="AFP108" s="9" t="n"/>
      <c r="AFQ108" s="9" t="n"/>
      <c r="AFR108" s="9" t="n"/>
      <c r="AFS108" s="9" t="n"/>
      <c r="AFT108" s="9" t="n"/>
      <c r="AFU108" s="9" t="n"/>
      <c r="AFV108" s="9" t="n"/>
      <c r="AFW108" s="9" t="n"/>
      <c r="AFX108" s="9" t="n"/>
      <c r="AFY108" s="9" t="n"/>
      <c r="AFZ108" s="9" t="n"/>
      <c r="AGA108" s="9" t="n"/>
      <c r="AGB108" s="9" t="n"/>
      <c r="AGC108" s="9" t="n"/>
      <c r="AGD108" s="9" t="n"/>
      <c r="AGE108" s="9" t="n"/>
      <c r="AGF108" s="9" t="n"/>
      <c r="AGG108" s="9" t="n"/>
      <c r="AGH108" s="9" t="n"/>
      <c r="AGI108" s="9" t="n"/>
      <c r="AGJ108" s="9" t="n"/>
      <c r="AGK108" s="9" t="n"/>
      <c r="AGL108" s="9" t="n"/>
      <c r="AGM108" s="9" t="n"/>
      <c r="AGN108" s="9" t="n"/>
      <c r="AGO108" s="9" t="n"/>
      <c r="AGP108" s="9" t="n"/>
      <c r="AGQ108" s="9" t="n"/>
      <c r="AGR108" s="9" t="n"/>
      <c r="AGS108" s="9" t="n"/>
      <c r="AGT108" s="9" t="n"/>
      <c r="AGU108" s="9" t="n"/>
      <c r="AGV108" s="9" t="n"/>
      <c r="AGW108" s="9" t="n"/>
      <c r="AGX108" s="9" t="n"/>
      <c r="AGY108" s="9" t="n"/>
      <c r="AGZ108" s="9" t="n"/>
      <c r="AHA108" s="9" t="n"/>
      <c r="AHB108" s="9" t="n"/>
      <c r="AHC108" s="9" t="n"/>
      <c r="AHD108" s="9" t="n"/>
      <c r="AHE108" s="9" t="n"/>
      <c r="AHF108" s="9" t="n"/>
      <c r="AHG108" s="9" t="n"/>
      <c r="AHH108" s="9" t="n"/>
      <c r="AHI108" s="9" t="n"/>
      <c r="AHJ108" s="9" t="n"/>
      <c r="AHK108" s="9" t="n"/>
      <c r="AHL108" s="9" t="n"/>
      <c r="AHM108" s="9" t="n"/>
      <c r="AHN108" s="9" t="n"/>
      <c r="AHO108" s="9" t="n"/>
      <c r="AHP108" s="9" t="n"/>
      <c r="AHQ108" s="9" t="n"/>
      <c r="AHR108" s="9" t="n"/>
      <c r="AHS108" s="9" t="n"/>
      <c r="AHT108" s="9" t="n"/>
      <c r="AHU108" s="9" t="n"/>
      <c r="AHV108" s="9" t="n"/>
      <c r="AHW108" s="9" t="n"/>
      <c r="AHX108" s="9" t="n"/>
      <c r="AHY108" s="9" t="n"/>
      <c r="AHZ108" s="9" t="n"/>
      <c r="AIA108" s="9" t="n"/>
      <c r="AIB108" s="9" t="n"/>
      <c r="AIC108" s="9" t="n"/>
      <c r="AID108" s="9" t="n"/>
      <c r="AIE108" s="9" t="n"/>
      <c r="AIF108" s="9" t="n"/>
      <c r="AIG108" s="9" t="n"/>
      <c r="AIH108" s="9" t="n"/>
      <c r="AII108" s="9" t="n"/>
      <c r="AIJ108" s="9" t="n"/>
      <c r="AIK108" s="9" t="n"/>
      <c r="AIL108" s="9" t="n"/>
      <c r="AIM108" s="9" t="n"/>
      <c r="AIN108" s="9" t="n"/>
      <c r="AIO108" s="9" t="n"/>
      <c r="AIP108" s="9" t="n"/>
      <c r="AIQ108" s="9" t="n"/>
      <c r="AIR108" s="9" t="n"/>
      <c r="AIS108" s="9" t="n"/>
      <c r="AIT108" s="9" t="n"/>
      <c r="AIU108" s="9" t="n"/>
      <c r="AIV108" s="9" t="n"/>
      <c r="AIW108" s="9" t="n"/>
      <c r="AIX108" s="9" t="n"/>
      <c r="AIY108" s="9" t="n"/>
      <c r="AIZ108" s="9" t="n"/>
      <c r="AJA108" s="9" t="n"/>
      <c r="AJB108" s="9" t="n"/>
      <c r="AJC108" s="9" t="n"/>
      <c r="AJD108" s="9" t="n"/>
      <c r="AJE108" s="9" t="n"/>
      <c r="AJF108" s="9" t="n"/>
      <c r="AJG108" s="9" t="n"/>
      <c r="AJH108" s="9" t="n"/>
      <c r="AJI108" s="9" t="n"/>
      <c r="AJJ108" s="9" t="n"/>
      <c r="AJK108" s="9" t="n"/>
      <c r="AJL108" s="9" t="n"/>
      <c r="AJM108" s="9" t="n"/>
      <c r="AJN108" s="9" t="n"/>
      <c r="AJO108" s="9" t="n"/>
      <c r="AJP108" s="9" t="n"/>
      <c r="AJQ108" s="9" t="n"/>
      <c r="AJR108" s="9" t="n"/>
      <c r="AJS108" s="9" t="n"/>
      <c r="AJT108" s="9" t="n"/>
      <c r="AJU108" s="9" t="n"/>
      <c r="AJV108" s="9" t="n"/>
      <c r="AJW108" s="9" t="n"/>
      <c r="AJX108" s="9" t="n"/>
      <c r="AJY108" s="9" t="n"/>
      <c r="AJZ108" s="9" t="n"/>
      <c r="AKA108" s="9" t="n"/>
      <c r="AKB108" s="9" t="n"/>
      <c r="AKC108" s="9" t="n"/>
      <c r="AKD108" s="9" t="n"/>
      <c r="AKE108" s="9" t="n"/>
      <c r="AKF108" s="9" t="n"/>
      <c r="AKG108" s="9" t="n"/>
      <c r="AKH108" s="9" t="n"/>
      <c r="AKI108" s="9" t="n"/>
      <c r="AKJ108" s="9" t="n"/>
      <c r="AKK108" s="9" t="n"/>
      <c r="AKL108" s="9" t="n"/>
      <c r="AKM108" s="9" t="n"/>
      <c r="AKN108" s="9" t="n"/>
      <c r="AKO108" s="9" t="n"/>
      <c r="AKP108" s="9" t="n"/>
      <c r="AKQ108" s="9" t="n"/>
      <c r="AKR108" s="9" t="n"/>
      <c r="AKS108" s="9" t="n"/>
      <c r="AKT108" s="9" t="n"/>
      <c r="AKU108" s="9" t="n"/>
      <c r="AKV108" s="9" t="n"/>
      <c r="AKW108" s="9" t="n"/>
      <c r="AKX108" s="9" t="n"/>
      <c r="AKY108" s="9" t="n"/>
      <c r="AKZ108" s="9" t="n"/>
      <c r="ALA108" s="9" t="n"/>
      <c r="ALB108" s="9" t="n"/>
      <c r="ALC108" s="9" t="n"/>
      <c r="ALD108" s="9" t="n"/>
      <c r="ALE108" s="9" t="n"/>
      <c r="ALF108" s="9" t="n"/>
      <c r="ALG108" s="9" t="n"/>
      <c r="ALH108" s="9" t="n"/>
      <c r="ALI108" s="9" t="n"/>
      <c r="ALJ108" s="9" t="n"/>
      <c r="ALK108" s="9" t="n"/>
      <c r="ALL108" s="9" t="n"/>
      <c r="ALM108" s="9" t="n"/>
      <c r="ALN108" s="9" t="n"/>
      <c r="ALO108" s="9" t="n"/>
      <c r="ALP108" s="9" t="n"/>
      <c r="ALQ108" s="9" t="n"/>
      <c r="ALR108" s="9" t="n"/>
      <c r="ALS108" s="9" t="n"/>
      <c r="ALT108" s="9" t="n"/>
      <c r="ALU108" s="9" t="n"/>
      <c r="ALV108" s="9" t="n"/>
      <c r="ALW108" s="9" t="n"/>
      <c r="ALX108" s="9" t="n"/>
      <c r="ALY108" s="9" t="n"/>
      <c r="ALZ108" s="9" t="n"/>
      <c r="AMA108" s="9" t="n"/>
      <c r="AMB108" s="9" t="n"/>
      <c r="AMC108" s="9" t="n"/>
      <c r="AMD108" s="9" t="n"/>
      <c r="AME108" s="9" t="n"/>
      <c r="AMF108" s="9" t="n"/>
      <c r="AMG108" s="9" t="n"/>
      <c r="AMH108" s="9" t="n"/>
      <c r="AMI108" s="9" t="n"/>
      <c r="AMJ108" s="9" t="n"/>
    </row>
    <row customHeight="1" ht="15.75" r="109" s="187" spans="1:1024">
      <c r="A109" s="67" t="n">
        <v>107</v>
      </c>
      <c r="B109" s="146" t="n"/>
      <c r="C109" s="147" t="s">
        <v>316</v>
      </c>
      <c r="D109" s="113" t="n"/>
      <c r="E109" s="148" t="n"/>
      <c r="F109" s="148" t="n"/>
      <c r="G109" s="149">
        <f>G108+SUM(G131:G132,G148,G149)</f>
        <v/>
      </c>
      <c r="H109" s="150">
        <f>[1]'Расчет КК'!B101</f>
        <v/>
      </c>
      <c r="I109" s="151">
        <f>G109-H109</f>
        <v/>
      </c>
      <c r="J109" s="149">
        <f>J108+SUM(J131:J132,J148,J149)</f>
        <v/>
      </c>
      <c r="K109" s="150">
        <f>[1]'Расчет КК'!C101</f>
        <v/>
      </c>
      <c r="L109" s="151">
        <f>J109-K109</f>
        <v/>
      </c>
      <c r="M109" s="149">
        <f>M108+SUM(M131:M132,M148,M149)</f>
        <v/>
      </c>
      <c r="N109" s="150">
        <f>[1]'Расчет КК'!D101</f>
        <v/>
      </c>
      <c r="O109" s="151">
        <f>M109-N109</f>
        <v/>
      </c>
      <c r="P109" s="149">
        <f>P108+SUM(P131:P132,P148,P149)</f>
        <v/>
      </c>
      <c r="Q109" s="150">
        <f>[1]'Расчет КК'!E101</f>
        <v/>
      </c>
      <c r="R109" s="151">
        <f>P109-Q109</f>
        <v/>
      </c>
      <c r="S109" s="149">
        <f>S108+SUM(S131:S132,S148,S149)</f>
        <v/>
      </c>
      <c r="T109" s="150">
        <f>[1]'Расчет КК'!F101</f>
        <v/>
      </c>
      <c r="U109" s="151">
        <f>S109-T109</f>
        <v/>
      </c>
      <c r="V109" s="149">
        <f>V108+SUM(V131:V132,V148,V149)</f>
        <v/>
      </c>
      <c r="W109" s="150">
        <f>[1]'Расчет КК'!G101</f>
        <v/>
      </c>
      <c r="X109" s="151">
        <f>V109-W109</f>
        <v/>
      </c>
      <c r="Y109" s="149">
        <f>Y108+SUM(Y131:Y132,Y148,Y149)</f>
        <v/>
      </c>
      <c r="Z109" s="150">
        <f>[1]'Расчет КК'!H101</f>
        <v/>
      </c>
      <c r="AA109" s="151">
        <f>Y109-Z109</f>
        <v/>
      </c>
      <c r="AB109" s="149">
        <f>AB108+SUM(AB131:AB132,AB148,AB149)</f>
        <v/>
      </c>
      <c r="AC109" s="150">
        <f>[1]'Расчет КК'!I101</f>
        <v/>
      </c>
      <c r="AD109" s="151">
        <f>AB109-AC109</f>
        <v/>
      </c>
      <c r="AE109" s="149">
        <f>AE108+SUM(AE131:AE132,AE148,AE149)</f>
        <v/>
      </c>
      <c r="AF109" s="150">
        <f>[1]'Расчет КК'!J101</f>
        <v/>
      </c>
      <c r="AG109" s="151">
        <f>AE109-AF109</f>
        <v/>
      </c>
      <c r="AH109" s="149">
        <f>AH108+SUM(AH131:AH132,AH148,AH149)</f>
        <v/>
      </c>
      <c r="AI109" s="150">
        <f>[1]'Расчет КК'!K101</f>
        <v/>
      </c>
      <c r="AJ109" s="151">
        <f>AH109-AI109</f>
        <v/>
      </c>
      <c r="AK109" s="149">
        <f>AK108+SUM(AK131:AK132,AK148,AK149)</f>
        <v/>
      </c>
      <c r="AL109" s="150">
        <f>[1]'Расчет КК'!L101</f>
        <v/>
      </c>
      <c r="AM109" s="151">
        <f>AK109-AL109</f>
        <v/>
      </c>
      <c r="AN109" s="149">
        <f>AN108+SUM(AN131:AN132,AN148,AN149)</f>
        <v/>
      </c>
      <c r="AO109" s="150">
        <f>[1]'Расчет КК'!M101</f>
        <v/>
      </c>
      <c r="AP109" s="151">
        <f>AN109-AO109</f>
        <v/>
      </c>
      <c r="AQ109" s="149">
        <f>AQ108+SUM(AQ131:AQ132,AQ148,AQ149)</f>
        <v/>
      </c>
      <c r="AR109" s="150">
        <f>[1]'Расчет КК'!N101</f>
        <v/>
      </c>
      <c r="AS109" s="151">
        <f>AQ109-AR109</f>
        <v/>
      </c>
      <c r="AT109" s="149">
        <f>AT108+SUM(AT131:AT132,AT148,AT149)</f>
        <v/>
      </c>
      <c r="AU109" s="150">
        <f>[1]'Расчет КК'!O101</f>
        <v/>
      </c>
      <c r="AV109" s="151">
        <f>AT109-AU109</f>
        <v/>
      </c>
      <c r="AW109" s="149">
        <f>AW108+SUM(AW131:AW132,AW148,AW149)</f>
        <v/>
      </c>
      <c r="AX109" s="150">
        <f>[1]'Расчет КК'!P101</f>
        <v/>
      </c>
      <c r="AY109" s="151">
        <f>AW109-AX109</f>
        <v/>
      </c>
      <c r="AZ109" s="149">
        <f>AZ108+SUM(AZ131:AZ132,AZ148,AZ149)</f>
        <v/>
      </c>
      <c r="BA109" s="150">
        <f>[1]'Расчет КК'!Q101</f>
        <v/>
      </c>
      <c r="BB109" s="151">
        <f>AZ109-BA109</f>
        <v/>
      </c>
      <c r="BC109" s="149">
        <f>BC108+SUM(BC131:BC132,BC148,BC149)</f>
        <v/>
      </c>
      <c r="BD109" s="150">
        <f>[1]'Расчет КК'!R101</f>
        <v/>
      </c>
      <c r="BE109" s="151">
        <f>BC109-BD109</f>
        <v/>
      </c>
      <c r="BF109" s="149">
        <f>BF108+SUM(BF131:BF132,BF148,BF149)</f>
        <v/>
      </c>
      <c r="BG109" s="150">
        <f>[1]'Расчет КК'!S101</f>
        <v/>
      </c>
      <c r="BH109" s="151">
        <f>BF109-BG109</f>
        <v/>
      </c>
      <c r="BI109" s="149">
        <f>BI108+SUM(BI131:BI132,BI148,BI149)</f>
        <v/>
      </c>
      <c r="BJ109" s="150">
        <f>[1]'Расчет КК'!T101</f>
        <v/>
      </c>
      <c r="BK109" s="151">
        <f>BI109-BJ109</f>
        <v/>
      </c>
      <c r="BL109" s="149">
        <f>BL108+SUM(BL131:BL132,BL148,BL149)</f>
        <v/>
      </c>
      <c r="BM109" s="150">
        <f>[1]'Расчет КК'!U101</f>
        <v/>
      </c>
      <c r="BN109" s="151">
        <f>BL109-BM109</f>
        <v/>
      </c>
      <c r="BO109" s="149">
        <f>BO108+SUM(BO131:BO132,BO148,BO149)</f>
        <v/>
      </c>
      <c r="BP109" s="150">
        <f>[1]'Расчет КК'!V101</f>
        <v/>
      </c>
      <c r="BQ109" s="151">
        <f>BO109-BP109</f>
        <v/>
      </c>
      <c r="BR109" s="149">
        <f>BR108+SUM(BR131:BR132,BR148,BR149)</f>
        <v/>
      </c>
      <c r="BS109" s="150">
        <f>[1]'Расчет КК'!W101</f>
        <v/>
      </c>
      <c r="BT109" s="151">
        <f>BR109-BS109</f>
        <v/>
      </c>
      <c r="BU109" s="149">
        <f>BU108+SUM(BU131:BU132,BU148,BU149)</f>
        <v/>
      </c>
      <c r="BV109" s="150">
        <f>[1]'Расчет КК'!X101</f>
        <v/>
      </c>
      <c r="BW109" s="151">
        <f>BU109-BV109</f>
        <v/>
      </c>
      <c r="BX109" s="149">
        <f>BX108+SUM(BX131:BX132,BX148,BX149)</f>
        <v/>
      </c>
      <c r="BY109" s="150">
        <f>[1]'Расчет КК'!Y101</f>
        <v/>
      </c>
      <c r="BZ109" s="151">
        <f>BX109-BY109</f>
        <v/>
      </c>
      <c r="CA109" s="149">
        <f>CA108+SUM(CA131:CA132,CA148,CA149)</f>
        <v/>
      </c>
      <c r="CB109" s="150">
        <f>[1]'Расчет КК'!Z101</f>
        <v/>
      </c>
      <c r="CC109" s="151">
        <f>CA109-CB109</f>
        <v/>
      </c>
      <c r="CD109" s="149">
        <f>CD108+SUM(CD131:CD132,CD148,CD149)</f>
        <v/>
      </c>
      <c r="CE109" s="150">
        <f>[1]'Расчет КК'!AA101</f>
        <v/>
      </c>
      <c r="CF109" s="151">
        <f>CD109-CE109</f>
        <v/>
      </c>
      <c r="CG109" s="149">
        <f>CG108+SUM(CG131:CG132,CG148,CG149)</f>
        <v/>
      </c>
      <c r="CH109" s="150">
        <f>[1]'Расчет КК'!AB101</f>
        <v/>
      </c>
      <c r="CI109" s="151">
        <f>CG109-CH109</f>
        <v/>
      </c>
      <c r="CJ109" s="149">
        <f>CJ108+SUM(CJ131:CJ132,CJ148,CJ149)</f>
        <v/>
      </c>
      <c r="CK109" s="150">
        <f>[1]'Расчет КК'!AC101</f>
        <v/>
      </c>
      <c r="CL109" s="151">
        <f>CJ109-CK109</f>
        <v/>
      </c>
      <c r="CM109" s="149">
        <f>CM108+SUM(CM131:CM132,CM148,CM149)</f>
        <v/>
      </c>
      <c r="CN109" s="150">
        <f>[1]'Расчет КК'!AD101</f>
        <v/>
      </c>
      <c r="CO109" s="151">
        <f>CM109-CN109</f>
        <v/>
      </c>
      <c r="CP109" s="149">
        <f>CP108+SUM(CP131:CP132,CP148,CP149)</f>
        <v/>
      </c>
      <c r="CQ109" s="150">
        <f>[1]'Расчет КК'!AG101</f>
        <v/>
      </c>
      <c r="CR109" s="151">
        <f>CP109-CQ109</f>
        <v/>
      </c>
      <c r="CS109" s="149">
        <f>CS108+SUM(CS131:CS132,CS148,CS149)</f>
        <v/>
      </c>
      <c r="CT109" s="150">
        <f>[1]'Расчет КК'!AE101</f>
        <v/>
      </c>
      <c r="CU109" s="151">
        <f>CS109-CT109</f>
        <v/>
      </c>
      <c r="CV109" s="149">
        <f>CV108+SUM(CV131:CV132,CV148,CV149)</f>
        <v/>
      </c>
      <c r="CW109" s="152">
        <f>[1]'Расчет КК'!AF101</f>
        <v/>
      </c>
      <c r="CX109" s="153">
        <f>CV109-CW109</f>
        <v/>
      </c>
      <c r="CY109" s="94" t="n"/>
      <c r="CZ109" s="94" t="n"/>
      <c r="DA109" s="94" t="n"/>
      <c r="DB109" s="94" t="n"/>
      <c r="DC109" s="94" t="n"/>
      <c r="DD109" s="94" t="n"/>
      <c r="DE109" s="94" t="n"/>
      <c r="DF109" s="94" t="n"/>
      <c r="DG109" s="94" t="n"/>
      <c r="DH109" s="9" t="n"/>
      <c r="DI109" s="9" t="n"/>
      <c r="DJ109" s="9" t="n"/>
      <c r="DK109" s="9" t="n"/>
      <c r="DL109" s="9" t="n"/>
      <c r="DM109" s="9" t="n"/>
      <c r="DN109" s="9" t="n"/>
      <c r="DO109" s="9" t="n"/>
      <c r="DP109" s="9" t="n"/>
      <c r="DQ109" s="9" t="n"/>
      <c r="DR109" s="9" t="n"/>
      <c r="DS109" s="9" t="n"/>
      <c r="DT109" s="9" t="n"/>
      <c r="DU109" s="9" t="n"/>
      <c r="DV109" s="9" t="n"/>
      <c r="DW109" s="9" t="n"/>
      <c r="DX109" s="9" t="n"/>
      <c r="DY109" s="9" t="n"/>
      <c r="DZ109" s="9" t="n"/>
      <c r="EA109" s="9" t="n"/>
      <c r="EB109" s="9" t="n"/>
      <c r="EC109" s="9" t="n"/>
      <c r="ED109" s="9" t="n"/>
      <c r="EE109" s="9" t="n"/>
      <c r="EF109" s="9" t="n"/>
      <c r="EG109" s="9" t="n"/>
      <c r="EH109" s="9" t="n"/>
      <c r="EI109" s="9" t="n"/>
      <c r="EJ109" s="9" t="n"/>
      <c r="EK109" s="9" t="n"/>
      <c r="EL109" s="9" t="n"/>
      <c r="EM109" s="9" t="n"/>
      <c r="EN109" s="9" t="n"/>
      <c r="EO109" s="9" t="n"/>
      <c r="EP109" s="9" t="n"/>
      <c r="EQ109" s="9" t="n"/>
      <c r="ER109" s="9" t="n"/>
      <c r="ES109" s="9" t="n"/>
      <c r="ET109" s="9" t="n"/>
      <c r="EU109" s="9" t="n"/>
      <c r="EV109" s="9" t="n"/>
      <c r="EW109" s="9" t="n"/>
      <c r="EX109" s="9" t="n"/>
      <c r="EY109" s="9" t="n"/>
      <c r="EZ109" s="9" t="n"/>
      <c r="FA109" s="9" t="n"/>
      <c r="FB109" s="9" t="n"/>
      <c r="FC109" s="9" t="n"/>
      <c r="FD109" s="9" t="n"/>
      <c r="FE109" s="9" t="n"/>
      <c r="FF109" s="9" t="n"/>
      <c r="FG109" s="9" t="n"/>
      <c r="FH109" s="9" t="n"/>
      <c r="FI109" s="9" t="n"/>
      <c r="FJ109" s="9" t="n"/>
      <c r="FK109" s="9" t="n"/>
      <c r="FL109" s="9" t="n"/>
      <c r="FM109" s="9" t="n"/>
      <c r="FN109" s="9" t="n"/>
      <c r="FO109" s="9" t="n"/>
      <c r="FP109" s="9" t="n"/>
      <c r="FQ109" s="9" t="n"/>
      <c r="FR109" s="9" t="n"/>
      <c r="FS109" s="9" t="n"/>
      <c r="FT109" s="9" t="n"/>
      <c r="FU109" s="9" t="n"/>
      <c r="FV109" s="9" t="n"/>
      <c r="FW109" s="9" t="n"/>
      <c r="FX109" s="9" t="n"/>
      <c r="FY109" s="9" t="n"/>
      <c r="FZ109" s="9" t="n"/>
      <c r="GA109" s="9" t="n"/>
      <c r="GB109" s="9" t="n"/>
      <c r="GC109" s="9" t="n"/>
      <c r="GD109" s="9" t="n"/>
      <c r="GE109" s="9" t="n"/>
      <c r="GF109" s="9" t="n"/>
      <c r="GG109" s="9" t="n"/>
      <c r="GH109" s="9" t="n"/>
      <c r="GI109" s="9" t="n"/>
      <c r="GJ109" s="9" t="n"/>
      <c r="GK109" s="9" t="n"/>
      <c r="GL109" s="9" t="n"/>
      <c r="GM109" s="9" t="n"/>
      <c r="GN109" s="9" t="n"/>
      <c r="GO109" s="9" t="n"/>
      <c r="GP109" s="9" t="n"/>
      <c r="GQ109" s="9" t="n"/>
      <c r="GR109" s="9" t="n"/>
      <c r="GS109" s="9" t="n"/>
      <c r="GT109" s="9" t="n"/>
      <c r="GU109" s="9" t="n"/>
      <c r="GV109" s="9" t="n"/>
      <c r="GW109" s="9" t="n"/>
      <c r="GX109" s="9" t="n"/>
      <c r="GY109" s="9" t="n"/>
      <c r="GZ109" s="9" t="n"/>
      <c r="HA109" s="9" t="n"/>
      <c r="HB109" s="9" t="n"/>
      <c r="HC109" s="9" t="n"/>
      <c r="HD109" s="9" t="n"/>
      <c r="HE109" s="9" t="n"/>
      <c r="HF109" s="9" t="n"/>
      <c r="HG109" s="9" t="n"/>
      <c r="HH109" s="9" t="n"/>
      <c r="HI109" s="9" t="n"/>
      <c r="HJ109" s="9" t="n"/>
      <c r="HK109" s="9" t="n"/>
      <c r="HL109" s="9" t="n"/>
      <c r="HM109" s="9" t="n"/>
      <c r="HN109" s="9" t="n"/>
      <c r="HO109" s="9" t="n"/>
      <c r="HP109" s="9" t="n"/>
      <c r="HQ109" s="9" t="n"/>
      <c r="HR109" s="9" t="n"/>
      <c r="HS109" s="9" t="n"/>
      <c r="HT109" s="9" t="n"/>
      <c r="HU109" s="9" t="n"/>
      <c r="HV109" s="9" t="n"/>
      <c r="HW109" s="9" t="n"/>
      <c r="HX109" s="9" t="n"/>
      <c r="HY109" s="9" t="n"/>
      <c r="HZ109" s="9" t="n"/>
      <c r="IA109" s="9" t="n"/>
      <c r="IB109" s="9" t="n"/>
      <c r="IC109" s="9" t="n"/>
      <c r="ID109" s="9" t="n"/>
      <c r="IE109" s="9" t="n"/>
      <c r="IF109" s="9" t="n"/>
      <c r="IG109" s="9" t="n"/>
      <c r="IH109" s="9" t="n"/>
      <c r="II109" s="9" t="n"/>
      <c r="IJ109" s="9" t="n"/>
      <c r="IK109" s="9" t="n"/>
      <c r="IL109" s="9" t="n"/>
      <c r="IM109" s="9" t="n"/>
      <c r="IN109" s="9" t="n"/>
      <c r="IO109" s="9" t="n"/>
      <c r="IP109" s="9" t="n"/>
      <c r="IQ109" s="9" t="n"/>
      <c r="IR109" s="9" t="n"/>
      <c r="IS109" s="9" t="n"/>
      <c r="IT109" s="9" t="n"/>
      <c r="IU109" s="9" t="n"/>
      <c r="IV109" s="9" t="n"/>
      <c r="IW109" s="9" t="n"/>
      <c r="IX109" s="9" t="n"/>
      <c r="IY109" s="9" t="n"/>
      <c r="IZ109" s="9" t="n"/>
      <c r="JA109" s="9" t="n"/>
      <c r="JB109" s="9" t="n"/>
      <c r="JC109" s="9" t="n"/>
      <c r="JD109" s="9" t="n"/>
      <c r="JE109" s="9" t="n"/>
      <c r="JF109" s="9" t="n"/>
      <c r="JG109" s="9" t="n"/>
      <c r="JH109" s="9" t="n"/>
      <c r="JI109" s="9" t="n"/>
      <c r="JJ109" s="9" t="n"/>
      <c r="JK109" s="9" t="n"/>
      <c r="JL109" s="9" t="n"/>
      <c r="JM109" s="9" t="n"/>
      <c r="JN109" s="9" t="n"/>
      <c r="JO109" s="9" t="n"/>
      <c r="JP109" s="9" t="n"/>
      <c r="JQ109" s="9" t="n"/>
      <c r="JR109" s="9" t="n"/>
      <c r="JS109" s="9" t="n"/>
      <c r="JT109" s="9" t="n"/>
      <c r="JU109" s="9" t="n"/>
      <c r="JV109" s="9" t="n"/>
      <c r="JW109" s="9" t="n"/>
      <c r="JX109" s="9" t="n"/>
      <c r="JY109" s="9" t="n"/>
      <c r="JZ109" s="9" t="n"/>
      <c r="KA109" s="9" t="n"/>
      <c r="KB109" s="9" t="n"/>
      <c r="KC109" s="9" t="n"/>
      <c r="KD109" s="9" t="n"/>
      <c r="KE109" s="9" t="n"/>
      <c r="KF109" s="9" t="n"/>
      <c r="KG109" s="9" t="n"/>
      <c r="KH109" s="9" t="n"/>
      <c r="KI109" s="9" t="n"/>
      <c r="KJ109" s="9" t="n"/>
      <c r="KK109" s="9" t="n"/>
      <c r="KL109" s="9" t="n"/>
      <c r="KM109" s="9" t="n"/>
      <c r="KN109" s="9" t="n"/>
      <c r="KO109" s="9" t="n"/>
      <c r="KP109" s="9" t="n"/>
      <c r="KQ109" s="9" t="n"/>
      <c r="KR109" s="9" t="n"/>
      <c r="KS109" s="9" t="n"/>
      <c r="KT109" s="9" t="n"/>
      <c r="KU109" s="9" t="n"/>
      <c r="KV109" s="9" t="n"/>
      <c r="KW109" s="9" t="n"/>
      <c r="KX109" s="9" t="n"/>
      <c r="KY109" s="9" t="n"/>
      <c r="KZ109" s="9" t="n"/>
      <c r="LA109" s="9" t="n"/>
      <c r="LB109" s="9" t="n"/>
      <c r="LC109" s="9" t="n"/>
      <c r="LD109" s="9" t="n"/>
      <c r="LE109" s="9" t="n"/>
      <c r="LF109" s="9" t="n"/>
      <c r="LG109" s="9" t="n"/>
      <c r="LH109" s="9" t="n"/>
      <c r="LI109" s="9" t="n"/>
      <c r="LJ109" s="9" t="n"/>
      <c r="LK109" s="9" t="n"/>
      <c r="LL109" s="9" t="n"/>
      <c r="LM109" s="9" t="n"/>
      <c r="LN109" s="9" t="n"/>
      <c r="LO109" s="9" t="n"/>
      <c r="LP109" s="9" t="n"/>
      <c r="LQ109" s="9" t="n"/>
      <c r="LR109" s="9" t="n"/>
      <c r="LS109" s="9" t="n"/>
      <c r="LT109" s="9" t="n"/>
      <c r="LU109" s="9" t="n"/>
      <c r="LV109" s="9" t="n"/>
      <c r="LW109" s="9" t="n"/>
      <c r="LX109" s="9" t="n"/>
      <c r="LY109" s="9" t="n"/>
      <c r="LZ109" s="9" t="n"/>
      <c r="MA109" s="9" t="n"/>
      <c r="MB109" s="9" t="n"/>
      <c r="MC109" s="9" t="n"/>
      <c r="MD109" s="9" t="n"/>
      <c r="ME109" s="9" t="n"/>
      <c r="MF109" s="9" t="n"/>
      <c r="MG109" s="9" t="n"/>
      <c r="MH109" s="9" t="n"/>
      <c r="MI109" s="9" t="n"/>
      <c r="MJ109" s="9" t="n"/>
      <c r="MK109" s="9" t="n"/>
      <c r="ML109" s="9" t="n"/>
      <c r="MM109" s="9" t="n"/>
      <c r="MN109" s="9" t="n"/>
      <c r="MO109" s="9" t="n"/>
      <c r="MP109" s="9" t="n"/>
      <c r="MQ109" s="9" t="n"/>
      <c r="MR109" s="9" t="n"/>
      <c r="MS109" s="9" t="n"/>
      <c r="MT109" s="9" t="n"/>
      <c r="MU109" s="9" t="n"/>
      <c r="MV109" s="9" t="n"/>
      <c r="MW109" s="9" t="n"/>
      <c r="MX109" s="9" t="n"/>
      <c r="MY109" s="9" t="n"/>
      <c r="MZ109" s="9" t="n"/>
      <c r="NA109" s="9" t="n"/>
      <c r="NB109" s="9" t="n"/>
      <c r="NC109" s="9" t="n"/>
      <c r="ND109" s="9" t="n"/>
      <c r="NE109" s="9" t="n"/>
      <c r="NF109" s="9" t="n"/>
      <c r="NG109" s="9" t="n"/>
      <c r="NH109" s="9" t="n"/>
      <c r="NI109" s="9" t="n"/>
      <c r="NJ109" s="9" t="n"/>
      <c r="NK109" s="9" t="n"/>
      <c r="NL109" s="9" t="n"/>
      <c r="NM109" s="9" t="n"/>
      <c r="NN109" s="9" t="n"/>
      <c r="NO109" s="9" t="n"/>
      <c r="NP109" s="9" t="n"/>
      <c r="NQ109" s="9" t="n"/>
      <c r="NR109" s="9" t="n"/>
      <c r="NS109" s="9" t="n"/>
      <c r="NT109" s="9" t="n"/>
      <c r="NU109" s="9" t="n"/>
      <c r="NV109" s="9" t="n"/>
      <c r="NW109" s="9" t="n"/>
      <c r="NX109" s="9" t="n"/>
      <c r="NY109" s="9" t="n"/>
      <c r="NZ109" s="9" t="n"/>
      <c r="OA109" s="9" t="n"/>
      <c r="OB109" s="9" t="n"/>
      <c r="OC109" s="9" t="n"/>
      <c r="OD109" s="9" t="n"/>
      <c r="OE109" s="9" t="n"/>
      <c r="OF109" s="9" t="n"/>
      <c r="OG109" s="9" t="n"/>
      <c r="OH109" s="9" t="n"/>
      <c r="OI109" s="9" t="n"/>
      <c r="OJ109" s="9" t="n"/>
      <c r="OK109" s="9" t="n"/>
      <c r="OL109" s="9" t="n"/>
      <c r="OM109" s="9" t="n"/>
      <c r="ON109" s="9" t="n"/>
      <c r="OO109" s="9" t="n"/>
      <c r="OP109" s="9" t="n"/>
      <c r="OQ109" s="9" t="n"/>
      <c r="OR109" s="9" t="n"/>
      <c r="OS109" s="9" t="n"/>
      <c r="OT109" s="9" t="n"/>
      <c r="OU109" s="9" t="n"/>
      <c r="OV109" s="9" t="n"/>
      <c r="OW109" s="9" t="n"/>
      <c r="OX109" s="9" t="n"/>
      <c r="OY109" s="9" t="n"/>
      <c r="OZ109" s="9" t="n"/>
      <c r="PA109" s="9" t="n"/>
      <c r="PB109" s="9" t="n"/>
      <c r="PC109" s="9" t="n"/>
      <c r="PD109" s="9" t="n"/>
      <c r="PE109" s="9" t="n"/>
      <c r="PF109" s="9" t="n"/>
      <c r="PG109" s="9" t="n"/>
      <c r="PH109" s="9" t="n"/>
      <c r="PI109" s="9" t="n"/>
      <c r="PJ109" s="9" t="n"/>
      <c r="PK109" s="9" t="n"/>
      <c r="PL109" s="9" t="n"/>
      <c r="PM109" s="9" t="n"/>
      <c r="PN109" s="9" t="n"/>
      <c r="PO109" s="9" t="n"/>
      <c r="PP109" s="9" t="n"/>
      <c r="PQ109" s="9" t="n"/>
      <c r="PR109" s="9" t="n"/>
      <c r="PS109" s="9" t="n"/>
      <c r="PT109" s="9" t="n"/>
      <c r="PU109" s="9" t="n"/>
      <c r="PV109" s="9" t="n"/>
      <c r="PW109" s="9" t="n"/>
      <c r="PX109" s="9" t="n"/>
      <c r="PY109" s="9" t="n"/>
      <c r="PZ109" s="9" t="n"/>
      <c r="QA109" s="9" t="n"/>
      <c r="QB109" s="9" t="n"/>
      <c r="QC109" s="9" t="n"/>
      <c r="QD109" s="9" t="n"/>
      <c r="QE109" s="9" t="n"/>
      <c r="QF109" s="9" t="n"/>
      <c r="QG109" s="9" t="n"/>
      <c r="QH109" s="9" t="n"/>
      <c r="QI109" s="9" t="n"/>
      <c r="QJ109" s="9" t="n"/>
      <c r="QK109" s="9" t="n"/>
      <c r="QL109" s="9" t="n"/>
      <c r="QM109" s="9" t="n"/>
      <c r="QN109" s="9" t="n"/>
      <c r="QO109" s="9" t="n"/>
      <c r="QP109" s="9" t="n"/>
      <c r="QQ109" s="9" t="n"/>
      <c r="QR109" s="9" t="n"/>
      <c r="QS109" s="9" t="n"/>
      <c r="QT109" s="9" t="n"/>
      <c r="QU109" s="9" t="n"/>
      <c r="QV109" s="9" t="n"/>
      <c r="QW109" s="9" t="n"/>
      <c r="QX109" s="9" t="n"/>
      <c r="QY109" s="9" t="n"/>
      <c r="QZ109" s="9" t="n"/>
      <c r="RA109" s="9" t="n"/>
      <c r="RB109" s="9" t="n"/>
      <c r="RC109" s="9" t="n"/>
      <c r="RD109" s="9" t="n"/>
      <c r="RE109" s="9" t="n"/>
      <c r="RF109" s="9" t="n"/>
      <c r="RG109" s="9" t="n"/>
      <c r="RH109" s="9" t="n"/>
      <c r="RI109" s="9" t="n"/>
      <c r="RJ109" s="9" t="n"/>
      <c r="RK109" s="9" t="n"/>
      <c r="RL109" s="9" t="n"/>
      <c r="RM109" s="9" t="n"/>
      <c r="RN109" s="9" t="n"/>
      <c r="RO109" s="9" t="n"/>
      <c r="RP109" s="9" t="n"/>
      <c r="RQ109" s="9" t="n"/>
      <c r="RR109" s="9" t="n"/>
      <c r="RS109" s="9" t="n"/>
      <c r="RT109" s="9" t="n"/>
      <c r="RU109" s="9" t="n"/>
      <c r="RV109" s="9" t="n"/>
      <c r="RW109" s="9" t="n"/>
      <c r="RX109" s="9" t="n"/>
      <c r="RY109" s="9" t="n"/>
      <c r="RZ109" s="9" t="n"/>
      <c r="SA109" s="9" t="n"/>
      <c r="SB109" s="9" t="n"/>
      <c r="SC109" s="9" t="n"/>
      <c r="SD109" s="9" t="n"/>
      <c r="SE109" s="9" t="n"/>
      <c r="SF109" s="9" t="n"/>
      <c r="SG109" s="9" t="n"/>
      <c r="SH109" s="9" t="n"/>
      <c r="SI109" s="9" t="n"/>
      <c r="SJ109" s="9" t="n"/>
      <c r="SK109" s="9" t="n"/>
      <c r="SL109" s="9" t="n"/>
      <c r="SM109" s="9" t="n"/>
      <c r="SN109" s="9" t="n"/>
      <c r="SO109" s="9" t="n"/>
      <c r="SP109" s="9" t="n"/>
      <c r="SQ109" s="9" t="n"/>
      <c r="SR109" s="9" t="n"/>
      <c r="SS109" s="9" t="n"/>
      <c r="ST109" s="9" t="n"/>
      <c r="SU109" s="9" t="n"/>
      <c r="SV109" s="9" t="n"/>
      <c r="SW109" s="9" t="n"/>
      <c r="SX109" s="9" t="n"/>
      <c r="SY109" s="9" t="n"/>
      <c r="SZ109" s="9" t="n"/>
      <c r="TA109" s="9" t="n"/>
      <c r="TB109" s="9" t="n"/>
      <c r="TC109" s="9" t="n"/>
      <c r="TD109" s="9" t="n"/>
      <c r="TE109" s="9" t="n"/>
      <c r="TF109" s="9" t="n"/>
      <c r="TG109" s="9" t="n"/>
      <c r="TH109" s="9" t="n"/>
      <c r="TI109" s="9" t="n"/>
      <c r="TJ109" s="9" t="n"/>
      <c r="TK109" s="9" t="n"/>
      <c r="TL109" s="9" t="n"/>
      <c r="TM109" s="9" t="n"/>
      <c r="TN109" s="9" t="n"/>
      <c r="TO109" s="9" t="n"/>
      <c r="TP109" s="9" t="n"/>
      <c r="TQ109" s="9" t="n"/>
      <c r="TR109" s="9" t="n"/>
      <c r="TS109" s="9" t="n"/>
      <c r="TT109" s="9" t="n"/>
      <c r="TU109" s="9" t="n"/>
      <c r="TV109" s="9" t="n"/>
      <c r="TW109" s="9" t="n"/>
      <c r="TX109" s="9" t="n"/>
      <c r="TY109" s="9" t="n"/>
      <c r="TZ109" s="9" t="n"/>
      <c r="UA109" s="9" t="n"/>
      <c r="UB109" s="9" t="n"/>
      <c r="UC109" s="9" t="n"/>
      <c r="UD109" s="9" t="n"/>
      <c r="UE109" s="9" t="n"/>
      <c r="UF109" s="9" t="n"/>
      <c r="UG109" s="9" t="n"/>
      <c r="UH109" s="9" t="n"/>
      <c r="UI109" s="9" t="n"/>
      <c r="UJ109" s="9" t="n"/>
      <c r="UK109" s="9" t="n"/>
      <c r="UL109" s="9" t="n"/>
      <c r="UM109" s="9" t="n"/>
      <c r="UN109" s="9" t="n"/>
      <c r="UO109" s="9" t="n"/>
      <c r="UP109" s="9" t="n"/>
      <c r="UQ109" s="9" t="n"/>
      <c r="UR109" s="9" t="n"/>
      <c r="US109" s="9" t="n"/>
      <c r="UT109" s="9" t="n"/>
      <c r="UU109" s="9" t="n"/>
      <c r="UV109" s="9" t="n"/>
      <c r="UW109" s="9" t="n"/>
      <c r="UX109" s="9" t="n"/>
      <c r="UY109" s="9" t="n"/>
      <c r="UZ109" s="9" t="n"/>
      <c r="VA109" s="9" t="n"/>
      <c r="VB109" s="9" t="n"/>
      <c r="VC109" s="9" t="n"/>
      <c r="VD109" s="9" t="n"/>
      <c r="VE109" s="9" t="n"/>
      <c r="VF109" s="9" t="n"/>
      <c r="VG109" s="9" t="n"/>
      <c r="VH109" s="9" t="n"/>
      <c r="VI109" s="9" t="n"/>
      <c r="VJ109" s="9" t="n"/>
      <c r="VK109" s="9" t="n"/>
      <c r="VL109" s="9" t="n"/>
      <c r="VM109" s="9" t="n"/>
      <c r="VN109" s="9" t="n"/>
      <c r="VO109" s="9" t="n"/>
      <c r="VP109" s="9" t="n"/>
      <c r="VQ109" s="9" t="n"/>
      <c r="VR109" s="9" t="n"/>
      <c r="VS109" s="9" t="n"/>
      <c r="VT109" s="9" t="n"/>
      <c r="VU109" s="9" t="n"/>
      <c r="VV109" s="9" t="n"/>
      <c r="VW109" s="9" t="n"/>
      <c r="VX109" s="9" t="n"/>
      <c r="VY109" s="9" t="n"/>
      <c r="VZ109" s="9" t="n"/>
      <c r="WA109" s="9" t="n"/>
      <c r="WB109" s="9" t="n"/>
      <c r="WC109" s="9" t="n"/>
      <c r="WD109" s="9" t="n"/>
      <c r="WE109" s="9" t="n"/>
      <c r="WF109" s="9" t="n"/>
      <c r="WG109" s="9" t="n"/>
      <c r="WH109" s="9" t="n"/>
      <c r="WI109" s="9" t="n"/>
      <c r="WJ109" s="9" t="n"/>
      <c r="WK109" s="9" t="n"/>
      <c r="WL109" s="9" t="n"/>
      <c r="WM109" s="9" t="n"/>
      <c r="WN109" s="9" t="n"/>
      <c r="WO109" s="9" t="n"/>
      <c r="WP109" s="9" t="n"/>
      <c r="WQ109" s="9" t="n"/>
      <c r="WR109" s="9" t="n"/>
      <c r="WS109" s="9" t="n"/>
      <c r="WT109" s="9" t="n"/>
      <c r="WU109" s="9" t="n"/>
      <c r="WV109" s="9" t="n"/>
      <c r="WW109" s="9" t="n"/>
      <c r="WX109" s="9" t="n"/>
      <c r="WY109" s="9" t="n"/>
      <c r="WZ109" s="9" t="n"/>
      <c r="XA109" s="9" t="n"/>
      <c r="XB109" s="9" t="n"/>
      <c r="XC109" s="9" t="n"/>
      <c r="XD109" s="9" t="n"/>
      <c r="XE109" s="9" t="n"/>
      <c r="XF109" s="9" t="n"/>
      <c r="XG109" s="9" t="n"/>
      <c r="XH109" s="9" t="n"/>
      <c r="XI109" s="9" t="n"/>
      <c r="XJ109" s="9" t="n"/>
      <c r="XK109" s="9" t="n"/>
      <c r="XL109" s="9" t="n"/>
      <c r="XM109" s="9" t="n"/>
      <c r="XN109" s="9" t="n"/>
      <c r="XO109" s="9" t="n"/>
      <c r="XP109" s="9" t="n"/>
      <c r="XQ109" s="9" t="n"/>
      <c r="XR109" s="9" t="n"/>
      <c r="XS109" s="9" t="n"/>
      <c r="XT109" s="9" t="n"/>
      <c r="XU109" s="9" t="n"/>
      <c r="XV109" s="9" t="n"/>
      <c r="XW109" s="9" t="n"/>
      <c r="XX109" s="9" t="n"/>
      <c r="XY109" s="9" t="n"/>
      <c r="XZ109" s="9" t="n"/>
      <c r="YA109" s="9" t="n"/>
      <c r="YB109" s="9" t="n"/>
      <c r="YC109" s="9" t="n"/>
      <c r="YD109" s="9" t="n"/>
      <c r="YE109" s="9" t="n"/>
      <c r="YF109" s="9" t="n"/>
      <c r="YG109" s="9" t="n"/>
      <c r="YH109" s="9" t="n"/>
      <c r="YI109" s="9" t="n"/>
      <c r="YJ109" s="9" t="n"/>
      <c r="YK109" s="9" t="n"/>
      <c r="YL109" s="9" t="n"/>
      <c r="YM109" s="9" t="n"/>
      <c r="YN109" s="9" t="n"/>
      <c r="YO109" s="9" t="n"/>
      <c r="YP109" s="9" t="n"/>
      <c r="YQ109" s="9" t="n"/>
      <c r="YR109" s="9" t="n"/>
      <c r="YS109" s="9" t="n"/>
      <c r="YT109" s="9" t="n"/>
      <c r="YU109" s="9" t="n"/>
      <c r="YV109" s="9" t="n"/>
      <c r="YW109" s="9" t="n"/>
      <c r="YX109" s="9" t="n"/>
      <c r="YY109" s="9" t="n"/>
      <c r="YZ109" s="9" t="n"/>
      <c r="ZA109" s="9" t="n"/>
      <c r="ZB109" s="9" t="n"/>
      <c r="ZC109" s="9" t="n"/>
      <c r="ZD109" s="9" t="n"/>
      <c r="ZE109" s="9" t="n"/>
      <c r="ZF109" s="9" t="n"/>
      <c r="ZG109" s="9" t="n"/>
      <c r="ZH109" s="9" t="n"/>
      <c r="ZI109" s="9" t="n"/>
      <c r="ZJ109" s="9" t="n"/>
      <c r="ZK109" s="9" t="n"/>
      <c r="ZL109" s="9" t="n"/>
      <c r="ZM109" s="9" t="n"/>
      <c r="ZN109" s="9" t="n"/>
      <c r="ZO109" s="9" t="n"/>
      <c r="ZP109" s="9" t="n"/>
      <c r="ZQ109" s="9" t="n"/>
      <c r="ZR109" s="9" t="n"/>
      <c r="ZS109" s="9" t="n"/>
      <c r="ZT109" s="9" t="n"/>
      <c r="ZU109" s="9" t="n"/>
      <c r="ZV109" s="9" t="n"/>
      <c r="ZW109" s="9" t="n"/>
      <c r="ZX109" s="9" t="n"/>
      <c r="ZY109" s="9" t="n"/>
      <c r="ZZ109" s="9" t="n"/>
      <c r="AAA109" s="9" t="n"/>
      <c r="AAB109" s="9" t="n"/>
      <c r="AAC109" s="9" t="n"/>
      <c r="AAD109" s="9" t="n"/>
      <c r="AAE109" s="9" t="n"/>
      <c r="AAF109" s="9" t="n"/>
      <c r="AAG109" s="9" t="n"/>
      <c r="AAH109" s="9" t="n"/>
      <c r="AAI109" s="9" t="n"/>
      <c r="AAJ109" s="9" t="n"/>
      <c r="AAK109" s="9" t="n"/>
      <c r="AAL109" s="9" t="n"/>
      <c r="AAM109" s="9" t="n"/>
      <c r="AAN109" s="9" t="n"/>
      <c r="AAO109" s="9" t="n"/>
      <c r="AAP109" s="9" t="n"/>
      <c r="AAQ109" s="9" t="n"/>
      <c r="AAR109" s="9" t="n"/>
      <c r="AAS109" s="9" t="n"/>
      <c r="AAT109" s="9" t="n"/>
      <c r="AAU109" s="9" t="n"/>
      <c r="AAV109" s="9" t="n"/>
      <c r="AAW109" s="9" t="n"/>
      <c r="AAX109" s="9" t="n"/>
      <c r="AAY109" s="9" t="n"/>
      <c r="AAZ109" s="9" t="n"/>
      <c r="ABA109" s="9" t="n"/>
      <c r="ABB109" s="9" t="n"/>
      <c r="ABC109" s="9" t="n"/>
      <c r="ABD109" s="9" t="n"/>
      <c r="ABE109" s="9" t="n"/>
      <c r="ABF109" s="9" t="n"/>
      <c r="ABG109" s="9" t="n"/>
      <c r="ABH109" s="9" t="n"/>
      <c r="ABI109" s="9" t="n"/>
      <c r="ABJ109" s="9" t="n"/>
      <c r="ABK109" s="9" t="n"/>
      <c r="ABL109" s="9" t="n"/>
      <c r="ABM109" s="9" t="n"/>
      <c r="ABN109" s="9" t="n"/>
      <c r="ABO109" s="9" t="n"/>
      <c r="ABP109" s="9" t="n"/>
      <c r="ABQ109" s="9" t="n"/>
      <c r="ABR109" s="9" t="n"/>
      <c r="ABS109" s="9" t="n"/>
      <c r="ABT109" s="9" t="n"/>
      <c r="ABU109" s="9" t="n"/>
      <c r="ABV109" s="9" t="n"/>
      <c r="ABW109" s="9" t="n"/>
      <c r="ABX109" s="9" t="n"/>
      <c r="ABY109" s="9" t="n"/>
      <c r="ABZ109" s="9" t="n"/>
      <c r="ACA109" s="9" t="n"/>
      <c r="ACB109" s="9" t="n"/>
      <c r="ACC109" s="9" t="n"/>
      <c r="ACD109" s="9" t="n"/>
      <c r="ACE109" s="9" t="n"/>
      <c r="ACF109" s="9" t="n"/>
      <c r="ACG109" s="9" t="n"/>
      <c r="ACH109" s="9" t="n"/>
      <c r="ACI109" s="9" t="n"/>
      <c r="ACJ109" s="9" t="n"/>
      <c r="ACK109" s="9" t="n"/>
      <c r="ACL109" s="9" t="n"/>
      <c r="ACM109" s="9" t="n"/>
      <c r="ACN109" s="9" t="n"/>
      <c r="ACO109" s="9" t="n"/>
      <c r="ACP109" s="9" t="n"/>
      <c r="ACQ109" s="9" t="n"/>
      <c r="ACR109" s="9" t="n"/>
      <c r="ACS109" s="9" t="n"/>
      <c r="ACT109" s="9" t="n"/>
      <c r="ACU109" s="9" t="n"/>
      <c r="ACV109" s="9" t="n"/>
      <c r="ACW109" s="9" t="n"/>
      <c r="ACX109" s="9" t="n"/>
      <c r="ACY109" s="9" t="n"/>
      <c r="ACZ109" s="9" t="n"/>
      <c r="ADA109" s="9" t="n"/>
      <c r="ADB109" s="9" t="n"/>
      <c r="ADC109" s="9" t="n"/>
      <c r="ADD109" s="9" t="n"/>
      <c r="ADE109" s="9" t="n"/>
      <c r="ADF109" s="9" t="n"/>
      <c r="ADG109" s="9" t="n"/>
      <c r="ADH109" s="9" t="n"/>
      <c r="ADI109" s="9" t="n"/>
      <c r="ADJ109" s="9" t="n"/>
      <c r="ADK109" s="9" t="n"/>
      <c r="ADL109" s="9" t="n"/>
      <c r="ADM109" s="9" t="n"/>
      <c r="ADN109" s="9" t="n"/>
      <c r="ADO109" s="9" t="n"/>
      <c r="ADP109" s="9" t="n"/>
      <c r="ADQ109" s="9" t="n"/>
      <c r="ADR109" s="9" t="n"/>
      <c r="ADS109" s="9" t="n"/>
      <c r="ADT109" s="9" t="n"/>
      <c r="ADU109" s="9" t="n"/>
      <c r="ADV109" s="9" t="n"/>
      <c r="ADW109" s="9" t="n"/>
      <c r="ADX109" s="9" t="n"/>
      <c r="ADY109" s="9" t="n"/>
      <c r="ADZ109" s="9" t="n"/>
      <c r="AEA109" s="9" t="n"/>
      <c r="AEB109" s="9" t="n"/>
      <c r="AEC109" s="9" t="n"/>
      <c r="AED109" s="9" t="n"/>
      <c r="AEE109" s="9" t="n"/>
      <c r="AEF109" s="9" t="n"/>
      <c r="AEG109" s="9" t="n"/>
      <c r="AEH109" s="9" t="n"/>
      <c r="AEI109" s="9" t="n"/>
      <c r="AEJ109" s="9" t="n"/>
      <c r="AEK109" s="9" t="n"/>
      <c r="AEL109" s="9" t="n"/>
      <c r="AEM109" s="9" t="n"/>
      <c r="AEN109" s="9" t="n"/>
      <c r="AEO109" s="9" t="n"/>
      <c r="AEP109" s="9" t="n"/>
      <c r="AEQ109" s="9" t="n"/>
      <c r="AER109" s="9" t="n"/>
      <c r="AES109" s="9" t="n"/>
      <c r="AET109" s="9" t="n"/>
      <c r="AEU109" s="9" t="n"/>
      <c r="AEV109" s="9" t="n"/>
      <c r="AEW109" s="9" t="n"/>
      <c r="AEX109" s="9" t="n"/>
      <c r="AEY109" s="9" t="n"/>
      <c r="AEZ109" s="9" t="n"/>
      <c r="AFA109" s="9" t="n"/>
      <c r="AFB109" s="9" t="n"/>
      <c r="AFC109" s="9" t="n"/>
      <c r="AFD109" s="9" t="n"/>
      <c r="AFE109" s="9" t="n"/>
      <c r="AFF109" s="9" t="n"/>
      <c r="AFG109" s="9" t="n"/>
      <c r="AFH109" s="9" t="n"/>
      <c r="AFI109" s="9" t="n"/>
      <c r="AFJ109" s="9" t="n"/>
      <c r="AFK109" s="9" t="n"/>
      <c r="AFL109" s="9" t="n"/>
      <c r="AFM109" s="9" t="n"/>
      <c r="AFN109" s="9" t="n"/>
      <c r="AFO109" s="9" t="n"/>
      <c r="AFP109" s="9" t="n"/>
      <c r="AFQ109" s="9" t="n"/>
      <c r="AFR109" s="9" t="n"/>
      <c r="AFS109" s="9" t="n"/>
      <c r="AFT109" s="9" t="n"/>
      <c r="AFU109" s="9" t="n"/>
      <c r="AFV109" s="9" t="n"/>
      <c r="AFW109" s="9" t="n"/>
      <c r="AFX109" s="9" t="n"/>
      <c r="AFY109" s="9" t="n"/>
      <c r="AFZ109" s="9" t="n"/>
      <c r="AGA109" s="9" t="n"/>
      <c r="AGB109" s="9" t="n"/>
      <c r="AGC109" s="9" t="n"/>
      <c r="AGD109" s="9" t="n"/>
      <c r="AGE109" s="9" t="n"/>
      <c r="AGF109" s="9" t="n"/>
      <c r="AGG109" s="9" t="n"/>
      <c r="AGH109" s="9" t="n"/>
      <c r="AGI109" s="9" t="n"/>
      <c r="AGJ109" s="9" t="n"/>
      <c r="AGK109" s="9" t="n"/>
      <c r="AGL109" s="9" t="n"/>
      <c r="AGM109" s="9" t="n"/>
      <c r="AGN109" s="9" t="n"/>
      <c r="AGO109" s="9" t="n"/>
      <c r="AGP109" s="9" t="n"/>
      <c r="AGQ109" s="9" t="n"/>
      <c r="AGR109" s="9" t="n"/>
      <c r="AGS109" s="9" t="n"/>
      <c r="AGT109" s="9" t="n"/>
      <c r="AGU109" s="9" t="n"/>
      <c r="AGV109" s="9" t="n"/>
      <c r="AGW109" s="9" t="n"/>
      <c r="AGX109" s="9" t="n"/>
      <c r="AGY109" s="9" t="n"/>
      <c r="AGZ109" s="9" t="n"/>
      <c r="AHA109" s="9" t="n"/>
      <c r="AHB109" s="9" t="n"/>
      <c r="AHC109" s="9" t="n"/>
      <c r="AHD109" s="9" t="n"/>
      <c r="AHE109" s="9" t="n"/>
      <c r="AHF109" s="9" t="n"/>
      <c r="AHG109" s="9" t="n"/>
      <c r="AHH109" s="9" t="n"/>
      <c r="AHI109" s="9" t="n"/>
      <c r="AHJ109" s="9" t="n"/>
      <c r="AHK109" s="9" t="n"/>
      <c r="AHL109" s="9" t="n"/>
      <c r="AHM109" s="9" t="n"/>
      <c r="AHN109" s="9" t="n"/>
      <c r="AHO109" s="9" t="n"/>
      <c r="AHP109" s="9" t="n"/>
      <c r="AHQ109" s="9" t="n"/>
      <c r="AHR109" s="9" t="n"/>
      <c r="AHS109" s="9" t="n"/>
      <c r="AHT109" s="9" t="n"/>
      <c r="AHU109" s="9" t="n"/>
      <c r="AHV109" s="9" t="n"/>
      <c r="AHW109" s="9" t="n"/>
      <c r="AHX109" s="9" t="n"/>
      <c r="AHY109" s="9" t="n"/>
      <c r="AHZ109" s="9" t="n"/>
      <c r="AIA109" s="9" t="n"/>
      <c r="AIB109" s="9" t="n"/>
      <c r="AIC109" s="9" t="n"/>
      <c r="AID109" s="9" t="n"/>
      <c r="AIE109" s="9" t="n"/>
      <c r="AIF109" s="9" t="n"/>
      <c r="AIG109" s="9" t="n"/>
      <c r="AIH109" s="9" t="n"/>
      <c r="AII109" s="9" t="n"/>
      <c r="AIJ109" s="9" t="n"/>
      <c r="AIK109" s="9" t="n"/>
      <c r="AIL109" s="9" t="n"/>
      <c r="AIM109" s="9" t="n"/>
      <c r="AIN109" s="9" t="n"/>
      <c r="AIO109" s="9" t="n"/>
      <c r="AIP109" s="9" t="n"/>
      <c r="AIQ109" s="9" t="n"/>
      <c r="AIR109" s="9" t="n"/>
      <c r="AIS109" s="9" t="n"/>
      <c r="AIT109" s="9" t="n"/>
      <c r="AIU109" s="9" t="n"/>
      <c r="AIV109" s="9" t="n"/>
      <c r="AIW109" s="9" t="n"/>
      <c r="AIX109" s="9" t="n"/>
      <c r="AIY109" s="9" t="n"/>
      <c r="AIZ109" s="9" t="n"/>
      <c r="AJA109" s="9" t="n"/>
      <c r="AJB109" s="9" t="n"/>
      <c r="AJC109" s="9" t="n"/>
      <c r="AJD109" s="9" t="n"/>
      <c r="AJE109" s="9" t="n"/>
      <c r="AJF109" s="9" t="n"/>
      <c r="AJG109" s="9" t="n"/>
      <c r="AJH109" s="9" t="n"/>
      <c r="AJI109" s="9" t="n"/>
      <c r="AJJ109" s="9" t="n"/>
      <c r="AJK109" s="9" t="n"/>
      <c r="AJL109" s="9" t="n"/>
      <c r="AJM109" s="9" t="n"/>
      <c r="AJN109" s="9" t="n"/>
      <c r="AJO109" s="9" t="n"/>
      <c r="AJP109" s="9" t="n"/>
      <c r="AJQ109" s="9" t="n"/>
      <c r="AJR109" s="9" t="n"/>
      <c r="AJS109" s="9" t="n"/>
      <c r="AJT109" s="9" t="n"/>
      <c r="AJU109" s="9" t="n"/>
      <c r="AJV109" s="9" t="n"/>
      <c r="AJW109" s="9" t="n"/>
      <c r="AJX109" s="9" t="n"/>
      <c r="AJY109" s="9" t="n"/>
      <c r="AJZ109" s="9" t="n"/>
      <c r="AKA109" s="9" t="n"/>
      <c r="AKB109" s="9" t="n"/>
      <c r="AKC109" s="9" t="n"/>
      <c r="AKD109" s="9" t="n"/>
      <c r="AKE109" s="9" t="n"/>
      <c r="AKF109" s="9" t="n"/>
      <c r="AKG109" s="9" t="n"/>
      <c r="AKH109" s="9" t="n"/>
      <c r="AKI109" s="9" t="n"/>
      <c r="AKJ109" s="9" t="n"/>
      <c r="AKK109" s="9" t="n"/>
      <c r="AKL109" s="9" t="n"/>
      <c r="AKM109" s="9" t="n"/>
      <c r="AKN109" s="9" t="n"/>
      <c r="AKO109" s="9" t="n"/>
      <c r="AKP109" s="9" t="n"/>
      <c r="AKQ109" s="9" t="n"/>
      <c r="AKR109" s="9" t="n"/>
      <c r="AKS109" s="9" t="n"/>
      <c r="AKT109" s="9" t="n"/>
      <c r="AKU109" s="9" t="n"/>
      <c r="AKV109" s="9" t="n"/>
      <c r="AKW109" s="9" t="n"/>
      <c r="AKX109" s="9" t="n"/>
      <c r="AKY109" s="9" t="n"/>
      <c r="AKZ109" s="9" t="n"/>
      <c r="ALA109" s="9" t="n"/>
      <c r="ALB109" s="9" t="n"/>
      <c r="ALC109" s="9" t="n"/>
      <c r="ALD109" s="9" t="n"/>
      <c r="ALE109" s="9" t="n"/>
      <c r="ALF109" s="9" t="n"/>
      <c r="ALG109" s="9" t="n"/>
      <c r="ALH109" s="9" t="n"/>
      <c r="ALI109" s="9" t="n"/>
      <c r="ALJ109" s="9" t="n"/>
      <c r="ALK109" s="9" t="n"/>
      <c r="ALL109" s="9" t="n"/>
      <c r="ALM109" s="9" t="n"/>
      <c r="ALN109" s="9" t="n"/>
      <c r="ALO109" s="9" t="n"/>
      <c r="ALP109" s="9" t="n"/>
      <c r="ALQ109" s="9" t="n"/>
      <c r="ALR109" s="9" t="n"/>
      <c r="ALS109" s="9" t="n"/>
      <c r="ALT109" s="9" t="n"/>
      <c r="ALU109" s="9" t="n"/>
      <c r="ALV109" s="9" t="n"/>
      <c r="ALW109" s="9" t="n"/>
      <c r="ALX109" s="9" t="n"/>
      <c r="ALY109" s="9" t="n"/>
      <c r="ALZ109" s="9" t="n"/>
      <c r="AMA109" s="9" t="n"/>
      <c r="AMB109" s="9" t="n"/>
      <c r="AMC109" s="9" t="n"/>
      <c r="AMD109" s="9" t="n"/>
      <c r="AME109" s="9" t="n"/>
      <c r="AMF109" s="9" t="n"/>
      <c r="AMG109" s="9" t="n"/>
      <c r="AMH109" s="9" t="n"/>
      <c r="AMI109" s="9" t="n"/>
      <c r="AMJ109" s="9" t="n"/>
    </row>
    <row customHeight="1" ht="15.75" r="110" s="187" spans="1:1024">
      <c r="A110" s="67" t="n">
        <v>108</v>
      </c>
      <c r="B110" s="146" t="n"/>
      <c r="C110" s="147" t="s">
        <v>317</v>
      </c>
      <c r="D110" s="113" t="n"/>
      <c r="E110" s="148" t="n"/>
      <c r="F110" s="148" t="n"/>
      <c r="G110" s="149">
        <f>G109+SUM(G133:G134)</f>
        <v/>
      </c>
      <c r="H110" s="150">
        <f>[1]'Расчет КК'!B102</f>
        <v/>
      </c>
      <c r="I110" s="151">
        <f>G110-H110</f>
        <v/>
      </c>
      <c r="J110" s="149">
        <f>J109+SUM(J133:J134)</f>
        <v/>
      </c>
      <c r="K110" s="150">
        <f>[1]'Расчет КК'!C102</f>
        <v/>
      </c>
      <c r="L110" s="151">
        <f>J110-K110</f>
        <v/>
      </c>
      <c r="M110" s="149">
        <f>M109+SUM(M133:M134)</f>
        <v/>
      </c>
      <c r="N110" s="150">
        <f>[1]'Расчет КК'!D102</f>
        <v/>
      </c>
      <c r="O110" s="151">
        <f>M110-N110</f>
        <v/>
      </c>
      <c r="P110" s="149">
        <f>P109+SUM(P133:P134)</f>
        <v/>
      </c>
      <c r="Q110" s="150">
        <f>[1]'Расчет КК'!E102</f>
        <v/>
      </c>
      <c r="R110" s="151">
        <f>P110-Q110</f>
        <v/>
      </c>
      <c r="S110" s="149">
        <f>S109+SUM(S133:S134)</f>
        <v/>
      </c>
      <c r="T110" s="150">
        <f>[1]'Расчет КК'!F102</f>
        <v/>
      </c>
      <c r="U110" s="151">
        <f>S110-T110</f>
        <v/>
      </c>
      <c r="V110" s="149">
        <f>V109+SUM(V133:V134)</f>
        <v/>
      </c>
      <c r="W110" s="150">
        <f>[1]'Расчет КК'!G102</f>
        <v/>
      </c>
      <c r="X110" s="151">
        <f>V110-W110</f>
        <v/>
      </c>
      <c r="Y110" s="149">
        <f>Y109+SUM(Y133:Y134)</f>
        <v/>
      </c>
      <c r="Z110" s="150">
        <f>[1]'Расчет КК'!H102</f>
        <v/>
      </c>
      <c r="AA110" s="151">
        <f>Y110-Z110</f>
        <v/>
      </c>
      <c r="AB110" s="149">
        <f>AB109+SUM(AB133:AB134)</f>
        <v/>
      </c>
      <c r="AC110" s="150">
        <f>[1]'Расчет КК'!I102</f>
        <v/>
      </c>
      <c r="AD110" s="151">
        <f>AB110-AC110</f>
        <v/>
      </c>
      <c r="AE110" s="149">
        <f>AE109+SUM(AE133:AE134)</f>
        <v/>
      </c>
      <c r="AF110" s="150">
        <f>[1]'Расчет КК'!J102</f>
        <v/>
      </c>
      <c r="AG110" s="151">
        <f>AE110-AF110</f>
        <v/>
      </c>
      <c r="AH110" s="149">
        <f>AH109+SUM(AH133:AH134)</f>
        <v/>
      </c>
      <c r="AI110" s="150">
        <f>[1]'Расчет КК'!K102</f>
        <v/>
      </c>
      <c r="AJ110" s="151">
        <f>AH110-AI110</f>
        <v/>
      </c>
      <c r="AK110" s="149">
        <f>AK109+SUM(AK133:AK134)</f>
        <v/>
      </c>
      <c r="AL110" s="150">
        <f>[1]'Расчет КК'!L102</f>
        <v/>
      </c>
      <c r="AM110" s="151">
        <f>AK110-AL110</f>
        <v/>
      </c>
      <c r="AN110" s="149">
        <f>AN109+SUM(AN133:AN134)</f>
        <v/>
      </c>
      <c r="AO110" s="150">
        <f>[1]'Расчет КК'!M102</f>
        <v/>
      </c>
      <c r="AP110" s="151">
        <f>AN110-AO110</f>
        <v/>
      </c>
      <c r="AQ110" s="149">
        <f>AQ109+SUM(AQ133:AQ134)</f>
        <v/>
      </c>
      <c r="AR110" s="150">
        <f>[1]'Расчет КК'!N102</f>
        <v/>
      </c>
      <c r="AS110" s="151">
        <f>AQ110-AR110</f>
        <v/>
      </c>
      <c r="AT110" s="149">
        <f>AT109+SUM(AT133:AT134)</f>
        <v/>
      </c>
      <c r="AU110" s="150">
        <f>[1]'Расчет КК'!O102</f>
        <v/>
      </c>
      <c r="AV110" s="151">
        <f>AT110-AU110</f>
        <v/>
      </c>
      <c r="AW110" s="149">
        <f>AW109+SUM(AW133:AW134)</f>
        <v/>
      </c>
      <c r="AX110" s="150">
        <f>[1]'Расчет КК'!P102</f>
        <v/>
      </c>
      <c r="AY110" s="151">
        <f>AW110-AX110</f>
        <v/>
      </c>
      <c r="AZ110" s="149">
        <f>AZ109+SUM(AZ133:AZ134)</f>
        <v/>
      </c>
      <c r="BA110" s="150">
        <f>[1]'Расчет КК'!Q102</f>
        <v/>
      </c>
      <c r="BB110" s="151">
        <f>AZ110-BA110</f>
        <v/>
      </c>
      <c r="BC110" s="149">
        <f>BC109+SUM(BC133:BC134)</f>
        <v/>
      </c>
      <c r="BD110" s="150">
        <f>[1]'Расчет КК'!R102</f>
        <v/>
      </c>
      <c r="BE110" s="151">
        <f>BC110-BD110</f>
        <v/>
      </c>
      <c r="BF110" s="149">
        <f>BF109+SUM(BF133:BF134)</f>
        <v/>
      </c>
      <c r="BG110" s="150">
        <f>[1]'Расчет КК'!S102</f>
        <v/>
      </c>
      <c r="BH110" s="151">
        <f>BF110-BG110</f>
        <v/>
      </c>
      <c r="BI110" s="149">
        <f>BI109+SUM(BI133:BI134)</f>
        <v/>
      </c>
      <c r="BJ110" s="150">
        <f>[1]'Расчет КК'!T102</f>
        <v/>
      </c>
      <c r="BK110" s="151">
        <f>BI110-BJ110</f>
        <v/>
      </c>
      <c r="BL110" s="149">
        <f>BL109+SUM(BL133:BL134)</f>
        <v/>
      </c>
      <c r="BM110" s="150">
        <f>[1]'Расчет КК'!U102</f>
        <v/>
      </c>
      <c r="BN110" s="151">
        <f>BL110-BM110</f>
        <v/>
      </c>
      <c r="BO110" s="149">
        <f>BO109+SUM(BO133:BO134)</f>
        <v/>
      </c>
      <c r="BP110" s="150">
        <f>[1]'Расчет КК'!V102</f>
        <v/>
      </c>
      <c r="BQ110" s="151">
        <f>BO110-BP110</f>
        <v/>
      </c>
      <c r="BR110" s="149">
        <f>BR109+SUM(BR133:BR134)</f>
        <v/>
      </c>
      <c r="BS110" s="150">
        <f>[1]'Расчет КК'!W102</f>
        <v/>
      </c>
      <c r="BT110" s="151">
        <f>BR110-BS110</f>
        <v/>
      </c>
      <c r="BU110" s="149">
        <f>BU109+SUM(BU133:BU134)</f>
        <v/>
      </c>
      <c r="BV110" s="150">
        <f>[1]'Расчет КК'!X102</f>
        <v/>
      </c>
      <c r="BW110" s="151">
        <f>BU110-BV110</f>
        <v/>
      </c>
      <c r="BX110" s="149">
        <f>BX109+SUM(BX133:BX134)</f>
        <v/>
      </c>
      <c r="BY110" s="150">
        <f>[1]'Расчет КК'!Y102</f>
        <v/>
      </c>
      <c r="BZ110" s="151">
        <f>BX110-BY110</f>
        <v/>
      </c>
      <c r="CA110" s="149">
        <f>CA109+SUM(CA133:CA134)</f>
        <v/>
      </c>
      <c r="CB110" s="150">
        <f>[1]'Расчет КК'!Z102</f>
        <v/>
      </c>
      <c r="CC110" s="151">
        <f>CA110-CB110</f>
        <v/>
      </c>
      <c r="CD110" s="149">
        <f>CD109+SUM(CD133:CD134)</f>
        <v/>
      </c>
      <c r="CE110" s="150">
        <f>[1]'Расчет КК'!AA102</f>
        <v/>
      </c>
      <c r="CF110" s="151">
        <f>CD110-CE110</f>
        <v/>
      </c>
      <c r="CG110" s="149">
        <f>CG109+SUM(CG133:CG134)</f>
        <v/>
      </c>
      <c r="CH110" s="150">
        <f>[1]'Расчет КК'!AB102</f>
        <v/>
      </c>
      <c r="CI110" s="151">
        <f>CG110-CH110</f>
        <v/>
      </c>
      <c r="CJ110" s="149">
        <f>CJ109+SUM(CJ133:CJ134)</f>
        <v/>
      </c>
      <c r="CK110" s="150">
        <f>[1]'Расчет КК'!AC102</f>
        <v/>
      </c>
      <c r="CL110" s="151">
        <f>CJ110-CK110</f>
        <v/>
      </c>
      <c r="CM110" s="149">
        <f>CM109+SUM(CM133:CM134)</f>
        <v/>
      </c>
      <c r="CN110" s="150">
        <f>[1]'Расчет КК'!AD102</f>
        <v/>
      </c>
      <c r="CO110" s="151">
        <f>CM110-CN110</f>
        <v/>
      </c>
      <c r="CP110" s="149">
        <f>CP109+SUM(CP133:CP134)</f>
        <v/>
      </c>
      <c r="CQ110" s="150">
        <f>[1]'Расчет КК'!AG102</f>
        <v/>
      </c>
      <c r="CR110" s="151">
        <f>CP110-CQ110</f>
        <v/>
      </c>
      <c r="CS110" s="149">
        <f>CS109+SUM(CS133:CS134)</f>
        <v/>
      </c>
      <c r="CT110" s="150">
        <f>[1]'Расчет КК'!AE102</f>
        <v/>
      </c>
      <c r="CU110" s="151">
        <f>CS110-CT110</f>
        <v/>
      </c>
      <c r="CV110" s="149">
        <f>CV109+SUM(CV133:CV134)</f>
        <v/>
      </c>
      <c r="CW110" s="152">
        <f>[1]'Расчет КК'!AF102</f>
        <v/>
      </c>
      <c r="CX110" s="153">
        <f>CV110-CW110</f>
        <v/>
      </c>
      <c r="CY110" s="154" t="n"/>
      <c r="CZ110" s="94" t="n"/>
      <c r="DA110" s="94" t="n"/>
      <c r="DB110" s="94" t="n"/>
      <c r="DC110" s="94" t="n"/>
      <c r="DD110" s="94" t="n"/>
      <c r="DE110" s="94" t="n"/>
      <c r="DF110" s="94" t="n"/>
      <c r="DG110" s="94" t="n"/>
      <c r="DH110" s="9" t="n"/>
      <c r="DI110" s="9" t="n"/>
      <c r="DJ110" s="9" t="n"/>
      <c r="DK110" s="9" t="n"/>
      <c r="DL110" s="9" t="n"/>
      <c r="DM110" s="9" t="n"/>
      <c r="DN110" s="9" t="n"/>
      <c r="DO110" s="9" t="n"/>
      <c r="DP110" s="9" t="n"/>
      <c r="DQ110" s="9" t="n"/>
      <c r="DR110" s="9" t="n"/>
      <c r="DS110" s="9" t="n"/>
      <c r="DT110" s="9" t="n"/>
      <c r="DU110" s="9" t="n"/>
      <c r="DV110" s="9" t="n"/>
      <c r="DW110" s="9" t="n"/>
      <c r="DX110" s="9" t="n"/>
      <c r="DY110" s="9" t="n"/>
      <c r="DZ110" s="9" t="n"/>
      <c r="EA110" s="9" t="n"/>
      <c r="EB110" s="9" t="n"/>
      <c r="EC110" s="9" t="n"/>
      <c r="ED110" s="9" t="n"/>
      <c r="EE110" s="9" t="n"/>
      <c r="EF110" s="9" t="n"/>
      <c r="EG110" s="9" t="n"/>
      <c r="EH110" s="9" t="n"/>
      <c r="EI110" s="9" t="n"/>
      <c r="EJ110" s="9" t="n"/>
      <c r="EK110" s="9" t="n"/>
      <c r="EL110" s="9" t="n"/>
      <c r="EM110" s="9" t="n"/>
      <c r="EN110" s="9" t="n"/>
      <c r="EO110" s="9" t="n"/>
      <c r="EP110" s="9" t="n"/>
      <c r="EQ110" s="9" t="n"/>
      <c r="ER110" s="9" t="n"/>
      <c r="ES110" s="9" t="n"/>
      <c r="ET110" s="9" t="n"/>
      <c r="EU110" s="9" t="n"/>
      <c r="EV110" s="9" t="n"/>
      <c r="EW110" s="9" t="n"/>
      <c r="EX110" s="9" t="n"/>
      <c r="EY110" s="9" t="n"/>
      <c r="EZ110" s="9" t="n"/>
      <c r="FA110" s="9" t="n"/>
      <c r="FB110" s="9" t="n"/>
      <c r="FC110" s="9" t="n"/>
      <c r="FD110" s="9" t="n"/>
      <c r="FE110" s="9" t="n"/>
      <c r="FF110" s="9" t="n"/>
      <c r="FG110" s="9" t="n"/>
      <c r="FH110" s="9" t="n"/>
      <c r="FI110" s="9" t="n"/>
      <c r="FJ110" s="9" t="n"/>
      <c r="FK110" s="9" t="n"/>
      <c r="FL110" s="9" t="n"/>
      <c r="FM110" s="9" t="n"/>
      <c r="FN110" s="9" t="n"/>
      <c r="FO110" s="9" t="n"/>
      <c r="FP110" s="9" t="n"/>
      <c r="FQ110" s="9" t="n"/>
      <c r="FR110" s="9" t="n"/>
      <c r="FS110" s="9" t="n"/>
      <c r="FT110" s="9" t="n"/>
      <c r="FU110" s="9" t="n"/>
      <c r="FV110" s="9" t="n"/>
      <c r="FW110" s="9" t="n"/>
      <c r="FX110" s="9" t="n"/>
      <c r="FY110" s="9" t="n"/>
      <c r="FZ110" s="9" t="n"/>
      <c r="GA110" s="9" t="n"/>
      <c r="GB110" s="9" t="n"/>
      <c r="GC110" s="9" t="n"/>
      <c r="GD110" s="9" t="n"/>
      <c r="GE110" s="9" t="n"/>
      <c r="GF110" s="9" t="n"/>
      <c r="GG110" s="9" t="n"/>
      <c r="GH110" s="9" t="n"/>
      <c r="GI110" s="9" t="n"/>
      <c r="GJ110" s="9" t="n"/>
      <c r="GK110" s="9" t="n"/>
      <c r="GL110" s="9" t="n"/>
      <c r="GM110" s="9" t="n"/>
      <c r="GN110" s="9" t="n"/>
      <c r="GO110" s="9" t="n"/>
      <c r="GP110" s="9" t="n"/>
      <c r="GQ110" s="9" t="n"/>
      <c r="GR110" s="9" t="n"/>
      <c r="GS110" s="9" t="n"/>
      <c r="GT110" s="9" t="n"/>
      <c r="GU110" s="9" t="n"/>
      <c r="GV110" s="9" t="n"/>
      <c r="GW110" s="9" t="n"/>
      <c r="GX110" s="9" t="n"/>
      <c r="GY110" s="9" t="n"/>
      <c r="GZ110" s="9" t="n"/>
      <c r="HA110" s="9" t="n"/>
      <c r="HB110" s="9" t="n"/>
      <c r="HC110" s="9" t="n"/>
      <c r="HD110" s="9" t="n"/>
      <c r="HE110" s="9" t="n"/>
      <c r="HF110" s="9" t="n"/>
      <c r="HG110" s="9" t="n"/>
      <c r="HH110" s="9" t="n"/>
      <c r="HI110" s="9" t="n"/>
      <c r="HJ110" s="9" t="n"/>
      <c r="HK110" s="9" t="n"/>
      <c r="HL110" s="9" t="n"/>
      <c r="HM110" s="9" t="n"/>
      <c r="HN110" s="9" t="n"/>
      <c r="HO110" s="9" t="n"/>
      <c r="HP110" s="9" t="n"/>
      <c r="HQ110" s="9" t="n"/>
      <c r="HR110" s="9" t="n"/>
      <c r="HS110" s="9" t="n"/>
      <c r="HT110" s="9" t="n"/>
      <c r="HU110" s="9" t="n"/>
      <c r="HV110" s="9" t="n"/>
      <c r="HW110" s="9" t="n"/>
      <c r="HX110" s="9" t="n"/>
      <c r="HY110" s="9" t="n"/>
      <c r="HZ110" s="9" t="n"/>
      <c r="IA110" s="9" t="n"/>
      <c r="IB110" s="9" t="n"/>
      <c r="IC110" s="9" t="n"/>
      <c r="ID110" s="9" t="n"/>
      <c r="IE110" s="9" t="n"/>
      <c r="IF110" s="9" t="n"/>
      <c r="IG110" s="9" t="n"/>
      <c r="IH110" s="9" t="n"/>
      <c r="II110" s="9" t="n"/>
      <c r="IJ110" s="9" t="n"/>
      <c r="IK110" s="9" t="n"/>
      <c r="IL110" s="9" t="n"/>
      <c r="IM110" s="9" t="n"/>
      <c r="IN110" s="9" t="n"/>
      <c r="IO110" s="9" t="n"/>
      <c r="IP110" s="9" t="n"/>
      <c r="IQ110" s="9" t="n"/>
      <c r="IR110" s="9" t="n"/>
      <c r="IS110" s="9" t="n"/>
      <c r="IT110" s="9" t="n"/>
      <c r="IU110" s="9" t="n"/>
      <c r="IV110" s="9" t="n"/>
      <c r="IW110" s="9" t="n"/>
      <c r="IX110" s="9" t="n"/>
      <c r="IY110" s="9" t="n"/>
      <c r="IZ110" s="9" t="n"/>
      <c r="JA110" s="9" t="n"/>
      <c r="JB110" s="9" t="n"/>
      <c r="JC110" s="9" t="n"/>
      <c r="JD110" s="9" t="n"/>
      <c r="JE110" s="9" t="n"/>
      <c r="JF110" s="9" t="n"/>
      <c r="JG110" s="9" t="n"/>
      <c r="JH110" s="9" t="n"/>
      <c r="JI110" s="9" t="n"/>
      <c r="JJ110" s="9" t="n"/>
      <c r="JK110" s="9" t="n"/>
      <c r="JL110" s="9" t="n"/>
      <c r="JM110" s="9" t="n"/>
      <c r="JN110" s="9" t="n"/>
      <c r="JO110" s="9" t="n"/>
      <c r="JP110" s="9" t="n"/>
      <c r="JQ110" s="9" t="n"/>
      <c r="JR110" s="9" t="n"/>
      <c r="JS110" s="9" t="n"/>
      <c r="JT110" s="9" t="n"/>
      <c r="JU110" s="9" t="n"/>
      <c r="JV110" s="9" t="n"/>
      <c r="JW110" s="9" t="n"/>
      <c r="JX110" s="9" t="n"/>
      <c r="JY110" s="9" t="n"/>
      <c r="JZ110" s="9" t="n"/>
      <c r="KA110" s="9" t="n"/>
      <c r="KB110" s="9" t="n"/>
      <c r="KC110" s="9" t="n"/>
      <c r="KD110" s="9" t="n"/>
      <c r="KE110" s="9" t="n"/>
      <c r="KF110" s="9" t="n"/>
      <c r="KG110" s="9" t="n"/>
      <c r="KH110" s="9" t="n"/>
      <c r="KI110" s="9" t="n"/>
      <c r="KJ110" s="9" t="n"/>
      <c r="KK110" s="9" t="n"/>
      <c r="KL110" s="9" t="n"/>
      <c r="KM110" s="9" t="n"/>
      <c r="KN110" s="9" t="n"/>
      <c r="KO110" s="9" t="n"/>
      <c r="KP110" s="9" t="n"/>
      <c r="KQ110" s="9" t="n"/>
      <c r="KR110" s="9" t="n"/>
      <c r="KS110" s="9" t="n"/>
      <c r="KT110" s="9" t="n"/>
      <c r="KU110" s="9" t="n"/>
      <c r="KV110" s="9" t="n"/>
      <c r="KW110" s="9" t="n"/>
      <c r="KX110" s="9" t="n"/>
      <c r="KY110" s="9" t="n"/>
      <c r="KZ110" s="9" t="n"/>
      <c r="LA110" s="9" t="n"/>
      <c r="LB110" s="9" t="n"/>
      <c r="LC110" s="9" t="n"/>
      <c r="LD110" s="9" t="n"/>
      <c r="LE110" s="9" t="n"/>
      <c r="LF110" s="9" t="n"/>
      <c r="LG110" s="9" t="n"/>
      <c r="LH110" s="9" t="n"/>
      <c r="LI110" s="9" t="n"/>
      <c r="LJ110" s="9" t="n"/>
      <c r="LK110" s="9" t="n"/>
      <c r="LL110" s="9" t="n"/>
      <c r="LM110" s="9" t="n"/>
      <c r="LN110" s="9" t="n"/>
      <c r="LO110" s="9" t="n"/>
      <c r="LP110" s="9" t="n"/>
      <c r="LQ110" s="9" t="n"/>
      <c r="LR110" s="9" t="n"/>
      <c r="LS110" s="9" t="n"/>
      <c r="LT110" s="9" t="n"/>
      <c r="LU110" s="9" t="n"/>
      <c r="LV110" s="9" t="n"/>
      <c r="LW110" s="9" t="n"/>
      <c r="LX110" s="9" t="n"/>
      <c r="LY110" s="9" t="n"/>
      <c r="LZ110" s="9" t="n"/>
      <c r="MA110" s="9" t="n"/>
      <c r="MB110" s="9" t="n"/>
      <c r="MC110" s="9" t="n"/>
      <c r="MD110" s="9" t="n"/>
      <c r="ME110" s="9" t="n"/>
      <c r="MF110" s="9" t="n"/>
      <c r="MG110" s="9" t="n"/>
      <c r="MH110" s="9" t="n"/>
      <c r="MI110" s="9" t="n"/>
      <c r="MJ110" s="9" t="n"/>
      <c r="MK110" s="9" t="n"/>
      <c r="ML110" s="9" t="n"/>
      <c r="MM110" s="9" t="n"/>
      <c r="MN110" s="9" t="n"/>
      <c r="MO110" s="9" t="n"/>
      <c r="MP110" s="9" t="n"/>
      <c r="MQ110" s="9" t="n"/>
      <c r="MR110" s="9" t="n"/>
      <c r="MS110" s="9" t="n"/>
      <c r="MT110" s="9" t="n"/>
      <c r="MU110" s="9" t="n"/>
      <c r="MV110" s="9" t="n"/>
      <c r="MW110" s="9" t="n"/>
      <c r="MX110" s="9" t="n"/>
      <c r="MY110" s="9" t="n"/>
      <c r="MZ110" s="9" t="n"/>
      <c r="NA110" s="9" t="n"/>
      <c r="NB110" s="9" t="n"/>
      <c r="NC110" s="9" t="n"/>
      <c r="ND110" s="9" t="n"/>
      <c r="NE110" s="9" t="n"/>
      <c r="NF110" s="9" t="n"/>
      <c r="NG110" s="9" t="n"/>
      <c r="NH110" s="9" t="n"/>
      <c r="NI110" s="9" t="n"/>
      <c r="NJ110" s="9" t="n"/>
      <c r="NK110" s="9" t="n"/>
      <c r="NL110" s="9" t="n"/>
      <c r="NM110" s="9" t="n"/>
      <c r="NN110" s="9" t="n"/>
      <c r="NO110" s="9" t="n"/>
      <c r="NP110" s="9" t="n"/>
      <c r="NQ110" s="9" t="n"/>
      <c r="NR110" s="9" t="n"/>
      <c r="NS110" s="9" t="n"/>
      <c r="NT110" s="9" t="n"/>
      <c r="NU110" s="9" t="n"/>
      <c r="NV110" s="9" t="n"/>
      <c r="NW110" s="9" t="n"/>
      <c r="NX110" s="9" t="n"/>
      <c r="NY110" s="9" t="n"/>
      <c r="NZ110" s="9" t="n"/>
      <c r="OA110" s="9" t="n"/>
      <c r="OB110" s="9" t="n"/>
      <c r="OC110" s="9" t="n"/>
      <c r="OD110" s="9" t="n"/>
      <c r="OE110" s="9" t="n"/>
      <c r="OF110" s="9" t="n"/>
      <c r="OG110" s="9" t="n"/>
      <c r="OH110" s="9" t="n"/>
      <c r="OI110" s="9" t="n"/>
      <c r="OJ110" s="9" t="n"/>
      <c r="OK110" s="9" t="n"/>
      <c r="OL110" s="9" t="n"/>
      <c r="OM110" s="9" t="n"/>
      <c r="ON110" s="9" t="n"/>
      <c r="OO110" s="9" t="n"/>
      <c r="OP110" s="9" t="n"/>
      <c r="OQ110" s="9" t="n"/>
      <c r="OR110" s="9" t="n"/>
      <c r="OS110" s="9" t="n"/>
      <c r="OT110" s="9" t="n"/>
      <c r="OU110" s="9" t="n"/>
      <c r="OV110" s="9" t="n"/>
      <c r="OW110" s="9" t="n"/>
      <c r="OX110" s="9" t="n"/>
      <c r="OY110" s="9" t="n"/>
      <c r="OZ110" s="9" t="n"/>
      <c r="PA110" s="9" t="n"/>
      <c r="PB110" s="9" t="n"/>
      <c r="PC110" s="9" t="n"/>
      <c r="PD110" s="9" t="n"/>
      <c r="PE110" s="9" t="n"/>
      <c r="PF110" s="9" t="n"/>
      <c r="PG110" s="9" t="n"/>
      <c r="PH110" s="9" t="n"/>
      <c r="PI110" s="9" t="n"/>
      <c r="PJ110" s="9" t="n"/>
      <c r="PK110" s="9" t="n"/>
      <c r="PL110" s="9" t="n"/>
      <c r="PM110" s="9" t="n"/>
      <c r="PN110" s="9" t="n"/>
      <c r="PO110" s="9" t="n"/>
      <c r="PP110" s="9" t="n"/>
      <c r="PQ110" s="9" t="n"/>
      <c r="PR110" s="9" t="n"/>
      <c r="PS110" s="9" t="n"/>
      <c r="PT110" s="9" t="n"/>
      <c r="PU110" s="9" t="n"/>
      <c r="PV110" s="9" t="n"/>
      <c r="PW110" s="9" t="n"/>
      <c r="PX110" s="9" t="n"/>
      <c r="PY110" s="9" t="n"/>
      <c r="PZ110" s="9" t="n"/>
      <c r="QA110" s="9" t="n"/>
      <c r="QB110" s="9" t="n"/>
      <c r="QC110" s="9" t="n"/>
      <c r="QD110" s="9" t="n"/>
      <c r="QE110" s="9" t="n"/>
      <c r="QF110" s="9" t="n"/>
      <c r="QG110" s="9" t="n"/>
      <c r="QH110" s="9" t="n"/>
      <c r="QI110" s="9" t="n"/>
      <c r="QJ110" s="9" t="n"/>
      <c r="QK110" s="9" t="n"/>
      <c r="QL110" s="9" t="n"/>
      <c r="QM110" s="9" t="n"/>
      <c r="QN110" s="9" t="n"/>
      <c r="QO110" s="9" t="n"/>
      <c r="QP110" s="9" t="n"/>
      <c r="QQ110" s="9" t="n"/>
      <c r="QR110" s="9" t="n"/>
      <c r="QS110" s="9" t="n"/>
      <c r="QT110" s="9" t="n"/>
      <c r="QU110" s="9" t="n"/>
      <c r="QV110" s="9" t="n"/>
      <c r="QW110" s="9" t="n"/>
      <c r="QX110" s="9" t="n"/>
      <c r="QY110" s="9" t="n"/>
      <c r="QZ110" s="9" t="n"/>
      <c r="RA110" s="9" t="n"/>
      <c r="RB110" s="9" t="n"/>
      <c r="RC110" s="9" t="n"/>
      <c r="RD110" s="9" t="n"/>
      <c r="RE110" s="9" t="n"/>
      <c r="RF110" s="9" t="n"/>
      <c r="RG110" s="9" t="n"/>
      <c r="RH110" s="9" t="n"/>
      <c r="RI110" s="9" t="n"/>
      <c r="RJ110" s="9" t="n"/>
      <c r="RK110" s="9" t="n"/>
      <c r="RL110" s="9" t="n"/>
      <c r="RM110" s="9" t="n"/>
      <c r="RN110" s="9" t="n"/>
      <c r="RO110" s="9" t="n"/>
      <c r="RP110" s="9" t="n"/>
      <c r="RQ110" s="9" t="n"/>
      <c r="RR110" s="9" t="n"/>
      <c r="RS110" s="9" t="n"/>
      <c r="RT110" s="9" t="n"/>
      <c r="RU110" s="9" t="n"/>
      <c r="RV110" s="9" t="n"/>
      <c r="RW110" s="9" t="n"/>
      <c r="RX110" s="9" t="n"/>
      <c r="RY110" s="9" t="n"/>
      <c r="RZ110" s="9" t="n"/>
      <c r="SA110" s="9" t="n"/>
      <c r="SB110" s="9" t="n"/>
      <c r="SC110" s="9" t="n"/>
      <c r="SD110" s="9" t="n"/>
      <c r="SE110" s="9" t="n"/>
      <c r="SF110" s="9" t="n"/>
      <c r="SG110" s="9" t="n"/>
      <c r="SH110" s="9" t="n"/>
      <c r="SI110" s="9" t="n"/>
      <c r="SJ110" s="9" t="n"/>
      <c r="SK110" s="9" t="n"/>
      <c r="SL110" s="9" t="n"/>
      <c r="SM110" s="9" t="n"/>
      <c r="SN110" s="9" t="n"/>
      <c r="SO110" s="9" t="n"/>
      <c r="SP110" s="9" t="n"/>
      <c r="SQ110" s="9" t="n"/>
      <c r="SR110" s="9" t="n"/>
      <c r="SS110" s="9" t="n"/>
      <c r="ST110" s="9" t="n"/>
      <c r="SU110" s="9" t="n"/>
      <c r="SV110" s="9" t="n"/>
      <c r="SW110" s="9" t="n"/>
      <c r="SX110" s="9" t="n"/>
      <c r="SY110" s="9" t="n"/>
      <c r="SZ110" s="9" t="n"/>
      <c r="TA110" s="9" t="n"/>
      <c r="TB110" s="9" t="n"/>
      <c r="TC110" s="9" t="n"/>
      <c r="TD110" s="9" t="n"/>
      <c r="TE110" s="9" t="n"/>
      <c r="TF110" s="9" t="n"/>
      <c r="TG110" s="9" t="n"/>
      <c r="TH110" s="9" t="n"/>
      <c r="TI110" s="9" t="n"/>
      <c r="TJ110" s="9" t="n"/>
      <c r="TK110" s="9" t="n"/>
      <c r="TL110" s="9" t="n"/>
      <c r="TM110" s="9" t="n"/>
      <c r="TN110" s="9" t="n"/>
      <c r="TO110" s="9" t="n"/>
      <c r="TP110" s="9" t="n"/>
      <c r="TQ110" s="9" t="n"/>
      <c r="TR110" s="9" t="n"/>
      <c r="TS110" s="9" t="n"/>
      <c r="TT110" s="9" t="n"/>
      <c r="TU110" s="9" t="n"/>
      <c r="TV110" s="9" t="n"/>
      <c r="TW110" s="9" t="n"/>
      <c r="TX110" s="9" t="n"/>
      <c r="TY110" s="9" t="n"/>
      <c r="TZ110" s="9" t="n"/>
      <c r="UA110" s="9" t="n"/>
      <c r="UB110" s="9" t="n"/>
      <c r="UC110" s="9" t="n"/>
      <c r="UD110" s="9" t="n"/>
      <c r="UE110" s="9" t="n"/>
      <c r="UF110" s="9" t="n"/>
      <c r="UG110" s="9" t="n"/>
      <c r="UH110" s="9" t="n"/>
      <c r="UI110" s="9" t="n"/>
      <c r="UJ110" s="9" t="n"/>
      <c r="UK110" s="9" t="n"/>
      <c r="UL110" s="9" t="n"/>
      <c r="UM110" s="9" t="n"/>
      <c r="UN110" s="9" t="n"/>
      <c r="UO110" s="9" t="n"/>
      <c r="UP110" s="9" t="n"/>
      <c r="UQ110" s="9" t="n"/>
      <c r="UR110" s="9" t="n"/>
      <c r="US110" s="9" t="n"/>
      <c r="UT110" s="9" t="n"/>
      <c r="UU110" s="9" t="n"/>
      <c r="UV110" s="9" t="n"/>
      <c r="UW110" s="9" t="n"/>
      <c r="UX110" s="9" t="n"/>
      <c r="UY110" s="9" t="n"/>
      <c r="UZ110" s="9" t="n"/>
      <c r="VA110" s="9" t="n"/>
      <c r="VB110" s="9" t="n"/>
      <c r="VC110" s="9" t="n"/>
      <c r="VD110" s="9" t="n"/>
      <c r="VE110" s="9" t="n"/>
      <c r="VF110" s="9" t="n"/>
      <c r="VG110" s="9" t="n"/>
      <c r="VH110" s="9" t="n"/>
      <c r="VI110" s="9" t="n"/>
      <c r="VJ110" s="9" t="n"/>
      <c r="VK110" s="9" t="n"/>
      <c r="VL110" s="9" t="n"/>
      <c r="VM110" s="9" t="n"/>
      <c r="VN110" s="9" t="n"/>
      <c r="VO110" s="9" t="n"/>
      <c r="VP110" s="9" t="n"/>
      <c r="VQ110" s="9" t="n"/>
      <c r="VR110" s="9" t="n"/>
      <c r="VS110" s="9" t="n"/>
      <c r="VT110" s="9" t="n"/>
      <c r="VU110" s="9" t="n"/>
      <c r="VV110" s="9" t="n"/>
      <c r="VW110" s="9" t="n"/>
      <c r="VX110" s="9" t="n"/>
      <c r="VY110" s="9" t="n"/>
      <c r="VZ110" s="9" t="n"/>
      <c r="WA110" s="9" t="n"/>
      <c r="WB110" s="9" t="n"/>
      <c r="WC110" s="9" t="n"/>
      <c r="WD110" s="9" t="n"/>
      <c r="WE110" s="9" t="n"/>
      <c r="WF110" s="9" t="n"/>
      <c r="WG110" s="9" t="n"/>
      <c r="WH110" s="9" t="n"/>
      <c r="WI110" s="9" t="n"/>
      <c r="WJ110" s="9" t="n"/>
      <c r="WK110" s="9" t="n"/>
      <c r="WL110" s="9" t="n"/>
      <c r="WM110" s="9" t="n"/>
      <c r="WN110" s="9" t="n"/>
      <c r="WO110" s="9" t="n"/>
      <c r="WP110" s="9" t="n"/>
      <c r="WQ110" s="9" t="n"/>
      <c r="WR110" s="9" t="n"/>
      <c r="WS110" s="9" t="n"/>
      <c r="WT110" s="9" t="n"/>
      <c r="WU110" s="9" t="n"/>
      <c r="WV110" s="9" t="n"/>
      <c r="WW110" s="9" t="n"/>
      <c r="WX110" s="9" t="n"/>
      <c r="WY110" s="9" t="n"/>
      <c r="WZ110" s="9" t="n"/>
      <c r="XA110" s="9" t="n"/>
      <c r="XB110" s="9" t="n"/>
      <c r="XC110" s="9" t="n"/>
      <c r="XD110" s="9" t="n"/>
      <c r="XE110" s="9" t="n"/>
      <c r="XF110" s="9" t="n"/>
      <c r="XG110" s="9" t="n"/>
      <c r="XH110" s="9" t="n"/>
      <c r="XI110" s="9" t="n"/>
      <c r="XJ110" s="9" t="n"/>
      <c r="XK110" s="9" t="n"/>
      <c r="XL110" s="9" t="n"/>
      <c r="XM110" s="9" t="n"/>
      <c r="XN110" s="9" t="n"/>
      <c r="XO110" s="9" t="n"/>
      <c r="XP110" s="9" t="n"/>
      <c r="XQ110" s="9" t="n"/>
      <c r="XR110" s="9" t="n"/>
      <c r="XS110" s="9" t="n"/>
      <c r="XT110" s="9" t="n"/>
      <c r="XU110" s="9" t="n"/>
      <c r="XV110" s="9" t="n"/>
      <c r="XW110" s="9" t="n"/>
      <c r="XX110" s="9" t="n"/>
      <c r="XY110" s="9" t="n"/>
      <c r="XZ110" s="9" t="n"/>
      <c r="YA110" s="9" t="n"/>
      <c r="YB110" s="9" t="n"/>
      <c r="YC110" s="9" t="n"/>
      <c r="YD110" s="9" t="n"/>
      <c r="YE110" s="9" t="n"/>
      <c r="YF110" s="9" t="n"/>
      <c r="YG110" s="9" t="n"/>
      <c r="YH110" s="9" t="n"/>
      <c r="YI110" s="9" t="n"/>
      <c r="YJ110" s="9" t="n"/>
      <c r="YK110" s="9" t="n"/>
      <c r="YL110" s="9" t="n"/>
      <c r="YM110" s="9" t="n"/>
      <c r="YN110" s="9" t="n"/>
      <c r="YO110" s="9" t="n"/>
      <c r="YP110" s="9" t="n"/>
      <c r="YQ110" s="9" t="n"/>
      <c r="YR110" s="9" t="n"/>
      <c r="YS110" s="9" t="n"/>
      <c r="YT110" s="9" t="n"/>
      <c r="YU110" s="9" t="n"/>
      <c r="YV110" s="9" t="n"/>
      <c r="YW110" s="9" t="n"/>
      <c r="YX110" s="9" t="n"/>
      <c r="YY110" s="9" t="n"/>
      <c r="YZ110" s="9" t="n"/>
      <c r="ZA110" s="9" t="n"/>
      <c r="ZB110" s="9" t="n"/>
      <c r="ZC110" s="9" t="n"/>
      <c r="ZD110" s="9" t="n"/>
      <c r="ZE110" s="9" t="n"/>
      <c r="ZF110" s="9" t="n"/>
      <c r="ZG110" s="9" t="n"/>
      <c r="ZH110" s="9" t="n"/>
      <c r="ZI110" s="9" t="n"/>
      <c r="ZJ110" s="9" t="n"/>
      <c r="ZK110" s="9" t="n"/>
      <c r="ZL110" s="9" t="n"/>
      <c r="ZM110" s="9" t="n"/>
      <c r="ZN110" s="9" t="n"/>
      <c r="ZO110" s="9" t="n"/>
      <c r="ZP110" s="9" t="n"/>
      <c r="ZQ110" s="9" t="n"/>
      <c r="ZR110" s="9" t="n"/>
      <c r="ZS110" s="9" t="n"/>
      <c r="ZT110" s="9" t="n"/>
      <c r="ZU110" s="9" t="n"/>
      <c r="ZV110" s="9" t="n"/>
      <c r="ZW110" s="9" t="n"/>
      <c r="ZX110" s="9" t="n"/>
      <c r="ZY110" s="9" t="n"/>
      <c r="ZZ110" s="9" t="n"/>
      <c r="AAA110" s="9" t="n"/>
      <c r="AAB110" s="9" t="n"/>
      <c r="AAC110" s="9" t="n"/>
      <c r="AAD110" s="9" t="n"/>
      <c r="AAE110" s="9" t="n"/>
      <c r="AAF110" s="9" t="n"/>
      <c r="AAG110" s="9" t="n"/>
      <c r="AAH110" s="9" t="n"/>
      <c r="AAI110" s="9" t="n"/>
      <c r="AAJ110" s="9" t="n"/>
      <c r="AAK110" s="9" t="n"/>
      <c r="AAL110" s="9" t="n"/>
      <c r="AAM110" s="9" t="n"/>
      <c r="AAN110" s="9" t="n"/>
      <c r="AAO110" s="9" t="n"/>
      <c r="AAP110" s="9" t="n"/>
      <c r="AAQ110" s="9" t="n"/>
      <c r="AAR110" s="9" t="n"/>
      <c r="AAS110" s="9" t="n"/>
      <c r="AAT110" s="9" t="n"/>
      <c r="AAU110" s="9" t="n"/>
      <c r="AAV110" s="9" t="n"/>
      <c r="AAW110" s="9" t="n"/>
      <c r="AAX110" s="9" t="n"/>
      <c r="AAY110" s="9" t="n"/>
      <c r="AAZ110" s="9" t="n"/>
      <c r="ABA110" s="9" t="n"/>
      <c r="ABB110" s="9" t="n"/>
      <c r="ABC110" s="9" t="n"/>
      <c r="ABD110" s="9" t="n"/>
      <c r="ABE110" s="9" t="n"/>
      <c r="ABF110" s="9" t="n"/>
      <c r="ABG110" s="9" t="n"/>
      <c r="ABH110" s="9" t="n"/>
      <c r="ABI110" s="9" t="n"/>
      <c r="ABJ110" s="9" t="n"/>
      <c r="ABK110" s="9" t="n"/>
      <c r="ABL110" s="9" t="n"/>
      <c r="ABM110" s="9" t="n"/>
      <c r="ABN110" s="9" t="n"/>
      <c r="ABO110" s="9" t="n"/>
      <c r="ABP110" s="9" t="n"/>
      <c r="ABQ110" s="9" t="n"/>
      <c r="ABR110" s="9" t="n"/>
      <c r="ABS110" s="9" t="n"/>
      <c r="ABT110" s="9" t="n"/>
      <c r="ABU110" s="9" t="n"/>
      <c r="ABV110" s="9" t="n"/>
      <c r="ABW110" s="9" t="n"/>
      <c r="ABX110" s="9" t="n"/>
      <c r="ABY110" s="9" t="n"/>
      <c r="ABZ110" s="9" t="n"/>
      <c r="ACA110" s="9" t="n"/>
      <c r="ACB110" s="9" t="n"/>
      <c r="ACC110" s="9" t="n"/>
      <c r="ACD110" s="9" t="n"/>
      <c r="ACE110" s="9" t="n"/>
      <c r="ACF110" s="9" t="n"/>
      <c r="ACG110" s="9" t="n"/>
      <c r="ACH110" s="9" t="n"/>
      <c r="ACI110" s="9" t="n"/>
      <c r="ACJ110" s="9" t="n"/>
      <c r="ACK110" s="9" t="n"/>
      <c r="ACL110" s="9" t="n"/>
      <c r="ACM110" s="9" t="n"/>
      <c r="ACN110" s="9" t="n"/>
      <c r="ACO110" s="9" t="n"/>
      <c r="ACP110" s="9" t="n"/>
      <c r="ACQ110" s="9" t="n"/>
      <c r="ACR110" s="9" t="n"/>
      <c r="ACS110" s="9" t="n"/>
      <c r="ACT110" s="9" t="n"/>
      <c r="ACU110" s="9" t="n"/>
      <c r="ACV110" s="9" t="n"/>
      <c r="ACW110" s="9" t="n"/>
      <c r="ACX110" s="9" t="n"/>
      <c r="ACY110" s="9" t="n"/>
      <c r="ACZ110" s="9" t="n"/>
      <c r="ADA110" s="9" t="n"/>
      <c r="ADB110" s="9" t="n"/>
      <c r="ADC110" s="9" t="n"/>
      <c r="ADD110" s="9" t="n"/>
      <c r="ADE110" s="9" t="n"/>
      <c r="ADF110" s="9" t="n"/>
      <c r="ADG110" s="9" t="n"/>
      <c r="ADH110" s="9" t="n"/>
      <c r="ADI110" s="9" t="n"/>
      <c r="ADJ110" s="9" t="n"/>
      <c r="ADK110" s="9" t="n"/>
      <c r="ADL110" s="9" t="n"/>
      <c r="ADM110" s="9" t="n"/>
      <c r="ADN110" s="9" t="n"/>
      <c r="ADO110" s="9" t="n"/>
      <c r="ADP110" s="9" t="n"/>
      <c r="ADQ110" s="9" t="n"/>
      <c r="ADR110" s="9" t="n"/>
      <c r="ADS110" s="9" t="n"/>
      <c r="ADT110" s="9" t="n"/>
      <c r="ADU110" s="9" t="n"/>
      <c r="ADV110" s="9" t="n"/>
      <c r="ADW110" s="9" t="n"/>
      <c r="ADX110" s="9" t="n"/>
      <c r="ADY110" s="9" t="n"/>
      <c r="ADZ110" s="9" t="n"/>
      <c r="AEA110" s="9" t="n"/>
      <c r="AEB110" s="9" t="n"/>
      <c r="AEC110" s="9" t="n"/>
      <c r="AED110" s="9" t="n"/>
      <c r="AEE110" s="9" t="n"/>
      <c r="AEF110" s="9" t="n"/>
      <c r="AEG110" s="9" t="n"/>
      <c r="AEH110" s="9" t="n"/>
      <c r="AEI110" s="9" t="n"/>
      <c r="AEJ110" s="9" t="n"/>
      <c r="AEK110" s="9" t="n"/>
      <c r="AEL110" s="9" t="n"/>
      <c r="AEM110" s="9" t="n"/>
      <c r="AEN110" s="9" t="n"/>
      <c r="AEO110" s="9" t="n"/>
      <c r="AEP110" s="9" t="n"/>
      <c r="AEQ110" s="9" t="n"/>
      <c r="AER110" s="9" t="n"/>
      <c r="AES110" s="9" t="n"/>
      <c r="AET110" s="9" t="n"/>
      <c r="AEU110" s="9" t="n"/>
      <c r="AEV110" s="9" t="n"/>
      <c r="AEW110" s="9" t="n"/>
      <c r="AEX110" s="9" t="n"/>
      <c r="AEY110" s="9" t="n"/>
      <c r="AEZ110" s="9" t="n"/>
      <c r="AFA110" s="9" t="n"/>
      <c r="AFB110" s="9" t="n"/>
      <c r="AFC110" s="9" t="n"/>
      <c r="AFD110" s="9" t="n"/>
      <c r="AFE110" s="9" t="n"/>
      <c r="AFF110" s="9" t="n"/>
      <c r="AFG110" s="9" t="n"/>
      <c r="AFH110" s="9" t="n"/>
      <c r="AFI110" s="9" t="n"/>
      <c r="AFJ110" s="9" t="n"/>
      <c r="AFK110" s="9" t="n"/>
      <c r="AFL110" s="9" t="n"/>
      <c r="AFM110" s="9" t="n"/>
      <c r="AFN110" s="9" t="n"/>
      <c r="AFO110" s="9" t="n"/>
      <c r="AFP110" s="9" t="n"/>
      <c r="AFQ110" s="9" t="n"/>
      <c r="AFR110" s="9" t="n"/>
      <c r="AFS110" s="9" t="n"/>
      <c r="AFT110" s="9" t="n"/>
      <c r="AFU110" s="9" t="n"/>
      <c r="AFV110" s="9" t="n"/>
      <c r="AFW110" s="9" t="n"/>
      <c r="AFX110" s="9" t="n"/>
      <c r="AFY110" s="9" t="n"/>
      <c r="AFZ110" s="9" t="n"/>
      <c r="AGA110" s="9" t="n"/>
      <c r="AGB110" s="9" t="n"/>
      <c r="AGC110" s="9" t="n"/>
      <c r="AGD110" s="9" t="n"/>
      <c r="AGE110" s="9" t="n"/>
      <c r="AGF110" s="9" t="n"/>
      <c r="AGG110" s="9" t="n"/>
      <c r="AGH110" s="9" t="n"/>
      <c r="AGI110" s="9" t="n"/>
      <c r="AGJ110" s="9" t="n"/>
      <c r="AGK110" s="9" t="n"/>
      <c r="AGL110" s="9" t="n"/>
      <c r="AGM110" s="9" t="n"/>
      <c r="AGN110" s="9" t="n"/>
      <c r="AGO110" s="9" t="n"/>
      <c r="AGP110" s="9" t="n"/>
      <c r="AGQ110" s="9" t="n"/>
      <c r="AGR110" s="9" t="n"/>
      <c r="AGS110" s="9" t="n"/>
      <c r="AGT110" s="9" t="n"/>
      <c r="AGU110" s="9" t="n"/>
      <c r="AGV110" s="9" t="n"/>
      <c r="AGW110" s="9" t="n"/>
      <c r="AGX110" s="9" t="n"/>
      <c r="AGY110" s="9" t="n"/>
      <c r="AGZ110" s="9" t="n"/>
      <c r="AHA110" s="9" t="n"/>
      <c r="AHB110" s="9" t="n"/>
      <c r="AHC110" s="9" t="n"/>
      <c r="AHD110" s="9" t="n"/>
      <c r="AHE110" s="9" t="n"/>
      <c r="AHF110" s="9" t="n"/>
      <c r="AHG110" s="9" t="n"/>
      <c r="AHH110" s="9" t="n"/>
      <c r="AHI110" s="9" t="n"/>
      <c r="AHJ110" s="9" t="n"/>
      <c r="AHK110" s="9" t="n"/>
      <c r="AHL110" s="9" t="n"/>
      <c r="AHM110" s="9" t="n"/>
      <c r="AHN110" s="9" t="n"/>
      <c r="AHO110" s="9" t="n"/>
      <c r="AHP110" s="9" t="n"/>
      <c r="AHQ110" s="9" t="n"/>
      <c r="AHR110" s="9" t="n"/>
      <c r="AHS110" s="9" t="n"/>
      <c r="AHT110" s="9" t="n"/>
      <c r="AHU110" s="9" t="n"/>
      <c r="AHV110" s="9" t="n"/>
      <c r="AHW110" s="9" t="n"/>
      <c r="AHX110" s="9" t="n"/>
      <c r="AHY110" s="9" t="n"/>
      <c r="AHZ110" s="9" t="n"/>
      <c r="AIA110" s="9" t="n"/>
      <c r="AIB110" s="9" t="n"/>
      <c r="AIC110" s="9" t="n"/>
      <c r="AID110" s="9" t="n"/>
      <c r="AIE110" s="9" t="n"/>
      <c r="AIF110" s="9" t="n"/>
      <c r="AIG110" s="9" t="n"/>
      <c r="AIH110" s="9" t="n"/>
      <c r="AII110" s="9" t="n"/>
      <c r="AIJ110" s="9" t="n"/>
      <c r="AIK110" s="9" t="n"/>
      <c r="AIL110" s="9" t="n"/>
      <c r="AIM110" s="9" t="n"/>
      <c r="AIN110" s="9" t="n"/>
      <c r="AIO110" s="9" t="n"/>
      <c r="AIP110" s="9" t="n"/>
      <c r="AIQ110" s="9" t="n"/>
      <c r="AIR110" s="9" t="n"/>
      <c r="AIS110" s="9" t="n"/>
      <c r="AIT110" s="9" t="n"/>
      <c r="AIU110" s="9" t="n"/>
      <c r="AIV110" s="9" t="n"/>
      <c r="AIW110" s="9" t="n"/>
      <c r="AIX110" s="9" t="n"/>
      <c r="AIY110" s="9" t="n"/>
      <c r="AIZ110" s="9" t="n"/>
      <c r="AJA110" s="9" t="n"/>
      <c r="AJB110" s="9" t="n"/>
      <c r="AJC110" s="9" t="n"/>
      <c r="AJD110" s="9" t="n"/>
      <c r="AJE110" s="9" t="n"/>
      <c r="AJF110" s="9" t="n"/>
      <c r="AJG110" s="9" t="n"/>
      <c r="AJH110" s="9" t="n"/>
      <c r="AJI110" s="9" t="n"/>
      <c r="AJJ110" s="9" t="n"/>
      <c r="AJK110" s="9" t="n"/>
      <c r="AJL110" s="9" t="n"/>
      <c r="AJM110" s="9" t="n"/>
      <c r="AJN110" s="9" t="n"/>
      <c r="AJO110" s="9" t="n"/>
      <c r="AJP110" s="9" t="n"/>
      <c r="AJQ110" s="9" t="n"/>
      <c r="AJR110" s="9" t="n"/>
      <c r="AJS110" s="9" t="n"/>
      <c r="AJT110" s="9" t="n"/>
      <c r="AJU110" s="9" t="n"/>
      <c r="AJV110" s="9" t="n"/>
      <c r="AJW110" s="9" t="n"/>
      <c r="AJX110" s="9" t="n"/>
      <c r="AJY110" s="9" t="n"/>
      <c r="AJZ110" s="9" t="n"/>
      <c r="AKA110" s="9" t="n"/>
      <c r="AKB110" s="9" t="n"/>
      <c r="AKC110" s="9" t="n"/>
      <c r="AKD110" s="9" t="n"/>
      <c r="AKE110" s="9" t="n"/>
      <c r="AKF110" s="9" t="n"/>
      <c r="AKG110" s="9" t="n"/>
      <c r="AKH110" s="9" t="n"/>
      <c r="AKI110" s="9" t="n"/>
      <c r="AKJ110" s="9" t="n"/>
      <c r="AKK110" s="9" t="n"/>
      <c r="AKL110" s="9" t="n"/>
      <c r="AKM110" s="9" t="n"/>
      <c r="AKN110" s="9" t="n"/>
      <c r="AKO110" s="9" t="n"/>
      <c r="AKP110" s="9" t="n"/>
      <c r="AKQ110" s="9" t="n"/>
      <c r="AKR110" s="9" t="n"/>
      <c r="AKS110" s="9" t="n"/>
      <c r="AKT110" s="9" t="n"/>
      <c r="AKU110" s="9" t="n"/>
      <c r="AKV110" s="9" t="n"/>
      <c r="AKW110" s="9" t="n"/>
      <c r="AKX110" s="9" t="n"/>
      <c r="AKY110" s="9" t="n"/>
      <c r="AKZ110" s="9" t="n"/>
      <c r="ALA110" s="9" t="n"/>
      <c r="ALB110" s="9" t="n"/>
      <c r="ALC110" s="9" t="n"/>
      <c r="ALD110" s="9" t="n"/>
      <c r="ALE110" s="9" t="n"/>
      <c r="ALF110" s="9" t="n"/>
      <c r="ALG110" s="9" t="n"/>
      <c r="ALH110" s="9" t="n"/>
      <c r="ALI110" s="9" t="n"/>
      <c r="ALJ110" s="9" t="n"/>
      <c r="ALK110" s="9" t="n"/>
      <c r="ALL110" s="9" t="n"/>
      <c r="ALM110" s="9" t="n"/>
      <c r="ALN110" s="9" t="n"/>
      <c r="ALO110" s="9" t="n"/>
      <c r="ALP110" s="9" t="n"/>
      <c r="ALQ110" s="9" t="n"/>
      <c r="ALR110" s="9" t="n"/>
      <c r="ALS110" s="9" t="n"/>
      <c r="ALT110" s="9" t="n"/>
      <c r="ALU110" s="9" t="n"/>
      <c r="ALV110" s="9" t="n"/>
      <c r="ALW110" s="9" t="n"/>
      <c r="ALX110" s="9" t="n"/>
      <c r="ALY110" s="9" t="n"/>
      <c r="ALZ110" s="9" t="n"/>
      <c r="AMA110" s="9" t="n"/>
      <c r="AMB110" s="9" t="n"/>
      <c r="AMC110" s="9" t="n"/>
      <c r="AMD110" s="9" t="n"/>
      <c r="AME110" s="9" t="n"/>
      <c r="AMF110" s="9" t="n"/>
      <c r="AMG110" s="9" t="n"/>
      <c r="AMH110" s="9" t="n"/>
      <c r="AMI110" s="9" t="n"/>
      <c r="AMJ110" s="9" t="n"/>
    </row>
    <row customHeight="1" ht="15.75" r="111" s="187" spans="1:1024">
      <c r="A111" s="67" t="n">
        <v>109</v>
      </c>
      <c r="B111" s="146" t="n"/>
      <c r="C111" s="147" t="s">
        <v>318</v>
      </c>
      <c r="D111" s="113" t="n"/>
      <c r="E111" s="148" t="n"/>
      <c r="F111" s="148" t="n"/>
      <c r="G111" s="149">
        <f>G110+SUM(G135:G136)</f>
        <v/>
      </c>
      <c r="H111" s="150">
        <f>[1]'Расчет КК'!B103</f>
        <v/>
      </c>
      <c r="I111" s="151">
        <f>G111-H111</f>
        <v/>
      </c>
      <c r="J111" s="149">
        <f>J110+SUM(J135:J136)</f>
        <v/>
      </c>
      <c r="K111" s="150">
        <f>[1]'Расчет КК'!C103</f>
        <v/>
      </c>
      <c r="L111" s="151">
        <f>J111-K111</f>
        <v/>
      </c>
      <c r="M111" s="149">
        <f>M110+SUM(M135:M136)</f>
        <v/>
      </c>
      <c r="N111" s="150">
        <f>[1]'Расчет КК'!D103</f>
        <v/>
      </c>
      <c r="O111" s="151">
        <f>M111-N111</f>
        <v/>
      </c>
      <c r="P111" s="149">
        <f>P110+SUM(P135:P136)</f>
        <v/>
      </c>
      <c r="Q111" s="150">
        <f>[1]'Расчет КК'!E103</f>
        <v/>
      </c>
      <c r="R111" s="151">
        <f>P111-Q111</f>
        <v/>
      </c>
      <c r="S111" s="149">
        <f>S110+SUM(S135:S136)</f>
        <v/>
      </c>
      <c r="T111" s="150">
        <f>[1]'Расчет КК'!F103</f>
        <v/>
      </c>
      <c r="U111" s="151">
        <f>S111-T111</f>
        <v/>
      </c>
      <c r="V111" s="149">
        <f>V110+SUM(V135:V136)</f>
        <v/>
      </c>
      <c r="W111" s="150">
        <f>[1]'Расчет КК'!G103</f>
        <v/>
      </c>
      <c r="X111" s="151">
        <f>V111-W111</f>
        <v/>
      </c>
      <c r="Y111" s="149">
        <f>Y110+SUM(Y135:Y136)</f>
        <v/>
      </c>
      <c r="Z111" s="150">
        <f>[1]'Расчет КК'!H103</f>
        <v/>
      </c>
      <c r="AA111" s="151">
        <f>Y111-Z111</f>
        <v/>
      </c>
      <c r="AB111" s="149">
        <f>AB110+SUM(AB135:AB136)-AC151</f>
        <v/>
      </c>
      <c r="AC111" s="150">
        <f>[1]'Расчет КК'!I103</f>
        <v/>
      </c>
      <c r="AD111" s="151">
        <f>AB111-AC111</f>
        <v/>
      </c>
      <c r="AE111" s="149">
        <f>AE110+SUM(AE135:AE136)-AF151</f>
        <v/>
      </c>
      <c r="AF111" s="150">
        <f>[1]'Расчет КК'!J103</f>
        <v/>
      </c>
      <c r="AG111" s="151">
        <f>AE111-AF111</f>
        <v/>
      </c>
      <c r="AH111" s="149">
        <f>AH110+SUM(AH135:AH136)-AI151</f>
        <v/>
      </c>
      <c r="AI111" s="150">
        <f>[1]'Расчет КК'!K103</f>
        <v/>
      </c>
      <c r="AJ111" s="151">
        <f>AH111-AI111</f>
        <v/>
      </c>
      <c r="AK111" s="149">
        <f>AK110+SUM(AK135:AK136)-AL151</f>
        <v/>
      </c>
      <c r="AL111" s="150">
        <f>[1]'Расчет КК'!L103</f>
        <v/>
      </c>
      <c r="AM111" s="151">
        <f>AK111-AL111</f>
        <v/>
      </c>
      <c r="AN111" s="149">
        <f>AN110+SUM(AN135:AN136)-AO151</f>
        <v/>
      </c>
      <c r="AO111" s="150">
        <f>[1]'Расчет КК'!M103</f>
        <v/>
      </c>
      <c r="AP111" s="151">
        <f>AN111-AO111</f>
        <v/>
      </c>
      <c r="AQ111" s="149">
        <f>AQ110+SUM(AQ135:AQ136)-AR151</f>
        <v/>
      </c>
      <c r="AR111" s="150">
        <f>[1]'Расчет КК'!N103</f>
        <v/>
      </c>
      <c r="AS111" s="151">
        <f>AQ111-AR111</f>
        <v/>
      </c>
      <c r="AT111" s="149">
        <f>AT110+SUM(AT135:AT136)-AU151</f>
        <v/>
      </c>
      <c r="AU111" s="150">
        <f>[1]'Расчет КК'!O103</f>
        <v/>
      </c>
      <c r="AV111" s="151">
        <f>AT111-AU111</f>
        <v/>
      </c>
      <c r="AW111" s="149">
        <f>AW110+SUM(AW135:AW136)-AX151</f>
        <v/>
      </c>
      <c r="AX111" s="150">
        <f>[1]'Расчет КК'!P103</f>
        <v/>
      </c>
      <c r="AY111" s="151">
        <f>AW111-AX111</f>
        <v/>
      </c>
      <c r="AZ111" s="149">
        <f>AZ110+SUM(AZ135:AZ136)-BA151</f>
        <v/>
      </c>
      <c r="BA111" s="150">
        <f>[1]'Расчет КК'!Q103</f>
        <v/>
      </c>
      <c r="BB111" s="151">
        <f>AZ111-BA111</f>
        <v/>
      </c>
      <c r="BC111" s="149">
        <f>BC110+SUM(BC135:BC136)-BD151</f>
        <v/>
      </c>
      <c r="BD111" s="150">
        <f>[1]'Расчет КК'!R103</f>
        <v/>
      </c>
      <c r="BE111" s="151">
        <f>BC111-BD111</f>
        <v/>
      </c>
      <c r="BF111" s="149">
        <f>BF110+SUM(BF135:BF136)-BG151</f>
        <v/>
      </c>
      <c r="BG111" s="150">
        <f>[1]'Расчет КК'!S103</f>
        <v/>
      </c>
      <c r="BH111" s="151">
        <f>BF111-BG111</f>
        <v/>
      </c>
      <c r="BI111" s="149">
        <f>BI110+SUM(BI135:BI136)-BJ151</f>
        <v/>
      </c>
      <c r="BJ111" s="150">
        <f>[1]'Расчет КК'!T103</f>
        <v/>
      </c>
      <c r="BK111" s="151">
        <f>BI111-BJ111</f>
        <v/>
      </c>
      <c r="BL111" s="149">
        <f>BL110+SUM(BL135:BL136)-BM151</f>
        <v/>
      </c>
      <c r="BM111" s="150">
        <f>[1]'Расчет КК'!U103</f>
        <v/>
      </c>
      <c r="BN111" s="151">
        <f>BL111-BM111</f>
        <v/>
      </c>
      <c r="BO111" s="149">
        <f>BO110+SUM(BO135:BO136)-BP151</f>
        <v/>
      </c>
      <c r="BP111" s="150">
        <f>[1]'Расчет КК'!V103</f>
        <v/>
      </c>
      <c r="BQ111" s="151">
        <f>BO111-BP111</f>
        <v/>
      </c>
      <c r="BR111" s="149">
        <f>BR110+SUM(BR135:BR136)-BS151</f>
        <v/>
      </c>
      <c r="BS111" s="150">
        <f>[1]'Расчет КК'!W103</f>
        <v/>
      </c>
      <c r="BT111" s="151">
        <f>BR111-BS111</f>
        <v/>
      </c>
      <c r="BU111" s="149">
        <f>BU110+SUM(BU135:BU136)-BV151</f>
        <v/>
      </c>
      <c r="BV111" s="150">
        <f>[1]'Расчет КК'!X103</f>
        <v/>
      </c>
      <c r="BW111" s="151">
        <f>BU111-BV111</f>
        <v/>
      </c>
      <c r="BX111" s="149">
        <f>BX110+SUM(BX135:BX136)-BY151</f>
        <v/>
      </c>
      <c r="BY111" s="150">
        <f>[1]'Расчет КК'!Y103</f>
        <v/>
      </c>
      <c r="BZ111" s="151">
        <f>BX111-BY111</f>
        <v/>
      </c>
      <c r="CA111" s="149">
        <f>CA110+SUM(CA135:CA136)-CB151</f>
        <v/>
      </c>
      <c r="CB111" s="150">
        <f>[1]'Расчет КК'!Z103</f>
        <v/>
      </c>
      <c r="CC111" s="151">
        <f>CA111-CB111</f>
        <v/>
      </c>
      <c r="CD111" s="149">
        <f>CD110+SUM(CD135:CD136)-CE151</f>
        <v/>
      </c>
      <c r="CE111" s="150">
        <f>[1]'Расчет КК'!AA103</f>
        <v/>
      </c>
      <c r="CF111" s="151">
        <f>CD111-CE111</f>
        <v/>
      </c>
      <c r="CG111" s="149">
        <f>CG110+SUM(CG135:CG136)-CH151</f>
        <v/>
      </c>
      <c r="CH111" s="150">
        <f>[1]'Расчет КК'!AB103</f>
        <v/>
      </c>
      <c r="CI111" s="151">
        <f>CG111-CH111</f>
        <v/>
      </c>
      <c r="CJ111" s="149">
        <f>CJ110+SUM(CJ135:CJ136)-CK151</f>
        <v/>
      </c>
      <c r="CK111" s="150">
        <f>[1]'Расчет КК'!AC103</f>
        <v/>
      </c>
      <c r="CL111" s="151">
        <f>CJ111-CK111</f>
        <v/>
      </c>
      <c r="CM111" s="149">
        <f>CM110+SUM(CM135:CM136)-CN151</f>
        <v/>
      </c>
      <c r="CN111" s="150">
        <f>[1]'Расчет КК'!AD103</f>
        <v/>
      </c>
      <c r="CO111" s="151">
        <f>CM111-CN111</f>
        <v/>
      </c>
      <c r="CP111" s="149">
        <f>CP110+SUM(CP135:CP136)-CQ151</f>
        <v/>
      </c>
      <c r="CQ111" s="150">
        <f>[1]'Расчет КК'!AG103</f>
        <v/>
      </c>
      <c r="CR111" s="151">
        <f>CP111-CQ111</f>
        <v/>
      </c>
      <c r="CS111" s="149">
        <f>CS110+SUM(CS135:CS136)-CT151</f>
        <v/>
      </c>
      <c r="CT111" s="150">
        <f>[1]'Расчет КК'!AE103</f>
        <v/>
      </c>
      <c r="CU111" s="151">
        <f>CS111-CT111</f>
        <v/>
      </c>
      <c r="CV111" s="149">
        <f>CV110+SUM(CV135:CV136)-CW151</f>
        <v/>
      </c>
      <c r="CW111" s="152">
        <f>[1]'Расчет КК'!AF103</f>
        <v/>
      </c>
      <c r="CX111" s="153">
        <f>CV111-CW111</f>
        <v/>
      </c>
      <c r="CY111" s="155" t="n"/>
      <c r="CZ111" s="94" t="n"/>
      <c r="DA111" s="156" t="n"/>
      <c r="DB111" s="157" t="n"/>
      <c r="DC111" s="157" t="n"/>
      <c r="DD111" s="9" t="n"/>
      <c r="DE111" s="9" t="n"/>
      <c r="DF111" s="9" t="n"/>
      <c r="DG111" s="9" t="n"/>
      <c r="DH111" s="9" t="n"/>
      <c r="DI111" s="9" t="n"/>
      <c r="DJ111" s="9" t="n"/>
      <c r="DK111" s="9" t="n"/>
      <c r="DL111" s="9" t="n"/>
      <c r="DM111" s="9" t="n"/>
      <c r="DN111" s="9" t="n"/>
      <c r="DO111" s="9" t="n"/>
      <c r="DP111" s="9" t="n"/>
      <c r="DQ111" s="9" t="n"/>
      <c r="DR111" s="9" t="n"/>
      <c r="DS111" s="9" t="n"/>
      <c r="DT111" s="9" t="n"/>
      <c r="DU111" s="9" t="n"/>
      <c r="DV111" s="9" t="n"/>
      <c r="DW111" s="9" t="n"/>
      <c r="DX111" s="9" t="n"/>
      <c r="DY111" s="9" t="n"/>
      <c r="DZ111" s="9" t="n"/>
      <c r="EA111" s="9" t="n"/>
      <c r="EB111" s="9" t="n"/>
      <c r="EC111" s="9" t="n"/>
      <c r="ED111" s="9" t="n"/>
      <c r="EE111" s="9" t="n"/>
      <c r="EF111" s="9" t="n"/>
      <c r="EG111" s="9" t="n"/>
      <c r="EH111" s="9" t="n"/>
      <c r="EI111" s="9" t="n"/>
      <c r="EJ111" s="9" t="n"/>
      <c r="EK111" s="9" t="n"/>
      <c r="EL111" s="9" t="n"/>
      <c r="EM111" s="9" t="n"/>
      <c r="EN111" s="9" t="n"/>
      <c r="EO111" s="9" t="n"/>
      <c r="EP111" s="9" t="n"/>
      <c r="EQ111" s="9" t="n"/>
      <c r="ER111" s="9" t="n"/>
      <c r="ES111" s="9" t="n"/>
      <c r="ET111" s="9" t="n"/>
      <c r="EU111" s="9" t="n"/>
      <c r="EV111" s="9" t="n"/>
      <c r="EW111" s="9" t="n"/>
      <c r="EX111" s="9" t="n"/>
      <c r="EY111" s="9" t="n"/>
      <c r="EZ111" s="9" t="n"/>
      <c r="FA111" s="9" t="n"/>
      <c r="FB111" s="9" t="n"/>
      <c r="FC111" s="9" t="n"/>
      <c r="FD111" s="9" t="n"/>
      <c r="FE111" s="9" t="n"/>
      <c r="FF111" s="9" t="n"/>
      <c r="FG111" s="9" t="n"/>
      <c r="FH111" s="9" t="n"/>
      <c r="FI111" s="9" t="n"/>
      <c r="FJ111" s="9" t="n"/>
      <c r="FK111" s="9" t="n"/>
      <c r="FL111" s="9" t="n"/>
      <c r="FM111" s="9" t="n"/>
      <c r="FN111" s="9" t="n"/>
      <c r="FO111" s="9" t="n"/>
      <c r="FP111" s="9" t="n"/>
      <c r="FQ111" s="9" t="n"/>
      <c r="FR111" s="9" t="n"/>
      <c r="FS111" s="9" t="n"/>
      <c r="FT111" s="9" t="n"/>
      <c r="FU111" s="9" t="n"/>
      <c r="FV111" s="9" t="n"/>
      <c r="FW111" s="9" t="n"/>
      <c r="FX111" s="9" t="n"/>
      <c r="FY111" s="9" t="n"/>
      <c r="FZ111" s="9" t="n"/>
      <c r="GA111" s="9" t="n"/>
      <c r="GB111" s="9" t="n"/>
      <c r="GC111" s="9" t="n"/>
      <c r="GD111" s="9" t="n"/>
      <c r="GE111" s="9" t="n"/>
      <c r="GF111" s="9" t="n"/>
      <c r="GG111" s="9" t="n"/>
      <c r="GH111" s="9" t="n"/>
      <c r="GI111" s="9" t="n"/>
      <c r="GJ111" s="9" t="n"/>
      <c r="GK111" s="9" t="n"/>
      <c r="GL111" s="9" t="n"/>
      <c r="GM111" s="9" t="n"/>
      <c r="GN111" s="9" t="n"/>
      <c r="GO111" s="9" t="n"/>
      <c r="GP111" s="9" t="n"/>
      <c r="GQ111" s="9" t="n"/>
      <c r="GR111" s="9" t="n"/>
      <c r="GS111" s="9" t="n"/>
      <c r="GT111" s="9" t="n"/>
      <c r="GU111" s="9" t="n"/>
      <c r="GV111" s="9" t="n"/>
      <c r="GW111" s="9" t="n"/>
      <c r="GX111" s="9" t="n"/>
      <c r="GY111" s="9" t="n"/>
      <c r="GZ111" s="9" t="n"/>
      <c r="HA111" s="9" t="n"/>
      <c r="HB111" s="9" t="n"/>
      <c r="HC111" s="9" t="n"/>
      <c r="HD111" s="9" t="n"/>
      <c r="HE111" s="9" t="n"/>
      <c r="HF111" s="9" t="n"/>
      <c r="HG111" s="9" t="n"/>
      <c r="HH111" s="9" t="n"/>
      <c r="HI111" s="9" t="n"/>
      <c r="HJ111" s="9" t="n"/>
      <c r="HK111" s="9" t="n"/>
      <c r="HL111" s="9" t="n"/>
      <c r="HM111" s="9" t="n"/>
      <c r="HN111" s="9" t="n"/>
      <c r="HO111" s="9" t="n"/>
      <c r="HP111" s="9" t="n"/>
      <c r="HQ111" s="9" t="n"/>
      <c r="HR111" s="9" t="n"/>
      <c r="HS111" s="9" t="n"/>
      <c r="HT111" s="9" t="n"/>
      <c r="HU111" s="9" t="n"/>
      <c r="HV111" s="9" t="n"/>
      <c r="HW111" s="9" t="n"/>
      <c r="HX111" s="9" t="n"/>
      <c r="HY111" s="9" t="n"/>
      <c r="HZ111" s="9" t="n"/>
      <c r="IA111" s="9" t="n"/>
      <c r="IB111" s="9" t="n"/>
      <c r="IC111" s="9" t="n"/>
      <c r="ID111" s="9" t="n"/>
      <c r="IE111" s="9" t="n"/>
      <c r="IF111" s="9" t="n"/>
      <c r="IG111" s="9" t="n"/>
      <c r="IH111" s="9" t="n"/>
      <c r="II111" s="9" t="n"/>
      <c r="IJ111" s="9" t="n"/>
      <c r="IK111" s="9" t="n"/>
      <c r="IL111" s="9" t="n"/>
      <c r="IM111" s="9" t="n"/>
      <c r="IN111" s="9" t="n"/>
      <c r="IO111" s="9" t="n"/>
      <c r="IP111" s="9" t="n"/>
      <c r="IQ111" s="9" t="n"/>
      <c r="IR111" s="9" t="n"/>
      <c r="IS111" s="9" t="n"/>
      <c r="IT111" s="9" t="n"/>
      <c r="IU111" s="9" t="n"/>
      <c r="IV111" s="9" t="n"/>
      <c r="IW111" s="9" t="n"/>
      <c r="IX111" s="9" t="n"/>
      <c r="IY111" s="9" t="n"/>
      <c r="IZ111" s="9" t="n"/>
      <c r="JA111" s="9" t="n"/>
      <c r="JB111" s="9" t="n"/>
      <c r="JC111" s="9" t="n"/>
      <c r="JD111" s="9" t="n"/>
      <c r="JE111" s="9" t="n"/>
      <c r="JF111" s="9" t="n"/>
      <c r="JG111" s="9" t="n"/>
      <c r="JH111" s="9" t="n"/>
      <c r="JI111" s="9" t="n"/>
      <c r="JJ111" s="9" t="n"/>
      <c r="JK111" s="9" t="n"/>
      <c r="JL111" s="9" t="n"/>
      <c r="JM111" s="9" t="n"/>
      <c r="JN111" s="9" t="n"/>
      <c r="JO111" s="9" t="n"/>
      <c r="JP111" s="9" t="n"/>
      <c r="JQ111" s="9" t="n"/>
      <c r="JR111" s="9" t="n"/>
      <c r="JS111" s="9" t="n"/>
      <c r="JT111" s="9" t="n"/>
      <c r="JU111" s="9" t="n"/>
      <c r="JV111" s="9" t="n"/>
      <c r="JW111" s="9" t="n"/>
      <c r="JX111" s="9" t="n"/>
      <c r="JY111" s="9" t="n"/>
      <c r="JZ111" s="9" t="n"/>
      <c r="KA111" s="9" t="n"/>
      <c r="KB111" s="9" t="n"/>
      <c r="KC111" s="9" t="n"/>
      <c r="KD111" s="9" t="n"/>
      <c r="KE111" s="9" t="n"/>
      <c r="KF111" s="9" t="n"/>
      <c r="KG111" s="9" t="n"/>
      <c r="KH111" s="9" t="n"/>
      <c r="KI111" s="9" t="n"/>
      <c r="KJ111" s="9" t="n"/>
      <c r="KK111" s="9" t="n"/>
      <c r="KL111" s="9" t="n"/>
      <c r="KM111" s="9" t="n"/>
      <c r="KN111" s="9" t="n"/>
      <c r="KO111" s="9" t="n"/>
      <c r="KP111" s="9" t="n"/>
      <c r="KQ111" s="9" t="n"/>
      <c r="KR111" s="9" t="n"/>
      <c r="KS111" s="9" t="n"/>
      <c r="KT111" s="9" t="n"/>
      <c r="KU111" s="9" t="n"/>
      <c r="KV111" s="9" t="n"/>
      <c r="KW111" s="9" t="n"/>
      <c r="KX111" s="9" t="n"/>
      <c r="KY111" s="9" t="n"/>
      <c r="KZ111" s="9" t="n"/>
      <c r="LA111" s="9" t="n"/>
      <c r="LB111" s="9" t="n"/>
      <c r="LC111" s="9" t="n"/>
      <c r="LD111" s="9" t="n"/>
      <c r="LE111" s="9" t="n"/>
      <c r="LF111" s="9" t="n"/>
      <c r="LG111" s="9" t="n"/>
      <c r="LH111" s="9" t="n"/>
      <c r="LI111" s="9" t="n"/>
      <c r="LJ111" s="9" t="n"/>
      <c r="LK111" s="9" t="n"/>
      <c r="LL111" s="9" t="n"/>
      <c r="LM111" s="9" t="n"/>
      <c r="LN111" s="9" t="n"/>
      <c r="LO111" s="9" t="n"/>
      <c r="LP111" s="9" t="n"/>
      <c r="LQ111" s="9" t="n"/>
      <c r="LR111" s="9" t="n"/>
      <c r="LS111" s="9" t="n"/>
      <c r="LT111" s="9" t="n"/>
      <c r="LU111" s="9" t="n"/>
      <c r="LV111" s="9" t="n"/>
      <c r="LW111" s="9" t="n"/>
      <c r="LX111" s="9" t="n"/>
      <c r="LY111" s="9" t="n"/>
      <c r="LZ111" s="9" t="n"/>
      <c r="MA111" s="9" t="n"/>
      <c r="MB111" s="9" t="n"/>
      <c r="MC111" s="9" t="n"/>
      <c r="MD111" s="9" t="n"/>
      <c r="ME111" s="9" t="n"/>
      <c r="MF111" s="9" t="n"/>
      <c r="MG111" s="9" t="n"/>
      <c r="MH111" s="9" t="n"/>
      <c r="MI111" s="9" t="n"/>
      <c r="MJ111" s="9" t="n"/>
      <c r="MK111" s="9" t="n"/>
      <c r="ML111" s="9" t="n"/>
      <c r="MM111" s="9" t="n"/>
      <c r="MN111" s="9" t="n"/>
      <c r="MO111" s="9" t="n"/>
      <c r="MP111" s="9" t="n"/>
      <c r="MQ111" s="9" t="n"/>
      <c r="MR111" s="9" t="n"/>
      <c r="MS111" s="9" t="n"/>
      <c r="MT111" s="9" t="n"/>
      <c r="MU111" s="9" t="n"/>
      <c r="MV111" s="9" t="n"/>
      <c r="MW111" s="9" t="n"/>
      <c r="MX111" s="9" t="n"/>
      <c r="MY111" s="9" t="n"/>
      <c r="MZ111" s="9" t="n"/>
      <c r="NA111" s="9" t="n"/>
      <c r="NB111" s="9" t="n"/>
      <c r="NC111" s="9" t="n"/>
      <c r="ND111" s="9" t="n"/>
      <c r="NE111" s="9" t="n"/>
      <c r="NF111" s="9" t="n"/>
      <c r="NG111" s="9" t="n"/>
      <c r="NH111" s="9" t="n"/>
      <c r="NI111" s="9" t="n"/>
      <c r="NJ111" s="9" t="n"/>
      <c r="NK111" s="9" t="n"/>
      <c r="NL111" s="9" t="n"/>
      <c r="NM111" s="9" t="n"/>
      <c r="NN111" s="9" t="n"/>
      <c r="NO111" s="9" t="n"/>
      <c r="NP111" s="9" t="n"/>
      <c r="NQ111" s="9" t="n"/>
      <c r="NR111" s="9" t="n"/>
      <c r="NS111" s="9" t="n"/>
      <c r="NT111" s="9" t="n"/>
      <c r="NU111" s="9" t="n"/>
      <c r="NV111" s="9" t="n"/>
      <c r="NW111" s="9" t="n"/>
      <c r="NX111" s="9" t="n"/>
      <c r="NY111" s="9" t="n"/>
      <c r="NZ111" s="9" t="n"/>
      <c r="OA111" s="9" t="n"/>
      <c r="OB111" s="9" t="n"/>
      <c r="OC111" s="9" t="n"/>
      <c r="OD111" s="9" t="n"/>
      <c r="OE111" s="9" t="n"/>
      <c r="OF111" s="9" t="n"/>
      <c r="OG111" s="9" t="n"/>
      <c r="OH111" s="9" t="n"/>
      <c r="OI111" s="9" t="n"/>
      <c r="OJ111" s="9" t="n"/>
      <c r="OK111" s="9" t="n"/>
      <c r="OL111" s="9" t="n"/>
      <c r="OM111" s="9" t="n"/>
      <c r="ON111" s="9" t="n"/>
      <c r="OO111" s="9" t="n"/>
      <c r="OP111" s="9" t="n"/>
      <c r="OQ111" s="9" t="n"/>
      <c r="OR111" s="9" t="n"/>
      <c r="OS111" s="9" t="n"/>
      <c r="OT111" s="9" t="n"/>
      <c r="OU111" s="9" t="n"/>
      <c r="OV111" s="9" t="n"/>
      <c r="OW111" s="9" t="n"/>
      <c r="OX111" s="9" t="n"/>
      <c r="OY111" s="9" t="n"/>
      <c r="OZ111" s="9" t="n"/>
      <c r="PA111" s="9" t="n"/>
      <c r="PB111" s="9" t="n"/>
      <c r="PC111" s="9" t="n"/>
      <c r="PD111" s="9" t="n"/>
      <c r="PE111" s="9" t="n"/>
      <c r="PF111" s="9" t="n"/>
      <c r="PG111" s="9" t="n"/>
      <c r="PH111" s="9" t="n"/>
      <c r="PI111" s="9" t="n"/>
      <c r="PJ111" s="9" t="n"/>
      <c r="PK111" s="9" t="n"/>
      <c r="PL111" s="9" t="n"/>
      <c r="PM111" s="9" t="n"/>
      <c r="PN111" s="9" t="n"/>
      <c r="PO111" s="9" t="n"/>
      <c r="PP111" s="9" t="n"/>
      <c r="PQ111" s="9" t="n"/>
      <c r="PR111" s="9" t="n"/>
      <c r="PS111" s="9" t="n"/>
      <c r="PT111" s="9" t="n"/>
      <c r="PU111" s="9" t="n"/>
      <c r="PV111" s="9" t="n"/>
      <c r="PW111" s="9" t="n"/>
      <c r="PX111" s="9" t="n"/>
      <c r="PY111" s="9" t="n"/>
      <c r="PZ111" s="9" t="n"/>
      <c r="QA111" s="9" t="n"/>
      <c r="QB111" s="9" t="n"/>
      <c r="QC111" s="9" t="n"/>
      <c r="QD111" s="9" t="n"/>
      <c r="QE111" s="9" t="n"/>
      <c r="QF111" s="9" t="n"/>
      <c r="QG111" s="9" t="n"/>
      <c r="QH111" s="9" t="n"/>
      <c r="QI111" s="9" t="n"/>
      <c r="QJ111" s="9" t="n"/>
      <c r="QK111" s="9" t="n"/>
      <c r="QL111" s="9" t="n"/>
      <c r="QM111" s="9" t="n"/>
      <c r="QN111" s="9" t="n"/>
      <c r="QO111" s="9" t="n"/>
      <c r="QP111" s="9" t="n"/>
      <c r="QQ111" s="9" t="n"/>
      <c r="QR111" s="9" t="n"/>
      <c r="QS111" s="9" t="n"/>
      <c r="QT111" s="9" t="n"/>
      <c r="QU111" s="9" t="n"/>
      <c r="QV111" s="9" t="n"/>
      <c r="QW111" s="9" t="n"/>
      <c r="QX111" s="9" t="n"/>
      <c r="QY111" s="9" t="n"/>
      <c r="QZ111" s="9" t="n"/>
      <c r="RA111" s="9" t="n"/>
      <c r="RB111" s="9" t="n"/>
      <c r="RC111" s="9" t="n"/>
      <c r="RD111" s="9" t="n"/>
      <c r="RE111" s="9" t="n"/>
      <c r="RF111" s="9" t="n"/>
      <c r="RG111" s="9" t="n"/>
      <c r="RH111" s="9" t="n"/>
      <c r="RI111" s="9" t="n"/>
      <c r="RJ111" s="9" t="n"/>
      <c r="RK111" s="9" t="n"/>
      <c r="RL111" s="9" t="n"/>
      <c r="RM111" s="9" t="n"/>
      <c r="RN111" s="9" t="n"/>
      <c r="RO111" s="9" t="n"/>
      <c r="RP111" s="9" t="n"/>
      <c r="RQ111" s="9" t="n"/>
      <c r="RR111" s="9" t="n"/>
      <c r="RS111" s="9" t="n"/>
      <c r="RT111" s="9" t="n"/>
      <c r="RU111" s="9" t="n"/>
      <c r="RV111" s="9" t="n"/>
      <c r="RW111" s="9" t="n"/>
      <c r="RX111" s="9" t="n"/>
      <c r="RY111" s="9" t="n"/>
      <c r="RZ111" s="9" t="n"/>
      <c r="SA111" s="9" t="n"/>
      <c r="SB111" s="9" t="n"/>
      <c r="SC111" s="9" t="n"/>
      <c r="SD111" s="9" t="n"/>
      <c r="SE111" s="9" t="n"/>
      <c r="SF111" s="9" t="n"/>
      <c r="SG111" s="9" t="n"/>
      <c r="SH111" s="9" t="n"/>
      <c r="SI111" s="9" t="n"/>
      <c r="SJ111" s="9" t="n"/>
      <c r="SK111" s="9" t="n"/>
      <c r="SL111" s="9" t="n"/>
      <c r="SM111" s="9" t="n"/>
      <c r="SN111" s="9" t="n"/>
      <c r="SO111" s="9" t="n"/>
      <c r="SP111" s="9" t="n"/>
      <c r="SQ111" s="9" t="n"/>
      <c r="SR111" s="9" t="n"/>
      <c r="SS111" s="9" t="n"/>
      <c r="ST111" s="9" t="n"/>
      <c r="SU111" s="9" t="n"/>
      <c r="SV111" s="9" t="n"/>
      <c r="SW111" s="9" t="n"/>
      <c r="SX111" s="9" t="n"/>
      <c r="SY111" s="9" t="n"/>
      <c r="SZ111" s="9" t="n"/>
      <c r="TA111" s="9" t="n"/>
      <c r="TB111" s="9" t="n"/>
      <c r="TC111" s="9" t="n"/>
      <c r="TD111" s="9" t="n"/>
      <c r="TE111" s="9" t="n"/>
      <c r="TF111" s="9" t="n"/>
      <c r="TG111" s="9" t="n"/>
      <c r="TH111" s="9" t="n"/>
      <c r="TI111" s="9" t="n"/>
      <c r="TJ111" s="9" t="n"/>
      <c r="TK111" s="9" t="n"/>
      <c r="TL111" s="9" t="n"/>
      <c r="TM111" s="9" t="n"/>
      <c r="TN111" s="9" t="n"/>
      <c r="TO111" s="9" t="n"/>
      <c r="TP111" s="9" t="n"/>
      <c r="TQ111" s="9" t="n"/>
      <c r="TR111" s="9" t="n"/>
      <c r="TS111" s="9" t="n"/>
      <c r="TT111" s="9" t="n"/>
      <c r="TU111" s="9" t="n"/>
      <c r="TV111" s="9" t="n"/>
      <c r="TW111" s="9" t="n"/>
      <c r="TX111" s="9" t="n"/>
      <c r="TY111" s="9" t="n"/>
      <c r="TZ111" s="9" t="n"/>
      <c r="UA111" s="9" t="n"/>
      <c r="UB111" s="9" t="n"/>
      <c r="UC111" s="9" t="n"/>
      <c r="UD111" s="9" t="n"/>
      <c r="UE111" s="9" t="n"/>
      <c r="UF111" s="9" t="n"/>
      <c r="UG111" s="9" t="n"/>
      <c r="UH111" s="9" t="n"/>
      <c r="UI111" s="9" t="n"/>
      <c r="UJ111" s="9" t="n"/>
      <c r="UK111" s="9" t="n"/>
      <c r="UL111" s="9" t="n"/>
      <c r="UM111" s="9" t="n"/>
      <c r="UN111" s="9" t="n"/>
      <c r="UO111" s="9" t="n"/>
      <c r="UP111" s="9" t="n"/>
      <c r="UQ111" s="9" t="n"/>
      <c r="UR111" s="9" t="n"/>
      <c r="US111" s="9" t="n"/>
      <c r="UT111" s="9" t="n"/>
      <c r="UU111" s="9" t="n"/>
      <c r="UV111" s="9" t="n"/>
      <c r="UW111" s="9" t="n"/>
      <c r="UX111" s="9" t="n"/>
      <c r="UY111" s="9" t="n"/>
      <c r="UZ111" s="9" t="n"/>
      <c r="VA111" s="9" t="n"/>
      <c r="VB111" s="9" t="n"/>
      <c r="VC111" s="9" t="n"/>
      <c r="VD111" s="9" t="n"/>
      <c r="VE111" s="9" t="n"/>
      <c r="VF111" s="9" t="n"/>
      <c r="VG111" s="9" t="n"/>
      <c r="VH111" s="9" t="n"/>
      <c r="VI111" s="9" t="n"/>
      <c r="VJ111" s="9" t="n"/>
      <c r="VK111" s="9" t="n"/>
      <c r="VL111" s="9" t="n"/>
      <c r="VM111" s="9" t="n"/>
      <c r="VN111" s="9" t="n"/>
      <c r="VO111" s="9" t="n"/>
      <c r="VP111" s="9" t="n"/>
      <c r="VQ111" s="9" t="n"/>
      <c r="VR111" s="9" t="n"/>
      <c r="VS111" s="9" t="n"/>
      <c r="VT111" s="9" t="n"/>
      <c r="VU111" s="9" t="n"/>
      <c r="VV111" s="9" t="n"/>
      <c r="VW111" s="9" t="n"/>
      <c r="VX111" s="9" t="n"/>
      <c r="VY111" s="9" t="n"/>
      <c r="VZ111" s="9" t="n"/>
      <c r="WA111" s="9" t="n"/>
      <c r="WB111" s="9" t="n"/>
      <c r="WC111" s="9" t="n"/>
      <c r="WD111" s="9" t="n"/>
      <c r="WE111" s="9" t="n"/>
      <c r="WF111" s="9" t="n"/>
      <c r="WG111" s="9" t="n"/>
      <c r="WH111" s="9" t="n"/>
      <c r="WI111" s="9" t="n"/>
      <c r="WJ111" s="9" t="n"/>
      <c r="WK111" s="9" t="n"/>
      <c r="WL111" s="9" t="n"/>
      <c r="WM111" s="9" t="n"/>
      <c r="WN111" s="9" t="n"/>
      <c r="WO111" s="9" t="n"/>
      <c r="WP111" s="9" t="n"/>
      <c r="WQ111" s="9" t="n"/>
      <c r="WR111" s="9" t="n"/>
      <c r="WS111" s="9" t="n"/>
      <c r="WT111" s="9" t="n"/>
      <c r="WU111" s="9" t="n"/>
      <c r="WV111" s="9" t="n"/>
      <c r="WW111" s="9" t="n"/>
      <c r="WX111" s="9" t="n"/>
      <c r="WY111" s="9" t="n"/>
      <c r="WZ111" s="9" t="n"/>
      <c r="XA111" s="9" t="n"/>
      <c r="XB111" s="9" t="n"/>
      <c r="XC111" s="9" t="n"/>
      <c r="XD111" s="9" t="n"/>
      <c r="XE111" s="9" t="n"/>
      <c r="XF111" s="9" t="n"/>
      <c r="XG111" s="9" t="n"/>
      <c r="XH111" s="9" t="n"/>
      <c r="XI111" s="9" t="n"/>
      <c r="XJ111" s="9" t="n"/>
      <c r="XK111" s="9" t="n"/>
      <c r="XL111" s="9" t="n"/>
      <c r="XM111" s="9" t="n"/>
      <c r="XN111" s="9" t="n"/>
      <c r="XO111" s="9" t="n"/>
      <c r="XP111" s="9" t="n"/>
      <c r="XQ111" s="9" t="n"/>
      <c r="XR111" s="9" t="n"/>
      <c r="XS111" s="9" t="n"/>
      <c r="XT111" s="9" t="n"/>
      <c r="XU111" s="9" t="n"/>
      <c r="XV111" s="9" t="n"/>
      <c r="XW111" s="9" t="n"/>
      <c r="XX111" s="9" t="n"/>
      <c r="XY111" s="9" t="n"/>
      <c r="XZ111" s="9" t="n"/>
      <c r="YA111" s="9" t="n"/>
      <c r="YB111" s="9" t="n"/>
      <c r="YC111" s="9" t="n"/>
      <c r="YD111" s="9" t="n"/>
      <c r="YE111" s="9" t="n"/>
      <c r="YF111" s="9" t="n"/>
      <c r="YG111" s="9" t="n"/>
      <c r="YH111" s="9" t="n"/>
      <c r="YI111" s="9" t="n"/>
      <c r="YJ111" s="9" t="n"/>
      <c r="YK111" s="9" t="n"/>
      <c r="YL111" s="9" t="n"/>
      <c r="YM111" s="9" t="n"/>
      <c r="YN111" s="9" t="n"/>
      <c r="YO111" s="9" t="n"/>
      <c r="YP111" s="9" t="n"/>
      <c r="YQ111" s="9" t="n"/>
      <c r="YR111" s="9" t="n"/>
      <c r="YS111" s="9" t="n"/>
      <c r="YT111" s="9" t="n"/>
      <c r="YU111" s="9" t="n"/>
      <c r="YV111" s="9" t="n"/>
      <c r="YW111" s="9" t="n"/>
      <c r="YX111" s="9" t="n"/>
      <c r="YY111" s="9" t="n"/>
      <c r="YZ111" s="9" t="n"/>
      <c r="ZA111" s="9" t="n"/>
      <c r="ZB111" s="9" t="n"/>
      <c r="ZC111" s="9" t="n"/>
      <c r="ZD111" s="9" t="n"/>
      <c r="ZE111" s="9" t="n"/>
      <c r="ZF111" s="9" t="n"/>
      <c r="ZG111" s="9" t="n"/>
      <c r="ZH111" s="9" t="n"/>
      <c r="ZI111" s="9" t="n"/>
      <c r="ZJ111" s="9" t="n"/>
      <c r="ZK111" s="9" t="n"/>
      <c r="ZL111" s="9" t="n"/>
      <c r="ZM111" s="9" t="n"/>
      <c r="ZN111" s="9" t="n"/>
      <c r="ZO111" s="9" t="n"/>
      <c r="ZP111" s="9" t="n"/>
      <c r="ZQ111" s="9" t="n"/>
      <c r="ZR111" s="9" t="n"/>
      <c r="ZS111" s="9" t="n"/>
      <c r="ZT111" s="9" t="n"/>
      <c r="ZU111" s="9" t="n"/>
      <c r="ZV111" s="9" t="n"/>
      <c r="ZW111" s="9" t="n"/>
      <c r="ZX111" s="9" t="n"/>
      <c r="ZY111" s="9" t="n"/>
      <c r="ZZ111" s="9" t="n"/>
      <c r="AAA111" s="9" t="n"/>
      <c r="AAB111" s="9" t="n"/>
      <c r="AAC111" s="9" t="n"/>
      <c r="AAD111" s="9" t="n"/>
      <c r="AAE111" s="9" t="n"/>
      <c r="AAF111" s="9" t="n"/>
      <c r="AAG111" s="9" t="n"/>
      <c r="AAH111" s="9" t="n"/>
      <c r="AAI111" s="9" t="n"/>
      <c r="AAJ111" s="9" t="n"/>
      <c r="AAK111" s="9" t="n"/>
      <c r="AAL111" s="9" t="n"/>
      <c r="AAM111" s="9" t="n"/>
      <c r="AAN111" s="9" t="n"/>
      <c r="AAO111" s="9" t="n"/>
      <c r="AAP111" s="9" t="n"/>
      <c r="AAQ111" s="9" t="n"/>
      <c r="AAR111" s="9" t="n"/>
      <c r="AAS111" s="9" t="n"/>
      <c r="AAT111" s="9" t="n"/>
      <c r="AAU111" s="9" t="n"/>
      <c r="AAV111" s="9" t="n"/>
      <c r="AAW111" s="9" t="n"/>
      <c r="AAX111" s="9" t="n"/>
      <c r="AAY111" s="9" t="n"/>
      <c r="AAZ111" s="9" t="n"/>
      <c r="ABA111" s="9" t="n"/>
      <c r="ABB111" s="9" t="n"/>
      <c r="ABC111" s="9" t="n"/>
      <c r="ABD111" s="9" t="n"/>
      <c r="ABE111" s="9" t="n"/>
      <c r="ABF111" s="9" t="n"/>
      <c r="ABG111" s="9" t="n"/>
      <c r="ABH111" s="9" t="n"/>
      <c r="ABI111" s="9" t="n"/>
      <c r="ABJ111" s="9" t="n"/>
      <c r="ABK111" s="9" t="n"/>
      <c r="ABL111" s="9" t="n"/>
      <c r="ABM111" s="9" t="n"/>
      <c r="ABN111" s="9" t="n"/>
      <c r="ABO111" s="9" t="n"/>
      <c r="ABP111" s="9" t="n"/>
      <c r="ABQ111" s="9" t="n"/>
      <c r="ABR111" s="9" t="n"/>
      <c r="ABS111" s="9" t="n"/>
      <c r="ABT111" s="9" t="n"/>
      <c r="ABU111" s="9" t="n"/>
      <c r="ABV111" s="9" t="n"/>
      <c r="ABW111" s="9" t="n"/>
      <c r="ABX111" s="9" t="n"/>
      <c r="ABY111" s="9" t="n"/>
      <c r="ABZ111" s="9" t="n"/>
      <c r="ACA111" s="9" t="n"/>
      <c r="ACB111" s="9" t="n"/>
      <c r="ACC111" s="9" t="n"/>
      <c r="ACD111" s="9" t="n"/>
      <c r="ACE111" s="9" t="n"/>
      <c r="ACF111" s="9" t="n"/>
      <c r="ACG111" s="9" t="n"/>
      <c r="ACH111" s="9" t="n"/>
      <c r="ACI111" s="9" t="n"/>
      <c r="ACJ111" s="9" t="n"/>
      <c r="ACK111" s="9" t="n"/>
      <c r="ACL111" s="9" t="n"/>
      <c r="ACM111" s="9" t="n"/>
      <c r="ACN111" s="9" t="n"/>
      <c r="ACO111" s="9" t="n"/>
      <c r="ACP111" s="9" t="n"/>
      <c r="ACQ111" s="9" t="n"/>
      <c r="ACR111" s="9" t="n"/>
      <c r="ACS111" s="9" t="n"/>
      <c r="ACT111" s="9" t="n"/>
      <c r="ACU111" s="9" t="n"/>
      <c r="ACV111" s="9" t="n"/>
      <c r="ACW111" s="9" t="n"/>
      <c r="ACX111" s="9" t="n"/>
      <c r="ACY111" s="9" t="n"/>
      <c r="ACZ111" s="9" t="n"/>
      <c r="ADA111" s="9" t="n"/>
      <c r="ADB111" s="9" t="n"/>
      <c r="ADC111" s="9" t="n"/>
      <c r="ADD111" s="9" t="n"/>
      <c r="ADE111" s="9" t="n"/>
      <c r="ADF111" s="9" t="n"/>
      <c r="ADG111" s="9" t="n"/>
      <c r="ADH111" s="9" t="n"/>
      <c r="ADI111" s="9" t="n"/>
      <c r="ADJ111" s="9" t="n"/>
      <c r="ADK111" s="9" t="n"/>
      <c r="ADL111" s="9" t="n"/>
      <c r="ADM111" s="9" t="n"/>
      <c r="ADN111" s="9" t="n"/>
      <c r="ADO111" s="9" t="n"/>
      <c r="ADP111" s="9" t="n"/>
      <c r="ADQ111" s="9" t="n"/>
      <c r="ADR111" s="9" t="n"/>
      <c r="ADS111" s="9" t="n"/>
      <c r="ADT111" s="9" t="n"/>
      <c r="ADU111" s="9" t="n"/>
      <c r="ADV111" s="9" t="n"/>
      <c r="ADW111" s="9" t="n"/>
      <c r="ADX111" s="9" t="n"/>
      <c r="ADY111" s="9" t="n"/>
      <c r="ADZ111" s="9" t="n"/>
      <c r="AEA111" s="9" t="n"/>
      <c r="AEB111" s="9" t="n"/>
      <c r="AEC111" s="9" t="n"/>
      <c r="AED111" s="9" t="n"/>
      <c r="AEE111" s="9" t="n"/>
      <c r="AEF111" s="9" t="n"/>
      <c r="AEG111" s="9" t="n"/>
      <c r="AEH111" s="9" t="n"/>
      <c r="AEI111" s="9" t="n"/>
      <c r="AEJ111" s="9" t="n"/>
      <c r="AEK111" s="9" t="n"/>
      <c r="AEL111" s="9" t="n"/>
      <c r="AEM111" s="9" t="n"/>
      <c r="AEN111" s="9" t="n"/>
      <c r="AEO111" s="9" t="n"/>
      <c r="AEP111" s="9" t="n"/>
      <c r="AEQ111" s="9" t="n"/>
      <c r="AER111" s="9" t="n"/>
      <c r="AES111" s="9" t="n"/>
      <c r="AET111" s="9" t="n"/>
      <c r="AEU111" s="9" t="n"/>
      <c r="AEV111" s="9" t="n"/>
      <c r="AEW111" s="9" t="n"/>
      <c r="AEX111" s="9" t="n"/>
      <c r="AEY111" s="9" t="n"/>
      <c r="AEZ111" s="9" t="n"/>
      <c r="AFA111" s="9" t="n"/>
      <c r="AFB111" s="9" t="n"/>
      <c r="AFC111" s="9" t="n"/>
      <c r="AFD111" s="9" t="n"/>
      <c r="AFE111" s="9" t="n"/>
      <c r="AFF111" s="9" t="n"/>
      <c r="AFG111" s="9" t="n"/>
      <c r="AFH111" s="9" t="n"/>
      <c r="AFI111" s="9" t="n"/>
      <c r="AFJ111" s="9" t="n"/>
      <c r="AFK111" s="9" t="n"/>
      <c r="AFL111" s="9" t="n"/>
      <c r="AFM111" s="9" t="n"/>
      <c r="AFN111" s="9" t="n"/>
      <c r="AFO111" s="9" t="n"/>
      <c r="AFP111" s="9" t="n"/>
      <c r="AFQ111" s="9" t="n"/>
      <c r="AFR111" s="9" t="n"/>
      <c r="AFS111" s="9" t="n"/>
      <c r="AFT111" s="9" t="n"/>
      <c r="AFU111" s="9" t="n"/>
      <c r="AFV111" s="9" t="n"/>
      <c r="AFW111" s="9" t="n"/>
      <c r="AFX111" s="9" t="n"/>
      <c r="AFY111" s="9" t="n"/>
      <c r="AFZ111" s="9" t="n"/>
      <c r="AGA111" s="9" t="n"/>
      <c r="AGB111" s="9" t="n"/>
      <c r="AGC111" s="9" t="n"/>
      <c r="AGD111" s="9" t="n"/>
      <c r="AGE111" s="9" t="n"/>
      <c r="AGF111" s="9" t="n"/>
      <c r="AGG111" s="9" t="n"/>
      <c r="AGH111" s="9" t="n"/>
      <c r="AGI111" s="9" t="n"/>
      <c r="AGJ111" s="9" t="n"/>
      <c r="AGK111" s="9" t="n"/>
      <c r="AGL111" s="9" t="n"/>
      <c r="AGM111" s="9" t="n"/>
      <c r="AGN111" s="9" t="n"/>
      <c r="AGO111" s="9" t="n"/>
      <c r="AGP111" s="9" t="n"/>
      <c r="AGQ111" s="9" t="n"/>
      <c r="AGR111" s="9" t="n"/>
      <c r="AGS111" s="9" t="n"/>
      <c r="AGT111" s="9" t="n"/>
      <c r="AGU111" s="9" t="n"/>
      <c r="AGV111" s="9" t="n"/>
      <c r="AGW111" s="9" t="n"/>
      <c r="AGX111" s="9" t="n"/>
      <c r="AGY111" s="9" t="n"/>
      <c r="AGZ111" s="9" t="n"/>
      <c r="AHA111" s="9" t="n"/>
      <c r="AHB111" s="9" t="n"/>
      <c r="AHC111" s="9" t="n"/>
      <c r="AHD111" s="9" t="n"/>
      <c r="AHE111" s="9" t="n"/>
      <c r="AHF111" s="9" t="n"/>
      <c r="AHG111" s="9" t="n"/>
      <c r="AHH111" s="9" t="n"/>
      <c r="AHI111" s="9" t="n"/>
      <c r="AHJ111" s="9" t="n"/>
      <c r="AHK111" s="9" t="n"/>
      <c r="AHL111" s="9" t="n"/>
      <c r="AHM111" s="9" t="n"/>
      <c r="AHN111" s="9" t="n"/>
      <c r="AHO111" s="9" t="n"/>
      <c r="AHP111" s="9" t="n"/>
      <c r="AHQ111" s="9" t="n"/>
      <c r="AHR111" s="9" t="n"/>
      <c r="AHS111" s="9" t="n"/>
      <c r="AHT111" s="9" t="n"/>
      <c r="AHU111" s="9" t="n"/>
      <c r="AHV111" s="9" t="n"/>
      <c r="AHW111" s="9" t="n"/>
      <c r="AHX111" s="9" t="n"/>
      <c r="AHY111" s="9" t="n"/>
      <c r="AHZ111" s="9" t="n"/>
      <c r="AIA111" s="9" t="n"/>
      <c r="AIB111" s="9" t="n"/>
      <c r="AIC111" s="9" t="n"/>
      <c r="AID111" s="9" t="n"/>
      <c r="AIE111" s="9" t="n"/>
      <c r="AIF111" s="9" t="n"/>
      <c r="AIG111" s="9" t="n"/>
      <c r="AIH111" s="9" t="n"/>
      <c r="AII111" s="9" t="n"/>
      <c r="AIJ111" s="9" t="n"/>
      <c r="AIK111" s="9" t="n"/>
      <c r="AIL111" s="9" t="n"/>
      <c r="AIM111" s="9" t="n"/>
      <c r="AIN111" s="9" t="n"/>
      <c r="AIO111" s="9" t="n"/>
      <c r="AIP111" s="9" t="n"/>
      <c r="AIQ111" s="9" t="n"/>
      <c r="AIR111" s="9" t="n"/>
      <c r="AIS111" s="9" t="n"/>
      <c r="AIT111" s="9" t="n"/>
      <c r="AIU111" s="9" t="n"/>
      <c r="AIV111" s="9" t="n"/>
      <c r="AIW111" s="9" t="n"/>
      <c r="AIX111" s="9" t="n"/>
      <c r="AIY111" s="9" t="n"/>
      <c r="AIZ111" s="9" t="n"/>
      <c r="AJA111" s="9" t="n"/>
      <c r="AJB111" s="9" t="n"/>
      <c r="AJC111" s="9" t="n"/>
      <c r="AJD111" s="9" t="n"/>
      <c r="AJE111" s="9" t="n"/>
      <c r="AJF111" s="9" t="n"/>
      <c r="AJG111" s="9" t="n"/>
      <c r="AJH111" s="9" t="n"/>
      <c r="AJI111" s="9" t="n"/>
      <c r="AJJ111" s="9" t="n"/>
      <c r="AJK111" s="9" t="n"/>
      <c r="AJL111" s="9" t="n"/>
      <c r="AJM111" s="9" t="n"/>
      <c r="AJN111" s="9" t="n"/>
      <c r="AJO111" s="9" t="n"/>
      <c r="AJP111" s="9" t="n"/>
      <c r="AJQ111" s="9" t="n"/>
      <c r="AJR111" s="9" t="n"/>
      <c r="AJS111" s="9" t="n"/>
      <c r="AJT111" s="9" t="n"/>
      <c r="AJU111" s="9" t="n"/>
      <c r="AJV111" s="9" t="n"/>
      <c r="AJW111" s="9" t="n"/>
      <c r="AJX111" s="9" t="n"/>
      <c r="AJY111" s="9" t="n"/>
      <c r="AJZ111" s="9" t="n"/>
      <c r="AKA111" s="9" t="n"/>
      <c r="AKB111" s="9" t="n"/>
      <c r="AKC111" s="9" t="n"/>
      <c r="AKD111" s="9" t="n"/>
      <c r="AKE111" s="9" t="n"/>
      <c r="AKF111" s="9" t="n"/>
      <c r="AKG111" s="9" t="n"/>
      <c r="AKH111" s="9" t="n"/>
      <c r="AKI111" s="9" t="n"/>
      <c r="AKJ111" s="9" t="n"/>
      <c r="AKK111" s="9" t="n"/>
      <c r="AKL111" s="9" t="n"/>
      <c r="AKM111" s="9" t="n"/>
      <c r="AKN111" s="9" t="n"/>
      <c r="AKO111" s="9" t="n"/>
      <c r="AKP111" s="9" t="n"/>
      <c r="AKQ111" s="9" t="n"/>
      <c r="AKR111" s="9" t="n"/>
      <c r="AKS111" s="9" t="n"/>
      <c r="AKT111" s="9" t="n"/>
      <c r="AKU111" s="9" t="n"/>
      <c r="AKV111" s="9" t="n"/>
      <c r="AKW111" s="9" t="n"/>
      <c r="AKX111" s="9" t="n"/>
      <c r="AKY111" s="9" t="n"/>
      <c r="AKZ111" s="9" t="n"/>
      <c r="ALA111" s="9" t="n"/>
      <c r="ALB111" s="9" t="n"/>
      <c r="ALC111" s="9" t="n"/>
      <c r="ALD111" s="9" t="n"/>
      <c r="ALE111" s="9" t="n"/>
      <c r="ALF111" s="9" t="n"/>
      <c r="ALG111" s="9" t="n"/>
      <c r="ALH111" s="9" t="n"/>
      <c r="ALI111" s="9" t="n"/>
      <c r="ALJ111" s="9" t="n"/>
      <c r="ALK111" s="9" t="n"/>
      <c r="ALL111" s="9" t="n"/>
      <c r="ALM111" s="9" t="n"/>
      <c r="ALN111" s="9" t="n"/>
      <c r="ALO111" s="9" t="n"/>
      <c r="ALP111" s="9" t="n"/>
      <c r="ALQ111" s="9" t="n"/>
      <c r="ALR111" s="9" t="n"/>
      <c r="ALS111" s="9" t="n"/>
      <c r="ALT111" s="9" t="n"/>
      <c r="ALU111" s="9" t="n"/>
      <c r="ALV111" s="9" t="n"/>
      <c r="ALW111" s="9" t="n"/>
      <c r="ALX111" s="9" t="n"/>
      <c r="ALY111" s="9" t="n"/>
      <c r="ALZ111" s="9" t="n"/>
      <c r="AMA111" s="9" t="n"/>
      <c r="AMB111" s="9" t="n"/>
      <c r="AMC111" s="9" t="n"/>
      <c r="AMD111" s="9" t="n"/>
      <c r="AME111" s="9" t="n"/>
      <c r="AMF111" s="9" t="n"/>
      <c r="AMG111" s="9" t="n"/>
      <c r="AMH111" s="9" t="n"/>
      <c r="AMI111" s="9" t="n"/>
      <c r="AMJ111" s="9" t="n"/>
    </row>
    <row customHeight="1" ht="15.75" r="112" s="187" spans="1:1024">
      <c r="A112" s="67" t="n">
        <v>110</v>
      </c>
      <c r="B112" s="146" t="n"/>
      <c r="C112" s="158" t="s">
        <v>319</v>
      </c>
      <c r="D112" s="113" t="n"/>
      <c r="E112" s="159" t="n"/>
      <c r="F112" s="44" t="n"/>
      <c r="G112" s="149">
        <f>G111+SUM(G137:G138)</f>
        <v/>
      </c>
      <c r="H112" s="150">
        <f>[1]'Расчет КК'!B104+$H$156</f>
        <v/>
      </c>
      <c r="I112" s="151">
        <f>G112-H112</f>
        <v/>
      </c>
      <c r="J112" s="149">
        <f>J111+SUM(J137:J138)</f>
        <v/>
      </c>
      <c r="K112" s="150">
        <f>[1]'Расчет КК'!C104</f>
        <v/>
      </c>
      <c r="L112" s="151">
        <f>J112-K112</f>
        <v/>
      </c>
      <c r="M112" s="149">
        <f>M111+SUM(M137:M138)</f>
        <v/>
      </c>
      <c r="N112" s="150">
        <f>[1]'Расчет КК'!D104</f>
        <v/>
      </c>
      <c r="O112" s="151">
        <f>M112-N112</f>
        <v/>
      </c>
      <c r="P112" s="149">
        <f>P111+SUM(P137:P138)</f>
        <v/>
      </c>
      <c r="Q112" s="150">
        <f>[1]'Расчет КК'!E104</f>
        <v/>
      </c>
      <c r="R112" s="151">
        <f>P112-Q112</f>
        <v/>
      </c>
      <c r="S112" s="149">
        <f>S111+SUM(S137:S138)</f>
        <v/>
      </c>
      <c r="T112" s="150">
        <f>[1]'Расчет КК'!F104</f>
        <v/>
      </c>
      <c r="U112" s="151">
        <f>S112-T112</f>
        <v/>
      </c>
      <c r="V112" s="149">
        <f>V111+SUM(V137:V138)</f>
        <v/>
      </c>
      <c r="W112" s="150">
        <f>[1]'Расчет КК'!G104</f>
        <v/>
      </c>
      <c r="X112" s="151">
        <f>V112-W112</f>
        <v/>
      </c>
      <c r="Y112" s="149">
        <f>Y111+SUM(Y137:Y138)</f>
        <v/>
      </c>
      <c r="Z112" s="150">
        <f>[1]'Расчет КК'!H104</f>
        <v/>
      </c>
      <c r="AA112" s="151">
        <f>Y112-Z112</f>
        <v/>
      </c>
      <c r="AB112" s="149">
        <f>AB111+SUM(AB137:AB138)</f>
        <v/>
      </c>
      <c r="AC112" s="150">
        <f>[1]'Расчет КК'!I104</f>
        <v/>
      </c>
      <c r="AD112" s="151">
        <f>AB112-AC112</f>
        <v/>
      </c>
      <c r="AE112" s="149">
        <f>AE111+SUM(AE137:AE138)</f>
        <v/>
      </c>
      <c r="AF112" s="150">
        <f>[1]'Расчет КК'!J104</f>
        <v/>
      </c>
      <c r="AG112" s="151">
        <f>AE112-AF112</f>
        <v/>
      </c>
      <c r="AH112" s="149">
        <f>AH111+SUM(AH137:AH138)</f>
        <v/>
      </c>
      <c r="AI112" s="150">
        <f>[1]'Расчет КК'!K104</f>
        <v/>
      </c>
      <c r="AJ112" s="151">
        <f>AH112-AI112</f>
        <v/>
      </c>
      <c r="AK112" s="149">
        <f>AK111+SUM(AK137:AK138)</f>
        <v/>
      </c>
      <c r="AL112" s="150">
        <f>[1]'Расчет КК'!L104</f>
        <v/>
      </c>
      <c r="AM112" s="151">
        <f>AK112-AL112</f>
        <v/>
      </c>
      <c r="AN112" s="149">
        <f>AN111+SUM(AN137:AN138)</f>
        <v/>
      </c>
      <c r="AO112" s="150">
        <f>[1]'Расчет КК'!M104</f>
        <v/>
      </c>
      <c r="AP112" s="151">
        <f>AN112-AO112</f>
        <v/>
      </c>
      <c r="AQ112" s="149">
        <f>AQ111+SUM(AQ137:AQ138)</f>
        <v/>
      </c>
      <c r="AR112" s="150">
        <f>[1]'Расчет КК'!N104</f>
        <v/>
      </c>
      <c r="AS112" s="151">
        <f>AQ112-AR112</f>
        <v/>
      </c>
      <c r="AT112" s="149">
        <f>AT111+SUM(AT137:AT138)</f>
        <v/>
      </c>
      <c r="AU112" s="150">
        <f>[1]'Расчет КК'!O104</f>
        <v/>
      </c>
      <c r="AV112" s="151">
        <f>AT112-AU112</f>
        <v/>
      </c>
      <c r="AW112" s="149">
        <f>AW111+SUM(AW137:AW138)</f>
        <v/>
      </c>
      <c r="AX112" s="150">
        <f>[1]'Расчет КК'!P104</f>
        <v/>
      </c>
      <c r="AY112" s="151">
        <f>AW112-AX112</f>
        <v/>
      </c>
      <c r="AZ112" s="149">
        <f>AZ111+SUM(AZ137:AZ138)</f>
        <v/>
      </c>
      <c r="BA112" s="150">
        <f>[1]'Расчет КК'!Q104</f>
        <v/>
      </c>
      <c r="BB112" s="151">
        <f>AZ112-BA112</f>
        <v/>
      </c>
      <c r="BC112" s="149">
        <f>BC111+SUM(BC137:BC138)</f>
        <v/>
      </c>
      <c r="BD112" s="150">
        <f>[1]'Расчет КК'!R104</f>
        <v/>
      </c>
      <c r="BE112" s="151">
        <f>BC112-BD112</f>
        <v/>
      </c>
      <c r="BF112" s="149">
        <f>BF111+SUM(BF137:BF138)</f>
        <v/>
      </c>
      <c r="BG112" s="150">
        <f>[1]'Расчет КК'!S104</f>
        <v/>
      </c>
      <c r="BH112" s="151">
        <f>BF112-BG112</f>
        <v/>
      </c>
      <c r="BI112" s="149">
        <f>BI111+SUM(BI137:BI138)</f>
        <v/>
      </c>
      <c r="BJ112" s="150">
        <f>[1]'Расчет КК'!T104</f>
        <v/>
      </c>
      <c r="BK112" s="151">
        <f>BI112-BJ112</f>
        <v/>
      </c>
      <c r="BL112" s="149">
        <f>BL111+SUM(BL137:BL138)</f>
        <v/>
      </c>
      <c r="BM112" s="150">
        <f>[1]'Расчет КК'!U104</f>
        <v/>
      </c>
      <c r="BN112" s="151">
        <f>BL112-BM112</f>
        <v/>
      </c>
      <c r="BO112" s="149">
        <f>BO111+SUM(BO137:BO138)</f>
        <v/>
      </c>
      <c r="BP112" s="150">
        <f>[1]'Расчет КК'!V104</f>
        <v/>
      </c>
      <c r="BQ112" s="151">
        <f>BO112-BP112</f>
        <v/>
      </c>
      <c r="BR112" s="149">
        <f>BR111+SUM(BR137:BR138)</f>
        <v/>
      </c>
      <c r="BS112" s="150">
        <f>[1]'Расчет КК'!W104</f>
        <v/>
      </c>
      <c r="BT112" s="151">
        <f>BR112-BS112</f>
        <v/>
      </c>
      <c r="BU112" s="149">
        <f>BU111+SUM(BU137:BU138)</f>
        <v/>
      </c>
      <c r="BV112" s="150">
        <f>[1]'Расчет КК'!X104</f>
        <v/>
      </c>
      <c r="BW112" s="151">
        <f>BU112-BV112</f>
        <v/>
      </c>
      <c r="BX112" s="149">
        <f>BX111+SUM(BX137:BX138)</f>
        <v/>
      </c>
      <c r="BY112" s="150">
        <f>[1]'Расчет КК'!Y104</f>
        <v/>
      </c>
      <c r="BZ112" s="151">
        <f>BX112-BY112</f>
        <v/>
      </c>
      <c r="CA112" s="149">
        <f>CA111+SUM(CA137:CA138)</f>
        <v/>
      </c>
      <c r="CB112" s="150">
        <f>[1]'Расчет КК'!Z104</f>
        <v/>
      </c>
      <c r="CC112" s="151">
        <f>CA112-CB112</f>
        <v/>
      </c>
      <c r="CD112" s="149">
        <f>CD111+SUM(CD137:CD138)</f>
        <v/>
      </c>
      <c r="CE112" s="150">
        <f>[1]'Расчет КК'!AA104</f>
        <v/>
      </c>
      <c r="CF112" s="151">
        <f>CD112-CE112</f>
        <v/>
      </c>
      <c r="CG112" s="149">
        <f>CG111+SUM(CG137:CG138)</f>
        <v/>
      </c>
      <c r="CH112" s="150">
        <f>[1]'Расчет КК'!AB104</f>
        <v/>
      </c>
      <c r="CI112" s="151">
        <f>CG112-CH112</f>
        <v/>
      </c>
      <c r="CJ112" s="149">
        <f>CJ111+SUM(CJ137:CJ138)</f>
        <v/>
      </c>
      <c r="CK112" s="150">
        <f>[1]'Расчет КК'!AC104</f>
        <v/>
      </c>
      <c r="CL112" s="151">
        <f>CJ112-CK112</f>
        <v/>
      </c>
      <c r="CM112" s="149">
        <f>CM111+SUM(CM137:CM138)</f>
        <v/>
      </c>
      <c r="CN112" s="150">
        <f>[1]'Расчет КК'!AD104</f>
        <v/>
      </c>
      <c r="CO112" s="151">
        <f>CM112-CN112</f>
        <v/>
      </c>
      <c r="CP112" s="149">
        <f>CP111+SUM(CP137:CP138)</f>
        <v/>
      </c>
      <c r="CQ112" s="150">
        <f>[1]'Расчет КК'!AG104</f>
        <v/>
      </c>
      <c r="CR112" s="151">
        <f>CP112-CQ112</f>
        <v/>
      </c>
      <c r="CS112" s="149">
        <f>CS111+SUM(CS137:CS138)</f>
        <v/>
      </c>
      <c r="CT112" s="150">
        <f>[1]'Расчет КК'!AE104</f>
        <v/>
      </c>
      <c r="CU112" s="151">
        <f>CS112-CT112</f>
        <v/>
      </c>
      <c r="CV112" s="149">
        <f>CV111+SUM(CV137:CV138)</f>
        <v/>
      </c>
      <c r="CW112" s="152">
        <f>[1]'Расчет КК'!AF104</f>
        <v/>
      </c>
      <c r="CX112" s="153">
        <f>CV112-CW112</f>
        <v/>
      </c>
      <c r="CY112" s="155" t="n"/>
      <c r="CZ112" s="94" t="n"/>
      <c r="DA112" s="156" t="n"/>
      <c r="DB112" s="157" t="n"/>
      <c r="DC112" s="157" t="n"/>
      <c r="DD112" s="160" t="n"/>
      <c r="DE112" s="9" t="n"/>
      <c r="DF112" s="9" t="n"/>
      <c r="DG112" s="94" t="n"/>
      <c r="DH112" s="9" t="n"/>
      <c r="DI112" s="9" t="n"/>
      <c r="DJ112" s="9" t="n"/>
      <c r="DK112" s="9" t="n"/>
      <c r="DL112" s="9" t="n"/>
      <c r="DM112" s="9" t="n"/>
      <c r="DN112" s="9" t="n"/>
      <c r="DO112" s="9" t="n"/>
      <c r="DP112" s="9" t="n"/>
      <c r="DQ112" s="9" t="n"/>
      <c r="DR112" s="9" t="n"/>
      <c r="DS112" s="9" t="n"/>
      <c r="DT112" s="9" t="n"/>
      <c r="DU112" s="9" t="n"/>
      <c r="DV112" s="9" t="n"/>
      <c r="DW112" s="9" t="n"/>
      <c r="DX112" s="9" t="n"/>
      <c r="DY112" s="9" t="n"/>
      <c r="DZ112" s="9" t="n"/>
      <c r="EA112" s="9" t="n"/>
      <c r="EB112" s="9" t="n"/>
      <c r="EC112" s="9" t="n"/>
      <c r="ED112" s="9" t="n"/>
      <c r="EE112" s="9" t="n"/>
      <c r="EF112" s="9" t="n"/>
      <c r="EG112" s="9" t="n"/>
      <c r="EH112" s="9" t="n"/>
      <c r="EI112" s="9" t="n"/>
      <c r="EJ112" s="9" t="n"/>
      <c r="EK112" s="9" t="n"/>
      <c r="EL112" s="9" t="n"/>
      <c r="EM112" s="9" t="n"/>
      <c r="EN112" s="9" t="n"/>
      <c r="EO112" s="9" t="n"/>
      <c r="EP112" s="9" t="n"/>
      <c r="EQ112" s="9" t="n"/>
      <c r="ER112" s="9" t="n"/>
      <c r="ES112" s="9" t="n"/>
      <c r="ET112" s="9" t="n"/>
      <c r="EU112" s="9" t="n"/>
      <c r="EV112" s="9" t="n"/>
      <c r="EW112" s="9" t="n"/>
      <c r="EX112" s="9" t="n"/>
      <c r="EY112" s="9" t="n"/>
      <c r="EZ112" s="9" t="n"/>
      <c r="FA112" s="9" t="n"/>
      <c r="FB112" s="9" t="n"/>
      <c r="FC112" s="9" t="n"/>
      <c r="FD112" s="9" t="n"/>
      <c r="FE112" s="9" t="n"/>
      <c r="FF112" s="9" t="n"/>
      <c r="FG112" s="9" t="n"/>
      <c r="FH112" s="9" t="n"/>
      <c r="FI112" s="9" t="n"/>
      <c r="FJ112" s="9" t="n"/>
      <c r="FK112" s="9" t="n"/>
      <c r="FL112" s="9" t="n"/>
      <c r="FM112" s="9" t="n"/>
      <c r="FN112" s="9" t="n"/>
      <c r="FO112" s="9" t="n"/>
      <c r="FP112" s="9" t="n"/>
      <c r="FQ112" s="9" t="n"/>
      <c r="FR112" s="9" t="n"/>
      <c r="FS112" s="9" t="n"/>
      <c r="FT112" s="9" t="n"/>
      <c r="FU112" s="9" t="n"/>
      <c r="FV112" s="9" t="n"/>
      <c r="FW112" s="9" t="n"/>
      <c r="FX112" s="9" t="n"/>
      <c r="FY112" s="9" t="n"/>
      <c r="FZ112" s="9" t="n"/>
      <c r="GA112" s="9" t="n"/>
      <c r="GB112" s="9" t="n"/>
      <c r="GC112" s="9" t="n"/>
      <c r="GD112" s="9" t="n"/>
      <c r="GE112" s="9" t="n"/>
      <c r="GF112" s="9" t="n"/>
      <c r="GG112" s="9" t="n"/>
      <c r="GH112" s="9" t="n"/>
      <c r="GI112" s="9" t="n"/>
      <c r="GJ112" s="9" t="n"/>
      <c r="GK112" s="9" t="n"/>
      <c r="GL112" s="9" t="n"/>
      <c r="GM112" s="9" t="n"/>
      <c r="GN112" s="9" t="n"/>
      <c r="GO112" s="9" t="n"/>
      <c r="GP112" s="9" t="n"/>
      <c r="GQ112" s="9" t="n"/>
      <c r="GR112" s="9" t="n"/>
      <c r="GS112" s="9" t="n"/>
      <c r="GT112" s="9" t="n"/>
      <c r="GU112" s="9" t="n"/>
      <c r="GV112" s="9" t="n"/>
      <c r="GW112" s="9" t="n"/>
      <c r="GX112" s="9" t="n"/>
      <c r="GY112" s="9" t="n"/>
      <c r="GZ112" s="9" t="n"/>
      <c r="HA112" s="9" t="n"/>
      <c r="HB112" s="9" t="n"/>
      <c r="HC112" s="9" t="n"/>
      <c r="HD112" s="9" t="n"/>
      <c r="HE112" s="9" t="n"/>
      <c r="HF112" s="9" t="n"/>
      <c r="HG112" s="9" t="n"/>
      <c r="HH112" s="9" t="n"/>
      <c r="HI112" s="9" t="n"/>
      <c r="HJ112" s="9" t="n"/>
      <c r="HK112" s="9" t="n"/>
      <c r="HL112" s="9" t="n"/>
      <c r="HM112" s="9" t="n"/>
      <c r="HN112" s="9" t="n"/>
      <c r="HO112" s="9" t="n"/>
      <c r="HP112" s="9" t="n"/>
      <c r="HQ112" s="9" t="n"/>
      <c r="HR112" s="9" t="n"/>
      <c r="HS112" s="9" t="n"/>
      <c r="HT112" s="9" t="n"/>
      <c r="HU112" s="9" t="n"/>
      <c r="HV112" s="9" t="n"/>
      <c r="HW112" s="9" t="n"/>
      <c r="HX112" s="9" t="n"/>
      <c r="HY112" s="9" t="n"/>
      <c r="HZ112" s="9" t="n"/>
      <c r="IA112" s="9" t="n"/>
      <c r="IB112" s="9" t="n"/>
      <c r="IC112" s="9" t="n"/>
      <c r="ID112" s="9" t="n"/>
      <c r="IE112" s="9" t="n"/>
      <c r="IF112" s="9" t="n"/>
      <c r="IG112" s="9" t="n"/>
      <c r="IH112" s="9" t="n"/>
      <c r="II112" s="9" t="n"/>
      <c r="IJ112" s="9" t="n"/>
      <c r="IK112" s="9" t="n"/>
      <c r="IL112" s="9" t="n"/>
      <c r="IM112" s="9" t="n"/>
      <c r="IN112" s="9" t="n"/>
      <c r="IO112" s="9" t="n"/>
      <c r="IP112" s="9" t="n"/>
      <c r="IQ112" s="9" t="n"/>
      <c r="IR112" s="9" t="n"/>
      <c r="IS112" s="9" t="n"/>
      <c r="IT112" s="9" t="n"/>
      <c r="IU112" s="9" t="n"/>
      <c r="IV112" s="9" t="n"/>
      <c r="IW112" s="9" t="n"/>
      <c r="IX112" s="9" t="n"/>
      <c r="IY112" s="9" t="n"/>
      <c r="IZ112" s="9" t="n"/>
      <c r="JA112" s="9" t="n"/>
      <c r="JB112" s="9" t="n"/>
      <c r="JC112" s="9" t="n"/>
      <c r="JD112" s="9" t="n"/>
      <c r="JE112" s="9" t="n"/>
      <c r="JF112" s="9" t="n"/>
      <c r="JG112" s="9" t="n"/>
      <c r="JH112" s="9" t="n"/>
      <c r="JI112" s="9" t="n"/>
      <c r="JJ112" s="9" t="n"/>
      <c r="JK112" s="9" t="n"/>
      <c r="JL112" s="9" t="n"/>
      <c r="JM112" s="9" t="n"/>
      <c r="JN112" s="9" t="n"/>
      <c r="JO112" s="9" t="n"/>
      <c r="JP112" s="9" t="n"/>
      <c r="JQ112" s="9" t="n"/>
      <c r="JR112" s="9" t="n"/>
      <c r="JS112" s="9" t="n"/>
      <c r="JT112" s="9" t="n"/>
      <c r="JU112" s="9" t="n"/>
      <c r="JV112" s="9" t="n"/>
      <c r="JW112" s="9" t="n"/>
      <c r="JX112" s="9" t="n"/>
      <c r="JY112" s="9" t="n"/>
      <c r="JZ112" s="9" t="n"/>
      <c r="KA112" s="9" t="n"/>
      <c r="KB112" s="9" t="n"/>
      <c r="KC112" s="9" t="n"/>
      <c r="KD112" s="9" t="n"/>
      <c r="KE112" s="9" t="n"/>
      <c r="KF112" s="9" t="n"/>
      <c r="KG112" s="9" t="n"/>
      <c r="KH112" s="9" t="n"/>
      <c r="KI112" s="9" t="n"/>
      <c r="KJ112" s="9" t="n"/>
      <c r="KK112" s="9" t="n"/>
      <c r="KL112" s="9" t="n"/>
      <c r="KM112" s="9" t="n"/>
      <c r="KN112" s="9" t="n"/>
      <c r="KO112" s="9" t="n"/>
      <c r="KP112" s="9" t="n"/>
      <c r="KQ112" s="9" t="n"/>
      <c r="KR112" s="9" t="n"/>
      <c r="KS112" s="9" t="n"/>
      <c r="KT112" s="9" t="n"/>
      <c r="KU112" s="9" t="n"/>
      <c r="KV112" s="9" t="n"/>
      <c r="KW112" s="9" t="n"/>
      <c r="KX112" s="9" t="n"/>
      <c r="KY112" s="9" t="n"/>
      <c r="KZ112" s="9" t="n"/>
      <c r="LA112" s="9" t="n"/>
      <c r="LB112" s="9" t="n"/>
      <c r="LC112" s="9" t="n"/>
      <c r="LD112" s="9" t="n"/>
      <c r="LE112" s="9" t="n"/>
      <c r="LF112" s="9" t="n"/>
      <c r="LG112" s="9" t="n"/>
      <c r="LH112" s="9" t="n"/>
      <c r="LI112" s="9" t="n"/>
      <c r="LJ112" s="9" t="n"/>
      <c r="LK112" s="9" t="n"/>
      <c r="LL112" s="9" t="n"/>
      <c r="LM112" s="9" t="n"/>
      <c r="LN112" s="9" t="n"/>
      <c r="LO112" s="9" t="n"/>
      <c r="LP112" s="9" t="n"/>
      <c r="LQ112" s="9" t="n"/>
      <c r="LR112" s="9" t="n"/>
      <c r="LS112" s="9" t="n"/>
      <c r="LT112" s="9" t="n"/>
      <c r="LU112" s="9" t="n"/>
      <c r="LV112" s="9" t="n"/>
      <c r="LW112" s="9" t="n"/>
      <c r="LX112" s="9" t="n"/>
      <c r="LY112" s="9" t="n"/>
      <c r="LZ112" s="9" t="n"/>
      <c r="MA112" s="9" t="n"/>
      <c r="MB112" s="9" t="n"/>
      <c r="MC112" s="9" t="n"/>
      <c r="MD112" s="9" t="n"/>
      <c r="ME112" s="9" t="n"/>
      <c r="MF112" s="9" t="n"/>
      <c r="MG112" s="9" t="n"/>
      <c r="MH112" s="9" t="n"/>
      <c r="MI112" s="9" t="n"/>
      <c r="MJ112" s="9" t="n"/>
      <c r="MK112" s="9" t="n"/>
      <c r="ML112" s="9" t="n"/>
      <c r="MM112" s="9" t="n"/>
      <c r="MN112" s="9" t="n"/>
      <c r="MO112" s="9" t="n"/>
      <c r="MP112" s="9" t="n"/>
      <c r="MQ112" s="9" t="n"/>
      <c r="MR112" s="9" t="n"/>
      <c r="MS112" s="9" t="n"/>
      <c r="MT112" s="9" t="n"/>
      <c r="MU112" s="9" t="n"/>
      <c r="MV112" s="9" t="n"/>
      <c r="MW112" s="9" t="n"/>
      <c r="MX112" s="9" t="n"/>
      <c r="MY112" s="9" t="n"/>
      <c r="MZ112" s="9" t="n"/>
      <c r="NA112" s="9" t="n"/>
      <c r="NB112" s="9" t="n"/>
      <c r="NC112" s="9" t="n"/>
      <c r="ND112" s="9" t="n"/>
      <c r="NE112" s="9" t="n"/>
      <c r="NF112" s="9" t="n"/>
      <c r="NG112" s="9" t="n"/>
      <c r="NH112" s="9" t="n"/>
      <c r="NI112" s="9" t="n"/>
      <c r="NJ112" s="9" t="n"/>
      <c r="NK112" s="9" t="n"/>
      <c r="NL112" s="9" t="n"/>
      <c r="NM112" s="9" t="n"/>
      <c r="NN112" s="9" t="n"/>
      <c r="NO112" s="9" t="n"/>
      <c r="NP112" s="9" t="n"/>
      <c r="NQ112" s="9" t="n"/>
      <c r="NR112" s="9" t="n"/>
      <c r="NS112" s="9" t="n"/>
      <c r="NT112" s="9" t="n"/>
      <c r="NU112" s="9" t="n"/>
      <c r="NV112" s="9" t="n"/>
      <c r="NW112" s="9" t="n"/>
      <c r="NX112" s="9" t="n"/>
      <c r="NY112" s="9" t="n"/>
      <c r="NZ112" s="9" t="n"/>
      <c r="OA112" s="9" t="n"/>
      <c r="OB112" s="9" t="n"/>
      <c r="OC112" s="9" t="n"/>
      <c r="OD112" s="9" t="n"/>
      <c r="OE112" s="9" t="n"/>
      <c r="OF112" s="9" t="n"/>
      <c r="OG112" s="9" t="n"/>
      <c r="OH112" s="9" t="n"/>
      <c r="OI112" s="9" t="n"/>
      <c r="OJ112" s="9" t="n"/>
      <c r="OK112" s="9" t="n"/>
      <c r="OL112" s="9" t="n"/>
      <c r="OM112" s="9" t="n"/>
      <c r="ON112" s="9" t="n"/>
      <c r="OO112" s="9" t="n"/>
      <c r="OP112" s="9" t="n"/>
      <c r="OQ112" s="9" t="n"/>
      <c r="OR112" s="9" t="n"/>
      <c r="OS112" s="9" t="n"/>
      <c r="OT112" s="9" t="n"/>
      <c r="OU112" s="9" t="n"/>
      <c r="OV112" s="9" t="n"/>
      <c r="OW112" s="9" t="n"/>
      <c r="OX112" s="9" t="n"/>
      <c r="OY112" s="9" t="n"/>
      <c r="OZ112" s="9" t="n"/>
      <c r="PA112" s="9" t="n"/>
      <c r="PB112" s="9" t="n"/>
      <c r="PC112" s="9" t="n"/>
      <c r="PD112" s="9" t="n"/>
      <c r="PE112" s="9" t="n"/>
      <c r="PF112" s="9" t="n"/>
      <c r="PG112" s="9" t="n"/>
      <c r="PH112" s="9" t="n"/>
      <c r="PI112" s="9" t="n"/>
      <c r="PJ112" s="9" t="n"/>
      <c r="PK112" s="9" t="n"/>
      <c r="PL112" s="9" t="n"/>
      <c r="PM112" s="9" t="n"/>
      <c r="PN112" s="9" t="n"/>
      <c r="PO112" s="9" t="n"/>
      <c r="PP112" s="9" t="n"/>
      <c r="PQ112" s="9" t="n"/>
      <c r="PR112" s="9" t="n"/>
      <c r="PS112" s="9" t="n"/>
      <c r="PT112" s="9" t="n"/>
      <c r="PU112" s="9" t="n"/>
      <c r="PV112" s="9" t="n"/>
      <c r="PW112" s="9" t="n"/>
      <c r="PX112" s="9" t="n"/>
      <c r="PY112" s="9" t="n"/>
      <c r="PZ112" s="9" t="n"/>
      <c r="QA112" s="9" t="n"/>
      <c r="QB112" s="9" t="n"/>
      <c r="QC112" s="9" t="n"/>
      <c r="QD112" s="9" t="n"/>
      <c r="QE112" s="9" t="n"/>
      <c r="QF112" s="9" t="n"/>
      <c r="QG112" s="9" t="n"/>
      <c r="QH112" s="9" t="n"/>
      <c r="QI112" s="9" t="n"/>
      <c r="QJ112" s="9" t="n"/>
      <c r="QK112" s="9" t="n"/>
      <c r="QL112" s="9" t="n"/>
      <c r="QM112" s="9" t="n"/>
      <c r="QN112" s="9" t="n"/>
      <c r="QO112" s="9" t="n"/>
      <c r="QP112" s="9" t="n"/>
      <c r="QQ112" s="9" t="n"/>
      <c r="QR112" s="9" t="n"/>
      <c r="QS112" s="9" t="n"/>
      <c r="QT112" s="9" t="n"/>
      <c r="QU112" s="9" t="n"/>
      <c r="QV112" s="9" t="n"/>
      <c r="QW112" s="9" t="n"/>
      <c r="QX112" s="9" t="n"/>
      <c r="QY112" s="9" t="n"/>
      <c r="QZ112" s="9" t="n"/>
      <c r="RA112" s="9" t="n"/>
      <c r="RB112" s="9" t="n"/>
      <c r="RC112" s="9" t="n"/>
      <c r="RD112" s="9" t="n"/>
      <c r="RE112" s="9" t="n"/>
      <c r="RF112" s="9" t="n"/>
      <c r="RG112" s="9" t="n"/>
      <c r="RH112" s="9" t="n"/>
      <c r="RI112" s="9" t="n"/>
      <c r="RJ112" s="9" t="n"/>
      <c r="RK112" s="9" t="n"/>
      <c r="RL112" s="9" t="n"/>
      <c r="RM112" s="9" t="n"/>
      <c r="RN112" s="9" t="n"/>
      <c r="RO112" s="9" t="n"/>
      <c r="RP112" s="9" t="n"/>
      <c r="RQ112" s="9" t="n"/>
      <c r="RR112" s="9" t="n"/>
      <c r="RS112" s="9" t="n"/>
      <c r="RT112" s="9" t="n"/>
      <c r="RU112" s="9" t="n"/>
      <c r="RV112" s="9" t="n"/>
      <c r="RW112" s="9" t="n"/>
      <c r="RX112" s="9" t="n"/>
      <c r="RY112" s="9" t="n"/>
      <c r="RZ112" s="9" t="n"/>
      <c r="SA112" s="9" t="n"/>
      <c r="SB112" s="9" t="n"/>
      <c r="SC112" s="9" t="n"/>
      <c r="SD112" s="9" t="n"/>
      <c r="SE112" s="9" t="n"/>
      <c r="SF112" s="9" t="n"/>
      <c r="SG112" s="9" t="n"/>
      <c r="SH112" s="9" t="n"/>
      <c r="SI112" s="9" t="n"/>
      <c r="SJ112" s="9" t="n"/>
      <c r="SK112" s="9" t="n"/>
      <c r="SL112" s="9" t="n"/>
      <c r="SM112" s="9" t="n"/>
      <c r="SN112" s="9" t="n"/>
      <c r="SO112" s="9" t="n"/>
      <c r="SP112" s="9" t="n"/>
      <c r="SQ112" s="9" t="n"/>
      <c r="SR112" s="9" t="n"/>
      <c r="SS112" s="9" t="n"/>
      <c r="ST112" s="9" t="n"/>
      <c r="SU112" s="9" t="n"/>
      <c r="SV112" s="9" t="n"/>
      <c r="SW112" s="9" t="n"/>
      <c r="SX112" s="9" t="n"/>
      <c r="SY112" s="9" t="n"/>
      <c r="SZ112" s="9" t="n"/>
      <c r="TA112" s="9" t="n"/>
      <c r="TB112" s="9" t="n"/>
      <c r="TC112" s="9" t="n"/>
      <c r="TD112" s="9" t="n"/>
      <c r="TE112" s="9" t="n"/>
      <c r="TF112" s="9" t="n"/>
      <c r="TG112" s="9" t="n"/>
      <c r="TH112" s="9" t="n"/>
      <c r="TI112" s="9" t="n"/>
      <c r="TJ112" s="9" t="n"/>
      <c r="TK112" s="9" t="n"/>
      <c r="TL112" s="9" t="n"/>
      <c r="TM112" s="9" t="n"/>
      <c r="TN112" s="9" t="n"/>
      <c r="TO112" s="9" t="n"/>
      <c r="TP112" s="9" t="n"/>
      <c r="TQ112" s="9" t="n"/>
      <c r="TR112" s="9" t="n"/>
      <c r="TS112" s="9" t="n"/>
      <c r="TT112" s="9" t="n"/>
      <c r="TU112" s="9" t="n"/>
      <c r="TV112" s="9" t="n"/>
      <c r="TW112" s="9" t="n"/>
      <c r="TX112" s="9" t="n"/>
      <c r="TY112" s="9" t="n"/>
      <c r="TZ112" s="9" t="n"/>
      <c r="UA112" s="9" t="n"/>
      <c r="UB112" s="9" t="n"/>
      <c r="UC112" s="9" t="n"/>
      <c r="UD112" s="9" t="n"/>
      <c r="UE112" s="9" t="n"/>
      <c r="UF112" s="9" t="n"/>
      <c r="UG112" s="9" t="n"/>
      <c r="UH112" s="9" t="n"/>
      <c r="UI112" s="9" t="n"/>
      <c r="UJ112" s="9" t="n"/>
      <c r="UK112" s="9" t="n"/>
      <c r="UL112" s="9" t="n"/>
      <c r="UM112" s="9" t="n"/>
      <c r="UN112" s="9" t="n"/>
      <c r="UO112" s="9" t="n"/>
      <c r="UP112" s="9" t="n"/>
      <c r="UQ112" s="9" t="n"/>
      <c r="UR112" s="9" t="n"/>
      <c r="US112" s="9" t="n"/>
      <c r="UT112" s="9" t="n"/>
      <c r="UU112" s="9" t="n"/>
      <c r="UV112" s="9" t="n"/>
      <c r="UW112" s="9" t="n"/>
      <c r="UX112" s="9" t="n"/>
      <c r="UY112" s="9" t="n"/>
      <c r="UZ112" s="9" t="n"/>
      <c r="VA112" s="9" t="n"/>
      <c r="VB112" s="9" t="n"/>
      <c r="VC112" s="9" t="n"/>
      <c r="VD112" s="9" t="n"/>
      <c r="VE112" s="9" t="n"/>
      <c r="VF112" s="9" t="n"/>
      <c r="VG112" s="9" t="n"/>
      <c r="VH112" s="9" t="n"/>
      <c r="VI112" s="9" t="n"/>
      <c r="VJ112" s="9" t="n"/>
      <c r="VK112" s="9" t="n"/>
      <c r="VL112" s="9" t="n"/>
      <c r="VM112" s="9" t="n"/>
      <c r="VN112" s="9" t="n"/>
      <c r="VO112" s="9" t="n"/>
      <c r="VP112" s="9" t="n"/>
      <c r="VQ112" s="9" t="n"/>
      <c r="VR112" s="9" t="n"/>
      <c r="VS112" s="9" t="n"/>
      <c r="VT112" s="9" t="n"/>
      <c r="VU112" s="9" t="n"/>
      <c r="VV112" s="9" t="n"/>
      <c r="VW112" s="9" t="n"/>
      <c r="VX112" s="9" t="n"/>
      <c r="VY112" s="9" t="n"/>
      <c r="VZ112" s="9" t="n"/>
      <c r="WA112" s="9" t="n"/>
      <c r="WB112" s="9" t="n"/>
      <c r="WC112" s="9" t="n"/>
      <c r="WD112" s="9" t="n"/>
      <c r="WE112" s="9" t="n"/>
      <c r="WF112" s="9" t="n"/>
      <c r="WG112" s="9" t="n"/>
      <c r="WH112" s="9" t="n"/>
      <c r="WI112" s="9" t="n"/>
      <c r="WJ112" s="9" t="n"/>
      <c r="WK112" s="9" t="n"/>
      <c r="WL112" s="9" t="n"/>
      <c r="WM112" s="9" t="n"/>
      <c r="WN112" s="9" t="n"/>
      <c r="WO112" s="9" t="n"/>
      <c r="WP112" s="9" t="n"/>
      <c r="WQ112" s="9" t="n"/>
      <c r="WR112" s="9" t="n"/>
      <c r="WS112" s="9" t="n"/>
      <c r="WT112" s="9" t="n"/>
      <c r="WU112" s="9" t="n"/>
      <c r="WV112" s="9" t="n"/>
      <c r="WW112" s="9" t="n"/>
      <c r="WX112" s="9" t="n"/>
      <c r="WY112" s="9" t="n"/>
      <c r="WZ112" s="9" t="n"/>
      <c r="XA112" s="9" t="n"/>
      <c r="XB112" s="9" t="n"/>
      <c r="XC112" s="9" t="n"/>
      <c r="XD112" s="9" t="n"/>
      <c r="XE112" s="9" t="n"/>
      <c r="XF112" s="9" t="n"/>
      <c r="XG112" s="9" t="n"/>
      <c r="XH112" s="9" t="n"/>
      <c r="XI112" s="9" t="n"/>
      <c r="XJ112" s="9" t="n"/>
      <c r="XK112" s="9" t="n"/>
      <c r="XL112" s="9" t="n"/>
      <c r="XM112" s="9" t="n"/>
      <c r="XN112" s="9" t="n"/>
      <c r="XO112" s="9" t="n"/>
      <c r="XP112" s="9" t="n"/>
      <c r="XQ112" s="9" t="n"/>
      <c r="XR112" s="9" t="n"/>
      <c r="XS112" s="9" t="n"/>
      <c r="XT112" s="9" t="n"/>
      <c r="XU112" s="9" t="n"/>
      <c r="XV112" s="9" t="n"/>
      <c r="XW112" s="9" t="n"/>
      <c r="XX112" s="9" t="n"/>
      <c r="XY112" s="9" t="n"/>
      <c r="XZ112" s="9" t="n"/>
      <c r="YA112" s="9" t="n"/>
      <c r="YB112" s="9" t="n"/>
      <c r="YC112" s="9" t="n"/>
      <c r="YD112" s="9" t="n"/>
      <c r="YE112" s="9" t="n"/>
      <c r="YF112" s="9" t="n"/>
      <c r="YG112" s="9" t="n"/>
      <c r="YH112" s="9" t="n"/>
      <c r="YI112" s="9" t="n"/>
      <c r="YJ112" s="9" t="n"/>
      <c r="YK112" s="9" t="n"/>
      <c r="YL112" s="9" t="n"/>
      <c r="YM112" s="9" t="n"/>
      <c r="YN112" s="9" t="n"/>
      <c r="YO112" s="9" t="n"/>
      <c r="YP112" s="9" t="n"/>
      <c r="YQ112" s="9" t="n"/>
      <c r="YR112" s="9" t="n"/>
      <c r="YS112" s="9" t="n"/>
      <c r="YT112" s="9" t="n"/>
      <c r="YU112" s="9" t="n"/>
      <c r="YV112" s="9" t="n"/>
      <c r="YW112" s="9" t="n"/>
      <c r="YX112" s="9" t="n"/>
      <c r="YY112" s="9" t="n"/>
      <c r="YZ112" s="9" t="n"/>
      <c r="ZA112" s="9" t="n"/>
      <c r="ZB112" s="9" t="n"/>
      <c r="ZC112" s="9" t="n"/>
      <c r="ZD112" s="9" t="n"/>
      <c r="ZE112" s="9" t="n"/>
      <c r="ZF112" s="9" t="n"/>
      <c r="ZG112" s="9" t="n"/>
      <c r="ZH112" s="9" t="n"/>
      <c r="ZI112" s="9" t="n"/>
      <c r="ZJ112" s="9" t="n"/>
      <c r="ZK112" s="9" t="n"/>
      <c r="ZL112" s="9" t="n"/>
      <c r="ZM112" s="9" t="n"/>
      <c r="ZN112" s="9" t="n"/>
      <c r="ZO112" s="9" t="n"/>
      <c r="ZP112" s="9" t="n"/>
      <c r="ZQ112" s="9" t="n"/>
      <c r="ZR112" s="9" t="n"/>
      <c r="ZS112" s="9" t="n"/>
      <c r="ZT112" s="9" t="n"/>
      <c r="ZU112" s="9" t="n"/>
      <c r="ZV112" s="9" t="n"/>
      <c r="ZW112" s="9" t="n"/>
      <c r="ZX112" s="9" t="n"/>
      <c r="ZY112" s="9" t="n"/>
      <c r="ZZ112" s="9" t="n"/>
      <c r="AAA112" s="9" t="n"/>
      <c r="AAB112" s="9" t="n"/>
      <c r="AAC112" s="9" t="n"/>
      <c r="AAD112" s="9" t="n"/>
      <c r="AAE112" s="9" t="n"/>
      <c r="AAF112" s="9" t="n"/>
      <c r="AAG112" s="9" t="n"/>
      <c r="AAH112" s="9" t="n"/>
      <c r="AAI112" s="9" t="n"/>
      <c r="AAJ112" s="9" t="n"/>
      <c r="AAK112" s="9" t="n"/>
      <c r="AAL112" s="9" t="n"/>
      <c r="AAM112" s="9" t="n"/>
      <c r="AAN112" s="9" t="n"/>
      <c r="AAO112" s="9" t="n"/>
      <c r="AAP112" s="9" t="n"/>
      <c r="AAQ112" s="9" t="n"/>
      <c r="AAR112" s="9" t="n"/>
      <c r="AAS112" s="9" t="n"/>
      <c r="AAT112" s="9" t="n"/>
      <c r="AAU112" s="9" t="n"/>
      <c r="AAV112" s="9" t="n"/>
      <c r="AAW112" s="9" t="n"/>
      <c r="AAX112" s="9" t="n"/>
      <c r="AAY112" s="9" t="n"/>
      <c r="AAZ112" s="9" t="n"/>
      <c r="ABA112" s="9" t="n"/>
      <c r="ABB112" s="9" t="n"/>
      <c r="ABC112" s="9" t="n"/>
      <c r="ABD112" s="9" t="n"/>
      <c r="ABE112" s="9" t="n"/>
      <c r="ABF112" s="9" t="n"/>
      <c r="ABG112" s="9" t="n"/>
      <c r="ABH112" s="9" t="n"/>
      <c r="ABI112" s="9" t="n"/>
      <c r="ABJ112" s="9" t="n"/>
      <c r="ABK112" s="9" t="n"/>
      <c r="ABL112" s="9" t="n"/>
      <c r="ABM112" s="9" t="n"/>
      <c r="ABN112" s="9" t="n"/>
      <c r="ABO112" s="9" t="n"/>
      <c r="ABP112" s="9" t="n"/>
      <c r="ABQ112" s="9" t="n"/>
      <c r="ABR112" s="9" t="n"/>
      <c r="ABS112" s="9" t="n"/>
      <c r="ABT112" s="9" t="n"/>
      <c r="ABU112" s="9" t="n"/>
      <c r="ABV112" s="9" t="n"/>
      <c r="ABW112" s="9" t="n"/>
      <c r="ABX112" s="9" t="n"/>
      <c r="ABY112" s="9" t="n"/>
      <c r="ABZ112" s="9" t="n"/>
      <c r="ACA112" s="9" t="n"/>
      <c r="ACB112" s="9" t="n"/>
      <c r="ACC112" s="9" t="n"/>
      <c r="ACD112" s="9" t="n"/>
      <c r="ACE112" s="9" t="n"/>
      <c r="ACF112" s="9" t="n"/>
      <c r="ACG112" s="9" t="n"/>
      <c r="ACH112" s="9" t="n"/>
      <c r="ACI112" s="9" t="n"/>
      <c r="ACJ112" s="9" t="n"/>
      <c r="ACK112" s="9" t="n"/>
      <c r="ACL112" s="9" t="n"/>
      <c r="ACM112" s="9" t="n"/>
      <c r="ACN112" s="9" t="n"/>
      <c r="ACO112" s="9" t="n"/>
      <c r="ACP112" s="9" t="n"/>
      <c r="ACQ112" s="9" t="n"/>
      <c r="ACR112" s="9" t="n"/>
      <c r="ACS112" s="9" t="n"/>
      <c r="ACT112" s="9" t="n"/>
      <c r="ACU112" s="9" t="n"/>
      <c r="ACV112" s="9" t="n"/>
      <c r="ACW112" s="9" t="n"/>
      <c r="ACX112" s="9" t="n"/>
      <c r="ACY112" s="9" t="n"/>
      <c r="ACZ112" s="9" t="n"/>
      <c r="ADA112" s="9" t="n"/>
      <c r="ADB112" s="9" t="n"/>
      <c r="ADC112" s="9" t="n"/>
      <c r="ADD112" s="9" t="n"/>
      <c r="ADE112" s="9" t="n"/>
      <c r="ADF112" s="9" t="n"/>
      <c r="ADG112" s="9" t="n"/>
      <c r="ADH112" s="9" t="n"/>
      <c r="ADI112" s="9" t="n"/>
      <c r="ADJ112" s="9" t="n"/>
      <c r="ADK112" s="9" t="n"/>
      <c r="ADL112" s="9" t="n"/>
      <c r="ADM112" s="9" t="n"/>
      <c r="ADN112" s="9" t="n"/>
      <c r="ADO112" s="9" t="n"/>
      <c r="ADP112" s="9" t="n"/>
      <c r="ADQ112" s="9" t="n"/>
      <c r="ADR112" s="9" t="n"/>
      <c r="ADS112" s="9" t="n"/>
      <c r="ADT112" s="9" t="n"/>
      <c r="ADU112" s="9" t="n"/>
      <c r="ADV112" s="9" t="n"/>
      <c r="ADW112" s="9" t="n"/>
      <c r="ADX112" s="9" t="n"/>
      <c r="ADY112" s="9" t="n"/>
      <c r="ADZ112" s="9" t="n"/>
      <c r="AEA112" s="9" t="n"/>
      <c r="AEB112" s="9" t="n"/>
      <c r="AEC112" s="9" t="n"/>
      <c r="AED112" s="9" t="n"/>
      <c r="AEE112" s="9" t="n"/>
      <c r="AEF112" s="9" t="n"/>
      <c r="AEG112" s="9" t="n"/>
      <c r="AEH112" s="9" t="n"/>
      <c r="AEI112" s="9" t="n"/>
      <c r="AEJ112" s="9" t="n"/>
      <c r="AEK112" s="9" t="n"/>
      <c r="AEL112" s="9" t="n"/>
      <c r="AEM112" s="9" t="n"/>
      <c r="AEN112" s="9" t="n"/>
      <c r="AEO112" s="9" t="n"/>
      <c r="AEP112" s="9" t="n"/>
      <c r="AEQ112" s="9" t="n"/>
      <c r="AER112" s="9" t="n"/>
      <c r="AES112" s="9" t="n"/>
      <c r="AET112" s="9" t="n"/>
      <c r="AEU112" s="9" t="n"/>
      <c r="AEV112" s="9" t="n"/>
      <c r="AEW112" s="9" t="n"/>
      <c r="AEX112" s="9" t="n"/>
      <c r="AEY112" s="9" t="n"/>
      <c r="AEZ112" s="9" t="n"/>
      <c r="AFA112" s="9" t="n"/>
      <c r="AFB112" s="9" t="n"/>
      <c r="AFC112" s="9" t="n"/>
      <c r="AFD112" s="9" t="n"/>
      <c r="AFE112" s="9" t="n"/>
      <c r="AFF112" s="9" t="n"/>
      <c r="AFG112" s="9" t="n"/>
      <c r="AFH112" s="9" t="n"/>
      <c r="AFI112" s="9" t="n"/>
      <c r="AFJ112" s="9" t="n"/>
      <c r="AFK112" s="9" t="n"/>
      <c r="AFL112" s="9" t="n"/>
      <c r="AFM112" s="9" t="n"/>
      <c r="AFN112" s="9" t="n"/>
      <c r="AFO112" s="9" t="n"/>
      <c r="AFP112" s="9" t="n"/>
      <c r="AFQ112" s="9" t="n"/>
      <c r="AFR112" s="9" t="n"/>
      <c r="AFS112" s="9" t="n"/>
      <c r="AFT112" s="9" t="n"/>
      <c r="AFU112" s="9" t="n"/>
      <c r="AFV112" s="9" t="n"/>
      <c r="AFW112" s="9" t="n"/>
      <c r="AFX112" s="9" t="n"/>
      <c r="AFY112" s="9" t="n"/>
      <c r="AFZ112" s="9" t="n"/>
      <c r="AGA112" s="9" t="n"/>
      <c r="AGB112" s="9" t="n"/>
      <c r="AGC112" s="9" t="n"/>
      <c r="AGD112" s="9" t="n"/>
      <c r="AGE112" s="9" t="n"/>
      <c r="AGF112" s="9" t="n"/>
      <c r="AGG112" s="9" t="n"/>
      <c r="AGH112" s="9" t="n"/>
      <c r="AGI112" s="9" t="n"/>
      <c r="AGJ112" s="9" t="n"/>
      <c r="AGK112" s="9" t="n"/>
      <c r="AGL112" s="9" t="n"/>
      <c r="AGM112" s="9" t="n"/>
      <c r="AGN112" s="9" t="n"/>
      <c r="AGO112" s="9" t="n"/>
      <c r="AGP112" s="9" t="n"/>
      <c r="AGQ112" s="9" t="n"/>
      <c r="AGR112" s="9" t="n"/>
      <c r="AGS112" s="9" t="n"/>
      <c r="AGT112" s="9" t="n"/>
      <c r="AGU112" s="9" t="n"/>
      <c r="AGV112" s="9" t="n"/>
      <c r="AGW112" s="9" t="n"/>
      <c r="AGX112" s="9" t="n"/>
      <c r="AGY112" s="9" t="n"/>
      <c r="AGZ112" s="9" t="n"/>
      <c r="AHA112" s="9" t="n"/>
      <c r="AHB112" s="9" t="n"/>
      <c r="AHC112" s="9" t="n"/>
      <c r="AHD112" s="9" t="n"/>
      <c r="AHE112" s="9" t="n"/>
      <c r="AHF112" s="9" t="n"/>
      <c r="AHG112" s="9" t="n"/>
      <c r="AHH112" s="9" t="n"/>
      <c r="AHI112" s="9" t="n"/>
      <c r="AHJ112" s="9" t="n"/>
      <c r="AHK112" s="9" t="n"/>
      <c r="AHL112" s="9" t="n"/>
      <c r="AHM112" s="9" t="n"/>
      <c r="AHN112" s="9" t="n"/>
      <c r="AHO112" s="9" t="n"/>
      <c r="AHP112" s="9" t="n"/>
      <c r="AHQ112" s="9" t="n"/>
      <c r="AHR112" s="9" t="n"/>
      <c r="AHS112" s="9" t="n"/>
      <c r="AHT112" s="9" t="n"/>
      <c r="AHU112" s="9" t="n"/>
      <c r="AHV112" s="9" t="n"/>
      <c r="AHW112" s="9" t="n"/>
      <c r="AHX112" s="9" t="n"/>
      <c r="AHY112" s="9" t="n"/>
      <c r="AHZ112" s="9" t="n"/>
      <c r="AIA112" s="9" t="n"/>
      <c r="AIB112" s="9" t="n"/>
      <c r="AIC112" s="9" t="n"/>
      <c r="AID112" s="9" t="n"/>
      <c r="AIE112" s="9" t="n"/>
      <c r="AIF112" s="9" t="n"/>
      <c r="AIG112" s="9" t="n"/>
      <c r="AIH112" s="9" t="n"/>
      <c r="AII112" s="9" t="n"/>
      <c r="AIJ112" s="9" t="n"/>
      <c r="AIK112" s="9" t="n"/>
      <c r="AIL112" s="9" t="n"/>
      <c r="AIM112" s="9" t="n"/>
      <c r="AIN112" s="9" t="n"/>
      <c r="AIO112" s="9" t="n"/>
      <c r="AIP112" s="9" t="n"/>
      <c r="AIQ112" s="9" t="n"/>
      <c r="AIR112" s="9" t="n"/>
      <c r="AIS112" s="9" t="n"/>
      <c r="AIT112" s="9" t="n"/>
      <c r="AIU112" s="9" t="n"/>
      <c r="AIV112" s="9" t="n"/>
      <c r="AIW112" s="9" t="n"/>
      <c r="AIX112" s="9" t="n"/>
      <c r="AIY112" s="9" t="n"/>
      <c r="AIZ112" s="9" t="n"/>
      <c r="AJA112" s="9" t="n"/>
      <c r="AJB112" s="9" t="n"/>
      <c r="AJC112" s="9" t="n"/>
      <c r="AJD112" s="9" t="n"/>
      <c r="AJE112" s="9" t="n"/>
      <c r="AJF112" s="9" t="n"/>
      <c r="AJG112" s="9" t="n"/>
      <c r="AJH112" s="9" t="n"/>
      <c r="AJI112" s="9" t="n"/>
      <c r="AJJ112" s="9" t="n"/>
      <c r="AJK112" s="9" t="n"/>
      <c r="AJL112" s="9" t="n"/>
      <c r="AJM112" s="9" t="n"/>
      <c r="AJN112" s="9" t="n"/>
      <c r="AJO112" s="9" t="n"/>
      <c r="AJP112" s="9" t="n"/>
      <c r="AJQ112" s="9" t="n"/>
      <c r="AJR112" s="9" t="n"/>
      <c r="AJS112" s="9" t="n"/>
      <c r="AJT112" s="9" t="n"/>
      <c r="AJU112" s="9" t="n"/>
      <c r="AJV112" s="9" t="n"/>
      <c r="AJW112" s="9" t="n"/>
      <c r="AJX112" s="9" t="n"/>
      <c r="AJY112" s="9" t="n"/>
      <c r="AJZ112" s="9" t="n"/>
      <c r="AKA112" s="9" t="n"/>
      <c r="AKB112" s="9" t="n"/>
      <c r="AKC112" s="9" t="n"/>
      <c r="AKD112" s="9" t="n"/>
      <c r="AKE112" s="9" t="n"/>
      <c r="AKF112" s="9" t="n"/>
      <c r="AKG112" s="9" t="n"/>
      <c r="AKH112" s="9" t="n"/>
      <c r="AKI112" s="9" t="n"/>
      <c r="AKJ112" s="9" t="n"/>
      <c r="AKK112" s="9" t="n"/>
      <c r="AKL112" s="9" t="n"/>
      <c r="AKM112" s="9" t="n"/>
      <c r="AKN112" s="9" t="n"/>
      <c r="AKO112" s="9" t="n"/>
      <c r="AKP112" s="9" t="n"/>
      <c r="AKQ112" s="9" t="n"/>
      <c r="AKR112" s="9" t="n"/>
      <c r="AKS112" s="9" t="n"/>
      <c r="AKT112" s="9" t="n"/>
      <c r="AKU112" s="9" t="n"/>
      <c r="AKV112" s="9" t="n"/>
      <c r="AKW112" s="9" t="n"/>
      <c r="AKX112" s="9" t="n"/>
      <c r="AKY112" s="9" t="n"/>
      <c r="AKZ112" s="9" t="n"/>
      <c r="ALA112" s="9" t="n"/>
      <c r="ALB112" s="9" t="n"/>
      <c r="ALC112" s="9" t="n"/>
      <c r="ALD112" s="9" t="n"/>
      <c r="ALE112" s="9" t="n"/>
      <c r="ALF112" s="9" t="n"/>
      <c r="ALG112" s="9" t="n"/>
      <c r="ALH112" s="9" t="n"/>
      <c r="ALI112" s="9" t="n"/>
      <c r="ALJ112" s="9" t="n"/>
      <c r="ALK112" s="9" t="n"/>
      <c r="ALL112" s="9" t="n"/>
      <c r="ALM112" s="9" t="n"/>
      <c r="ALN112" s="9" t="n"/>
      <c r="ALO112" s="9" t="n"/>
      <c r="ALP112" s="9" t="n"/>
      <c r="ALQ112" s="9" t="n"/>
      <c r="ALR112" s="9" t="n"/>
      <c r="ALS112" s="9" t="n"/>
      <c r="ALT112" s="9" t="n"/>
      <c r="ALU112" s="9" t="n"/>
      <c r="ALV112" s="9" t="n"/>
      <c r="ALW112" s="9" t="n"/>
      <c r="ALX112" s="9" t="n"/>
      <c r="ALY112" s="9" t="n"/>
      <c r="ALZ112" s="9" t="n"/>
      <c r="AMA112" s="9" t="n"/>
      <c r="AMB112" s="9" t="n"/>
      <c r="AMC112" s="9" t="n"/>
      <c r="AMD112" s="9" t="n"/>
      <c r="AME112" s="9" t="n"/>
      <c r="AMF112" s="9" t="n"/>
      <c r="AMG112" s="9" t="n"/>
      <c r="AMH112" s="9" t="n"/>
      <c r="AMI112" s="9" t="n"/>
      <c r="AMJ112" s="9" t="n"/>
    </row>
    <row customFormat="1" customHeight="1" ht="18" r="113" s="162" spans="1:1024">
      <c r="A113" s="67" t="n">
        <v>111</v>
      </c>
      <c r="B113" s="146" t="n"/>
      <c r="C113" s="161" t="s">
        <v>320</v>
      </c>
      <c r="D113" s="113" t="n"/>
      <c r="E113" s="159" t="n"/>
      <c r="F113" s="44" t="n"/>
      <c r="G113" s="149">
        <f>G112+SUM(G139:G140)-SUM(H146,H148)</f>
        <v/>
      </c>
      <c r="H113" s="150">
        <f>[1]'Расчет КК'!B105+$H$156</f>
        <v/>
      </c>
      <c r="I113" s="151">
        <f>G113-H113</f>
        <v/>
      </c>
      <c r="J113" s="149">
        <f>J112+SUM(J139:J140)-SUM(K146,K148)</f>
        <v/>
      </c>
      <c r="K113" s="150">
        <f>[1]'Расчет КК'!C105</f>
        <v/>
      </c>
      <c r="L113" s="151">
        <f>J113-K113</f>
        <v/>
      </c>
      <c r="M113" s="149">
        <f>M112+SUM(M139:M140)-SUM(N146,N148)</f>
        <v/>
      </c>
      <c r="N113" s="150">
        <f>[1]'Расчет КК'!D105</f>
        <v/>
      </c>
      <c r="O113" s="151">
        <f>M113-N113</f>
        <v/>
      </c>
      <c r="P113" s="149">
        <f>P112+SUM(P139:P140)-SUM(Q146,Q148)</f>
        <v/>
      </c>
      <c r="Q113" s="150">
        <f>[1]'Расчет КК'!E105</f>
        <v/>
      </c>
      <c r="R113" s="151">
        <f>P113-Q113</f>
        <v/>
      </c>
      <c r="S113" s="149">
        <f>S112+SUM(S139:S140)-SUM(T146,T148)</f>
        <v/>
      </c>
      <c r="T113" s="150">
        <f>[1]'Расчет КК'!F105</f>
        <v/>
      </c>
      <c r="U113" s="151">
        <f>S113-T113</f>
        <v/>
      </c>
      <c r="V113" s="149">
        <f>V112+SUM(V139:V140)-SUM(W146,W148)</f>
        <v/>
      </c>
      <c r="W113" s="150">
        <f>[1]'Расчет КК'!G105</f>
        <v/>
      </c>
      <c r="X113" s="151">
        <f>V113-W113</f>
        <v/>
      </c>
      <c r="Y113" s="149">
        <f>Y112+SUM(Y139:Y140)-SUM(Z146,Z148)</f>
        <v/>
      </c>
      <c r="Z113" s="150">
        <f>[1]'Расчет КК'!H105</f>
        <v/>
      </c>
      <c r="AA113" s="151">
        <f>Y113-Z113</f>
        <v/>
      </c>
      <c r="AB113" s="149">
        <f>AB112+SUM(AB139:AB140)-SUM(AC146,AC148)</f>
        <v/>
      </c>
      <c r="AC113" s="150">
        <f>[1]'Расчет КК'!I105</f>
        <v/>
      </c>
      <c r="AD113" s="151">
        <f>AB113-AC113</f>
        <v/>
      </c>
      <c r="AE113" s="149">
        <f>AE112+SUM(AE139:AE140)-SUM(AF146,AF148)</f>
        <v/>
      </c>
      <c r="AF113" s="150">
        <f>[1]'Расчет КК'!J105</f>
        <v/>
      </c>
      <c r="AG113" s="151">
        <f>AE113-AF113</f>
        <v/>
      </c>
      <c r="AH113" s="149">
        <f>AH112+SUM(AH139:AH140)-SUM(AI146,AI148)</f>
        <v/>
      </c>
      <c r="AI113" s="150">
        <f>[1]'Расчет КК'!K105</f>
        <v/>
      </c>
      <c r="AJ113" s="151">
        <f>AH113-AI113</f>
        <v/>
      </c>
      <c r="AK113" s="149">
        <f>AK112+SUM(AK139:AK140)-SUM(AL146,AL148)</f>
        <v/>
      </c>
      <c r="AL113" s="150">
        <f>[1]'Расчет КК'!L105</f>
        <v/>
      </c>
      <c r="AM113" s="151">
        <f>AK113-AL113</f>
        <v/>
      </c>
      <c r="AN113" s="149">
        <f>AN112+SUM(AN139:AN140)-SUM(AO146,AO148)</f>
        <v/>
      </c>
      <c r="AO113" s="150">
        <f>[1]'Расчет КК'!M105</f>
        <v/>
      </c>
      <c r="AP113" s="151">
        <f>AN113-AO113</f>
        <v/>
      </c>
      <c r="AQ113" s="149">
        <f>AQ112+SUM(AQ139:AQ140)-SUM(AR146,AR148)</f>
        <v/>
      </c>
      <c r="AR113" s="150">
        <f>[1]'Расчет КК'!N105</f>
        <v/>
      </c>
      <c r="AS113" s="151">
        <f>AQ113-AR113</f>
        <v/>
      </c>
      <c r="AT113" s="149">
        <f>AT112+SUM(AT139:AT140)-SUM(AU146,AU148)</f>
        <v/>
      </c>
      <c r="AU113" s="150">
        <f>[1]'Расчет КК'!O105</f>
        <v/>
      </c>
      <c r="AV113" s="151">
        <f>AT113-AU113</f>
        <v/>
      </c>
      <c r="AW113" s="149">
        <f>AW112+SUM(AW139:AW140)-SUM(AX146,AX148)</f>
        <v/>
      </c>
      <c r="AX113" s="150">
        <f>[1]'Расчет КК'!P105</f>
        <v/>
      </c>
      <c r="AY113" s="151">
        <f>AW113-AX113</f>
        <v/>
      </c>
      <c r="AZ113" s="149">
        <f>AZ112+SUM(AZ139:AZ140)-SUM(BA146,BA148)</f>
        <v/>
      </c>
      <c r="BA113" s="150">
        <f>[1]'Расчет КК'!Q105</f>
        <v/>
      </c>
      <c r="BB113" s="151">
        <f>AZ113-BA113</f>
        <v/>
      </c>
      <c r="BC113" s="149">
        <f>BC112+SUM(BC139:BC140)-SUM(BD146,BD148)</f>
        <v/>
      </c>
      <c r="BD113" s="150">
        <f>[1]'Расчет КК'!R105</f>
        <v/>
      </c>
      <c r="BE113" s="151">
        <f>BC113-BD113</f>
        <v/>
      </c>
      <c r="BF113" s="149">
        <f>BF112+SUM(BF139:BF140)-SUM(BG146,BG148)</f>
        <v/>
      </c>
      <c r="BG113" s="150">
        <f>[1]'Расчет КК'!S105</f>
        <v/>
      </c>
      <c r="BH113" s="151">
        <f>BF113-BG113</f>
        <v/>
      </c>
      <c r="BI113" s="149">
        <f>BI112+SUM(BI139:BI140)-SUM(BJ146,BJ148)</f>
        <v/>
      </c>
      <c r="BJ113" s="150">
        <f>[1]'Расчет КК'!T105</f>
        <v/>
      </c>
      <c r="BK113" s="151">
        <f>BI113-BJ113</f>
        <v/>
      </c>
      <c r="BL113" s="149">
        <f>BL112+SUM(BL139:BL140)-SUM(BM146,BM148)</f>
        <v/>
      </c>
      <c r="BM113" s="150">
        <f>[1]'Расчет КК'!U105</f>
        <v/>
      </c>
      <c r="BN113" s="151">
        <f>BL113-BM113</f>
        <v/>
      </c>
      <c r="BO113" s="149">
        <f>BO112+SUM(BO139:BO140)-SUM(BP146,BP148)</f>
        <v/>
      </c>
      <c r="BP113" s="150">
        <f>[1]'Расчет КК'!V105</f>
        <v/>
      </c>
      <c r="BQ113" s="151">
        <f>BO113-BP113</f>
        <v/>
      </c>
      <c r="BR113" s="149">
        <f>BR112+SUM(BR139:BR140)-SUM(BS146,BS148)</f>
        <v/>
      </c>
      <c r="BS113" s="150">
        <f>[1]'Расчет КК'!W105</f>
        <v/>
      </c>
      <c r="BT113" s="151">
        <f>BR113-BS113</f>
        <v/>
      </c>
      <c r="BU113" s="149">
        <f>BU112+SUM(BU139:BU140)-SUM(BV146,BV148)</f>
        <v/>
      </c>
      <c r="BV113" s="150">
        <f>[1]'Расчет КК'!X105</f>
        <v/>
      </c>
      <c r="BW113" s="151">
        <f>BU113-BV113</f>
        <v/>
      </c>
      <c r="BX113" s="149">
        <f>BX112+SUM(BX139:BX140)-SUM(BY146,BY148)</f>
        <v/>
      </c>
      <c r="BY113" s="150">
        <f>[1]'Расчет КК'!Y105</f>
        <v/>
      </c>
      <c r="BZ113" s="151">
        <f>BX113-BY113</f>
        <v/>
      </c>
      <c r="CA113" s="149">
        <f>CA112+SUM(CA139:CA140)-SUM(CB146,CB148)</f>
        <v/>
      </c>
      <c r="CB113" s="150">
        <f>[1]'Расчет КК'!Z105</f>
        <v/>
      </c>
      <c r="CC113" s="151">
        <f>CA113-CB113</f>
        <v/>
      </c>
      <c r="CD113" s="149">
        <f>CD112+SUM(CD139:CD140)-SUM(CE146,CE148)</f>
        <v/>
      </c>
      <c r="CE113" s="150">
        <f>[1]'Расчет КК'!AA105</f>
        <v/>
      </c>
      <c r="CF113" s="151">
        <f>CD113-CE113</f>
        <v/>
      </c>
      <c r="CG113" s="149">
        <f>CG112+SUM(CG139:CG140)-SUM(CH146,CH148)</f>
        <v/>
      </c>
      <c r="CH113" s="150">
        <f>[1]'Расчет КК'!AB105</f>
        <v/>
      </c>
      <c r="CI113" s="151">
        <f>CG113-CH113</f>
        <v/>
      </c>
      <c r="CJ113" s="149">
        <f>CJ112+SUM(CJ139:CJ140)-SUM(CK146,CK148)</f>
        <v/>
      </c>
      <c r="CK113" s="150">
        <f>[1]'Расчет КК'!AC105</f>
        <v/>
      </c>
      <c r="CL113" s="151">
        <f>CJ113-CK113</f>
        <v/>
      </c>
      <c r="CM113" s="149">
        <f>CM112+SUM(CM139:CM140)-SUM(CN146,CN148)</f>
        <v/>
      </c>
      <c r="CN113" s="150">
        <f>[1]'Расчет КК'!AD105</f>
        <v/>
      </c>
      <c r="CO113" s="151">
        <f>CM113-CN113</f>
        <v/>
      </c>
      <c r="CP113" s="149">
        <f>CP112+SUM(CP139:CP140)-SUM(CQ146,CQ148)</f>
        <v/>
      </c>
      <c r="CQ113" s="150">
        <f>[1]'Расчет КК'!AG105</f>
        <v/>
      </c>
      <c r="CR113" s="151">
        <f>CP113-CQ113</f>
        <v/>
      </c>
      <c r="CS113" s="149">
        <f>CS112+SUM(CS139:CS140)-SUM(CT146,CT148)</f>
        <v/>
      </c>
      <c r="CT113" s="150">
        <f>[1]'Расчет КК'!AE105</f>
        <v/>
      </c>
      <c r="CU113" s="151">
        <f>CS113-CT113</f>
        <v/>
      </c>
      <c r="CV113" s="149">
        <f>CV112+SUM(CV139:CV140)-SUM(CW146,CW148)</f>
        <v/>
      </c>
      <c r="CW113" s="152">
        <f>[1]'Расчет КК'!AF105</f>
        <v/>
      </c>
      <c r="CX113" s="153">
        <f>CV113-CW113</f>
        <v/>
      </c>
      <c r="CY113" s="155" t="n"/>
      <c r="CZ113" s="94" t="n"/>
      <c r="DA113" s="156" t="n"/>
      <c r="DB113" s="157" t="n"/>
      <c r="DC113" s="157" t="n"/>
      <c r="DD113" s="160" t="n"/>
      <c r="DE113" s="43" t="n"/>
      <c r="DF113" s="43" t="n"/>
      <c r="DG113" s="94" t="n"/>
      <c r="DH113" s="43" t="n"/>
      <c r="DI113" s="43" t="n"/>
    </row>
    <row customHeight="1" ht="15" r="114" s="187" spans="1:1024">
      <c r="A114" s="67" t="n">
        <v>112</v>
      </c>
      <c r="B114" s="146" t="n"/>
      <c r="C114" s="161" t="s">
        <v>321</v>
      </c>
      <c r="D114" s="113" t="n"/>
      <c r="E114" s="148" t="n"/>
      <c r="F114" s="148" t="n"/>
      <c r="G114" s="149">
        <f>G113+G141-H149-H151</f>
        <v/>
      </c>
      <c r="H114" s="150">
        <f>[1]'Расчет КК'!B106+$H$156</f>
        <v/>
      </c>
      <c r="I114" s="151">
        <f>G114-H114</f>
        <v/>
      </c>
      <c r="J114" s="149">
        <f>J113+J141-K149-K151</f>
        <v/>
      </c>
      <c r="K114" s="150">
        <f>[1]'Расчет КК'!C106</f>
        <v/>
      </c>
      <c r="L114" s="151">
        <f>J114-K114</f>
        <v/>
      </c>
      <c r="M114" s="149">
        <f>M113+M141-N149-N151</f>
        <v/>
      </c>
      <c r="N114" s="150">
        <f>[1]'Расчет КК'!D106</f>
        <v/>
      </c>
      <c r="O114" s="151">
        <f>M114-N114</f>
        <v/>
      </c>
      <c r="P114" s="149">
        <f>P113+P141-Q149-Q151</f>
        <v/>
      </c>
      <c r="Q114" s="150">
        <f>[1]'Расчет КК'!E106</f>
        <v/>
      </c>
      <c r="R114" s="151">
        <f>P114-Q114</f>
        <v/>
      </c>
      <c r="S114" s="149">
        <f>S113+S141-T149-T151</f>
        <v/>
      </c>
      <c r="T114" s="150">
        <f>[1]'Расчет КК'!F106</f>
        <v/>
      </c>
      <c r="U114" s="151">
        <f>S114-T114</f>
        <v/>
      </c>
      <c r="V114" s="149">
        <f>V113+V141-W149-W151</f>
        <v/>
      </c>
      <c r="W114" s="150">
        <f>[1]'Расчет КК'!G106</f>
        <v/>
      </c>
      <c r="X114" s="151">
        <f>V114-W114</f>
        <v/>
      </c>
      <c r="Y114" s="149">
        <f>Y113+Y141-Z149-Z151</f>
        <v/>
      </c>
      <c r="Z114" s="150">
        <f>[1]'Расчет КК'!H106</f>
        <v/>
      </c>
      <c r="AA114" s="151">
        <f>Y114-Z114</f>
        <v/>
      </c>
      <c r="AB114" s="149">
        <f>AB113+AB141-AC149</f>
        <v/>
      </c>
      <c r="AC114" s="150">
        <f>[1]'Расчет КК'!I106</f>
        <v/>
      </c>
      <c r="AD114" s="151">
        <f>AB114-AC114</f>
        <v/>
      </c>
      <c r="AE114" s="149">
        <f>AE113+AE141-AF149</f>
        <v/>
      </c>
      <c r="AF114" s="150">
        <f>[1]'Расчет КК'!J106</f>
        <v/>
      </c>
      <c r="AG114" s="151">
        <f>AE114-AF114</f>
        <v/>
      </c>
      <c r="AH114" s="149">
        <f>AH113+AH141-AI149</f>
        <v/>
      </c>
      <c r="AI114" s="150">
        <f>[1]'Расчет КК'!K106</f>
        <v/>
      </c>
      <c r="AJ114" s="151">
        <f>AH114-AI114</f>
        <v/>
      </c>
      <c r="AK114" s="149">
        <f>AK113+AK141-AL149</f>
        <v/>
      </c>
      <c r="AL114" s="150">
        <f>[1]'Расчет КК'!L106</f>
        <v/>
      </c>
      <c r="AM114" s="151">
        <f>AK114-AL114</f>
        <v/>
      </c>
      <c r="AN114" s="149">
        <f>AN113+AN141-AO149</f>
        <v/>
      </c>
      <c r="AO114" s="150">
        <f>[1]'Расчет КК'!M106</f>
        <v/>
      </c>
      <c r="AP114" s="151">
        <f>AN114-AO114</f>
        <v/>
      </c>
      <c r="AQ114" s="149">
        <f>AQ113+AQ141-AR149</f>
        <v/>
      </c>
      <c r="AR114" s="150">
        <f>[1]'Расчет КК'!N106</f>
        <v/>
      </c>
      <c r="AS114" s="151">
        <f>AQ114-AR114</f>
        <v/>
      </c>
      <c r="AT114" s="149">
        <f>AT113+AT141-AU149</f>
        <v/>
      </c>
      <c r="AU114" s="150">
        <f>[1]'Расчет КК'!O106</f>
        <v/>
      </c>
      <c r="AV114" s="151">
        <f>AT114-AU114</f>
        <v/>
      </c>
      <c r="AW114" s="149">
        <f>AW113+AW141-AX149</f>
        <v/>
      </c>
      <c r="AX114" s="150">
        <f>[1]'Расчет КК'!P106</f>
        <v/>
      </c>
      <c r="AY114" s="151">
        <f>AW114-AX114</f>
        <v/>
      </c>
      <c r="AZ114" s="149">
        <f>AZ113+AZ141-BA149</f>
        <v/>
      </c>
      <c r="BA114" s="150">
        <f>[1]'Расчет КК'!Q106</f>
        <v/>
      </c>
      <c r="BB114" s="151">
        <f>AZ114-BA114</f>
        <v/>
      </c>
      <c r="BC114" s="149">
        <f>BC113+BC141-BD149</f>
        <v/>
      </c>
      <c r="BD114" s="150">
        <f>[1]'Расчет КК'!R106</f>
        <v/>
      </c>
      <c r="BE114" s="151">
        <f>BC114-BD114</f>
        <v/>
      </c>
      <c r="BF114" s="149">
        <f>BF113+BF141-BG149</f>
        <v/>
      </c>
      <c r="BG114" s="150">
        <f>[1]'Расчет КК'!S106</f>
        <v/>
      </c>
      <c r="BH114" s="151">
        <f>BF114-BG114</f>
        <v/>
      </c>
      <c r="BI114" s="149">
        <f>BI113+BI141-BJ149</f>
        <v/>
      </c>
      <c r="BJ114" s="150">
        <f>[1]'Расчет КК'!T106</f>
        <v/>
      </c>
      <c r="BK114" s="151">
        <f>BI114-BJ114</f>
        <v/>
      </c>
      <c r="BL114" s="149">
        <f>BL113+BL141-BM149</f>
        <v/>
      </c>
      <c r="BM114" s="150">
        <f>[1]'Расчет КК'!U106</f>
        <v/>
      </c>
      <c r="BN114" s="151">
        <f>BL114-BM114</f>
        <v/>
      </c>
      <c r="BO114" s="149">
        <f>BO113+BO141-BP149</f>
        <v/>
      </c>
      <c r="BP114" s="150">
        <f>[1]'Расчет КК'!V106</f>
        <v/>
      </c>
      <c r="BQ114" s="151">
        <f>BO114-BP114</f>
        <v/>
      </c>
      <c r="BR114" s="149">
        <f>BR113+BR141-BS149</f>
        <v/>
      </c>
      <c r="BS114" s="150">
        <f>[1]'Расчет КК'!W106</f>
        <v/>
      </c>
      <c r="BT114" s="151">
        <f>BR114-BS114</f>
        <v/>
      </c>
      <c r="BU114" s="149">
        <f>BU113+BU141-BV149</f>
        <v/>
      </c>
      <c r="BV114" s="150">
        <f>[1]'Расчет КК'!X106</f>
        <v/>
      </c>
      <c r="BW114" s="151">
        <f>BU114-BV114</f>
        <v/>
      </c>
      <c r="BX114" s="149">
        <f>BX113+BX141-BY149</f>
        <v/>
      </c>
      <c r="BY114" s="150">
        <f>[1]'Расчет КК'!Y106</f>
        <v/>
      </c>
      <c r="BZ114" s="151">
        <f>BX114-BY114</f>
        <v/>
      </c>
      <c r="CA114" s="149">
        <f>CA113+CA141-CB149</f>
        <v/>
      </c>
      <c r="CB114" s="150">
        <f>[1]'Расчет КК'!Z106</f>
        <v/>
      </c>
      <c r="CC114" s="151">
        <f>CA114-CB114</f>
        <v/>
      </c>
      <c r="CD114" s="149">
        <f>CD113+CD141-CE149</f>
        <v/>
      </c>
      <c r="CE114" s="150">
        <f>[1]'Расчет КК'!AA106</f>
        <v/>
      </c>
      <c r="CF114" s="151">
        <f>CD114-CE114</f>
        <v/>
      </c>
      <c r="CG114" s="149">
        <f>CG113+CG141-CH149</f>
        <v/>
      </c>
      <c r="CH114" s="150">
        <f>[1]'Расчет КК'!AB106</f>
        <v/>
      </c>
      <c r="CI114" s="151">
        <f>CG114-CH114</f>
        <v/>
      </c>
      <c r="CJ114" s="149">
        <f>CJ113+CJ141-CK149</f>
        <v/>
      </c>
      <c r="CK114" s="150">
        <f>[1]'Расчет КК'!AC106</f>
        <v/>
      </c>
      <c r="CL114" s="151">
        <f>CJ114-CK114</f>
        <v/>
      </c>
      <c r="CM114" s="149">
        <f>CM113+CM141-CN149</f>
        <v/>
      </c>
      <c r="CN114" s="150">
        <f>[1]'Расчет КК'!AD106</f>
        <v/>
      </c>
      <c r="CO114" s="151">
        <f>CM114-CN114</f>
        <v/>
      </c>
      <c r="CP114" s="149">
        <f>CP113+CP141-CQ149</f>
        <v/>
      </c>
      <c r="CQ114" s="150">
        <f>[1]'Расчет КК'!AG106</f>
        <v/>
      </c>
      <c r="CR114" s="151">
        <f>CP114-CQ114</f>
        <v/>
      </c>
      <c r="CS114" s="149">
        <f>CS113+CS141-CT149</f>
        <v/>
      </c>
      <c r="CT114" s="150">
        <f>[1]'Расчет КК'!AE106</f>
        <v/>
      </c>
      <c r="CU114" s="151">
        <f>CS114-CT114</f>
        <v/>
      </c>
      <c r="CV114" s="149">
        <f>CV113+CV141-CW149</f>
        <v/>
      </c>
      <c r="CW114" s="152">
        <f>[1]'Расчет КК'!AF106</f>
        <v/>
      </c>
      <c r="CX114" s="153">
        <f>CV114-CW114</f>
        <v/>
      </c>
      <c r="CY114" s="155" t="n"/>
      <c r="CZ114" s="94" t="n"/>
      <c r="DA114" s="156" t="n"/>
      <c r="DB114" s="157" t="n"/>
      <c r="DC114" s="157" t="n"/>
      <c r="DD114" s="160" t="n"/>
      <c r="DE114" s="43" t="n"/>
      <c r="DF114" s="43" t="n"/>
      <c r="DG114" s="94" t="n"/>
      <c r="DH114" s="43" t="n"/>
      <c r="DI114" s="43" t="n"/>
      <c r="DJ114" s="9" t="n"/>
      <c r="DK114" s="9" t="n"/>
      <c r="DL114" s="9" t="n"/>
      <c r="DM114" s="9" t="n"/>
      <c r="DN114" s="9" t="n"/>
      <c r="DO114" s="9" t="n"/>
      <c r="DP114" s="9" t="n"/>
      <c r="DQ114" s="9" t="n"/>
      <c r="DR114" s="9" t="n"/>
      <c r="DS114" s="9" t="n"/>
      <c r="DT114" s="9" t="n"/>
      <c r="DU114" s="9" t="n"/>
      <c r="DV114" s="9" t="n"/>
      <c r="DW114" s="9" t="n"/>
      <c r="DX114" s="9" t="n"/>
      <c r="DY114" s="9" t="n"/>
      <c r="DZ114" s="9" t="n"/>
      <c r="EA114" s="9" t="n"/>
      <c r="EB114" s="9" t="n"/>
      <c r="EC114" s="9" t="n"/>
      <c r="ED114" s="9" t="n"/>
      <c r="EE114" s="9" t="n"/>
      <c r="EF114" s="9" t="n"/>
      <c r="EG114" s="9" t="n"/>
      <c r="EH114" s="9" t="n"/>
      <c r="EI114" s="9" t="n"/>
      <c r="EJ114" s="9" t="n"/>
      <c r="EK114" s="9" t="n"/>
      <c r="EL114" s="9" t="n"/>
      <c r="EM114" s="9" t="n"/>
      <c r="EN114" s="9" t="n"/>
      <c r="EO114" s="9" t="n"/>
      <c r="EP114" s="9" t="n"/>
      <c r="EQ114" s="9" t="n"/>
      <c r="ER114" s="9" t="n"/>
      <c r="ES114" s="9" t="n"/>
      <c r="ET114" s="9" t="n"/>
      <c r="EU114" s="9" t="n"/>
      <c r="EV114" s="9" t="n"/>
      <c r="EW114" s="9" t="n"/>
      <c r="EX114" s="9" t="n"/>
      <c r="EY114" s="9" t="n"/>
      <c r="EZ114" s="9" t="n"/>
      <c r="FA114" s="9" t="n"/>
      <c r="FB114" s="9" t="n"/>
      <c r="FC114" s="9" t="n"/>
      <c r="FD114" s="9" t="n"/>
      <c r="FE114" s="9" t="n"/>
      <c r="FF114" s="9" t="n"/>
      <c r="FG114" s="9" t="n"/>
      <c r="FH114" s="9" t="n"/>
      <c r="FI114" s="9" t="n"/>
      <c r="FJ114" s="9" t="n"/>
      <c r="FK114" s="9" t="n"/>
      <c r="FL114" s="9" t="n"/>
      <c r="FM114" s="9" t="n"/>
      <c r="FN114" s="9" t="n"/>
      <c r="FO114" s="9" t="n"/>
      <c r="FP114" s="9" t="n"/>
      <c r="FQ114" s="9" t="n"/>
      <c r="FR114" s="9" t="n"/>
      <c r="FS114" s="9" t="n"/>
      <c r="FT114" s="9" t="n"/>
      <c r="FU114" s="9" t="n"/>
      <c r="FV114" s="9" t="n"/>
      <c r="FW114" s="9" t="n"/>
      <c r="FX114" s="9" t="n"/>
      <c r="FY114" s="9" t="n"/>
      <c r="FZ114" s="9" t="n"/>
      <c r="GA114" s="9" t="n"/>
      <c r="GB114" s="9" t="n"/>
      <c r="GC114" s="9" t="n"/>
      <c r="GD114" s="9" t="n"/>
      <c r="GE114" s="9" t="n"/>
      <c r="GF114" s="9" t="n"/>
      <c r="GG114" s="9" t="n"/>
      <c r="GH114" s="9" t="n"/>
      <c r="GI114" s="9" t="n"/>
      <c r="GJ114" s="9" t="n"/>
      <c r="GK114" s="9" t="n"/>
      <c r="GL114" s="9" t="n"/>
      <c r="GM114" s="9" t="n"/>
      <c r="GN114" s="9" t="n"/>
      <c r="GO114" s="9" t="n"/>
      <c r="GP114" s="9" t="n"/>
      <c r="GQ114" s="9" t="n"/>
      <c r="GR114" s="9" t="n"/>
      <c r="GS114" s="9" t="n"/>
      <c r="GT114" s="9" t="n"/>
      <c r="GU114" s="9" t="n"/>
      <c r="GV114" s="9" t="n"/>
      <c r="GW114" s="9" t="n"/>
      <c r="GX114" s="9" t="n"/>
      <c r="GY114" s="9" t="n"/>
      <c r="GZ114" s="9" t="n"/>
      <c r="HA114" s="9" t="n"/>
      <c r="HB114" s="9" t="n"/>
      <c r="HC114" s="9" t="n"/>
      <c r="HD114" s="9" t="n"/>
      <c r="HE114" s="9" t="n"/>
      <c r="HF114" s="9" t="n"/>
      <c r="HG114" s="9" t="n"/>
      <c r="HH114" s="9" t="n"/>
      <c r="HI114" s="9" t="n"/>
      <c r="HJ114" s="9" t="n"/>
      <c r="HK114" s="9" t="n"/>
      <c r="HL114" s="9" t="n"/>
      <c r="HM114" s="9" t="n"/>
      <c r="HN114" s="9" t="n"/>
      <c r="HO114" s="9" t="n"/>
      <c r="HP114" s="9" t="n"/>
      <c r="HQ114" s="9" t="n"/>
      <c r="HR114" s="9" t="n"/>
      <c r="HS114" s="9" t="n"/>
      <c r="HT114" s="9" t="n"/>
      <c r="HU114" s="9" t="n"/>
      <c r="HV114" s="9" t="n"/>
      <c r="HW114" s="9" t="n"/>
      <c r="HX114" s="9" t="n"/>
      <c r="HY114" s="9" t="n"/>
      <c r="HZ114" s="9" t="n"/>
      <c r="IA114" s="9" t="n"/>
      <c r="IB114" s="9" t="n"/>
      <c r="IC114" s="9" t="n"/>
      <c r="ID114" s="9" t="n"/>
      <c r="IE114" s="9" t="n"/>
      <c r="IF114" s="9" t="n"/>
      <c r="IG114" s="9" t="n"/>
      <c r="IH114" s="9" t="n"/>
      <c r="II114" s="9" t="n"/>
      <c r="IJ114" s="9" t="n"/>
      <c r="IK114" s="9" t="n"/>
      <c r="IL114" s="9" t="n"/>
      <c r="IM114" s="9" t="n"/>
      <c r="IN114" s="9" t="n"/>
      <c r="IO114" s="9" t="n"/>
      <c r="IP114" s="9" t="n"/>
      <c r="IQ114" s="9" t="n"/>
      <c r="IR114" s="9" t="n"/>
      <c r="IS114" s="9" t="n"/>
      <c r="IT114" s="9" t="n"/>
      <c r="IU114" s="9" t="n"/>
      <c r="IV114" s="9" t="n"/>
      <c r="IW114" s="9" t="n"/>
      <c r="IX114" s="9" t="n"/>
      <c r="IY114" s="9" t="n"/>
      <c r="IZ114" s="9" t="n"/>
      <c r="JA114" s="9" t="n"/>
      <c r="JB114" s="9" t="n"/>
      <c r="JC114" s="9" t="n"/>
      <c r="JD114" s="9" t="n"/>
      <c r="JE114" s="9" t="n"/>
      <c r="JF114" s="9" t="n"/>
      <c r="JG114" s="9" t="n"/>
      <c r="JH114" s="9" t="n"/>
      <c r="JI114" s="9" t="n"/>
      <c r="JJ114" s="9" t="n"/>
      <c r="JK114" s="9" t="n"/>
      <c r="JL114" s="9" t="n"/>
      <c r="JM114" s="9" t="n"/>
      <c r="JN114" s="9" t="n"/>
      <c r="JO114" s="9" t="n"/>
      <c r="JP114" s="9" t="n"/>
      <c r="JQ114" s="9" t="n"/>
      <c r="JR114" s="9" t="n"/>
      <c r="JS114" s="9" t="n"/>
      <c r="JT114" s="9" t="n"/>
      <c r="JU114" s="9" t="n"/>
      <c r="JV114" s="9" t="n"/>
      <c r="JW114" s="9" t="n"/>
      <c r="JX114" s="9" t="n"/>
      <c r="JY114" s="9" t="n"/>
      <c r="JZ114" s="9" t="n"/>
      <c r="KA114" s="9" t="n"/>
      <c r="KB114" s="9" t="n"/>
      <c r="KC114" s="9" t="n"/>
      <c r="KD114" s="9" t="n"/>
      <c r="KE114" s="9" t="n"/>
      <c r="KF114" s="9" t="n"/>
      <c r="KG114" s="9" t="n"/>
      <c r="KH114" s="9" t="n"/>
      <c r="KI114" s="9" t="n"/>
      <c r="KJ114" s="9" t="n"/>
      <c r="KK114" s="9" t="n"/>
      <c r="KL114" s="9" t="n"/>
      <c r="KM114" s="9" t="n"/>
      <c r="KN114" s="9" t="n"/>
      <c r="KO114" s="9" t="n"/>
      <c r="KP114" s="9" t="n"/>
      <c r="KQ114" s="9" t="n"/>
      <c r="KR114" s="9" t="n"/>
      <c r="KS114" s="9" t="n"/>
      <c r="KT114" s="9" t="n"/>
      <c r="KU114" s="9" t="n"/>
      <c r="KV114" s="9" t="n"/>
      <c r="KW114" s="9" t="n"/>
      <c r="KX114" s="9" t="n"/>
      <c r="KY114" s="9" t="n"/>
      <c r="KZ114" s="9" t="n"/>
      <c r="LA114" s="9" t="n"/>
      <c r="LB114" s="9" t="n"/>
      <c r="LC114" s="9" t="n"/>
      <c r="LD114" s="9" t="n"/>
      <c r="LE114" s="9" t="n"/>
      <c r="LF114" s="9" t="n"/>
      <c r="LG114" s="9" t="n"/>
      <c r="LH114" s="9" t="n"/>
      <c r="LI114" s="9" t="n"/>
      <c r="LJ114" s="9" t="n"/>
      <c r="LK114" s="9" t="n"/>
      <c r="LL114" s="9" t="n"/>
      <c r="LM114" s="9" t="n"/>
      <c r="LN114" s="9" t="n"/>
      <c r="LO114" s="9" t="n"/>
      <c r="LP114" s="9" t="n"/>
      <c r="LQ114" s="9" t="n"/>
      <c r="LR114" s="9" t="n"/>
      <c r="LS114" s="9" t="n"/>
      <c r="LT114" s="9" t="n"/>
      <c r="LU114" s="9" t="n"/>
      <c r="LV114" s="9" t="n"/>
      <c r="LW114" s="9" t="n"/>
      <c r="LX114" s="9" t="n"/>
      <c r="LY114" s="9" t="n"/>
      <c r="LZ114" s="9" t="n"/>
      <c r="MA114" s="9" t="n"/>
      <c r="MB114" s="9" t="n"/>
      <c r="MC114" s="9" t="n"/>
      <c r="MD114" s="9" t="n"/>
      <c r="ME114" s="9" t="n"/>
      <c r="MF114" s="9" t="n"/>
      <c r="MG114" s="9" t="n"/>
      <c r="MH114" s="9" t="n"/>
      <c r="MI114" s="9" t="n"/>
      <c r="MJ114" s="9" t="n"/>
      <c r="MK114" s="9" t="n"/>
      <c r="ML114" s="9" t="n"/>
      <c r="MM114" s="9" t="n"/>
      <c r="MN114" s="9" t="n"/>
      <c r="MO114" s="9" t="n"/>
      <c r="MP114" s="9" t="n"/>
      <c r="MQ114" s="9" t="n"/>
      <c r="MR114" s="9" t="n"/>
      <c r="MS114" s="9" t="n"/>
      <c r="MT114" s="9" t="n"/>
      <c r="MU114" s="9" t="n"/>
      <c r="MV114" s="9" t="n"/>
      <c r="MW114" s="9" t="n"/>
      <c r="MX114" s="9" t="n"/>
      <c r="MY114" s="9" t="n"/>
      <c r="MZ114" s="9" t="n"/>
      <c r="NA114" s="9" t="n"/>
      <c r="NB114" s="9" t="n"/>
      <c r="NC114" s="9" t="n"/>
      <c r="ND114" s="9" t="n"/>
      <c r="NE114" s="9" t="n"/>
      <c r="NF114" s="9" t="n"/>
      <c r="NG114" s="9" t="n"/>
      <c r="NH114" s="9" t="n"/>
      <c r="NI114" s="9" t="n"/>
      <c r="NJ114" s="9" t="n"/>
      <c r="NK114" s="9" t="n"/>
      <c r="NL114" s="9" t="n"/>
      <c r="NM114" s="9" t="n"/>
      <c r="NN114" s="9" t="n"/>
      <c r="NO114" s="9" t="n"/>
      <c r="NP114" s="9" t="n"/>
      <c r="NQ114" s="9" t="n"/>
      <c r="NR114" s="9" t="n"/>
      <c r="NS114" s="9" t="n"/>
      <c r="NT114" s="9" t="n"/>
      <c r="NU114" s="9" t="n"/>
      <c r="NV114" s="9" t="n"/>
      <c r="NW114" s="9" t="n"/>
      <c r="NX114" s="9" t="n"/>
      <c r="NY114" s="9" t="n"/>
      <c r="NZ114" s="9" t="n"/>
      <c r="OA114" s="9" t="n"/>
      <c r="OB114" s="9" t="n"/>
      <c r="OC114" s="9" t="n"/>
      <c r="OD114" s="9" t="n"/>
      <c r="OE114" s="9" t="n"/>
      <c r="OF114" s="9" t="n"/>
      <c r="OG114" s="9" t="n"/>
      <c r="OH114" s="9" t="n"/>
      <c r="OI114" s="9" t="n"/>
      <c r="OJ114" s="9" t="n"/>
      <c r="OK114" s="9" t="n"/>
      <c r="OL114" s="9" t="n"/>
      <c r="OM114" s="9" t="n"/>
      <c r="ON114" s="9" t="n"/>
      <c r="OO114" s="9" t="n"/>
      <c r="OP114" s="9" t="n"/>
      <c r="OQ114" s="9" t="n"/>
      <c r="OR114" s="9" t="n"/>
      <c r="OS114" s="9" t="n"/>
      <c r="OT114" s="9" t="n"/>
      <c r="OU114" s="9" t="n"/>
      <c r="OV114" s="9" t="n"/>
      <c r="OW114" s="9" t="n"/>
      <c r="OX114" s="9" t="n"/>
      <c r="OY114" s="9" t="n"/>
      <c r="OZ114" s="9" t="n"/>
      <c r="PA114" s="9" t="n"/>
      <c r="PB114" s="9" t="n"/>
      <c r="PC114" s="9" t="n"/>
      <c r="PD114" s="9" t="n"/>
      <c r="PE114" s="9" t="n"/>
      <c r="PF114" s="9" t="n"/>
      <c r="PG114" s="9" t="n"/>
      <c r="PH114" s="9" t="n"/>
      <c r="PI114" s="9" t="n"/>
      <c r="PJ114" s="9" t="n"/>
      <c r="PK114" s="9" t="n"/>
      <c r="PL114" s="9" t="n"/>
      <c r="PM114" s="9" t="n"/>
      <c r="PN114" s="9" t="n"/>
      <c r="PO114" s="9" t="n"/>
      <c r="PP114" s="9" t="n"/>
      <c r="PQ114" s="9" t="n"/>
      <c r="PR114" s="9" t="n"/>
      <c r="PS114" s="9" t="n"/>
      <c r="PT114" s="9" t="n"/>
      <c r="PU114" s="9" t="n"/>
      <c r="PV114" s="9" t="n"/>
      <c r="PW114" s="9" t="n"/>
      <c r="PX114" s="9" t="n"/>
      <c r="PY114" s="9" t="n"/>
      <c r="PZ114" s="9" t="n"/>
      <c r="QA114" s="9" t="n"/>
      <c r="QB114" s="9" t="n"/>
      <c r="QC114" s="9" t="n"/>
      <c r="QD114" s="9" t="n"/>
      <c r="QE114" s="9" t="n"/>
      <c r="QF114" s="9" t="n"/>
      <c r="QG114" s="9" t="n"/>
      <c r="QH114" s="9" t="n"/>
      <c r="QI114" s="9" t="n"/>
      <c r="QJ114" s="9" t="n"/>
      <c r="QK114" s="9" t="n"/>
      <c r="QL114" s="9" t="n"/>
      <c r="QM114" s="9" t="n"/>
      <c r="QN114" s="9" t="n"/>
      <c r="QO114" s="9" t="n"/>
      <c r="QP114" s="9" t="n"/>
      <c r="QQ114" s="9" t="n"/>
      <c r="QR114" s="9" t="n"/>
      <c r="QS114" s="9" t="n"/>
      <c r="QT114" s="9" t="n"/>
      <c r="QU114" s="9" t="n"/>
      <c r="QV114" s="9" t="n"/>
      <c r="QW114" s="9" t="n"/>
      <c r="QX114" s="9" t="n"/>
      <c r="QY114" s="9" t="n"/>
      <c r="QZ114" s="9" t="n"/>
      <c r="RA114" s="9" t="n"/>
      <c r="RB114" s="9" t="n"/>
      <c r="RC114" s="9" t="n"/>
      <c r="RD114" s="9" t="n"/>
      <c r="RE114" s="9" t="n"/>
      <c r="RF114" s="9" t="n"/>
      <c r="RG114" s="9" t="n"/>
      <c r="RH114" s="9" t="n"/>
      <c r="RI114" s="9" t="n"/>
      <c r="RJ114" s="9" t="n"/>
      <c r="RK114" s="9" t="n"/>
      <c r="RL114" s="9" t="n"/>
      <c r="RM114" s="9" t="n"/>
      <c r="RN114" s="9" t="n"/>
      <c r="RO114" s="9" t="n"/>
      <c r="RP114" s="9" t="n"/>
      <c r="RQ114" s="9" t="n"/>
      <c r="RR114" s="9" t="n"/>
      <c r="RS114" s="9" t="n"/>
      <c r="RT114" s="9" t="n"/>
      <c r="RU114" s="9" t="n"/>
      <c r="RV114" s="9" t="n"/>
      <c r="RW114" s="9" t="n"/>
      <c r="RX114" s="9" t="n"/>
      <c r="RY114" s="9" t="n"/>
      <c r="RZ114" s="9" t="n"/>
      <c r="SA114" s="9" t="n"/>
      <c r="SB114" s="9" t="n"/>
      <c r="SC114" s="9" t="n"/>
      <c r="SD114" s="9" t="n"/>
      <c r="SE114" s="9" t="n"/>
      <c r="SF114" s="9" t="n"/>
      <c r="SG114" s="9" t="n"/>
      <c r="SH114" s="9" t="n"/>
      <c r="SI114" s="9" t="n"/>
      <c r="SJ114" s="9" t="n"/>
      <c r="SK114" s="9" t="n"/>
      <c r="SL114" s="9" t="n"/>
      <c r="SM114" s="9" t="n"/>
      <c r="SN114" s="9" t="n"/>
      <c r="SO114" s="9" t="n"/>
      <c r="SP114" s="9" t="n"/>
      <c r="SQ114" s="9" t="n"/>
      <c r="SR114" s="9" t="n"/>
      <c r="SS114" s="9" t="n"/>
      <c r="ST114" s="9" t="n"/>
      <c r="SU114" s="9" t="n"/>
      <c r="SV114" s="9" t="n"/>
      <c r="SW114" s="9" t="n"/>
      <c r="SX114" s="9" t="n"/>
      <c r="SY114" s="9" t="n"/>
      <c r="SZ114" s="9" t="n"/>
      <c r="TA114" s="9" t="n"/>
      <c r="TB114" s="9" t="n"/>
      <c r="TC114" s="9" t="n"/>
      <c r="TD114" s="9" t="n"/>
      <c r="TE114" s="9" t="n"/>
      <c r="TF114" s="9" t="n"/>
      <c r="TG114" s="9" t="n"/>
      <c r="TH114" s="9" t="n"/>
      <c r="TI114" s="9" t="n"/>
      <c r="TJ114" s="9" t="n"/>
      <c r="TK114" s="9" t="n"/>
      <c r="TL114" s="9" t="n"/>
      <c r="TM114" s="9" t="n"/>
      <c r="TN114" s="9" t="n"/>
      <c r="TO114" s="9" t="n"/>
      <c r="TP114" s="9" t="n"/>
      <c r="TQ114" s="9" t="n"/>
      <c r="TR114" s="9" t="n"/>
      <c r="TS114" s="9" t="n"/>
      <c r="TT114" s="9" t="n"/>
      <c r="TU114" s="9" t="n"/>
      <c r="TV114" s="9" t="n"/>
      <c r="TW114" s="9" t="n"/>
      <c r="TX114" s="9" t="n"/>
      <c r="TY114" s="9" t="n"/>
      <c r="TZ114" s="9" t="n"/>
      <c r="UA114" s="9" t="n"/>
      <c r="UB114" s="9" t="n"/>
      <c r="UC114" s="9" t="n"/>
      <c r="UD114" s="9" t="n"/>
      <c r="UE114" s="9" t="n"/>
      <c r="UF114" s="9" t="n"/>
      <c r="UG114" s="9" t="n"/>
      <c r="UH114" s="9" t="n"/>
      <c r="UI114" s="9" t="n"/>
      <c r="UJ114" s="9" t="n"/>
      <c r="UK114" s="9" t="n"/>
      <c r="UL114" s="9" t="n"/>
      <c r="UM114" s="9" t="n"/>
      <c r="UN114" s="9" t="n"/>
      <c r="UO114" s="9" t="n"/>
      <c r="UP114" s="9" t="n"/>
      <c r="UQ114" s="9" t="n"/>
      <c r="UR114" s="9" t="n"/>
      <c r="US114" s="9" t="n"/>
      <c r="UT114" s="9" t="n"/>
      <c r="UU114" s="9" t="n"/>
      <c r="UV114" s="9" t="n"/>
      <c r="UW114" s="9" t="n"/>
      <c r="UX114" s="9" t="n"/>
      <c r="UY114" s="9" t="n"/>
      <c r="UZ114" s="9" t="n"/>
      <c r="VA114" s="9" t="n"/>
      <c r="VB114" s="9" t="n"/>
      <c r="VC114" s="9" t="n"/>
      <c r="VD114" s="9" t="n"/>
      <c r="VE114" s="9" t="n"/>
      <c r="VF114" s="9" t="n"/>
      <c r="VG114" s="9" t="n"/>
      <c r="VH114" s="9" t="n"/>
      <c r="VI114" s="9" t="n"/>
      <c r="VJ114" s="9" t="n"/>
      <c r="VK114" s="9" t="n"/>
      <c r="VL114" s="9" t="n"/>
      <c r="VM114" s="9" t="n"/>
      <c r="VN114" s="9" t="n"/>
      <c r="VO114" s="9" t="n"/>
      <c r="VP114" s="9" t="n"/>
      <c r="VQ114" s="9" t="n"/>
      <c r="VR114" s="9" t="n"/>
      <c r="VS114" s="9" t="n"/>
      <c r="VT114" s="9" t="n"/>
      <c r="VU114" s="9" t="n"/>
      <c r="VV114" s="9" t="n"/>
      <c r="VW114" s="9" t="n"/>
      <c r="VX114" s="9" t="n"/>
      <c r="VY114" s="9" t="n"/>
      <c r="VZ114" s="9" t="n"/>
      <c r="WA114" s="9" t="n"/>
      <c r="WB114" s="9" t="n"/>
      <c r="WC114" s="9" t="n"/>
      <c r="WD114" s="9" t="n"/>
      <c r="WE114" s="9" t="n"/>
      <c r="WF114" s="9" t="n"/>
      <c r="WG114" s="9" t="n"/>
      <c r="WH114" s="9" t="n"/>
      <c r="WI114" s="9" t="n"/>
      <c r="WJ114" s="9" t="n"/>
      <c r="WK114" s="9" t="n"/>
      <c r="WL114" s="9" t="n"/>
      <c r="WM114" s="9" t="n"/>
      <c r="WN114" s="9" t="n"/>
      <c r="WO114" s="9" t="n"/>
      <c r="WP114" s="9" t="n"/>
      <c r="WQ114" s="9" t="n"/>
      <c r="WR114" s="9" t="n"/>
      <c r="WS114" s="9" t="n"/>
      <c r="WT114" s="9" t="n"/>
      <c r="WU114" s="9" t="n"/>
      <c r="WV114" s="9" t="n"/>
      <c r="WW114" s="9" t="n"/>
      <c r="WX114" s="9" t="n"/>
      <c r="WY114" s="9" t="n"/>
      <c r="WZ114" s="9" t="n"/>
      <c r="XA114" s="9" t="n"/>
      <c r="XB114" s="9" t="n"/>
      <c r="XC114" s="9" t="n"/>
      <c r="XD114" s="9" t="n"/>
      <c r="XE114" s="9" t="n"/>
      <c r="XF114" s="9" t="n"/>
      <c r="XG114" s="9" t="n"/>
      <c r="XH114" s="9" t="n"/>
      <c r="XI114" s="9" t="n"/>
      <c r="XJ114" s="9" t="n"/>
      <c r="XK114" s="9" t="n"/>
      <c r="XL114" s="9" t="n"/>
      <c r="XM114" s="9" t="n"/>
      <c r="XN114" s="9" t="n"/>
      <c r="XO114" s="9" t="n"/>
      <c r="XP114" s="9" t="n"/>
      <c r="XQ114" s="9" t="n"/>
      <c r="XR114" s="9" t="n"/>
      <c r="XS114" s="9" t="n"/>
      <c r="XT114" s="9" t="n"/>
      <c r="XU114" s="9" t="n"/>
      <c r="XV114" s="9" t="n"/>
      <c r="XW114" s="9" t="n"/>
      <c r="XX114" s="9" t="n"/>
      <c r="XY114" s="9" t="n"/>
      <c r="XZ114" s="9" t="n"/>
      <c r="YA114" s="9" t="n"/>
      <c r="YB114" s="9" t="n"/>
      <c r="YC114" s="9" t="n"/>
      <c r="YD114" s="9" t="n"/>
      <c r="YE114" s="9" t="n"/>
      <c r="YF114" s="9" t="n"/>
      <c r="YG114" s="9" t="n"/>
      <c r="YH114" s="9" t="n"/>
      <c r="YI114" s="9" t="n"/>
      <c r="YJ114" s="9" t="n"/>
      <c r="YK114" s="9" t="n"/>
      <c r="YL114" s="9" t="n"/>
      <c r="YM114" s="9" t="n"/>
      <c r="YN114" s="9" t="n"/>
      <c r="YO114" s="9" t="n"/>
      <c r="YP114" s="9" t="n"/>
      <c r="YQ114" s="9" t="n"/>
      <c r="YR114" s="9" t="n"/>
      <c r="YS114" s="9" t="n"/>
      <c r="YT114" s="9" t="n"/>
      <c r="YU114" s="9" t="n"/>
      <c r="YV114" s="9" t="n"/>
      <c r="YW114" s="9" t="n"/>
      <c r="YX114" s="9" t="n"/>
      <c r="YY114" s="9" t="n"/>
      <c r="YZ114" s="9" t="n"/>
      <c r="ZA114" s="9" t="n"/>
      <c r="ZB114" s="9" t="n"/>
      <c r="ZC114" s="9" t="n"/>
      <c r="ZD114" s="9" t="n"/>
      <c r="ZE114" s="9" t="n"/>
      <c r="ZF114" s="9" t="n"/>
      <c r="ZG114" s="9" t="n"/>
      <c r="ZH114" s="9" t="n"/>
      <c r="ZI114" s="9" t="n"/>
      <c r="ZJ114" s="9" t="n"/>
      <c r="ZK114" s="9" t="n"/>
      <c r="ZL114" s="9" t="n"/>
      <c r="ZM114" s="9" t="n"/>
      <c r="ZN114" s="9" t="n"/>
      <c r="ZO114" s="9" t="n"/>
      <c r="ZP114" s="9" t="n"/>
      <c r="ZQ114" s="9" t="n"/>
      <c r="ZR114" s="9" t="n"/>
      <c r="ZS114" s="9" t="n"/>
      <c r="ZT114" s="9" t="n"/>
      <c r="ZU114" s="9" t="n"/>
      <c r="ZV114" s="9" t="n"/>
      <c r="ZW114" s="9" t="n"/>
      <c r="ZX114" s="9" t="n"/>
      <c r="ZY114" s="9" t="n"/>
      <c r="ZZ114" s="9" t="n"/>
      <c r="AAA114" s="9" t="n"/>
      <c r="AAB114" s="9" t="n"/>
      <c r="AAC114" s="9" t="n"/>
      <c r="AAD114" s="9" t="n"/>
      <c r="AAE114" s="9" t="n"/>
      <c r="AAF114" s="9" t="n"/>
      <c r="AAG114" s="9" t="n"/>
      <c r="AAH114" s="9" t="n"/>
      <c r="AAI114" s="9" t="n"/>
      <c r="AAJ114" s="9" t="n"/>
      <c r="AAK114" s="9" t="n"/>
      <c r="AAL114" s="9" t="n"/>
      <c r="AAM114" s="9" t="n"/>
      <c r="AAN114" s="9" t="n"/>
      <c r="AAO114" s="9" t="n"/>
      <c r="AAP114" s="9" t="n"/>
      <c r="AAQ114" s="9" t="n"/>
      <c r="AAR114" s="9" t="n"/>
      <c r="AAS114" s="9" t="n"/>
      <c r="AAT114" s="9" t="n"/>
      <c r="AAU114" s="9" t="n"/>
      <c r="AAV114" s="9" t="n"/>
      <c r="AAW114" s="9" t="n"/>
      <c r="AAX114" s="9" t="n"/>
      <c r="AAY114" s="9" t="n"/>
      <c r="AAZ114" s="9" t="n"/>
      <c r="ABA114" s="9" t="n"/>
      <c r="ABB114" s="9" t="n"/>
      <c r="ABC114" s="9" t="n"/>
      <c r="ABD114" s="9" t="n"/>
      <c r="ABE114" s="9" t="n"/>
      <c r="ABF114" s="9" t="n"/>
      <c r="ABG114" s="9" t="n"/>
      <c r="ABH114" s="9" t="n"/>
      <c r="ABI114" s="9" t="n"/>
      <c r="ABJ114" s="9" t="n"/>
      <c r="ABK114" s="9" t="n"/>
      <c r="ABL114" s="9" t="n"/>
      <c r="ABM114" s="9" t="n"/>
      <c r="ABN114" s="9" t="n"/>
      <c r="ABO114" s="9" t="n"/>
      <c r="ABP114" s="9" t="n"/>
      <c r="ABQ114" s="9" t="n"/>
      <c r="ABR114" s="9" t="n"/>
      <c r="ABS114" s="9" t="n"/>
      <c r="ABT114" s="9" t="n"/>
      <c r="ABU114" s="9" t="n"/>
      <c r="ABV114" s="9" t="n"/>
      <c r="ABW114" s="9" t="n"/>
      <c r="ABX114" s="9" t="n"/>
      <c r="ABY114" s="9" t="n"/>
      <c r="ABZ114" s="9" t="n"/>
      <c r="ACA114" s="9" t="n"/>
      <c r="ACB114" s="9" t="n"/>
      <c r="ACC114" s="9" t="n"/>
      <c r="ACD114" s="9" t="n"/>
      <c r="ACE114" s="9" t="n"/>
      <c r="ACF114" s="9" t="n"/>
      <c r="ACG114" s="9" t="n"/>
      <c r="ACH114" s="9" t="n"/>
      <c r="ACI114" s="9" t="n"/>
      <c r="ACJ114" s="9" t="n"/>
      <c r="ACK114" s="9" t="n"/>
      <c r="ACL114" s="9" t="n"/>
      <c r="ACM114" s="9" t="n"/>
      <c r="ACN114" s="9" t="n"/>
      <c r="ACO114" s="9" t="n"/>
      <c r="ACP114" s="9" t="n"/>
      <c r="ACQ114" s="9" t="n"/>
      <c r="ACR114" s="9" t="n"/>
      <c r="ACS114" s="9" t="n"/>
      <c r="ACT114" s="9" t="n"/>
      <c r="ACU114" s="9" t="n"/>
      <c r="ACV114" s="9" t="n"/>
      <c r="ACW114" s="9" t="n"/>
      <c r="ACX114" s="9" t="n"/>
      <c r="ACY114" s="9" t="n"/>
      <c r="ACZ114" s="9" t="n"/>
      <c r="ADA114" s="9" t="n"/>
      <c r="ADB114" s="9" t="n"/>
      <c r="ADC114" s="9" t="n"/>
      <c r="ADD114" s="9" t="n"/>
      <c r="ADE114" s="9" t="n"/>
      <c r="ADF114" s="9" t="n"/>
      <c r="ADG114" s="9" t="n"/>
      <c r="ADH114" s="9" t="n"/>
      <c r="ADI114" s="9" t="n"/>
      <c r="ADJ114" s="9" t="n"/>
      <c r="ADK114" s="9" t="n"/>
      <c r="ADL114" s="9" t="n"/>
      <c r="ADM114" s="9" t="n"/>
      <c r="ADN114" s="9" t="n"/>
      <c r="ADO114" s="9" t="n"/>
      <c r="ADP114" s="9" t="n"/>
      <c r="ADQ114" s="9" t="n"/>
      <c r="ADR114" s="9" t="n"/>
      <c r="ADS114" s="9" t="n"/>
      <c r="ADT114" s="9" t="n"/>
      <c r="ADU114" s="9" t="n"/>
      <c r="ADV114" s="9" t="n"/>
      <c r="ADW114" s="9" t="n"/>
      <c r="ADX114" s="9" t="n"/>
      <c r="ADY114" s="9" t="n"/>
      <c r="ADZ114" s="9" t="n"/>
      <c r="AEA114" s="9" t="n"/>
      <c r="AEB114" s="9" t="n"/>
      <c r="AEC114" s="9" t="n"/>
      <c r="AED114" s="9" t="n"/>
      <c r="AEE114" s="9" t="n"/>
      <c r="AEF114" s="9" t="n"/>
      <c r="AEG114" s="9" t="n"/>
      <c r="AEH114" s="9" t="n"/>
      <c r="AEI114" s="9" t="n"/>
      <c r="AEJ114" s="9" t="n"/>
      <c r="AEK114" s="9" t="n"/>
      <c r="AEL114" s="9" t="n"/>
      <c r="AEM114" s="9" t="n"/>
      <c r="AEN114" s="9" t="n"/>
      <c r="AEO114" s="9" t="n"/>
      <c r="AEP114" s="9" t="n"/>
      <c r="AEQ114" s="9" t="n"/>
      <c r="AER114" s="9" t="n"/>
      <c r="AES114" s="9" t="n"/>
      <c r="AET114" s="9" t="n"/>
      <c r="AEU114" s="9" t="n"/>
      <c r="AEV114" s="9" t="n"/>
      <c r="AEW114" s="9" t="n"/>
      <c r="AEX114" s="9" t="n"/>
      <c r="AEY114" s="9" t="n"/>
      <c r="AEZ114" s="9" t="n"/>
      <c r="AFA114" s="9" t="n"/>
      <c r="AFB114" s="9" t="n"/>
      <c r="AFC114" s="9" t="n"/>
      <c r="AFD114" s="9" t="n"/>
      <c r="AFE114" s="9" t="n"/>
      <c r="AFF114" s="9" t="n"/>
      <c r="AFG114" s="9" t="n"/>
      <c r="AFH114" s="9" t="n"/>
      <c r="AFI114" s="9" t="n"/>
      <c r="AFJ114" s="9" t="n"/>
      <c r="AFK114" s="9" t="n"/>
      <c r="AFL114" s="9" t="n"/>
      <c r="AFM114" s="9" t="n"/>
      <c r="AFN114" s="9" t="n"/>
      <c r="AFO114" s="9" t="n"/>
      <c r="AFP114" s="9" t="n"/>
      <c r="AFQ114" s="9" t="n"/>
      <c r="AFR114" s="9" t="n"/>
      <c r="AFS114" s="9" t="n"/>
      <c r="AFT114" s="9" t="n"/>
      <c r="AFU114" s="9" t="n"/>
      <c r="AFV114" s="9" t="n"/>
      <c r="AFW114" s="9" t="n"/>
      <c r="AFX114" s="9" t="n"/>
      <c r="AFY114" s="9" t="n"/>
      <c r="AFZ114" s="9" t="n"/>
      <c r="AGA114" s="9" t="n"/>
      <c r="AGB114" s="9" t="n"/>
      <c r="AGC114" s="9" t="n"/>
      <c r="AGD114" s="9" t="n"/>
      <c r="AGE114" s="9" t="n"/>
      <c r="AGF114" s="9" t="n"/>
      <c r="AGG114" s="9" t="n"/>
      <c r="AGH114" s="9" t="n"/>
      <c r="AGI114" s="9" t="n"/>
      <c r="AGJ114" s="9" t="n"/>
      <c r="AGK114" s="9" t="n"/>
      <c r="AGL114" s="9" t="n"/>
      <c r="AGM114" s="9" t="n"/>
      <c r="AGN114" s="9" t="n"/>
      <c r="AGO114" s="9" t="n"/>
      <c r="AGP114" s="9" t="n"/>
      <c r="AGQ114" s="9" t="n"/>
      <c r="AGR114" s="9" t="n"/>
      <c r="AGS114" s="9" t="n"/>
      <c r="AGT114" s="9" t="n"/>
      <c r="AGU114" s="9" t="n"/>
      <c r="AGV114" s="9" t="n"/>
      <c r="AGW114" s="9" t="n"/>
      <c r="AGX114" s="9" t="n"/>
      <c r="AGY114" s="9" t="n"/>
      <c r="AGZ114" s="9" t="n"/>
      <c r="AHA114" s="9" t="n"/>
      <c r="AHB114" s="9" t="n"/>
      <c r="AHC114" s="9" t="n"/>
      <c r="AHD114" s="9" t="n"/>
      <c r="AHE114" s="9" t="n"/>
      <c r="AHF114" s="9" t="n"/>
      <c r="AHG114" s="9" t="n"/>
      <c r="AHH114" s="9" t="n"/>
      <c r="AHI114" s="9" t="n"/>
      <c r="AHJ114" s="9" t="n"/>
      <c r="AHK114" s="9" t="n"/>
      <c r="AHL114" s="9" t="n"/>
      <c r="AHM114" s="9" t="n"/>
      <c r="AHN114" s="9" t="n"/>
      <c r="AHO114" s="9" t="n"/>
      <c r="AHP114" s="9" t="n"/>
      <c r="AHQ114" s="9" t="n"/>
      <c r="AHR114" s="9" t="n"/>
      <c r="AHS114" s="9" t="n"/>
      <c r="AHT114" s="9" t="n"/>
      <c r="AHU114" s="9" t="n"/>
      <c r="AHV114" s="9" t="n"/>
      <c r="AHW114" s="9" t="n"/>
      <c r="AHX114" s="9" t="n"/>
      <c r="AHY114" s="9" t="n"/>
      <c r="AHZ114" s="9" t="n"/>
      <c r="AIA114" s="9" t="n"/>
      <c r="AIB114" s="9" t="n"/>
      <c r="AIC114" s="9" t="n"/>
      <c r="AID114" s="9" t="n"/>
      <c r="AIE114" s="9" t="n"/>
      <c r="AIF114" s="9" t="n"/>
      <c r="AIG114" s="9" t="n"/>
      <c r="AIH114" s="9" t="n"/>
      <c r="AII114" s="9" t="n"/>
      <c r="AIJ114" s="9" t="n"/>
      <c r="AIK114" s="9" t="n"/>
      <c r="AIL114" s="9" t="n"/>
      <c r="AIM114" s="9" t="n"/>
      <c r="AIN114" s="9" t="n"/>
      <c r="AIO114" s="9" t="n"/>
      <c r="AIP114" s="9" t="n"/>
      <c r="AIQ114" s="9" t="n"/>
      <c r="AIR114" s="9" t="n"/>
      <c r="AIS114" s="9" t="n"/>
      <c r="AIT114" s="9" t="n"/>
      <c r="AIU114" s="9" t="n"/>
      <c r="AIV114" s="9" t="n"/>
      <c r="AIW114" s="9" t="n"/>
      <c r="AIX114" s="9" t="n"/>
      <c r="AIY114" s="9" t="n"/>
      <c r="AIZ114" s="9" t="n"/>
      <c r="AJA114" s="9" t="n"/>
      <c r="AJB114" s="9" t="n"/>
      <c r="AJC114" s="9" t="n"/>
      <c r="AJD114" s="9" t="n"/>
      <c r="AJE114" s="9" t="n"/>
      <c r="AJF114" s="9" t="n"/>
      <c r="AJG114" s="9" t="n"/>
      <c r="AJH114" s="9" t="n"/>
      <c r="AJI114" s="9" t="n"/>
      <c r="AJJ114" s="9" t="n"/>
      <c r="AJK114" s="9" t="n"/>
      <c r="AJL114" s="9" t="n"/>
      <c r="AJM114" s="9" t="n"/>
      <c r="AJN114" s="9" t="n"/>
      <c r="AJO114" s="9" t="n"/>
      <c r="AJP114" s="9" t="n"/>
      <c r="AJQ114" s="9" t="n"/>
      <c r="AJR114" s="9" t="n"/>
      <c r="AJS114" s="9" t="n"/>
      <c r="AJT114" s="9" t="n"/>
      <c r="AJU114" s="9" t="n"/>
      <c r="AJV114" s="9" t="n"/>
      <c r="AJW114" s="9" t="n"/>
      <c r="AJX114" s="9" t="n"/>
      <c r="AJY114" s="9" t="n"/>
      <c r="AJZ114" s="9" t="n"/>
      <c r="AKA114" s="9" t="n"/>
      <c r="AKB114" s="9" t="n"/>
      <c r="AKC114" s="9" t="n"/>
      <c r="AKD114" s="9" t="n"/>
      <c r="AKE114" s="9" t="n"/>
      <c r="AKF114" s="9" t="n"/>
      <c r="AKG114" s="9" t="n"/>
      <c r="AKH114" s="9" t="n"/>
      <c r="AKI114" s="9" t="n"/>
      <c r="AKJ114" s="9" t="n"/>
      <c r="AKK114" s="9" t="n"/>
      <c r="AKL114" s="9" t="n"/>
      <c r="AKM114" s="9" t="n"/>
      <c r="AKN114" s="9" t="n"/>
      <c r="AKO114" s="9" t="n"/>
      <c r="AKP114" s="9" t="n"/>
      <c r="AKQ114" s="9" t="n"/>
      <c r="AKR114" s="9" t="n"/>
      <c r="AKS114" s="9" t="n"/>
      <c r="AKT114" s="9" t="n"/>
      <c r="AKU114" s="9" t="n"/>
      <c r="AKV114" s="9" t="n"/>
      <c r="AKW114" s="9" t="n"/>
      <c r="AKX114" s="9" t="n"/>
      <c r="AKY114" s="9" t="n"/>
      <c r="AKZ114" s="9" t="n"/>
      <c r="ALA114" s="9" t="n"/>
      <c r="ALB114" s="9" t="n"/>
      <c r="ALC114" s="9" t="n"/>
      <c r="ALD114" s="9" t="n"/>
      <c r="ALE114" s="9" t="n"/>
      <c r="ALF114" s="9" t="n"/>
      <c r="ALG114" s="9" t="n"/>
      <c r="ALH114" s="9" t="n"/>
      <c r="ALI114" s="9" t="n"/>
      <c r="ALJ114" s="9" t="n"/>
      <c r="ALK114" s="9" t="n"/>
      <c r="ALL114" s="9" t="n"/>
      <c r="ALM114" s="9" t="n"/>
      <c r="ALN114" s="9" t="n"/>
      <c r="ALO114" s="9" t="n"/>
      <c r="ALP114" s="9" t="n"/>
      <c r="ALQ114" s="9" t="n"/>
      <c r="ALR114" s="9" t="n"/>
      <c r="ALS114" s="9" t="n"/>
      <c r="ALT114" s="9" t="n"/>
      <c r="ALU114" s="9" t="n"/>
      <c r="ALV114" s="9" t="n"/>
      <c r="ALW114" s="9" t="n"/>
      <c r="ALX114" s="9" t="n"/>
      <c r="ALY114" s="9" t="n"/>
      <c r="ALZ114" s="9" t="n"/>
      <c r="AMA114" s="9" t="n"/>
      <c r="AMB114" s="9" t="n"/>
      <c r="AMC114" s="9" t="n"/>
      <c r="AMD114" s="9" t="n"/>
      <c r="AME114" s="9" t="n"/>
      <c r="AMF114" s="9" t="n"/>
      <c r="AMG114" s="9" t="n"/>
      <c r="AMH114" s="9" t="n"/>
      <c r="AMI114" s="9" t="n"/>
      <c r="AMJ114" s="9" t="n"/>
    </row>
    <row customFormat="1" customHeight="1" ht="15" r="115" s="160" spans="1:1024">
      <c r="A115" s="67" t="n">
        <v>113</v>
      </c>
      <c r="B115" s="146" t="n"/>
      <c r="C115" s="161" t="s">
        <v>322</v>
      </c>
      <c r="D115" s="113" t="n"/>
      <c r="E115" s="148" t="n"/>
      <c r="F115" s="148" t="n"/>
      <c r="G115" s="149">
        <f>G114+G142-SUM(H150,H153,H154)</f>
        <v/>
      </c>
      <c r="H115" s="150">
        <f>[1]'Расчет КК'!B107+$H$156</f>
        <v/>
      </c>
      <c r="I115" s="151">
        <f>G115-H115</f>
        <v/>
      </c>
      <c r="J115" s="149">
        <f>J114+J142-SUM(K150,K153,K154)</f>
        <v/>
      </c>
      <c r="K115" s="150">
        <f>[1]'Расчет КК'!C107</f>
        <v/>
      </c>
      <c r="L115" s="151">
        <f>J115-K115</f>
        <v/>
      </c>
      <c r="M115" s="149">
        <f>M114+M142-SUM(N150,N153,N154)</f>
        <v/>
      </c>
      <c r="N115" s="150">
        <f>[1]'Расчет КК'!D107</f>
        <v/>
      </c>
      <c r="O115" s="151">
        <f>M115-N115</f>
        <v/>
      </c>
      <c r="P115" s="149">
        <f>P114+P142-SUM(Q150,Q153,Q154)</f>
        <v/>
      </c>
      <c r="Q115" s="150">
        <f>[1]'Расчет КК'!E107</f>
        <v/>
      </c>
      <c r="R115" s="151">
        <f>P115-Q115</f>
        <v/>
      </c>
      <c r="S115" s="149">
        <f>S114+S142-SUM(T150,T153,T154)</f>
        <v/>
      </c>
      <c r="T115" s="150">
        <f>[1]'Расчет КК'!F107</f>
        <v/>
      </c>
      <c r="U115" s="151">
        <f>S115-T115</f>
        <v/>
      </c>
      <c r="V115" s="149">
        <f>V114+V142-SUM(W150,W153,W154)</f>
        <v/>
      </c>
      <c r="W115" s="150">
        <f>[1]'Расчет КК'!G107</f>
        <v/>
      </c>
      <c r="X115" s="151">
        <f>V115-W115</f>
        <v/>
      </c>
      <c r="Y115" s="149">
        <f>Y114+Y142-SUM(Z150,Z153,Z154)</f>
        <v/>
      </c>
      <c r="Z115" s="150">
        <f>[1]'Расчет КК'!H107</f>
        <v/>
      </c>
      <c r="AA115" s="151">
        <f>Y115-Z115</f>
        <v/>
      </c>
      <c r="AB115" s="149">
        <f>AB114+AB142-SUM(AC150,AC153,AC154)</f>
        <v/>
      </c>
      <c r="AC115" s="150">
        <f>[1]'Расчет КК'!I107</f>
        <v/>
      </c>
      <c r="AD115" s="151">
        <f>AB115-AC115</f>
        <v/>
      </c>
      <c r="AE115" s="149">
        <f>AE114+AE142-SUM(AF150,AF153,AF154)</f>
        <v/>
      </c>
      <c r="AF115" s="150">
        <f>[1]'Расчет КК'!J107</f>
        <v/>
      </c>
      <c r="AG115" s="151">
        <f>AE115-AF115</f>
        <v/>
      </c>
      <c r="AH115" s="149">
        <f>AH114+AH142-SUM(AI150,AI153,AI154)</f>
        <v/>
      </c>
      <c r="AI115" s="150">
        <f>[1]'Расчет КК'!K107</f>
        <v/>
      </c>
      <c r="AJ115" s="151">
        <f>AH115-AI115</f>
        <v/>
      </c>
      <c r="AK115" s="149">
        <f>AK114+AK142-SUM(AL150,AL153,AL154)</f>
        <v/>
      </c>
      <c r="AL115" s="150">
        <f>[1]'Расчет КК'!L107</f>
        <v/>
      </c>
      <c r="AM115" s="151">
        <f>AK115-AL115</f>
        <v/>
      </c>
      <c r="AN115" s="149">
        <f>AN114+AN142-SUM(AO150,AO153,AO154)</f>
        <v/>
      </c>
      <c r="AO115" s="150">
        <f>[1]'Расчет КК'!M107</f>
        <v/>
      </c>
      <c r="AP115" s="151">
        <f>AN115-AO115</f>
        <v/>
      </c>
      <c r="AQ115" s="149">
        <f>AQ114+AQ142-SUM(AR150,AR153,AR154)</f>
        <v/>
      </c>
      <c r="AR115" s="150">
        <f>[1]'Расчет КК'!N107</f>
        <v/>
      </c>
      <c r="AS115" s="151">
        <f>AQ115-AR115</f>
        <v/>
      </c>
      <c r="AT115" s="149">
        <f>AT114+AT142-SUM(AU150,AU153,AU154)</f>
        <v/>
      </c>
      <c r="AU115" s="150">
        <f>[1]'Расчет КК'!O107</f>
        <v/>
      </c>
      <c r="AV115" s="151">
        <f>AT115-AU115</f>
        <v/>
      </c>
      <c r="AW115" s="149">
        <f>AW114+AW142-SUM(AX150,AX153,AX154)</f>
        <v/>
      </c>
      <c r="AX115" s="150">
        <f>[1]'Расчет КК'!P107</f>
        <v/>
      </c>
      <c r="AY115" s="151">
        <f>AW115-AX115</f>
        <v/>
      </c>
      <c r="AZ115" s="149">
        <f>AZ114+AZ142-SUM(BA150,BA153,BA154)</f>
        <v/>
      </c>
      <c r="BA115" s="150">
        <f>[1]'Расчет КК'!Q107</f>
        <v/>
      </c>
      <c r="BB115" s="151">
        <f>AZ115-BA115</f>
        <v/>
      </c>
      <c r="BC115" s="149">
        <f>BC114+BC142-SUM(BD150,BD153,BD154)</f>
        <v/>
      </c>
      <c r="BD115" s="150">
        <f>[1]'Расчет КК'!R107</f>
        <v/>
      </c>
      <c r="BE115" s="151">
        <f>BC115-BD115</f>
        <v/>
      </c>
      <c r="BF115" s="149">
        <f>BF114+BF142-SUM(BG150,BG153,BG154)</f>
        <v/>
      </c>
      <c r="BG115" s="150">
        <f>[1]'Расчет КК'!S107</f>
        <v/>
      </c>
      <c r="BH115" s="151">
        <f>BF115-BG115</f>
        <v/>
      </c>
      <c r="BI115" s="149">
        <f>BI114+BI142-SUM(BJ150,BJ153,BJ154)</f>
        <v/>
      </c>
      <c r="BJ115" s="150">
        <f>[1]'Расчет КК'!T107</f>
        <v/>
      </c>
      <c r="BK115" s="151">
        <f>BI115-BJ115</f>
        <v/>
      </c>
      <c r="BL115" s="149">
        <f>BL114+BL142-SUM(BM150,BM153,BM154)</f>
        <v/>
      </c>
      <c r="BM115" s="150">
        <f>[1]'Расчет КК'!U107</f>
        <v/>
      </c>
      <c r="BN115" s="151">
        <f>BL115-BM115</f>
        <v/>
      </c>
      <c r="BO115" s="149">
        <f>BO114+BO142-SUM(BP150,BP153,BP154)</f>
        <v/>
      </c>
      <c r="BP115" s="150">
        <f>[1]'Расчет КК'!V107</f>
        <v/>
      </c>
      <c r="BQ115" s="151">
        <f>BO115-BP115</f>
        <v/>
      </c>
      <c r="BR115" s="149">
        <f>BR114+BR142-SUM(BS150,BS153,BS154)</f>
        <v/>
      </c>
      <c r="BS115" s="150">
        <f>[1]'Расчет КК'!W107</f>
        <v/>
      </c>
      <c r="BT115" s="151">
        <f>BR115-BS115</f>
        <v/>
      </c>
      <c r="BU115" s="149">
        <f>BU114+BU142-SUM(BV150,BV153,BV154)</f>
        <v/>
      </c>
      <c r="BV115" s="150">
        <f>[1]'Расчет КК'!X107</f>
        <v/>
      </c>
      <c r="BW115" s="151">
        <f>BU115-BV115</f>
        <v/>
      </c>
      <c r="BX115" s="149">
        <f>BX114+BX142-SUM(BY150,BY153,BY154)</f>
        <v/>
      </c>
      <c r="BY115" s="150">
        <f>[1]'Расчет КК'!Y107</f>
        <v/>
      </c>
      <c r="BZ115" s="151">
        <f>BX115-BY115</f>
        <v/>
      </c>
      <c r="CA115" s="149">
        <f>CA114+CA142-SUM(CB150,CB153,CB154)</f>
        <v/>
      </c>
      <c r="CB115" s="150">
        <f>[1]'Расчет КК'!Z107</f>
        <v/>
      </c>
      <c r="CC115" s="151">
        <f>CA115-CB115</f>
        <v/>
      </c>
      <c r="CD115" s="149">
        <f>CD114+CD142-SUM(CE150,CE153,CE154)</f>
        <v/>
      </c>
      <c r="CE115" s="150">
        <f>[1]'Расчет КК'!AA107</f>
        <v/>
      </c>
      <c r="CF115" s="151">
        <f>CD115-CE115</f>
        <v/>
      </c>
      <c r="CG115" s="149">
        <f>CG114+CG142-SUM(CH150,CH153,CH154)</f>
        <v/>
      </c>
      <c r="CH115" s="150">
        <f>[1]'Расчет КК'!AB107</f>
        <v/>
      </c>
      <c r="CI115" s="151">
        <f>CG115-CH115</f>
        <v/>
      </c>
      <c r="CJ115" s="149">
        <f>CJ114+CJ142-SUM(CK150,CK153,CK154)</f>
        <v/>
      </c>
      <c r="CK115" s="150">
        <f>[1]'Расчет КК'!AC107</f>
        <v/>
      </c>
      <c r="CL115" s="151">
        <f>CJ115-CK115</f>
        <v/>
      </c>
      <c r="CM115" s="149">
        <f>CM114+CM142-SUM(CN150,CN153,CN154)</f>
        <v/>
      </c>
      <c r="CN115" s="150">
        <f>[1]'Расчет КК'!AD107</f>
        <v/>
      </c>
      <c r="CO115" s="151">
        <f>CM115-CN115</f>
        <v/>
      </c>
      <c r="CP115" s="149">
        <f>CP114+CP142-SUM(CQ150,CQ153,CQ154)</f>
        <v/>
      </c>
      <c r="CQ115" s="150">
        <f>[1]'Расчет КК'!AG107</f>
        <v/>
      </c>
      <c r="CR115" s="151">
        <f>CP115-CQ115</f>
        <v/>
      </c>
      <c r="CS115" s="149">
        <f>CS114+CS142-SUM(CT150,CT153,CT154)</f>
        <v/>
      </c>
      <c r="CT115" s="150">
        <f>[1]'Расчет КК'!AE107</f>
        <v/>
      </c>
      <c r="CU115" s="151">
        <f>CS115-CT115</f>
        <v/>
      </c>
      <c r="CV115" s="149">
        <f>CV114+CV142-SUM(CW147,CW150,CW153,CW154)</f>
        <v/>
      </c>
      <c r="CW115" s="152">
        <f>[1]'Расчет КК'!AF107</f>
        <v/>
      </c>
      <c r="CX115" s="153">
        <f>CV115-CW115</f>
        <v/>
      </c>
      <c r="CY115" s="155" t="n"/>
      <c r="CZ115" s="94" t="n"/>
      <c r="DA115" s="156" t="n"/>
      <c r="DB115" s="157" t="n"/>
      <c r="DC115" s="157" t="n"/>
      <c r="DE115" s="43" t="n"/>
      <c r="DF115" s="43" t="n"/>
      <c r="DG115" s="94" t="n"/>
      <c r="DH115" s="43" t="n"/>
      <c r="DI115" s="43" t="n"/>
    </row>
    <row customHeight="1" ht="15" r="116" s="187" spans="1:1024">
      <c r="A116" s="67" t="n">
        <v>114</v>
      </c>
      <c r="B116" s="146" t="n"/>
      <c r="C116" s="161" t="s">
        <v>323</v>
      </c>
      <c r="D116" s="113" t="n"/>
      <c r="E116" s="148" t="n"/>
      <c r="F116" s="148" t="n"/>
      <c r="G116" s="149">
        <f>G115+SUM(G143:G144)-SUM(H147,H127:H128,)</f>
        <v/>
      </c>
      <c r="H116" s="150">
        <f>[1]'Расчет КК'!B108+$H$156+$I$156</f>
        <v/>
      </c>
      <c r="I116" s="151">
        <f>G116-H116</f>
        <v/>
      </c>
      <c r="J116" s="149">
        <f>J115+SUM(J143:J144)-SUM(K147,K127:K128,)</f>
        <v/>
      </c>
      <c r="K116" s="150">
        <f>[1]'Расчет КК'!C108</f>
        <v/>
      </c>
      <c r="L116" s="151">
        <f>J116-K116</f>
        <v/>
      </c>
      <c r="M116" s="149">
        <f>M115+SUM(M143:M144)-SUM(N147,N127:N128,)</f>
        <v/>
      </c>
      <c r="N116" s="150">
        <f>[1]'Расчет КК'!D108</f>
        <v/>
      </c>
      <c r="O116" s="151">
        <f>M116-N116</f>
        <v/>
      </c>
      <c r="P116" s="149">
        <f>P115+SUM(P143:P144)-SUM(Q147,Q127:Q128,)</f>
        <v/>
      </c>
      <c r="Q116" s="150">
        <f>[1]'Расчет КК'!E108</f>
        <v/>
      </c>
      <c r="R116" s="151">
        <f>P116-Q116</f>
        <v/>
      </c>
      <c r="S116" s="149">
        <f>S115+SUM(S143:S144)-SUM(T147,T127:T128,)</f>
        <v/>
      </c>
      <c r="T116" s="150">
        <f>[1]'Расчет КК'!F108</f>
        <v/>
      </c>
      <c r="U116" s="151">
        <f>S116-T116</f>
        <v/>
      </c>
      <c r="V116" s="149">
        <f>V115+SUM(V143:V144)-SUM(W147,W127:W128,)</f>
        <v/>
      </c>
      <c r="W116" s="150">
        <f>[1]'Расчет КК'!G108</f>
        <v/>
      </c>
      <c r="X116" s="151">
        <f>V116-W116</f>
        <v/>
      </c>
      <c r="Y116" s="149">
        <f>Y115+SUM(Y143:Y144)-SUM(Z147,Z127:Z128,)</f>
        <v/>
      </c>
      <c r="Z116" s="150">
        <f>[1]'Расчет КК'!H108</f>
        <v/>
      </c>
      <c r="AA116" s="151">
        <f>Y116-Z116</f>
        <v/>
      </c>
      <c r="AB116" s="149">
        <f>AB115+SUM(AB143:AB144)-SUM(AC147,AC127:AC128,)</f>
        <v/>
      </c>
      <c r="AC116" s="150">
        <f>[1]'Расчет КК'!I108</f>
        <v/>
      </c>
      <c r="AD116" s="151">
        <f>AB116-AC116</f>
        <v/>
      </c>
      <c r="AE116" s="149">
        <f>AE115+SUM(AE143:AE144)-SUM(AF147,AF127:AF128,)</f>
        <v/>
      </c>
      <c r="AF116" s="150">
        <f>[1]'Расчет КК'!J108</f>
        <v/>
      </c>
      <c r="AG116" s="151">
        <f>AE116-AF116</f>
        <v/>
      </c>
      <c r="AH116" s="149">
        <f>AH115+SUM(AH143:AH144)-SUM(AI147,AI127:AI128,)</f>
        <v/>
      </c>
      <c r="AI116" s="150">
        <f>[1]'Расчет КК'!K108</f>
        <v/>
      </c>
      <c r="AJ116" s="151">
        <f>AH116-AI116</f>
        <v/>
      </c>
      <c r="AK116" s="149">
        <f>AK115+SUM(AK143:AK144)-SUM(AL147,AL127:AL128,)</f>
        <v/>
      </c>
      <c r="AL116" s="150">
        <f>[1]'Расчет КК'!L108</f>
        <v/>
      </c>
      <c r="AM116" s="151">
        <f>AK116-AL116</f>
        <v/>
      </c>
      <c r="AN116" s="149">
        <f>AN115+SUM(AN143:AN144)-SUM(AO147,AO127:AO128,)</f>
        <v/>
      </c>
      <c r="AO116" s="150">
        <f>[1]'Расчет КК'!M108</f>
        <v/>
      </c>
      <c r="AP116" s="151">
        <f>AN116-AO116</f>
        <v/>
      </c>
      <c r="AQ116" s="149">
        <f>AQ115+SUM(AQ143:AQ144)-SUM(AR147,AR127:AR128,)</f>
        <v/>
      </c>
      <c r="AR116" s="150">
        <f>[1]'Расчет КК'!N108</f>
        <v/>
      </c>
      <c r="AS116" s="151">
        <f>AQ116-AR116</f>
        <v/>
      </c>
      <c r="AT116" s="149">
        <f>AT115+SUM(AT143:AT144)-SUM(AU147,AU127:AU128,)</f>
        <v/>
      </c>
      <c r="AU116" s="150">
        <f>[1]'Расчет КК'!O108</f>
        <v/>
      </c>
      <c r="AV116" s="151">
        <f>AT116-AU116</f>
        <v/>
      </c>
      <c r="AW116" s="149">
        <f>AW115+SUM(AW143:AW144)-SUM(AX147,AX127:AX128,)</f>
        <v/>
      </c>
      <c r="AX116" s="150">
        <f>[1]'Расчет КК'!P108</f>
        <v/>
      </c>
      <c r="AY116" s="151">
        <f>AW116-AX116</f>
        <v/>
      </c>
      <c r="AZ116" s="149">
        <f>AZ115+SUM(AZ143:AZ144)-SUM(BA147,BA127:BA128,)</f>
        <v/>
      </c>
      <c r="BA116" s="150">
        <f>[1]'Расчет КК'!Q108</f>
        <v/>
      </c>
      <c r="BB116" s="151">
        <f>AZ116-BA116</f>
        <v/>
      </c>
      <c r="BC116" s="149">
        <f>BC115+SUM(BC143:BC144)-SUM(BD147,BD127:BD128,)</f>
        <v/>
      </c>
      <c r="BD116" s="150">
        <f>[1]'Расчет КК'!R108</f>
        <v/>
      </c>
      <c r="BE116" s="151">
        <f>BC116-BD116</f>
        <v/>
      </c>
      <c r="BF116" s="149">
        <f>BF115+SUM(BF143:BF144)-SUM(BG147,BG127:BG128,)</f>
        <v/>
      </c>
      <c r="BG116" s="150">
        <f>[1]'Расчет КК'!S108</f>
        <v/>
      </c>
      <c r="BH116" s="151">
        <f>BF116-BG116</f>
        <v/>
      </c>
      <c r="BI116" s="149">
        <f>BI115+SUM(BI143:BI144)-SUM(BJ147,BJ127:BJ128,)</f>
        <v/>
      </c>
      <c r="BJ116" s="150">
        <f>[1]'Расчет КК'!T108</f>
        <v/>
      </c>
      <c r="BK116" s="151">
        <f>BI116-BJ116</f>
        <v/>
      </c>
      <c r="BL116" s="149">
        <f>BL115+SUM(BL143:BL144)-SUM(BM147,BM127:BM128,)</f>
        <v/>
      </c>
      <c r="BM116" s="150">
        <f>[1]'Расчет КК'!U108</f>
        <v/>
      </c>
      <c r="BN116" s="151">
        <f>BL116-BM116</f>
        <v/>
      </c>
      <c r="BO116" s="149">
        <f>BO115+SUM(BO143:BO144)-SUM(BP147,BP127:BP128,)</f>
        <v/>
      </c>
      <c r="BP116" s="150">
        <f>[1]'Расчет КК'!V108</f>
        <v/>
      </c>
      <c r="BQ116" s="151">
        <f>BO116-BP116</f>
        <v/>
      </c>
      <c r="BR116" s="149">
        <f>BR115+SUM(BR143:BR144)-SUM(BS147,BS127:BS128,)</f>
        <v/>
      </c>
      <c r="BS116" s="150">
        <f>[1]'Расчет КК'!W108</f>
        <v/>
      </c>
      <c r="BT116" s="151">
        <f>BR116-BS116</f>
        <v/>
      </c>
      <c r="BU116" s="149">
        <f>BU115+SUM(BU143:BU144)-SUM(BV147,BV127:BV128,)</f>
        <v/>
      </c>
      <c r="BV116" s="150">
        <f>[1]'Расчет КК'!X108</f>
        <v/>
      </c>
      <c r="BW116" s="151">
        <f>BU116-BV116</f>
        <v/>
      </c>
      <c r="BX116" s="149">
        <f>BX115+SUM(BX143:BX144)-SUM(BY147,BY127:BY128,)</f>
        <v/>
      </c>
      <c r="BY116" s="150">
        <f>[1]'Расчет КК'!Y108</f>
        <v/>
      </c>
      <c r="BZ116" s="151">
        <f>BX116-BY116</f>
        <v/>
      </c>
      <c r="CA116" s="149">
        <f>CA115+SUM(CA143:CA144)-SUM(CB147,CB127:CB128,)</f>
        <v/>
      </c>
      <c r="CB116" s="150">
        <f>[1]'Расчет КК'!Z108</f>
        <v/>
      </c>
      <c r="CC116" s="151">
        <f>CA116-CB116</f>
        <v/>
      </c>
      <c r="CD116" s="149">
        <f>CD115+SUM(CD143:CD144)-SUM(CE147,CE127:CE128,)</f>
        <v/>
      </c>
      <c r="CE116" s="150">
        <f>[1]'Расчет КК'!AA108</f>
        <v/>
      </c>
      <c r="CF116" s="151">
        <f>CD116-CE116</f>
        <v/>
      </c>
      <c r="CG116" s="149">
        <f>CG115+SUM(CG143:CG144)-SUM(CH147,CH127:CH128,)</f>
        <v/>
      </c>
      <c r="CH116" s="150">
        <f>[1]'Расчет КК'!AB108</f>
        <v/>
      </c>
      <c r="CI116" s="151">
        <f>CG116-CH116</f>
        <v/>
      </c>
      <c r="CJ116" s="149">
        <f>CJ115+SUM(CJ143:CJ144)-SUM(CK147,CK127:CK128,)</f>
        <v/>
      </c>
      <c r="CK116" s="150">
        <f>[1]'Расчет КК'!AC108</f>
        <v/>
      </c>
      <c r="CL116" s="151">
        <f>CJ116-CK116</f>
        <v/>
      </c>
      <c r="CM116" s="149">
        <f>CM115+SUM(CM143:CM144)-SUM(CN147,CN127:CN128,)</f>
        <v/>
      </c>
      <c r="CN116" s="150">
        <f>[1]'Расчет КК'!AD108</f>
        <v/>
      </c>
      <c r="CO116" s="151">
        <f>CM116-CN116</f>
        <v/>
      </c>
      <c r="CP116" s="149">
        <f>CP115+SUM(CP143:CP144)-SUM(CQ147,CQ127:CQ128,)</f>
        <v/>
      </c>
      <c r="CQ116" s="150">
        <f>[1]'Расчет КК'!AG108</f>
        <v/>
      </c>
      <c r="CR116" s="151">
        <f>CP116-CQ116</f>
        <v/>
      </c>
      <c r="CS116" s="149">
        <f>CS115+SUM(CS143:CS144)-SUM(CT147,CT127:CT128,)</f>
        <v/>
      </c>
      <c r="CT116" s="150">
        <f>[1]'Расчет КК'!AE108</f>
        <v/>
      </c>
      <c r="CU116" s="151">
        <f>CS116-CT116</f>
        <v/>
      </c>
      <c r="CV116" s="149">
        <f>CV115+SUM(CV143:CV144)-SUM(CW127:CW128,)</f>
        <v/>
      </c>
      <c r="CW116" s="152">
        <f>[1]'Расчет КК'!AF108</f>
        <v/>
      </c>
      <c r="CX116" s="153">
        <f>CV116-CW116</f>
        <v/>
      </c>
      <c r="CY116" s="155" t="n"/>
      <c r="CZ116" s="163" t="n"/>
      <c r="DA116" s="164" t="n"/>
      <c r="DB116" s="154" t="n"/>
      <c r="DC116" s="154" t="n"/>
      <c r="DD116" s="164" t="n"/>
      <c r="DE116" s="162" t="n"/>
      <c r="DF116" s="162" t="n"/>
      <c r="DG116" s="94" t="n"/>
      <c r="DH116" s="162" t="n"/>
      <c r="DI116" s="162" t="n"/>
    </row>
    <row customHeight="1" ht="15" r="117" s="187" spans="1:1024">
      <c r="A117" s="67" t="n">
        <v>115</v>
      </c>
      <c r="B117" s="146" t="n"/>
      <c r="C117" s="158" t="s">
        <v>324</v>
      </c>
      <c r="D117" s="113" t="n"/>
      <c r="E117" s="148" t="n"/>
      <c r="F117" s="148" t="n"/>
      <c r="G117" s="149">
        <f>G116+G145-SUM(H129:H130)</f>
        <v/>
      </c>
      <c r="H117" s="150">
        <f>[1]'Расчет КК'!B109+$H$156+$I$156</f>
        <v/>
      </c>
      <c r="I117" s="151">
        <f>G117-H117</f>
        <v/>
      </c>
      <c r="J117" s="149">
        <f>J116+J145-SUM(K129:K130)</f>
        <v/>
      </c>
      <c r="K117" s="150">
        <f>[1]'Расчет КК'!C109</f>
        <v/>
      </c>
      <c r="L117" s="151">
        <f>J117-K117</f>
        <v/>
      </c>
      <c r="M117" s="149">
        <f>M116+M145-SUM(N129:N130)</f>
        <v/>
      </c>
      <c r="N117" s="150">
        <f>[1]'Расчет КК'!D109</f>
        <v/>
      </c>
      <c r="O117" s="151">
        <f>M117-N117</f>
        <v/>
      </c>
      <c r="P117" s="149">
        <f>P116+P145-SUM(Q129:Q130)</f>
        <v/>
      </c>
      <c r="Q117" s="150">
        <f>[1]'Расчет КК'!E109</f>
        <v/>
      </c>
      <c r="R117" s="151">
        <f>P117-Q117</f>
        <v/>
      </c>
      <c r="S117" s="149">
        <f>S116+S145-SUM(T129:T130)</f>
        <v/>
      </c>
      <c r="T117" s="150">
        <f>[1]'Расчет КК'!F109</f>
        <v/>
      </c>
      <c r="U117" s="151">
        <f>S117-T117</f>
        <v/>
      </c>
      <c r="V117" s="149">
        <f>V116+V145-SUM(W129:W130)</f>
        <v/>
      </c>
      <c r="W117" s="150">
        <f>[1]'Расчет КК'!G109</f>
        <v/>
      </c>
      <c r="X117" s="151">
        <f>V117-W117</f>
        <v/>
      </c>
      <c r="Y117" s="149">
        <f>Y116+Y145-SUM(Z129:Z130)</f>
        <v/>
      </c>
      <c r="Z117" s="150">
        <f>[1]'Расчет КК'!H109</f>
        <v/>
      </c>
      <c r="AA117" s="151">
        <f>Y117-Z117</f>
        <v/>
      </c>
      <c r="AB117" s="149">
        <f>AB116+AB145-SUM(AC129:AC130)</f>
        <v/>
      </c>
      <c r="AC117" s="150">
        <f>[1]'Расчет КК'!I109</f>
        <v/>
      </c>
      <c r="AD117" s="151">
        <f>AB117-AC117</f>
        <v/>
      </c>
      <c r="AE117" s="149">
        <f>AE116+AE145-SUM(AF129:AF130)</f>
        <v/>
      </c>
      <c r="AF117" s="150">
        <f>[1]'Расчет КК'!J109</f>
        <v/>
      </c>
      <c r="AG117" s="151">
        <f>AE117-AF117</f>
        <v/>
      </c>
      <c r="AH117" s="149">
        <f>AH116+AH145-SUM(AI129:AI130)</f>
        <v/>
      </c>
      <c r="AI117" s="150">
        <f>[1]'Расчет КК'!K109</f>
        <v/>
      </c>
      <c r="AJ117" s="151">
        <f>AH117-AI117</f>
        <v/>
      </c>
      <c r="AK117" s="149">
        <f>AK116+AK145-SUM(AL129:AL130)</f>
        <v/>
      </c>
      <c r="AL117" s="150">
        <f>[1]'Расчет КК'!L109</f>
        <v/>
      </c>
      <c r="AM117" s="151">
        <f>AK117-AL117</f>
        <v/>
      </c>
      <c r="AN117" s="149">
        <f>AN116+AN145-SUM(AO129:AO130)</f>
        <v/>
      </c>
      <c r="AO117" s="150">
        <f>[1]'Расчет КК'!M109</f>
        <v/>
      </c>
      <c r="AP117" s="151">
        <f>AN117-AO117</f>
        <v/>
      </c>
      <c r="AQ117" s="149">
        <f>AQ116+AQ145-SUM(AR129:AR130)</f>
        <v/>
      </c>
      <c r="AR117" s="150">
        <f>[1]'Расчет КК'!N109</f>
        <v/>
      </c>
      <c r="AS117" s="151">
        <f>AQ117-AR117</f>
        <v/>
      </c>
      <c r="AT117" s="149">
        <f>AT116+AT145-SUM(AU129:AU130)</f>
        <v/>
      </c>
      <c r="AU117" s="150">
        <f>[1]'Расчет КК'!O109</f>
        <v/>
      </c>
      <c r="AV117" s="151">
        <f>AT117-AU117</f>
        <v/>
      </c>
      <c r="AW117" s="149">
        <f>AW116+AW145-SUM(AX129:AX130)</f>
        <v/>
      </c>
      <c r="AX117" s="150">
        <f>[1]'Расчет КК'!P109</f>
        <v/>
      </c>
      <c r="AY117" s="151">
        <f>AW117-AX117</f>
        <v/>
      </c>
      <c r="AZ117" s="149">
        <f>AZ116+AZ145-SUM(BA129:BA130)</f>
        <v/>
      </c>
      <c r="BA117" s="150">
        <f>[1]'Расчет КК'!Q109</f>
        <v/>
      </c>
      <c r="BB117" s="151">
        <f>AZ117-BA117</f>
        <v/>
      </c>
      <c r="BC117" s="149">
        <f>BC116+BC145-SUM(BD129:BD130)</f>
        <v/>
      </c>
      <c r="BD117" s="150">
        <f>[1]'Расчет КК'!R109</f>
        <v/>
      </c>
      <c r="BE117" s="151">
        <f>BC117-BD117</f>
        <v/>
      </c>
      <c r="BF117" s="149">
        <f>BF116+BF145-SUM(BG129:BG130)</f>
        <v/>
      </c>
      <c r="BG117" s="150">
        <f>[1]'Расчет КК'!S109</f>
        <v/>
      </c>
      <c r="BH117" s="151">
        <f>BF117-BG117</f>
        <v/>
      </c>
      <c r="BI117" s="149">
        <f>BI116+BI145-SUM(BJ129:BJ130)</f>
        <v/>
      </c>
      <c r="BJ117" s="150">
        <f>[1]'Расчет КК'!T109</f>
        <v/>
      </c>
      <c r="BK117" s="151">
        <f>BI117-BJ117</f>
        <v/>
      </c>
      <c r="BL117" s="149">
        <f>BL116+BL145-SUM(BM129:BM130)</f>
        <v/>
      </c>
      <c r="BM117" s="150">
        <f>[1]'Расчет КК'!U109</f>
        <v/>
      </c>
      <c r="BN117" s="151">
        <f>BL117-BM117</f>
        <v/>
      </c>
      <c r="BO117" s="149">
        <f>BO116+BO145-SUM(BP129:BP130)</f>
        <v/>
      </c>
      <c r="BP117" s="150">
        <f>[1]'Расчет КК'!V109</f>
        <v/>
      </c>
      <c r="BQ117" s="151">
        <f>BO117-BP117</f>
        <v/>
      </c>
      <c r="BR117" s="149">
        <f>BR116+BR145-SUM(BS129:BS130)</f>
        <v/>
      </c>
      <c r="BS117" s="150">
        <f>[1]'Расчет КК'!W109</f>
        <v/>
      </c>
      <c r="BT117" s="151">
        <f>BR117-BS117</f>
        <v/>
      </c>
      <c r="BU117" s="149">
        <f>BU116+BU145-SUM(BV129:BV130)</f>
        <v/>
      </c>
      <c r="BV117" s="150">
        <f>[1]'Расчет КК'!X109</f>
        <v/>
      </c>
      <c r="BW117" s="151">
        <f>BU117-BV117</f>
        <v/>
      </c>
      <c r="BX117" s="149">
        <f>BX116+BX145-SUM(BY129:BY130)</f>
        <v/>
      </c>
      <c r="BY117" s="150">
        <f>[1]'Расчет КК'!Y109</f>
        <v/>
      </c>
      <c r="BZ117" s="151">
        <f>BX117-BY117</f>
        <v/>
      </c>
      <c r="CA117" s="149">
        <f>CA116+CA145-SUM(CB129:CB130)</f>
        <v/>
      </c>
      <c r="CB117" s="150">
        <f>[1]'Расчет КК'!Z109</f>
        <v/>
      </c>
      <c r="CC117" s="151">
        <f>CA117-CB117</f>
        <v/>
      </c>
      <c r="CD117" s="149">
        <f>CD116+CD145-SUM(CE129:CE130)</f>
        <v/>
      </c>
      <c r="CE117" s="150">
        <f>[1]'Расчет КК'!AA109</f>
        <v/>
      </c>
      <c r="CF117" s="151">
        <f>CD117-CE117</f>
        <v/>
      </c>
      <c r="CG117" s="149">
        <f>CG116+CG145-SUM(CH129:CH130)</f>
        <v/>
      </c>
      <c r="CH117" s="150">
        <f>[1]'Расчет КК'!AB109</f>
        <v/>
      </c>
      <c r="CI117" s="151">
        <f>CG117-CH117</f>
        <v/>
      </c>
      <c r="CJ117" s="149">
        <f>CJ116+CJ145-SUM(CK129:CK130)</f>
        <v/>
      </c>
      <c r="CK117" s="150">
        <f>[1]'Расчет КК'!AC109</f>
        <v/>
      </c>
      <c r="CL117" s="151">
        <f>CJ117-CK117</f>
        <v/>
      </c>
      <c r="CM117" s="149">
        <f>CM116+CM145-SUM(CN129:CN130)</f>
        <v/>
      </c>
      <c r="CN117" s="150">
        <f>[1]'Расчет КК'!AD109</f>
        <v/>
      </c>
      <c r="CO117" s="151">
        <f>CM117-CN117</f>
        <v/>
      </c>
      <c r="CP117" s="149">
        <f>CP116+CP145-SUM(CQ129:CQ130)</f>
        <v/>
      </c>
      <c r="CQ117" s="150">
        <f>[1]'Расчет КК'!AG109</f>
        <v/>
      </c>
      <c r="CR117" s="151">
        <f>CP117-CQ117</f>
        <v/>
      </c>
      <c r="CS117" s="149">
        <f>CS116+CS145-SUM(CT129:CT130)</f>
        <v/>
      </c>
      <c r="CT117" s="150">
        <f>[1]'Расчет КК'!AE109</f>
        <v/>
      </c>
      <c r="CU117" s="151">
        <f>CS117-CT117</f>
        <v/>
      </c>
      <c r="CV117" s="149">
        <f>CV116+CV145-SUM(CW129:CW130)</f>
        <v/>
      </c>
      <c r="CW117" s="152">
        <f>[1]'Расчет КК'!AF109</f>
        <v/>
      </c>
      <c r="CX117" s="153">
        <f>CV117-CW117</f>
        <v/>
      </c>
      <c r="CY117" s="155" t="n"/>
      <c r="CZ117" s="155" t="n"/>
      <c r="DA117" s="165" t="n"/>
      <c r="DB117" s="166" t="n"/>
      <c r="DC117" s="166" t="n"/>
      <c r="DD117" s="165" t="n"/>
      <c r="DE117" s="9" t="n"/>
      <c r="DF117" s="9" t="n"/>
      <c r="DG117" s="94" t="n"/>
      <c r="DH117" s="9" t="n"/>
      <c r="DI117" s="9" t="n"/>
    </row>
    <row customHeight="1" ht="15" r="118" s="187" spans="1:1024">
      <c r="A118" s="67" t="n">
        <v>116</v>
      </c>
      <c r="B118" s="146" t="n"/>
      <c r="C118" s="147" t="s">
        <v>325</v>
      </c>
      <c r="D118" s="113" t="n"/>
      <c r="E118" s="167" t="n"/>
      <c r="G118" s="149">
        <f>G117+SUM(G151:G153)-SUM(H131:H132)</f>
        <v/>
      </c>
      <c r="H118" s="150">
        <f>[1]'Расчет КК'!B110+$H$156+$I$156</f>
        <v/>
      </c>
      <c r="I118" s="151">
        <f>G118-H118</f>
        <v/>
      </c>
      <c r="J118" s="149">
        <f>J117+SUM(J151:J153)-SUM(K131:K132)</f>
        <v/>
      </c>
      <c r="K118" s="150">
        <f>[1]'Расчет КК'!C110</f>
        <v/>
      </c>
      <c r="L118" s="151">
        <f>J118-K118</f>
        <v/>
      </c>
      <c r="M118" s="149">
        <f>M117+SUM(M151:M153)-SUM(N131:N132)</f>
        <v/>
      </c>
      <c r="N118" s="150">
        <f>[1]'Расчет КК'!D110</f>
        <v/>
      </c>
      <c r="O118" s="151">
        <f>M118-N118</f>
        <v/>
      </c>
      <c r="P118" s="149">
        <f>P117+SUM(P151:P153)-SUM(Q131:Q132)</f>
        <v/>
      </c>
      <c r="Q118" s="150">
        <f>[1]'Расчет КК'!E110</f>
        <v/>
      </c>
      <c r="R118" s="151">
        <f>P118-Q118</f>
        <v/>
      </c>
      <c r="S118" s="149">
        <f>S117+SUM(S151:S153)-SUM(T131:T132)</f>
        <v/>
      </c>
      <c r="T118" s="150">
        <f>[1]'Расчет КК'!F110</f>
        <v/>
      </c>
      <c r="U118" s="151">
        <f>S118-T118</f>
        <v/>
      </c>
      <c r="V118" s="149">
        <f>V117+SUM(V151:V153)-SUM(W131:W132)</f>
        <v/>
      </c>
      <c r="W118" s="150">
        <f>[1]'Расчет КК'!G110</f>
        <v/>
      </c>
      <c r="X118" s="151">
        <f>V118-W118</f>
        <v/>
      </c>
      <c r="Y118" s="149">
        <f>Y117+SUM(Y151:Y153)-SUM(Z131:Z132)</f>
        <v/>
      </c>
      <c r="Z118" s="150">
        <f>[1]'Расчет КК'!H110</f>
        <v/>
      </c>
      <c r="AA118" s="151">
        <f>Y118-Z118</f>
        <v/>
      </c>
      <c r="AB118" s="149">
        <f>AB117+SUM(AB151:AB153)-SUM(AC131:AC132)</f>
        <v/>
      </c>
      <c r="AC118" s="150">
        <f>[1]'Расчет КК'!I110</f>
        <v/>
      </c>
      <c r="AD118" s="151">
        <f>AB118-AC118</f>
        <v/>
      </c>
      <c r="AE118" s="149">
        <f>AE117+SUM(AE151:AE153)-SUM(AF131:AF132)</f>
        <v/>
      </c>
      <c r="AF118" s="150">
        <f>[1]'Расчет КК'!J110</f>
        <v/>
      </c>
      <c r="AG118" s="151">
        <f>AE118-AF118</f>
        <v/>
      </c>
      <c r="AH118" s="149">
        <f>AH117+SUM(AH151:AH153)-SUM(AI131:AI132)</f>
        <v/>
      </c>
      <c r="AI118" s="150">
        <f>[1]'Расчет КК'!K110</f>
        <v/>
      </c>
      <c r="AJ118" s="151">
        <f>AH118-AI118</f>
        <v/>
      </c>
      <c r="AK118" s="149">
        <f>AK117+SUM(AK151:AK153)-SUM(AL131:AL132)</f>
        <v/>
      </c>
      <c r="AL118" s="150">
        <f>[1]'Расчет КК'!L110</f>
        <v/>
      </c>
      <c r="AM118" s="151">
        <f>AK118-AL118</f>
        <v/>
      </c>
      <c r="AN118" s="149">
        <f>AN117+SUM(AN151:AN153)-SUM(AO131:AO132)</f>
        <v/>
      </c>
      <c r="AO118" s="150">
        <f>[1]'Расчет КК'!M110</f>
        <v/>
      </c>
      <c r="AP118" s="151">
        <f>AN118-AO118</f>
        <v/>
      </c>
      <c r="AQ118" s="149">
        <f>AQ117+SUM(AQ151:AQ153)-SUM(AR131:AR132)</f>
        <v/>
      </c>
      <c r="AR118" s="150">
        <f>[1]'Расчет КК'!N110</f>
        <v/>
      </c>
      <c r="AS118" s="151">
        <f>AQ118-AR118</f>
        <v/>
      </c>
      <c r="AT118" s="149">
        <f>AT117+SUM(AT151:AT153)-SUM(AU131:AU132)</f>
        <v/>
      </c>
      <c r="AU118" s="150">
        <f>[1]'Расчет КК'!O110</f>
        <v/>
      </c>
      <c r="AV118" s="151">
        <f>AT118-AU118</f>
        <v/>
      </c>
      <c r="AW118" s="149">
        <f>AW117+SUM(AW151:AW153)-SUM(AX131:AX132)</f>
        <v/>
      </c>
      <c r="AX118" s="150">
        <f>[1]'Расчет КК'!P110</f>
        <v/>
      </c>
      <c r="AY118" s="151">
        <f>AW118-AX118</f>
        <v/>
      </c>
      <c r="AZ118" s="149">
        <f>AZ117+SUM(AZ151:AZ153)-SUM(BA131:BA132)</f>
        <v/>
      </c>
      <c r="BA118" s="150">
        <f>[1]'Расчет КК'!Q110</f>
        <v/>
      </c>
      <c r="BB118" s="151">
        <f>AZ118-BA118</f>
        <v/>
      </c>
      <c r="BC118" s="149">
        <f>BC117+SUM(BC151:BC153)-SUM(BD131:BD132)</f>
        <v/>
      </c>
      <c r="BD118" s="150">
        <f>[1]'Расчет КК'!R110</f>
        <v/>
      </c>
      <c r="BE118" s="151">
        <f>BC118-BD118</f>
        <v/>
      </c>
      <c r="BF118" s="149">
        <f>BF117+SUM(BF151:BF153)-SUM(BG131:BG132)</f>
        <v/>
      </c>
      <c r="BG118" s="150">
        <f>[1]'Расчет КК'!S110</f>
        <v/>
      </c>
      <c r="BH118" s="151">
        <f>BF118-BG118</f>
        <v/>
      </c>
      <c r="BI118" s="149">
        <f>BI117+SUM(BI151:BI153)-SUM(BJ131:BJ132)</f>
        <v/>
      </c>
      <c r="BJ118" s="150">
        <f>[1]'Расчет КК'!T110</f>
        <v/>
      </c>
      <c r="BK118" s="151">
        <f>BI118-BJ118</f>
        <v/>
      </c>
      <c r="BL118" s="149">
        <f>BL117+SUM(BL151:BL153)-SUM(BM131:BM132)</f>
        <v/>
      </c>
      <c r="BM118" s="150">
        <f>[1]'Расчет КК'!U110</f>
        <v/>
      </c>
      <c r="BN118" s="151">
        <f>BL118-BM118</f>
        <v/>
      </c>
      <c r="BO118" s="149">
        <f>BO117+SUM(BO151:BO153)-SUM(BP131:BP132)</f>
        <v/>
      </c>
      <c r="BP118" s="150">
        <f>[1]'Расчет КК'!V110</f>
        <v/>
      </c>
      <c r="BQ118" s="151">
        <f>BO118-BP118</f>
        <v/>
      </c>
      <c r="BR118" s="149">
        <f>BR117+SUM(BR151:BR153)-SUM(BS131:BS132)</f>
        <v/>
      </c>
      <c r="BS118" s="150">
        <f>[1]'Расчет КК'!W110</f>
        <v/>
      </c>
      <c r="BT118" s="151">
        <f>BR118-BS118</f>
        <v/>
      </c>
      <c r="BU118" s="149">
        <f>BU117+SUM(BU151:BU153)-SUM(BV131:BV132)</f>
        <v/>
      </c>
      <c r="BV118" s="150">
        <f>[1]'Расчет КК'!X110</f>
        <v/>
      </c>
      <c r="BW118" s="151">
        <f>BU118-BV118</f>
        <v/>
      </c>
      <c r="BX118" s="149">
        <f>BX117+SUM(BX151:BX153)-SUM(BY131:BY132)</f>
        <v/>
      </c>
      <c r="BY118" s="150">
        <f>[1]'Расчет КК'!Y110</f>
        <v/>
      </c>
      <c r="BZ118" s="151">
        <f>BX118-BY118</f>
        <v/>
      </c>
      <c r="CA118" s="149">
        <f>CA117+SUM(CA151:CA153)-SUM(CB131:CB132)</f>
        <v/>
      </c>
      <c r="CB118" s="150">
        <f>[1]'Расчет КК'!Z110</f>
        <v/>
      </c>
      <c r="CC118" s="151">
        <f>CA118-CB118</f>
        <v/>
      </c>
      <c r="CD118" s="149">
        <f>CD117+SUM(CD151:CD153)-SUM(CE131:CE132)</f>
        <v/>
      </c>
      <c r="CE118" s="150">
        <f>[1]'Расчет КК'!AA110</f>
        <v/>
      </c>
      <c r="CF118" s="151">
        <f>CD118-CE118</f>
        <v/>
      </c>
      <c r="CG118" s="149">
        <f>CG117+SUM(CG151:CG153)-SUM(CH131:CH132)</f>
        <v/>
      </c>
      <c r="CH118" s="150">
        <f>[1]'Расчет КК'!AB110</f>
        <v/>
      </c>
      <c r="CI118" s="151">
        <f>CG118-CH118</f>
        <v/>
      </c>
      <c r="CJ118" s="149">
        <f>CJ117+SUM(CJ151:CJ153)-SUM(CK131:CK132)</f>
        <v/>
      </c>
      <c r="CK118" s="150">
        <f>[1]'Расчет КК'!AC110</f>
        <v/>
      </c>
      <c r="CL118" s="151">
        <f>CJ118-CK118</f>
        <v/>
      </c>
      <c r="CM118" s="149">
        <f>CM117+SUM(CM151:CM153)-SUM(CN131:CN132)</f>
        <v/>
      </c>
      <c r="CN118" s="150">
        <f>[1]'Расчет КК'!AD110</f>
        <v/>
      </c>
      <c r="CO118" s="151">
        <f>CM118-CN118</f>
        <v/>
      </c>
      <c r="CP118" s="149">
        <f>CP117+SUM(CP151:CP153)-SUM(CQ131:CQ132)</f>
        <v/>
      </c>
      <c r="CQ118" s="150">
        <f>[1]'Расчет КК'!AG110</f>
        <v/>
      </c>
      <c r="CR118" s="151">
        <f>CP118-CQ118</f>
        <v/>
      </c>
      <c r="CS118" s="149">
        <f>CS117+SUM(CS151:CS153)-SUM(CT131:CT132)</f>
        <v/>
      </c>
      <c r="CT118" s="150">
        <f>[1]'Расчет КК'!AE110</f>
        <v/>
      </c>
      <c r="CU118" s="151">
        <f>CS118-CT118</f>
        <v/>
      </c>
      <c r="CV118" s="149">
        <f>CV117+SUM(CV151:CV153)-SUM(CW131:CW132)</f>
        <v/>
      </c>
      <c r="CW118" s="152">
        <f>[1]'Расчет КК'!AF110</f>
        <v/>
      </c>
      <c r="CX118" s="153">
        <f>CV118-CW118</f>
        <v/>
      </c>
      <c r="CY118" s="155" t="n"/>
      <c r="CZ118" s="155" t="n"/>
      <c r="DA118" s="165" t="n"/>
      <c r="DB118" s="166" t="n"/>
      <c r="DC118" s="166" t="n"/>
      <c r="DD118" s="165" t="n"/>
      <c r="DE118" s="160" t="n"/>
      <c r="DF118" s="160" t="n"/>
      <c r="DG118" s="94" t="n"/>
      <c r="DH118" s="160" t="n"/>
      <c r="DI118" s="160" t="n"/>
    </row>
    <row customHeight="1" ht="15" r="119" s="187" spans="1:1024">
      <c r="A119" s="67" t="n">
        <v>117</v>
      </c>
      <c r="B119" s="146" t="n"/>
      <c r="C119" s="147" t="s">
        <v>326</v>
      </c>
      <c r="D119" s="113" t="n"/>
      <c r="E119" s="148" t="n"/>
      <c r="F119" s="148" t="n"/>
      <c r="G119" s="149">
        <f>G118+SUM(G154:G155)-SUM(H133:H134)-H152</f>
        <v/>
      </c>
      <c r="H119" s="150">
        <f>[1]'Расчет КК'!B111+$H$156+$I$156</f>
        <v/>
      </c>
      <c r="I119" s="151">
        <f>G119-H119</f>
        <v/>
      </c>
      <c r="J119" s="149">
        <f>J118+SUM(J154:J155)-SUM(K133:K134)-K152</f>
        <v/>
      </c>
      <c r="K119" s="150">
        <f>[1]'Расчет КК'!C111</f>
        <v/>
      </c>
      <c r="L119" s="151">
        <f>J119-K119</f>
        <v/>
      </c>
      <c r="M119" s="149">
        <f>M118+SUM(M154:M155)-SUM(N133:N134)-N152</f>
        <v/>
      </c>
      <c r="N119" s="150">
        <f>[1]'Расчет КК'!D111</f>
        <v/>
      </c>
      <c r="O119" s="151">
        <f>M119-N119</f>
        <v/>
      </c>
      <c r="P119" s="149">
        <f>P118+SUM(P154:P155)-SUM(Q133:Q134)-Q152</f>
        <v/>
      </c>
      <c r="Q119" s="150">
        <f>[1]'Расчет КК'!E111</f>
        <v/>
      </c>
      <c r="R119" s="151">
        <f>P119-Q119</f>
        <v/>
      </c>
      <c r="S119" s="149">
        <f>S118+SUM(S154:S155)-SUM(T133:T134)-T152</f>
        <v/>
      </c>
      <c r="T119" s="150">
        <f>[1]'Расчет КК'!F111</f>
        <v/>
      </c>
      <c r="U119" s="151">
        <f>S119-T119</f>
        <v/>
      </c>
      <c r="V119" s="149">
        <f>V118+SUM(V154:V155)-SUM(W133:W134)-W152</f>
        <v/>
      </c>
      <c r="W119" s="150">
        <f>[1]'Расчет КК'!G111</f>
        <v/>
      </c>
      <c r="X119" s="151">
        <f>V119-W119</f>
        <v/>
      </c>
      <c r="Y119" s="149">
        <f>Y118+SUM(Y154:Y155)-SUM(Z133:Z134)-Z152</f>
        <v/>
      </c>
      <c r="Z119" s="150">
        <f>[1]'Расчет КК'!H111</f>
        <v/>
      </c>
      <c r="AA119" s="151">
        <f>Y119-Z119</f>
        <v/>
      </c>
      <c r="AB119" s="149">
        <f>AB118+SUM(AB154:AB155)-SUM(AC133:AC134)-AC152</f>
        <v/>
      </c>
      <c r="AC119" s="150">
        <f>[1]'Расчет КК'!I111</f>
        <v/>
      </c>
      <c r="AD119" s="151">
        <f>AB119-AC119</f>
        <v/>
      </c>
      <c r="AE119" s="149">
        <f>AE118+SUM(AE154:AE155)-SUM(AF133:AF134)-AF152</f>
        <v/>
      </c>
      <c r="AF119" s="150">
        <f>[1]'Расчет КК'!J111</f>
        <v/>
      </c>
      <c r="AG119" s="151">
        <f>AE119-AF119</f>
        <v/>
      </c>
      <c r="AH119" s="149">
        <f>AH118+SUM(AH154:AH155)-SUM(AI133:AI134)-AI152</f>
        <v/>
      </c>
      <c r="AI119" s="150">
        <f>[1]'Расчет КК'!K111</f>
        <v/>
      </c>
      <c r="AJ119" s="151">
        <f>AH119-AI119</f>
        <v/>
      </c>
      <c r="AK119" s="149">
        <f>AK118+SUM(AK154:AK155)-SUM(AL133:AL134)-AL152</f>
        <v/>
      </c>
      <c r="AL119" s="150">
        <f>[1]'Расчет КК'!L111</f>
        <v/>
      </c>
      <c r="AM119" s="151">
        <f>AK119-AL119</f>
        <v/>
      </c>
      <c r="AN119" s="149">
        <f>AN118+SUM(AN154:AN155)-SUM(AO133:AO134)-AO152</f>
        <v/>
      </c>
      <c r="AO119" s="150">
        <f>[1]'Расчет КК'!M111</f>
        <v/>
      </c>
      <c r="AP119" s="151">
        <f>AN119-AO119</f>
        <v/>
      </c>
      <c r="AQ119" s="149">
        <f>AQ118+SUM(AQ154:AQ155)-SUM(AR133:AR134)-AR152</f>
        <v/>
      </c>
      <c r="AR119" s="150">
        <f>[1]'Расчет КК'!N111</f>
        <v/>
      </c>
      <c r="AS119" s="151">
        <f>AQ119-AR119</f>
        <v/>
      </c>
      <c r="AT119" s="149">
        <f>AT118+SUM(AT154:AT155)-SUM(AU133:AU134)-AU152</f>
        <v/>
      </c>
      <c r="AU119" s="150">
        <f>[1]'Расчет КК'!O111</f>
        <v/>
      </c>
      <c r="AV119" s="151">
        <f>AT119-AU119</f>
        <v/>
      </c>
      <c r="AW119" s="149">
        <f>AW118+SUM(AW154:AW155)-SUM(AX133:AX134)-AX152</f>
        <v/>
      </c>
      <c r="AX119" s="150">
        <f>[1]'Расчет КК'!P111</f>
        <v/>
      </c>
      <c r="AY119" s="151">
        <f>AW119-AX119</f>
        <v/>
      </c>
      <c r="AZ119" s="149">
        <f>AZ118+SUM(AZ154:AZ155)-SUM(BA133:BA134)-BA152</f>
        <v/>
      </c>
      <c r="BA119" s="150">
        <f>[1]'Расчет КК'!Q111</f>
        <v/>
      </c>
      <c r="BB119" s="151">
        <f>AZ119-BA119</f>
        <v/>
      </c>
      <c r="BC119" s="149">
        <f>BC118+SUM(BC154:BC155)-SUM(BD133:BD134)-BD152</f>
        <v/>
      </c>
      <c r="BD119" s="150">
        <f>[1]'Расчет КК'!R111</f>
        <v/>
      </c>
      <c r="BE119" s="151">
        <f>BC119-BD119</f>
        <v/>
      </c>
      <c r="BF119" s="149">
        <f>BF118+SUM(BF154:BF155)-SUM(BG133:BG134)-BG152</f>
        <v/>
      </c>
      <c r="BG119" s="150">
        <f>[1]'Расчет КК'!S111</f>
        <v/>
      </c>
      <c r="BH119" s="151">
        <f>BF119-BG119</f>
        <v/>
      </c>
      <c r="BI119" s="149">
        <f>BI118+SUM(BI154:BI155)-SUM(BJ133:BJ134)-BJ152</f>
        <v/>
      </c>
      <c r="BJ119" s="150">
        <f>[1]'Расчет КК'!T111</f>
        <v/>
      </c>
      <c r="BK119" s="151">
        <f>BI119-BJ119</f>
        <v/>
      </c>
      <c r="BL119" s="149">
        <f>BL118+SUM(BL154:BL155)-SUM(BM133:BM134)-BM152</f>
        <v/>
      </c>
      <c r="BM119" s="150">
        <f>[1]'Расчет КК'!U111</f>
        <v/>
      </c>
      <c r="BN119" s="151">
        <f>BL119-BM119</f>
        <v/>
      </c>
      <c r="BO119" s="149">
        <f>BO118+SUM(BO154:BO155)-SUM(BP133:BP134)-BP152</f>
        <v/>
      </c>
      <c r="BP119" s="150">
        <f>[1]'Расчет КК'!V111</f>
        <v/>
      </c>
      <c r="BQ119" s="151">
        <f>BO119-BP119</f>
        <v/>
      </c>
      <c r="BR119" s="149">
        <f>BR118+SUM(BR154:BR155)-SUM(BS133:BS134)-BS152</f>
        <v/>
      </c>
      <c r="BS119" s="150">
        <f>[1]'Расчет КК'!W111</f>
        <v/>
      </c>
      <c r="BT119" s="151">
        <f>BR119-BS119</f>
        <v/>
      </c>
      <c r="BU119" s="149">
        <f>BU118+SUM(BU154:BU155)-SUM(BV133:BV134)-BV152</f>
        <v/>
      </c>
      <c r="BV119" s="150">
        <f>[1]'Расчет КК'!X111</f>
        <v/>
      </c>
      <c r="BW119" s="151">
        <f>BU119-BV119</f>
        <v/>
      </c>
      <c r="BX119" s="149">
        <f>BX118+SUM(BX154:BX155)-SUM(BY133:BY134)-BY152</f>
        <v/>
      </c>
      <c r="BY119" s="150">
        <f>[1]'Расчет КК'!Y111</f>
        <v/>
      </c>
      <c r="BZ119" s="151">
        <f>BX119-BY119</f>
        <v/>
      </c>
      <c r="CA119" s="149">
        <f>CA118+SUM(CA154:CA155)-SUM(CB133:CB134)-CB152</f>
        <v/>
      </c>
      <c r="CB119" s="150">
        <f>[1]'Расчет КК'!Z111</f>
        <v/>
      </c>
      <c r="CC119" s="151">
        <f>CA119-CB119</f>
        <v/>
      </c>
      <c r="CD119" s="149">
        <f>CD118+SUM(CD154:CD155)-SUM(CE133:CE134)-CE152</f>
        <v/>
      </c>
      <c r="CE119" s="150">
        <f>[1]'Расчет КК'!AA111</f>
        <v/>
      </c>
      <c r="CF119" s="151">
        <f>CD119-CE119</f>
        <v/>
      </c>
      <c r="CG119" s="149">
        <f>CG118+SUM(CG154:CG155)-SUM(CH133:CH134)-CH152</f>
        <v/>
      </c>
      <c r="CH119" s="150">
        <f>[1]'Расчет КК'!AB111</f>
        <v/>
      </c>
      <c r="CI119" s="151">
        <f>CG119-CH119</f>
        <v/>
      </c>
      <c r="CJ119" s="149">
        <f>CJ118+SUM(CJ154:CJ155)-SUM(CK133:CK134)-CK152</f>
        <v/>
      </c>
      <c r="CK119" s="150">
        <f>[1]'Расчет КК'!AC111</f>
        <v/>
      </c>
      <c r="CL119" s="151">
        <f>CJ119-CK119</f>
        <v/>
      </c>
      <c r="CM119" s="149">
        <f>CM118+SUM(CM154:CM155)-SUM(CN133:CN134)-CN152</f>
        <v/>
      </c>
      <c r="CN119" s="150">
        <f>[1]'Расчет КК'!AD111</f>
        <v/>
      </c>
      <c r="CO119" s="151">
        <f>CM119-CN119</f>
        <v/>
      </c>
      <c r="CP119" s="149">
        <f>CP118+SUM(CP154:CP155)-SUM(CQ133:CQ134)-CQ152</f>
        <v/>
      </c>
      <c r="CQ119" s="150">
        <f>[1]'Расчет КК'!AG111</f>
        <v/>
      </c>
      <c r="CR119" s="151">
        <f>CP119-CQ119</f>
        <v/>
      </c>
      <c r="CS119" s="149">
        <f>CS118+SUM(CS154:CS155)-SUM(CT133:CT134)-CT152</f>
        <v/>
      </c>
      <c r="CT119" s="150">
        <f>[1]'Расчет КК'!AE111</f>
        <v/>
      </c>
      <c r="CU119" s="151">
        <f>CS119-CT119</f>
        <v/>
      </c>
      <c r="CV119" s="149">
        <f>CV118+SUM(CV154:CV155)-SUM(CW133:CW134)-CW152</f>
        <v/>
      </c>
      <c r="CW119" s="152">
        <f>[1]'Расчет КК'!AF111</f>
        <v/>
      </c>
      <c r="CX119" s="153">
        <f>CV119-CW119</f>
        <v/>
      </c>
      <c r="CY119" s="155" t="n"/>
      <c r="CZ119" s="155" t="n"/>
      <c r="DA119" s="165" t="n"/>
      <c r="DB119" s="166" t="n"/>
      <c r="DC119" s="166" t="n"/>
      <c r="DD119" s="165" t="n"/>
      <c r="DG119" s="94" t="n"/>
    </row>
    <row customHeight="1" ht="15" r="120" s="187" spans="1:1024">
      <c r="A120" s="67" t="n">
        <v>118</v>
      </c>
      <c r="B120" s="146" t="n"/>
      <c r="C120" s="147" t="s">
        <v>327</v>
      </c>
      <c r="D120" s="113" t="n"/>
      <c r="E120" s="148" t="n"/>
      <c r="F120" s="148" t="n"/>
      <c r="G120" s="149">
        <f>G119-SUM(H135:H136)</f>
        <v/>
      </c>
      <c r="H120" s="150">
        <f>[1]'Расчет КК'!B112+$H$156+$I$156</f>
        <v/>
      </c>
      <c r="I120" s="151">
        <f>G120-H120</f>
        <v/>
      </c>
      <c r="J120" s="149">
        <f>J119-SUM(K135:K136)</f>
        <v/>
      </c>
      <c r="K120" s="150">
        <f>[1]'Расчет КК'!C112</f>
        <v/>
      </c>
      <c r="L120" s="151">
        <f>J120-K120</f>
        <v/>
      </c>
      <c r="M120" s="149">
        <f>M119-SUM(N135:N136)</f>
        <v/>
      </c>
      <c r="N120" s="150">
        <f>[1]'Расчет КК'!D112</f>
        <v/>
      </c>
      <c r="O120" s="151">
        <f>M120-N120</f>
        <v/>
      </c>
      <c r="P120" s="149">
        <f>P119-SUM(Q135:Q136)</f>
        <v/>
      </c>
      <c r="Q120" s="150">
        <f>[1]'Расчет КК'!E112</f>
        <v/>
      </c>
      <c r="R120" s="151">
        <f>P120-Q120</f>
        <v/>
      </c>
      <c r="S120" s="149">
        <f>S119-SUM(T135:T136)</f>
        <v/>
      </c>
      <c r="T120" s="150">
        <f>[1]'Расчет КК'!F112</f>
        <v/>
      </c>
      <c r="U120" s="151">
        <f>S120-T120</f>
        <v/>
      </c>
      <c r="V120" s="149">
        <f>V119-SUM(W135:W136)</f>
        <v/>
      </c>
      <c r="W120" s="150">
        <f>[1]'Расчет КК'!G112</f>
        <v/>
      </c>
      <c r="X120" s="151">
        <f>V120-W120</f>
        <v/>
      </c>
      <c r="Y120" s="149">
        <f>Y119-SUM(Z135:Z136)</f>
        <v/>
      </c>
      <c r="Z120" s="150">
        <f>[1]'Расчет КК'!H112</f>
        <v/>
      </c>
      <c r="AA120" s="151">
        <f>Y120-Z120</f>
        <v/>
      </c>
      <c r="AB120" s="149">
        <f>AB119-SUM(AC135:AC136)</f>
        <v/>
      </c>
      <c r="AC120" s="150">
        <f>[1]'Расчет КК'!I112</f>
        <v/>
      </c>
      <c r="AD120" s="151">
        <f>AB120-AC120</f>
        <v/>
      </c>
      <c r="AE120" s="149">
        <f>AE119-SUM(AF135:AF136)</f>
        <v/>
      </c>
      <c r="AF120" s="150">
        <f>[1]'Расчет КК'!J112</f>
        <v/>
      </c>
      <c r="AG120" s="151">
        <f>AE120-AF120</f>
        <v/>
      </c>
      <c r="AH120" s="149">
        <f>AH119-SUM(AI135:AI136)</f>
        <v/>
      </c>
      <c r="AI120" s="150">
        <f>[1]'Расчет КК'!K112</f>
        <v/>
      </c>
      <c r="AJ120" s="151">
        <f>AH120-AI120</f>
        <v/>
      </c>
      <c r="AK120" s="149">
        <f>AK119-SUM(AL135:AL136)</f>
        <v/>
      </c>
      <c r="AL120" s="150">
        <f>[1]'Расчет КК'!L112</f>
        <v/>
      </c>
      <c r="AM120" s="151">
        <f>AK120-AL120</f>
        <v/>
      </c>
      <c r="AN120" s="149">
        <f>AN119-SUM(AO135:AO136)</f>
        <v/>
      </c>
      <c r="AO120" s="150">
        <f>[1]'Расчет КК'!M112</f>
        <v/>
      </c>
      <c r="AP120" s="151">
        <f>AN120-AO120</f>
        <v/>
      </c>
      <c r="AQ120" s="149">
        <f>AQ119-SUM(AR135:AR136)</f>
        <v/>
      </c>
      <c r="AR120" s="150">
        <f>[1]'Расчет КК'!N112</f>
        <v/>
      </c>
      <c r="AS120" s="151">
        <f>AQ120-AR120</f>
        <v/>
      </c>
      <c r="AT120" s="149">
        <f>AT119-SUM(AU135:AU136)</f>
        <v/>
      </c>
      <c r="AU120" s="150">
        <f>[1]'Расчет КК'!O112</f>
        <v/>
      </c>
      <c r="AV120" s="151">
        <f>AT120-AU120</f>
        <v/>
      </c>
      <c r="AW120" s="149">
        <f>AW119-SUM(AX135:AX136)</f>
        <v/>
      </c>
      <c r="AX120" s="150">
        <f>[1]'Расчет КК'!P112</f>
        <v/>
      </c>
      <c r="AY120" s="151">
        <f>AW120-AX120</f>
        <v/>
      </c>
      <c r="AZ120" s="149">
        <f>AZ119-SUM(BA135:BA136)</f>
        <v/>
      </c>
      <c r="BA120" s="150">
        <f>[1]'Расчет КК'!Q112</f>
        <v/>
      </c>
      <c r="BB120" s="151">
        <f>AZ120-BA120</f>
        <v/>
      </c>
      <c r="BC120" s="149">
        <f>BC119-SUM(BD135:BD136)</f>
        <v/>
      </c>
      <c r="BD120" s="150">
        <f>[1]'Расчет КК'!R112</f>
        <v/>
      </c>
      <c r="BE120" s="151">
        <f>BC120-BD120</f>
        <v/>
      </c>
      <c r="BF120" s="149">
        <f>BF119-SUM(BG135:BG136)</f>
        <v/>
      </c>
      <c r="BG120" s="150">
        <f>[1]'Расчет КК'!S112</f>
        <v/>
      </c>
      <c r="BH120" s="151">
        <f>BF120-BG120</f>
        <v/>
      </c>
      <c r="BI120" s="149">
        <f>BI119-SUM(BJ135:BJ136)</f>
        <v/>
      </c>
      <c r="BJ120" s="150">
        <f>[1]'Расчет КК'!T112</f>
        <v/>
      </c>
      <c r="BK120" s="151">
        <f>BI120-BJ120</f>
        <v/>
      </c>
      <c r="BL120" s="149">
        <f>BL119-SUM(BM135:BM136)</f>
        <v/>
      </c>
      <c r="BM120" s="150">
        <f>[1]'Расчет КК'!U112</f>
        <v/>
      </c>
      <c r="BN120" s="151">
        <f>BL120-BM120</f>
        <v/>
      </c>
      <c r="BO120" s="149">
        <f>BO119-SUM(BP135:BP136)</f>
        <v/>
      </c>
      <c r="BP120" s="150">
        <f>[1]'Расчет КК'!V112</f>
        <v/>
      </c>
      <c r="BQ120" s="151">
        <f>BO120-BP120</f>
        <v/>
      </c>
      <c r="BR120" s="149">
        <f>BR119-SUM(BS135:BS136)</f>
        <v/>
      </c>
      <c r="BS120" s="150">
        <f>[1]'Расчет КК'!W112</f>
        <v/>
      </c>
      <c r="BT120" s="151">
        <f>BR120-BS120</f>
        <v/>
      </c>
      <c r="BU120" s="149">
        <f>BU119-SUM(BV135:BV136)</f>
        <v/>
      </c>
      <c r="BV120" s="150">
        <f>[1]'Расчет КК'!X112</f>
        <v/>
      </c>
      <c r="BW120" s="151">
        <f>BU120-BV120</f>
        <v/>
      </c>
      <c r="BX120" s="149">
        <f>BX119-SUM(BY135:BY136)</f>
        <v/>
      </c>
      <c r="BY120" s="150">
        <f>[1]'Расчет КК'!Y112</f>
        <v/>
      </c>
      <c r="BZ120" s="151">
        <f>BX120-BY120</f>
        <v/>
      </c>
      <c r="CA120" s="149">
        <f>CA119-SUM(CB135:CB136)</f>
        <v/>
      </c>
      <c r="CB120" s="150">
        <f>[1]'Расчет КК'!Z112</f>
        <v/>
      </c>
      <c r="CC120" s="151">
        <f>CA120-CB120</f>
        <v/>
      </c>
      <c r="CD120" s="149">
        <f>CD119-SUM(CE135:CE136)</f>
        <v/>
      </c>
      <c r="CE120" s="150">
        <f>[1]'Расчет КК'!AA112</f>
        <v/>
      </c>
      <c r="CF120" s="151">
        <f>CD120-CE120</f>
        <v/>
      </c>
      <c r="CG120" s="149">
        <f>CG119-SUM(CH135:CH136)</f>
        <v/>
      </c>
      <c r="CH120" s="150">
        <f>[1]'Расчет КК'!AB112</f>
        <v/>
      </c>
      <c r="CI120" s="151">
        <f>CG120-CH120</f>
        <v/>
      </c>
      <c r="CJ120" s="149">
        <f>CJ119-SUM(CK135:CK136)</f>
        <v/>
      </c>
      <c r="CK120" s="150">
        <f>[1]'Расчет КК'!AC112</f>
        <v/>
      </c>
      <c r="CL120" s="151">
        <f>CJ120-CK120</f>
        <v/>
      </c>
      <c r="CM120" s="149">
        <f>CM119-SUM(CN135:CN136)</f>
        <v/>
      </c>
      <c r="CN120" s="150">
        <f>[1]'Расчет КК'!AD112</f>
        <v/>
      </c>
      <c r="CO120" s="151">
        <f>CM120-CN120</f>
        <v/>
      </c>
      <c r="CP120" s="149">
        <f>CP119-SUM(CQ135:CQ136)</f>
        <v/>
      </c>
      <c r="CQ120" s="150">
        <f>[1]'Расчет КК'!AG112</f>
        <v/>
      </c>
      <c r="CR120" s="151">
        <f>CP120-CQ120</f>
        <v/>
      </c>
      <c r="CS120" s="149">
        <f>CS119-SUM(CT135:CT136)</f>
        <v/>
      </c>
      <c r="CT120" s="150">
        <f>[1]'Расчет КК'!AE112</f>
        <v/>
      </c>
      <c r="CU120" s="151">
        <f>CS120-CT120</f>
        <v/>
      </c>
      <c r="CV120" s="149">
        <f>CV119-SUM(CW135:CW136)</f>
        <v/>
      </c>
      <c r="CW120" s="152">
        <f>[1]'Расчет КК'!AF112</f>
        <v/>
      </c>
      <c r="CX120" s="153">
        <f>CV120-CW120</f>
        <v/>
      </c>
      <c r="CY120" s="155" t="n"/>
      <c r="CZ120" s="155" t="n"/>
      <c r="DA120" s="165" t="n"/>
      <c r="DB120" s="166" t="n"/>
      <c r="DC120" s="166" t="n"/>
      <c r="DD120" s="165" t="n"/>
      <c r="DG120" s="94" t="n"/>
    </row>
    <row customHeight="1" ht="15" r="121" s="187" spans="1:1024">
      <c r="A121" s="67" t="n">
        <v>119</v>
      </c>
      <c r="B121" s="146" t="n"/>
      <c r="C121" s="147" t="s">
        <v>328</v>
      </c>
      <c r="D121" s="113" t="n"/>
      <c r="E121" s="148" t="n"/>
      <c r="F121" s="148" t="n"/>
      <c r="G121" s="149">
        <f>G120-SUM(H137,H138)</f>
        <v/>
      </c>
      <c r="H121" s="150">
        <f>[1]'Расчет КК'!B113+$I$156</f>
        <v/>
      </c>
      <c r="I121" s="151">
        <f>G121-H121</f>
        <v/>
      </c>
      <c r="J121" s="149">
        <f>J120-SUM(K137,K138)</f>
        <v/>
      </c>
      <c r="K121" s="150">
        <f>[1]'Расчет КК'!C113</f>
        <v/>
      </c>
      <c r="L121" s="151">
        <f>J121-K121</f>
        <v/>
      </c>
      <c r="M121" s="149">
        <f>M120-SUM(N137,N138)</f>
        <v/>
      </c>
      <c r="N121" s="150">
        <f>[1]'Расчет КК'!D113</f>
        <v/>
      </c>
      <c r="O121" s="151">
        <f>M121-N121</f>
        <v/>
      </c>
      <c r="P121" s="149">
        <f>P120-SUM(Q137,Q138)</f>
        <v/>
      </c>
      <c r="Q121" s="150">
        <f>[1]'Расчет КК'!E113</f>
        <v/>
      </c>
      <c r="R121" s="151">
        <f>P121-Q121</f>
        <v/>
      </c>
      <c r="S121" s="149">
        <f>S120-SUM(T137,T138)</f>
        <v/>
      </c>
      <c r="T121" s="150">
        <f>[1]'Расчет КК'!F113</f>
        <v/>
      </c>
      <c r="U121" s="151">
        <f>S121-T121</f>
        <v/>
      </c>
      <c r="V121" s="149">
        <f>V120-SUM(W137,W138)</f>
        <v/>
      </c>
      <c r="W121" s="150">
        <f>[1]'Расчет КК'!G113</f>
        <v/>
      </c>
      <c r="X121" s="151">
        <f>V121-W121</f>
        <v/>
      </c>
      <c r="Y121" s="149">
        <f>Y120-SUM(Z137,Z138)</f>
        <v/>
      </c>
      <c r="Z121" s="150">
        <f>[1]'Расчет КК'!H113</f>
        <v/>
      </c>
      <c r="AA121" s="151">
        <f>Y121-Z121</f>
        <v/>
      </c>
      <c r="AB121" s="149">
        <f>AB120-SUM(AC137,AC138)</f>
        <v/>
      </c>
      <c r="AC121" s="150">
        <f>[1]'Расчет КК'!I113</f>
        <v/>
      </c>
      <c r="AD121" s="151">
        <f>AB121-AC121</f>
        <v/>
      </c>
      <c r="AE121" s="149">
        <f>AE120-SUM(AF137,AF138)</f>
        <v/>
      </c>
      <c r="AF121" s="150">
        <f>[1]'Расчет КК'!J113</f>
        <v/>
      </c>
      <c r="AG121" s="151">
        <f>AE121-AF121</f>
        <v/>
      </c>
      <c r="AH121" s="149">
        <f>AH120-SUM(AI137,AI138)</f>
        <v/>
      </c>
      <c r="AI121" s="150">
        <f>[1]'Расчет КК'!K113</f>
        <v/>
      </c>
      <c r="AJ121" s="151">
        <f>AH121-AI121</f>
        <v/>
      </c>
      <c r="AK121" s="149">
        <f>AK120-SUM(AL137,AL138)</f>
        <v/>
      </c>
      <c r="AL121" s="150">
        <f>[1]'Расчет КК'!L113</f>
        <v/>
      </c>
      <c r="AM121" s="151">
        <f>AK121-AL121</f>
        <v/>
      </c>
      <c r="AN121" s="149">
        <f>AN120-SUM(AO137,AO138)</f>
        <v/>
      </c>
      <c r="AO121" s="150">
        <f>[1]'Расчет КК'!M113</f>
        <v/>
      </c>
      <c r="AP121" s="151">
        <f>AN121-AO121</f>
        <v/>
      </c>
      <c r="AQ121" s="149">
        <f>AQ120-SUM(AR137,AR138)</f>
        <v/>
      </c>
      <c r="AR121" s="150">
        <f>[1]'Расчет КК'!N113</f>
        <v/>
      </c>
      <c r="AS121" s="151">
        <f>AQ121-AR121</f>
        <v/>
      </c>
      <c r="AT121" s="149">
        <f>AT120-SUM(AU137,AU138)</f>
        <v/>
      </c>
      <c r="AU121" s="150">
        <f>[1]'Расчет КК'!O113</f>
        <v/>
      </c>
      <c r="AV121" s="151">
        <f>AT121-AU121</f>
        <v/>
      </c>
      <c r="AW121" s="149">
        <f>AW120-SUM(AX137,AX138)</f>
        <v/>
      </c>
      <c r="AX121" s="150">
        <f>[1]'Расчет КК'!P113</f>
        <v/>
      </c>
      <c r="AY121" s="151">
        <f>AW121-AX121</f>
        <v/>
      </c>
      <c r="AZ121" s="149">
        <f>AZ120-SUM(BA137,BA138)</f>
        <v/>
      </c>
      <c r="BA121" s="150">
        <f>[1]'Расчет КК'!Q113</f>
        <v/>
      </c>
      <c r="BB121" s="151">
        <f>AZ121-BA121</f>
        <v/>
      </c>
      <c r="BC121" s="149">
        <f>BC120-SUM(BD137,BD138)</f>
        <v/>
      </c>
      <c r="BD121" s="150">
        <f>[1]'Расчет КК'!R113</f>
        <v/>
      </c>
      <c r="BE121" s="151">
        <f>BC121-BD121</f>
        <v/>
      </c>
      <c r="BF121" s="149">
        <f>BF120-SUM(BG137,BG138)</f>
        <v/>
      </c>
      <c r="BG121" s="150">
        <f>[1]'Расчет КК'!S113</f>
        <v/>
      </c>
      <c r="BH121" s="151">
        <f>BF121-BG121</f>
        <v/>
      </c>
      <c r="BI121" s="149">
        <f>BI120-SUM(BJ137,BJ138)</f>
        <v/>
      </c>
      <c r="BJ121" s="150">
        <f>[1]'Расчет КК'!T113</f>
        <v/>
      </c>
      <c r="BK121" s="151">
        <f>BI121-BJ121</f>
        <v/>
      </c>
      <c r="BL121" s="149">
        <f>BL120-SUM(BM137,BM138)</f>
        <v/>
      </c>
      <c r="BM121" s="150">
        <f>[1]'Расчет КК'!U113</f>
        <v/>
      </c>
      <c r="BN121" s="151">
        <f>BL121-BM121</f>
        <v/>
      </c>
      <c r="BO121" s="149">
        <f>BO120-SUM(BP137,BP138)</f>
        <v/>
      </c>
      <c r="BP121" s="150">
        <f>[1]'Расчет КК'!V113</f>
        <v/>
      </c>
      <c r="BQ121" s="151">
        <f>BO121-BP121</f>
        <v/>
      </c>
      <c r="BR121" s="149">
        <f>BR120-SUM(BS137,BS138)</f>
        <v/>
      </c>
      <c r="BS121" s="150">
        <f>[1]'Расчет КК'!W113</f>
        <v/>
      </c>
      <c r="BT121" s="151">
        <f>BR121-BS121</f>
        <v/>
      </c>
      <c r="BU121" s="149">
        <f>BU120-SUM(BV137,BV138)</f>
        <v/>
      </c>
      <c r="BV121" s="150">
        <f>[1]'Расчет КК'!X113</f>
        <v/>
      </c>
      <c r="BW121" s="151">
        <f>BU121-BV121</f>
        <v/>
      </c>
      <c r="BX121" s="149">
        <f>BX120-SUM(BY137,BY138)</f>
        <v/>
      </c>
      <c r="BY121" s="150">
        <f>[1]'Расчет КК'!Y113</f>
        <v/>
      </c>
      <c r="BZ121" s="151">
        <f>BX121-BY121</f>
        <v/>
      </c>
      <c r="CA121" s="149">
        <f>CA120-SUM(CB137,CB138)</f>
        <v/>
      </c>
      <c r="CB121" s="150">
        <f>[1]'Расчет КК'!Z113</f>
        <v/>
      </c>
      <c r="CC121" s="151">
        <f>CA121-CB121</f>
        <v/>
      </c>
      <c r="CD121" s="149">
        <f>CD120-SUM(CE137,CE138)</f>
        <v/>
      </c>
      <c r="CE121" s="150">
        <f>[1]'Расчет КК'!AA113</f>
        <v/>
      </c>
      <c r="CF121" s="151">
        <f>CD121-CE121</f>
        <v/>
      </c>
      <c r="CG121" s="149">
        <f>CG120-SUM(CH137,CH138)</f>
        <v/>
      </c>
      <c r="CH121" s="150">
        <f>[1]'Расчет КК'!AB113</f>
        <v/>
      </c>
      <c r="CI121" s="151">
        <f>CG121-CH121</f>
        <v/>
      </c>
      <c r="CJ121" s="149">
        <f>CJ120-SUM(CK137,CK138)</f>
        <v/>
      </c>
      <c r="CK121" s="150">
        <f>[1]'Расчет КК'!AC113</f>
        <v/>
      </c>
      <c r="CL121" s="151">
        <f>CJ121-CK121</f>
        <v/>
      </c>
      <c r="CM121" s="149">
        <f>CM120-SUM(CN137,CN138)</f>
        <v/>
      </c>
      <c r="CN121" s="150">
        <f>[1]'Расчет КК'!AD113</f>
        <v/>
      </c>
      <c r="CO121" s="151">
        <f>CM121-CN121</f>
        <v/>
      </c>
      <c r="CP121" s="149">
        <f>CP120-SUM(CQ137,CQ138)</f>
        <v/>
      </c>
      <c r="CQ121" s="150">
        <f>[1]'Расчет КК'!AG113</f>
        <v/>
      </c>
      <c r="CR121" s="151">
        <f>CP121-CQ121</f>
        <v/>
      </c>
      <c r="CS121" s="149">
        <f>CS120-SUM(CT137,CT138)</f>
        <v/>
      </c>
      <c r="CT121" s="150">
        <f>[1]'Расчет КК'!AE113</f>
        <v/>
      </c>
      <c r="CU121" s="151">
        <f>CS121-CT121</f>
        <v/>
      </c>
      <c r="CV121" s="149">
        <f>CV120-SUM(CW137,CW138)</f>
        <v/>
      </c>
      <c r="CW121" s="152">
        <f>[1]'Расчет КК'!AF113</f>
        <v/>
      </c>
      <c r="CX121" s="153">
        <f>CV121-CW121</f>
        <v/>
      </c>
      <c r="CY121" s="155" t="n"/>
      <c r="CZ121" s="155" t="n"/>
      <c r="DA121" s="165" t="n"/>
      <c r="DB121" s="166" t="n"/>
      <c r="DC121" s="166" t="n"/>
      <c r="DD121" s="165" t="n"/>
      <c r="DG121" s="94" t="n"/>
    </row>
    <row customHeight="1" ht="15" r="122" s="187" spans="1:1024">
      <c r="A122" s="67" t="n">
        <v>120</v>
      </c>
      <c r="B122" s="146" t="n"/>
      <c r="C122" s="147" t="s">
        <v>329</v>
      </c>
      <c r="D122" s="113" t="n"/>
      <c r="E122" s="167" t="n"/>
      <c r="G122" s="149">
        <f>G121-SUM(H139,H140)</f>
        <v/>
      </c>
      <c r="H122" s="150">
        <f>[1]'Расчет КК'!B114+$I$156</f>
        <v/>
      </c>
      <c r="I122" s="151">
        <f>G122-H122</f>
        <v/>
      </c>
      <c r="J122" s="149">
        <f>J121-SUM(K139,K140)</f>
        <v/>
      </c>
      <c r="K122" s="150">
        <f>[1]'Расчет КК'!C114</f>
        <v/>
      </c>
      <c r="L122" s="151">
        <f>J122-K122</f>
        <v/>
      </c>
      <c r="M122" s="149">
        <f>M121-SUM(N139,N140)</f>
        <v/>
      </c>
      <c r="N122" s="150">
        <f>[1]'Расчет КК'!D114</f>
        <v/>
      </c>
      <c r="O122" s="151">
        <f>M122-N122</f>
        <v/>
      </c>
      <c r="P122" s="149">
        <f>P121-SUM(Q139,Q140)</f>
        <v/>
      </c>
      <c r="Q122" s="150">
        <f>[1]'Расчет КК'!E114</f>
        <v/>
      </c>
      <c r="R122" s="151">
        <f>P122-Q122</f>
        <v/>
      </c>
      <c r="S122" s="149">
        <f>S121-SUM(T139,T140)</f>
        <v/>
      </c>
      <c r="T122" s="150">
        <f>[1]'Расчет КК'!F114</f>
        <v/>
      </c>
      <c r="U122" s="151">
        <f>S122-T122</f>
        <v/>
      </c>
      <c r="V122" s="149">
        <f>V121-SUM(W139,W140)</f>
        <v/>
      </c>
      <c r="W122" s="150">
        <f>[1]'Расчет КК'!G114</f>
        <v/>
      </c>
      <c r="X122" s="151">
        <f>V122-W122</f>
        <v/>
      </c>
      <c r="Y122" s="149">
        <f>Y121-SUM(Z139,Z140)</f>
        <v/>
      </c>
      <c r="Z122" s="150">
        <f>[1]'Расчет КК'!H114</f>
        <v/>
      </c>
      <c r="AA122" s="151">
        <f>Y122-Z122</f>
        <v/>
      </c>
      <c r="AB122" s="149">
        <f>AB121-SUM(AC139,AC140)</f>
        <v/>
      </c>
      <c r="AC122" s="150">
        <f>[1]'Расчет КК'!I114</f>
        <v/>
      </c>
      <c r="AD122" s="151">
        <f>AB122-AC122</f>
        <v/>
      </c>
      <c r="AE122" s="149">
        <f>AE121-SUM(AF139,AF140)</f>
        <v/>
      </c>
      <c r="AF122" s="150">
        <f>[1]'Расчет КК'!J114</f>
        <v/>
      </c>
      <c r="AG122" s="151">
        <f>AE122-AF122</f>
        <v/>
      </c>
      <c r="AH122" s="149">
        <f>AH121-SUM(AI139,AI140)</f>
        <v/>
      </c>
      <c r="AI122" s="150">
        <f>[1]'Расчет КК'!K114</f>
        <v/>
      </c>
      <c r="AJ122" s="151">
        <f>AH122-AI122</f>
        <v/>
      </c>
      <c r="AK122" s="149">
        <f>AK121-SUM(AL139,AL140)</f>
        <v/>
      </c>
      <c r="AL122" s="150">
        <f>[1]'Расчет КК'!L114</f>
        <v/>
      </c>
      <c r="AM122" s="151">
        <f>AK122-AL122</f>
        <v/>
      </c>
      <c r="AN122" s="149">
        <f>AN121-SUM(AO139,AO140)</f>
        <v/>
      </c>
      <c r="AO122" s="150">
        <f>[1]'Расчет КК'!M114</f>
        <v/>
      </c>
      <c r="AP122" s="151">
        <f>AN122-AO122</f>
        <v/>
      </c>
      <c r="AQ122" s="149">
        <f>AQ121-SUM(AR139,AR140)</f>
        <v/>
      </c>
      <c r="AR122" s="150">
        <f>[1]'Расчет КК'!N114</f>
        <v/>
      </c>
      <c r="AS122" s="151">
        <f>AQ122-AR122</f>
        <v/>
      </c>
      <c r="AT122" s="149">
        <f>AT121-SUM(AU139,AU140)</f>
        <v/>
      </c>
      <c r="AU122" s="150">
        <f>[1]'Расчет КК'!O114</f>
        <v/>
      </c>
      <c r="AV122" s="151">
        <f>AT122-AU122</f>
        <v/>
      </c>
      <c r="AW122" s="149">
        <f>AW121-SUM(AX139,AX140)</f>
        <v/>
      </c>
      <c r="AX122" s="150">
        <f>[1]'Расчет КК'!P114</f>
        <v/>
      </c>
      <c r="AY122" s="151">
        <f>AW122-AX122</f>
        <v/>
      </c>
      <c r="AZ122" s="149">
        <f>AZ121-SUM(BA139,BA140)</f>
        <v/>
      </c>
      <c r="BA122" s="150">
        <f>[1]'Расчет КК'!Q114</f>
        <v/>
      </c>
      <c r="BB122" s="151">
        <f>AZ122-BA122</f>
        <v/>
      </c>
      <c r="BC122" s="149">
        <f>BC121-SUM(BD139,BD140)</f>
        <v/>
      </c>
      <c r="BD122" s="150">
        <f>[1]'Расчет КК'!R114</f>
        <v/>
      </c>
      <c r="BE122" s="151">
        <f>BC122-BD122</f>
        <v/>
      </c>
      <c r="BF122" s="149">
        <f>BF121-SUM(BG139,BG140)</f>
        <v/>
      </c>
      <c r="BG122" s="150">
        <f>[1]'Расчет КК'!S114</f>
        <v/>
      </c>
      <c r="BH122" s="151">
        <f>BF122-BG122</f>
        <v/>
      </c>
      <c r="BI122" s="149">
        <f>BI121-SUM(BJ139,BJ140)</f>
        <v/>
      </c>
      <c r="BJ122" s="150">
        <f>[1]'Расчет КК'!T114</f>
        <v/>
      </c>
      <c r="BK122" s="151">
        <f>BI122-BJ122</f>
        <v/>
      </c>
      <c r="BL122" s="149">
        <f>BL121-SUM(BM139,BM140)</f>
        <v/>
      </c>
      <c r="BM122" s="150">
        <f>[1]'Расчет КК'!U114</f>
        <v/>
      </c>
      <c r="BN122" s="151">
        <f>BL122-BM122</f>
        <v/>
      </c>
      <c r="BO122" s="149">
        <f>BO121-SUM(BP139,BP140)</f>
        <v/>
      </c>
      <c r="BP122" s="150">
        <f>[1]'Расчет КК'!V114</f>
        <v/>
      </c>
      <c r="BQ122" s="151">
        <f>BO122-BP122</f>
        <v/>
      </c>
      <c r="BR122" s="149">
        <f>BR121-SUM(BS139,BS140)</f>
        <v/>
      </c>
      <c r="BS122" s="150">
        <f>[1]'Расчет КК'!W114</f>
        <v/>
      </c>
      <c r="BT122" s="151">
        <f>BR122-BS122</f>
        <v/>
      </c>
      <c r="BU122" s="149">
        <f>BU121-SUM(BV139,BV140)</f>
        <v/>
      </c>
      <c r="BV122" s="150">
        <f>[1]'Расчет КК'!X114</f>
        <v/>
      </c>
      <c r="BW122" s="151">
        <f>BU122-BV122</f>
        <v/>
      </c>
      <c r="BX122" s="149">
        <f>BX121-SUM(BY139,BY140)</f>
        <v/>
      </c>
      <c r="BY122" s="150">
        <f>[1]'Расчет КК'!Y114</f>
        <v/>
      </c>
      <c r="BZ122" s="151">
        <f>BX122-BY122</f>
        <v/>
      </c>
      <c r="CA122" s="149">
        <f>CA121-SUM(CB139,CB140)</f>
        <v/>
      </c>
      <c r="CB122" s="150">
        <f>[1]'Расчет КК'!Z114</f>
        <v/>
      </c>
      <c r="CC122" s="151">
        <f>CA122-CB122</f>
        <v/>
      </c>
      <c r="CD122" s="149">
        <f>CD121-SUM(CE139,CE140)</f>
        <v/>
      </c>
      <c r="CE122" s="150">
        <f>[1]'Расчет КК'!AA114</f>
        <v/>
      </c>
      <c r="CF122" s="151">
        <f>CD122-CE122</f>
        <v/>
      </c>
      <c r="CG122" s="149">
        <f>CG121-SUM(CH139,CH140)</f>
        <v/>
      </c>
      <c r="CH122" s="150">
        <f>[1]'Расчет КК'!AB114</f>
        <v/>
      </c>
      <c r="CI122" s="151">
        <f>CG122-CH122</f>
        <v/>
      </c>
      <c r="CJ122" s="149">
        <f>CJ121-SUM(CK139,CK140)</f>
        <v/>
      </c>
      <c r="CK122" s="150">
        <f>[1]'Расчет КК'!AC114</f>
        <v/>
      </c>
      <c r="CL122" s="151">
        <f>CJ122-CK122</f>
        <v/>
      </c>
      <c r="CM122" s="149">
        <f>CM121-SUM(CN139,CN140)</f>
        <v/>
      </c>
      <c r="CN122" s="150">
        <f>[1]'Расчет КК'!AD114</f>
        <v/>
      </c>
      <c r="CO122" s="151">
        <f>CM122-CN122</f>
        <v/>
      </c>
      <c r="CP122" s="149">
        <f>CP121-SUM(CQ139,CQ140)</f>
        <v/>
      </c>
      <c r="CQ122" s="150">
        <f>[1]'Расчет КК'!AG114</f>
        <v/>
      </c>
      <c r="CR122" s="151">
        <f>CP122-CQ122</f>
        <v/>
      </c>
      <c r="CS122" s="149">
        <f>CS121-SUM(CT139,CT140)</f>
        <v/>
      </c>
      <c r="CT122" s="150">
        <f>[1]'Расчет КК'!AE114</f>
        <v/>
      </c>
      <c r="CU122" s="151">
        <f>CS122-CT122</f>
        <v/>
      </c>
      <c r="CV122" s="149">
        <f>CV121-SUM(CW139,CW140)</f>
        <v/>
      </c>
      <c r="CW122" s="152">
        <f>[1]'Расчет КК'!AF114</f>
        <v/>
      </c>
      <c r="CX122" s="153">
        <f>CV122-CW122</f>
        <v/>
      </c>
      <c r="CY122" s="155" t="n"/>
      <c r="CZ122" s="155" t="n"/>
      <c r="DA122" s="165" t="n"/>
      <c r="DB122" s="166" t="n"/>
      <c r="DC122" s="166" t="n"/>
      <c r="DD122" s="165" t="n"/>
      <c r="DG122" s="94" t="n"/>
    </row>
    <row customHeight="1" ht="15" r="123" s="187" spans="1:1024">
      <c r="A123" s="67" t="n">
        <v>121</v>
      </c>
      <c r="B123" s="146" t="n"/>
      <c r="C123" s="147" t="s">
        <v>330</v>
      </c>
      <c r="D123" s="113" t="n"/>
      <c r="E123" s="148" t="n"/>
      <c r="F123" s="148" t="n"/>
      <c r="G123" s="149">
        <f>G122-SUM(H141:H141)</f>
        <v/>
      </c>
      <c r="H123" s="150">
        <f>[1]'Расчет КК'!B115+$I$156</f>
        <v/>
      </c>
      <c r="I123" s="151">
        <f>G123-H123</f>
        <v/>
      </c>
      <c r="J123" s="149">
        <f>J122-SUM(K141:K141)</f>
        <v/>
      </c>
      <c r="K123" s="150">
        <f>[1]'Расчет КК'!C115</f>
        <v/>
      </c>
      <c r="L123" s="151">
        <f>J123-K123</f>
        <v/>
      </c>
      <c r="M123" s="149">
        <f>M122-SUM(N141:N141)</f>
        <v/>
      </c>
      <c r="N123" s="150">
        <f>[1]'Расчет КК'!D115</f>
        <v/>
      </c>
      <c r="O123" s="151">
        <f>M123-N123</f>
        <v/>
      </c>
      <c r="P123" s="149">
        <f>P122-SUM(Q141:Q141)</f>
        <v/>
      </c>
      <c r="Q123" s="150">
        <f>[1]'Расчет КК'!E115</f>
        <v/>
      </c>
      <c r="R123" s="151">
        <f>P123-Q123</f>
        <v/>
      </c>
      <c r="S123" s="149">
        <f>S122-SUM(T141:T141)</f>
        <v/>
      </c>
      <c r="T123" s="150">
        <f>[1]'Расчет КК'!F115</f>
        <v/>
      </c>
      <c r="U123" s="151">
        <f>S123-T123</f>
        <v/>
      </c>
      <c r="V123" s="149">
        <f>V122-SUM(W141:W141)</f>
        <v/>
      </c>
      <c r="W123" s="150">
        <f>[1]'Расчет КК'!G115</f>
        <v/>
      </c>
      <c r="X123" s="151">
        <f>V123-W123</f>
        <v/>
      </c>
      <c r="Y123" s="149">
        <f>Y122-SUM(Z141:Z141)</f>
        <v/>
      </c>
      <c r="Z123" s="150">
        <f>[1]'Расчет КК'!H115</f>
        <v/>
      </c>
      <c r="AA123" s="151">
        <f>Y123-Z123</f>
        <v/>
      </c>
      <c r="AB123" s="149">
        <f>AB122-SUM(AC141:AC141)</f>
        <v/>
      </c>
      <c r="AC123" s="150">
        <f>[1]'Расчет КК'!I115</f>
        <v/>
      </c>
      <c r="AD123" s="151">
        <f>AB123-AC123</f>
        <v/>
      </c>
      <c r="AE123" s="149">
        <f>AE122-SUM(AF141:AF141)</f>
        <v/>
      </c>
      <c r="AF123" s="150">
        <f>[1]'Расчет КК'!J115</f>
        <v/>
      </c>
      <c r="AG123" s="151">
        <f>AE123-AF123</f>
        <v/>
      </c>
      <c r="AH123" s="149">
        <f>AH122-SUM(AI141:AI141)</f>
        <v/>
      </c>
      <c r="AI123" s="150">
        <f>[1]'Расчет КК'!K115</f>
        <v/>
      </c>
      <c r="AJ123" s="151">
        <f>AH123-AI123</f>
        <v/>
      </c>
      <c r="AK123" s="149">
        <f>AK122-SUM(AL141:AL141)</f>
        <v/>
      </c>
      <c r="AL123" s="150">
        <f>[1]'Расчет КК'!L115</f>
        <v/>
      </c>
      <c r="AM123" s="151">
        <f>AK123-AL123</f>
        <v/>
      </c>
      <c r="AN123" s="149">
        <f>AN122-SUM(AO141:AO141)</f>
        <v/>
      </c>
      <c r="AO123" s="150">
        <f>[1]'Расчет КК'!M115</f>
        <v/>
      </c>
      <c r="AP123" s="151">
        <f>AN123-AO123</f>
        <v/>
      </c>
      <c r="AQ123" s="149">
        <f>AQ122-SUM(AR141:AR141)</f>
        <v/>
      </c>
      <c r="AR123" s="150">
        <f>[1]'Расчет КК'!N115</f>
        <v/>
      </c>
      <c r="AS123" s="151">
        <f>AQ123-AR123</f>
        <v/>
      </c>
      <c r="AT123" s="149">
        <f>AT122-SUM(AU141:AU141)</f>
        <v/>
      </c>
      <c r="AU123" s="150">
        <f>[1]'Расчет КК'!O115</f>
        <v/>
      </c>
      <c r="AV123" s="151">
        <f>AT123-AU123</f>
        <v/>
      </c>
      <c r="AW123" s="149">
        <f>AW122-SUM(AX141:AX141)</f>
        <v/>
      </c>
      <c r="AX123" s="150">
        <f>[1]'Расчет КК'!P115</f>
        <v/>
      </c>
      <c r="AY123" s="151">
        <f>AW123-AX123</f>
        <v/>
      </c>
      <c r="AZ123" s="149">
        <f>AZ122-SUM(BA141:BA141)</f>
        <v/>
      </c>
      <c r="BA123" s="150">
        <f>[1]'Расчет КК'!Q115</f>
        <v/>
      </c>
      <c r="BB123" s="151">
        <f>AZ123-BA123</f>
        <v/>
      </c>
      <c r="BC123" s="149">
        <f>BC122-SUM(BD141:BD141)</f>
        <v/>
      </c>
      <c r="BD123" s="150">
        <f>[1]'Расчет КК'!R115</f>
        <v/>
      </c>
      <c r="BE123" s="151">
        <f>BC123-BD123</f>
        <v/>
      </c>
      <c r="BF123" s="149">
        <f>BF122-SUM(BG141:BG141)</f>
        <v/>
      </c>
      <c r="BG123" s="150">
        <f>[1]'Расчет КК'!S115</f>
        <v/>
      </c>
      <c r="BH123" s="151">
        <f>BF123-BG123</f>
        <v/>
      </c>
      <c r="BI123" s="149">
        <f>BI122-SUM(BJ141:BJ141)</f>
        <v/>
      </c>
      <c r="BJ123" s="150">
        <f>[1]'Расчет КК'!T115</f>
        <v/>
      </c>
      <c r="BK123" s="151">
        <f>BI123-BJ123</f>
        <v/>
      </c>
      <c r="BL123" s="149">
        <f>BL122-SUM(BM141:BM141)</f>
        <v/>
      </c>
      <c r="BM123" s="150">
        <f>[1]'Расчет КК'!U115</f>
        <v/>
      </c>
      <c r="BN123" s="151">
        <f>BL123-BM123</f>
        <v/>
      </c>
      <c r="BO123" s="149">
        <f>BO122-SUM(BP141:BP141)</f>
        <v/>
      </c>
      <c r="BP123" s="150">
        <f>[1]'Расчет КК'!V115</f>
        <v/>
      </c>
      <c r="BQ123" s="151">
        <f>BO123-BP123</f>
        <v/>
      </c>
      <c r="BR123" s="149">
        <f>BR122-SUM(BS141:BS141)</f>
        <v/>
      </c>
      <c r="BS123" s="150">
        <f>[1]'Расчет КК'!W115</f>
        <v/>
      </c>
      <c r="BT123" s="151">
        <f>BR123-BS123</f>
        <v/>
      </c>
      <c r="BU123" s="149">
        <f>BU122-SUM(BV141:BV141)</f>
        <v/>
      </c>
      <c r="BV123" s="150">
        <f>[1]'Расчет КК'!X115</f>
        <v/>
      </c>
      <c r="BW123" s="151">
        <f>BU123-BV123</f>
        <v/>
      </c>
      <c r="BX123" s="149">
        <f>BX122-SUM(BY141:BY141)</f>
        <v/>
      </c>
      <c r="BY123" s="150">
        <f>[1]'Расчет КК'!Y115</f>
        <v/>
      </c>
      <c r="BZ123" s="151">
        <f>BX123-BY123</f>
        <v/>
      </c>
      <c r="CA123" s="149">
        <f>CA122-SUM(CB141:CB141)</f>
        <v/>
      </c>
      <c r="CB123" s="150">
        <f>[1]'Расчет КК'!Z115</f>
        <v/>
      </c>
      <c r="CC123" s="151">
        <f>CA123-CB123</f>
        <v/>
      </c>
      <c r="CD123" s="149">
        <f>CD122-SUM(CE141:CE141)</f>
        <v/>
      </c>
      <c r="CE123" s="150">
        <f>[1]'Расчет КК'!AA115</f>
        <v/>
      </c>
      <c r="CF123" s="151">
        <f>CD123-CE123</f>
        <v/>
      </c>
      <c r="CG123" s="149">
        <f>CG122-SUM(CH141:CH141)</f>
        <v/>
      </c>
      <c r="CH123" s="150">
        <f>[1]'Расчет КК'!AB115</f>
        <v/>
      </c>
      <c r="CI123" s="151">
        <f>CG123-CH123</f>
        <v/>
      </c>
      <c r="CJ123" s="149">
        <f>CJ122-SUM(CK141:CK141)</f>
        <v/>
      </c>
      <c r="CK123" s="150">
        <f>[1]'Расчет КК'!AC115</f>
        <v/>
      </c>
      <c r="CL123" s="151">
        <f>CJ123-CK123</f>
        <v/>
      </c>
      <c r="CM123" s="149">
        <f>CM122-SUM(CN141:CN141)</f>
        <v/>
      </c>
      <c r="CN123" s="150">
        <f>[1]'Расчет КК'!AD115</f>
        <v/>
      </c>
      <c r="CO123" s="151">
        <f>CM123-CN123</f>
        <v/>
      </c>
      <c r="CP123" s="149">
        <f>CP122-SUM(CQ141:CQ141)</f>
        <v/>
      </c>
      <c r="CQ123" s="150">
        <f>[1]'Расчет КК'!AG115</f>
        <v/>
      </c>
      <c r="CR123" s="151">
        <f>CP123-CQ123</f>
        <v/>
      </c>
      <c r="CS123" s="149">
        <f>CS122-SUM(CT141:CT141)</f>
        <v/>
      </c>
      <c r="CT123" s="150">
        <f>[1]'Расчет КК'!AE115</f>
        <v/>
      </c>
      <c r="CU123" s="151">
        <f>CS123-CT123</f>
        <v/>
      </c>
      <c r="CV123" s="149">
        <f>CV122-SUM(CW141:CW141)</f>
        <v/>
      </c>
      <c r="CW123" s="152">
        <f>[1]'Расчет КК'!AF115</f>
        <v/>
      </c>
      <c r="CX123" s="153">
        <f>CV123-CW123</f>
        <v/>
      </c>
      <c r="CY123" s="155" t="n"/>
      <c r="CZ123" s="155" t="n"/>
      <c r="DA123" s="165" t="n"/>
      <c r="DB123" s="166" t="n"/>
      <c r="DC123" s="166" t="n"/>
      <c r="DD123" s="165" t="n"/>
      <c r="DG123" s="94" t="n"/>
    </row>
    <row customHeight="1" ht="15" r="124" s="187" spans="1:1024">
      <c r="A124" s="67" t="n">
        <v>122</v>
      </c>
      <c r="B124" s="146" t="n"/>
      <c r="C124" s="147" t="s">
        <v>331</v>
      </c>
      <c r="D124" s="113" t="n"/>
      <c r="E124" s="148" t="n"/>
      <c r="F124" s="148" t="n"/>
      <c r="G124" s="149">
        <f>G123-H142</f>
        <v/>
      </c>
      <c r="H124" s="150">
        <f>[1]'Расчет КК'!B116+$I$156</f>
        <v/>
      </c>
      <c r="I124" s="151">
        <f>G124-H124</f>
        <v/>
      </c>
      <c r="J124" s="149">
        <f>J123-K142</f>
        <v/>
      </c>
      <c r="K124" s="150">
        <f>[1]'Расчет КК'!C116</f>
        <v/>
      </c>
      <c r="L124" s="151">
        <f>J124-K124</f>
        <v/>
      </c>
      <c r="M124" s="149">
        <f>M123-N142</f>
        <v/>
      </c>
      <c r="N124" s="150">
        <f>[1]'Расчет КК'!D116</f>
        <v/>
      </c>
      <c r="O124" s="151">
        <f>M124-N124</f>
        <v/>
      </c>
      <c r="P124" s="149">
        <f>P123-Q142</f>
        <v/>
      </c>
      <c r="Q124" s="150">
        <f>[1]'Расчет КК'!E116</f>
        <v/>
      </c>
      <c r="R124" s="151">
        <f>P124-Q124</f>
        <v/>
      </c>
      <c r="S124" s="149">
        <f>S123-T142</f>
        <v/>
      </c>
      <c r="T124" s="150">
        <f>[1]'Расчет КК'!F116</f>
        <v/>
      </c>
      <c r="U124" s="151">
        <f>S124-T124</f>
        <v/>
      </c>
      <c r="V124" s="149">
        <f>V123-W142</f>
        <v/>
      </c>
      <c r="W124" s="150">
        <f>[1]'Расчет КК'!G116</f>
        <v/>
      </c>
      <c r="X124" s="151">
        <f>V124-W124</f>
        <v/>
      </c>
      <c r="Y124" s="149">
        <f>Y123-Z142</f>
        <v/>
      </c>
      <c r="Z124" s="150">
        <f>[1]'Расчет КК'!H116</f>
        <v/>
      </c>
      <c r="AA124" s="151">
        <f>Y124-Z124</f>
        <v/>
      </c>
      <c r="AB124" s="149">
        <f>AB123-AC142</f>
        <v/>
      </c>
      <c r="AC124" s="150">
        <f>[1]'Расчет КК'!I116</f>
        <v/>
      </c>
      <c r="AD124" s="151">
        <f>AB124-AC124</f>
        <v/>
      </c>
      <c r="AE124" s="149">
        <f>AE123-AF142</f>
        <v/>
      </c>
      <c r="AF124" s="150">
        <f>[1]'Расчет КК'!J116</f>
        <v/>
      </c>
      <c r="AG124" s="151">
        <f>AE124-AF124</f>
        <v/>
      </c>
      <c r="AH124" s="149">
        <f>AH123-AI142</f>
        <v/>
      </c>
      <c r="AI124" s="150">
        <f>[1]'Расчет КК'!K116</f>
        <v/>
      </c>
      <c r="AJ124" s="151">
        <f>AH124-AI124</f>
        <v/>
      </c>
      <c r="AK124" s="149">
        <f>AK123-AL142</f>
        <v/>
      </c>
      <c r="AL124" s="150">
        <f>[1]'Расчет КК'!L116</f>
        <v/>
      </c>
      <c r="AM124" s="151">
        <f>AK124-AL124</f>
        <v/>
      </c>
      <c r="AN124" s="149">
        <f>AN123-AO142</f>
        <v/>
      </c>
      <c r="AO124" s="150">
        <f>[1]'Расчет КК'!M116</f>
        <v/>
      </c>
      <c r="AP124" s="151">
        <f>AN124-AO124</f>
        <v/>
      </c>
      <c r="AQ124" s="149">
        <f>AQ123-AR142</f>
        <v/>
      </c>
      <c r="AR124" s="150">
        <f>[1]'Расчет КК'!N116</f>
        <v/>
      </c>
      <c r="AS124" s="151">
        <f>AQ124-AR124</f>
        <v/>
      </c>
      <c r="AT124" s="149">
        <f>AT123-AU142</f>
        <v/>
      </c>
      <c r="AU124" s="150">
        <f>[1]'Расчет КК'!O116</f>
        <v/>
      </c>
      <c r="AV124" s="151">
        <f>AT124-AU124</f>
        <v/>
      </c>
      <c r="AW124" s="149">
        <f>AW123-AX142</f>
        <v/>
      </c>
      <c r="AX124" s="150">
        <f>[1]'Расчет КК'!P116</f>
        <v/>
      </c>
      <c r="AY124" s="151">
        <f>AW124-AX124</f>
        <v/>
      </c>
      <c r="AZ124" s="149">
        <f>AZ123-BA142</f>
        <v/>
      </c>
      <c r="BA124" s="150">
        <f>[1]'Расчет КК'!Q116</f>
        <v/>
      </c>
      <c r="BB124" s="151">
        <f>AZ124-BA124</f>
        <v/>
      </c>
      <c r="BC124" s="149">
        <f>BC123-BD142</f>
        <v/>
      </c>
      <c r="BD124" s="150">
        <f>[1]'Расчет КК'!R116</f>
        <v/>
      </c>
      <c r="BE124" s="151">
        <f>BC124-BD124</f>
        <v/>
      </c>
      <c r="BF124" s="149">
        <f>BF123-BG142</f>
        <v/>
      </c>
      <c r="BG124" s="150">
        <f>[1]'Расчет КК'!S116</f>
        <v/>
      </c>
      <c r="BH124" s="151">
        <f>BF124-BG124</f>
        <v/>
      </c>
      <c r="BI124" s="149">
        <f>BI123-BJ142</f>
        <v/>
      </c>
      <c r="BJ124" s="150">
        <f>[1]'Расчет КК'!T116</f>
        <v/>
      </c>
      <c r="BK124" s="151">
        <f>BI124-BJ124</f>
        <v/>
      </c>
      <c r="BL124" s="149">
        <f>BL123-BM142</f>
        <v/>
      </c>
      <c r="BM124" s="150">
        <f>[1]'Расчет КК'!U116</f>
        <v/>
      </c>
      <c r="BN124" s="151">
        <f>BL124-BM124</f>
        <v/>
      </c>
      <c r="BO124" s="149">
        <f>BO123-BP142</f>
        <v/>
      </c>
      <c r="BP124" s="150">
        <f>[1]'Расчет КК'!V116</f>
        <v/>
      </c>
      <c r="BQ124" s="151">
        <f>BO124-BP124</f>
        <v/>
      </c>
      <c r="BR124" s="149">
        <f>BR123-BS142</f>
        <v/>
      </c>
      <c r="BS124" s="150">
        <f>[1]'Расчет КК'!W116</f>
        <v/>
      </c>
      <c r="BT124" s="151">
        <f>BR124-BS124</f>
        <v/>
      </c>
      <c r="BU124" s="149">
        <f>BU123-BV142</f>
        <v/>
      </c>
      <c r="BV124" s="150">
        <f>[1]'Расчет КК'!X116</f>
        <v/>
      </c>
      <c r="BW124" s="151">
        <f>BU124-BV124</f>
        <v/>
      </c>
      <c r="BX124" s="149">
        <f>BX123-BY142</f>
        <v/>
      </c>
      <c r="BY124" s="150">
        <f>[1]'Расчет КК'!Y116</f>
        <v/>
      </c>
      <c r="BZ124" s="151">
        <f>BX124-BY124</f>
        <v/>
      </c>
      <c r="CA124" s="149">
        <f>CA123-CB142</f>
        <v/>
      </c>
      <c r="CB124" s="150">
        <f>[1]'Расчет КК'!Z116</f>
        <v/>
      </c>
      <c r="CC124" s="151">
        <f>CA124-CB124</f>
        <v/>
      </c>
      <c r="CD124" s="149">
        <f>CD123-CE142</f>
        <v/>
      </c>
      <c r="CE124" s="150">
        <f>[1]'Расчет КК'!AA116</f>
        <v/>
      </c>
      <c r="CF124" s="151">
        <f>CD124-CE124</f>
        <v/>
      </c>
      <c r="CG124" s="149">
        <f>CG123-CH142</f>
        <v/>
      </c>
      <c r="CH124" s="150">
        <f>[1]'Расчет КК'!AB116</f>
        <v/>
      </c>
      <c r="CI124" s="151">
        <f>CG124-CH124</f>
        <v/>
      </c>
      <c r="CJ124" s="149">
        <f>CJ123-CK142</f>
        <v/>
      </c>
      <c r="CK124" s="150">
        <f>[1]'Расчет КК'!AC116</f>
        <v/>
      </c>
      <c r="CL124" s="151">
        <f>CJ124-CK124</f>
        <v/>
      </c>
      <c r="CM124" s="149">
        <f>CM123-CN142</f>
        <v/>
      </c>
      <c r="CN124" s="150">
        <f>[1]'Расчет КК'!AD116</f>
        <v/>
      </c>
      <c r="CO124" s="151">
        <f>CM124-CN124</f>
        <v/>
      </c>
      <c r="CP124" s="149">
        <f>CP123-CQ142</f>
        <v/>
      </c>
      <c r="CQ124" s="150">
        <f>[1]'Расчет КК'!AG116</f>
        <v/>
      </c>
      <c r="CR124" s="151">
        <f>CP124-CQ124</f>
        <v/>
      </c>
      <c r="CS124" s="149">
        <f>CS123-CT142</f>
        <v/>
      </c>
      <c r="CT124" s="150">
        <f>[1]'Расчет КК'!AE116</f>
        <v/>
      </c>
      <c r="CU124" s="151">
        <f>CS124-CT124</f>
        <v/>
      </c>
      <c r="CV124" s="149">
        <f>CV123-CW142</f>
        <v/>
      </c>
      <c r="CW124" s="152">
        <f>[1]'Расчет КК'!AF116</f>
        <v/>
      </c>
      <c r="CX124" s="153">
        <f>CV124-CW124</f>
        <v/>
      </c>
      <c r="CY124" s="155" t="n"/>
      <c r="CZ124" s="155" t="n"/>
      <c r="DA124" s="165" t="n"/>
      <c r="DB124" s="166" t="n"/>
      <c r="DC124" s="166" t="n"/>
      <c r="DD124" s="165" t="n"/>
      <c r="DG124" s="94" t="n"/>
    </row>
    <row customHeight="1" ht="15" r="125" s="187" spans="1:1024">
      <c r="A125" s="67" t="n">
        <v>123</v>
      </c>
      <c r="B125" s="146" t="n"/>
      <c r="C125" s="147" t="s">
        <v>332</v>
      </c>
      <c r="D125" s="113" t="n"/>
      <c r="E125" s="148" t="n"/>
      <c r="F125" s="148" t="n"/>
      <c r="G125" s="149">
        <f>G124-H143</f>
        <v/>
      </c>
      <c r="H125" s="150">
        <f>[1]'Расчет КК'!B117</f>
        <v/>
      </c>
      <c r="I125" s="151">
        <f>G125-H125</f>
        <v/>
      </c>
      <c r="J125" s="149">
        <f>J124-K143</f>
        <v/>
      </c>
      <c r="K125" s="150">
        <f>[1]'Расчет КК'!C117</f>
        <v/>
      </c>
      <c r="L125" s="151">
        <f>J125-K125</f>
        <v/>
      </c>
      <c r="M125" s="149">
        <f>M124-N143</f>
        <v/>
      </c>
      <c r="N125" s="150">
        <f>[1]'Расчет КК'!D117</f>
        <v/>
      </c>
      <c r="O125" s="151">
        <f>M125-N125</f>
        <v/>
      </c>
      <c r="P125" s="149">
        <f>P124-Q143</f>
        <v/>
      </c>
      <c r="Q125" s="150">
        <f>[1]'Расчет КК'!E117</f>
        <v/>
      </c>
      <c r="R125" s="151">
        <f>P125-Q125</f>
        <v/>
      </c>
      <c r="S125" s="149">
        <f>S124-T143</f>
        <v/>
      </c>
      <c r="T125" s="150">
        <f>[1]'Расчет КК'!F117</f>
        <v/>
      </c>
      <c r="U125" s="151">
        <f>S125-T125</f>
        <v/>
      </c>
      <c r="V125" s="149">
        <f>V124-W143</f>
        <v/>
      </c>
      <c r="W125" s="150">
        <f>[1]'Расчет КК'!G117</f>
        <v/>
      </c>
      <c r="X125" s="151">
        <f>V125-W125</f>
        <v/>
      </c>
      <c r="Y125" s="149">
        <f>Y124-Z143</f>
        <v/>
      </c>
      <c r="Z125" s="150">
        <f>[1]'Расчет КК'!H117</f>
        <v/>
      </c>
      <c r="AA125" s="151">
        <f>Y125-Z125</f>
        <v/>
      </c>
      <c r="AB125" s="149">
        <f>AB124-AC143</f>
        <v/>
      </c>
      <c r="AC125" s="150">
        <f>[1]'Расчет КК'!I117</f>
        <v/>
      </c>
      <c r="AD125" s="151">
        <f>AB125-AC125</f>
        <v/>
      </c>
      <c r="AE125" s="149">
        <f>AE124-AF143</f>
        <v/>
      </c>
      <c r="AF125" s="150">
        <f>[1]'Расчет КК'!J117</f>
        <v/>
      </c>
      <c r="AG125" s="151">
        <f>AE125-AF125</f>
        <v/>
      </c>
      <c r="AH125" s="149">
        <f>AH124-AI143</f>
        <v/>
      </c>
      <c r="AI125" s="150">
        <f>[1]'Расчет КК'!K117</f>
        <v/>
      </c>
      <c r="AJ125" s="151">
        <f>AH125-AI125</f>
        <v/>
      </c>
      <c r="AK125" s="149">
        <f>AK124-AL143</f>
        <v/>
      </c>
      <c r="AL125" s="150">
        <f>[1]'Расчет КК'!L117</f>
        <v/>
      </c>
      <c r="AM125" s="151">
        <f>AK125-AL125</f>
        <v/>
      </c>
      <c r="AN125" s="149">
        <f>AN124-AO143</f>
        <v/>
      </c>
      <c r="AO125" s="150">
        <f>[1]'Расчет КК'!M117</f>
        <v/>
      </c>
      <c r="AP125" s="151">
        <f>AN125-AO125</f>
        <v/>
      </c>
      <c r="AQ125" s="149">
        <f>AQ124-AR143</f>
        <v/>
      </c>
      <c r="AR125" s="150">
        <f>[1]'Расчет КК'!N117</f>
        <v/>
      </c>
      <c r="AS125" s="151">
        <f>AQ125-AR125</f>
        <v/>
      </c>
      <c r="AT125" s="149">
        <f>AT124-AU143</f>
        <v/>
      </c>
      <c r="AU125" s="150">
        <f>[1]'Расчет КК'!O117</f>
        <v/>
      </c>
      <c r="AV125" s="151">
        <f>AT125-AU125</f>
        <v/>
      </c>
      <c r="AW125" s="149">
        <f>AW124-AX143</f>
        <v/>
      </c>
      <c r="AX125" s="150">
        <f>[1]'Расчет КК'!P117</f>
        <v/>
      </c>
      <c r="AY125" s="151">
        <f>AW125-AX125</f>
        <v/>
      </c>
      <c r="AZ125" s="149">
        <f>AZ124-BA143</f>
        <v/>
      </c>
      <c r="BA125" s="150">
        <f>[1]'Расчет КК'!Q117</f>
        <v/>
      </c>
      <c r="BB125" s="151">
        <f>AZ125-BA125</f>
        <v/>
      </c>
      <c r="BC125" s="149">
        <f>BC124-BD143</f>
        <v/>
      </c>
      <c r="BD125" s="150">
        <f>[1]'Расчет КК'!R117</f>
        <v/>
      </c>
      <c r="BE125" s="151">
        <f>BC125-BD125</f>
        <v/>
      </c>
      <c r="BF125" s="149">
        <f>BF124-BG143</f>
        <v/>
      </c>
      <c r="BG125" s="150">
        <f>[1]'Расчет КК'!S117</f>
        <v/>
      </c>
      <c r="BH125" s="151">
        <f>BF125-BG125</f>
        <v/>
      </c>
      <c r="BI125" s="149">
        <f>BI124-BJ143</f>
        <v/>
      </c>
      <c r="BJ125" s="150">
        <f>[1]'Расчет КК'!T117</f>
        <v/>
      </c>
      <c r="BK125" s="151">
        <f>BI125-BJ125</f>
        <v/>
      </c>
      <c r="BL125" s="149">
        <f>BL124-BM143</f>
        <v/>
      </c>
      <c r="BM125" s="150">
        <f>[1]'Расчет КК'!U117</f>
        <v/>
      </c>
      <c r="BN125" s="151">
        <f>BL125-BM125</f>
        <v/>
      </c>
      <c r="BO125" s="149">
        <f>BO124-BP143</f>
        <v/>
      </c>
      <c r="BP125" s="150">
        <f>[1]'Расчет КК'!V117</f>
        <v/>
      </c>
      <c r="BQ125" s="151">
        <f>BO125-BP125</f>
        <v/>
      </c>
      <c r="BR125" s="149">
        <f>BR124-BS143</f>
        <v/>
      </c>
      <c r="BS125" s="150">
        <f>[1]'Расчет КК'!W117</f>
        <v/>
      </c>
      <c r="BT125" s="151">
        <f>BR125-BS125</f>
        <v/>
      </c>
      <c r="BU125" s="149">
        <f>BU124-BV143</f>
        <v/>
      </c>
      <c r="BV125" s="150">
        <f>[1]'Расчет КК'!X117</f>
        <v/>
      </c>
      <c r="BW125" s="151">
        <f>BU125-BV125</f>
        <v/>
      </c>
      <c r="BX125" s="149">
        <f>BX124-BY143</f>
        <v/>
      </c>
      <c r="BY125" s="150">
        <f>[1]'Расчет КК'!Y117</f>
        <v/>
      </c>
      <c r="BZ125" s="151">
        <f>BX125-BY125</f>
        <v/>
      </c>
      <c r="CA125" s="149">
        <f>CA124-CB143</f>
        <v/>
      </c>
      <c r="CB125" s="150">
        <f>[1]'Расчет КК'!Z117</f>
        <v/>
      </c>
      <c r="CC125" s="151">
        <f>CA125-CB125</f>
        <v/>
      </c>
      <c r="CD125" s="149">
        <f>CD124-CE143</f>
        <v/>
      </c>
      <c r="CE125" s="150">
        <f>[1]'Расчет КК'!AA117</f>
        <v/>
      </c>
      <c r="CF125" s="151">
        <f>CD125-CE125</f>
        <v/>
      </c>
      <c r="CG125" s="149">
        <f>CG124-CH143</f>
        <v/>
      </c>
      <c r="CH125" s="150">
        <f>[1]'Расчет КК'!AB117</f>
        <v/>
      </c>
      <c r="CI125" s="151">
        <f>CG125-CH125</f>
        <v/>
      </c>
      <c r="CJ125" s="149">
        <f>CJ124-CK143</f>
        <v/>
      </c>
      <c r="CK125" s="150">
        <f>[1]'Расчет КК'!AC117</f>
        <v/>
      </c>
      <c r="CL125" s="151">
        <f>CJ125-CK125</f>
        <v/>
      </c>
      <c r="CM125" s="149">
        <f>CM124-CN143</f>
        <v/>
      </c>
      <c r="CN125" s="150">
        <f>[1]'Расчет КК'!AD117</f>
        <v/>
      </c>
      <c r="CO125" s="151">
        <f>CM125-CN125</f>
        <v/>
      </c>
      <c r="CP125" s="149">
        <f>CP124-CQ143</f>
        <v/>
      </c>
      <c r="CQ125" s="150">
        <f>[1]'Расчет КК'!AG117</f>
        <v/>
      </c>
      <c r="CR125" s="151">
        <f>CP125-CQ125</f>
        <v/>
      </c>
      <c r="CS125" s="149">
        <f>CS124-CT143</f>
        <v/>
      </c>
      <c r="CT125" s="150">
        <f>[1]'Расчет КК'!AE117</f>
        <v/>
      </c>
      <c r="CU125" s="151">
        <f>CS125-CT125</f>
        <v/>
      </c>
      <c r="CV125" s="149">
        <f>CV124-CW143</f>
        <v/>
      </c>
      <c r="CW125" s="152">
        <f>[1]'Расчет КК'!AF117</f>
        <v/>
      </c>
      <c r="CX125" s="153">
        <f>CV125-CW125</f>
        <v/>
      </c>
      <c r="CY125" s="155" t="n"/>
      <c r="CZ125" s="155" t="n"/>
      <c r="DA125" s="165" t="n"/>
      <c r="DB125" s="166" t="n"/>
      <c r="DC125" s="166" t="n"/>
      <c r="DD125" s="165" t="n"/>
      <c r="DG125" s="94" t="n"/>
    </row>
    <row customHeight="1" ht="15" r="126" s="187" spans="1:1024">
      <c r="A126" s="67" t="n">
        <v>124</v>
      </c>
      <c r="B126" s="44" t="n"/>
      <c r="C126" s="168" t="s">
        <v>333</v>
      </c>
      <c r="D126" s="113" t="n"/>
      <c r="E126" s="148" t="n"/>
      <c r="F126" s="148" t="n"/>
      <c r="G126" s="169" t="n"/>
      <c r="H126" s="170" t="n"/>
      <c r="I126" s="171" t="n"/>
      <c r="J126" s="169" t="n"/>
      <c r="K126" s="170" t="n"/>
      <c r="L126" s="171" t="n"/>
      <c r="M126" s="169" t="n"/>
      <c r="N126" s="170" t="n"/>
      <c r="O126" s="171" t="n"/>
      <c r="P126" s="169" t="n"/>
      <c r="Q126" s="170" t="n"/>
      <c r="R126" s="171" t="n"/>
      <c r="S126" s="169" t="n"/>
      <c r="T126" s="170" t="n"/>
      <c r="U126" s="171" t="n"/>
      <c r="V126" s="169" t="n"/>
      <c r="W126" s="170" t="n"/>
      <c r="X126" s="171" t="n"/>
      <c r="Y126" s="169" t="n"/>
      <c r="Z126" s="170" t="n"/>
      <c r="AA126" s="171" t="n"/>
      <c r="AB126" s="169" t="n"/>
      <c r="AC126" s="170" t="n"/>
      <c r="AD126" s="171" t="n"/>
      <c r="AE126" s="169" t="n"/>
      <c r="AF126" s="170" t="n"/>
      <c r="AG126" s="171" t="n"/>
      <c r="AH126" s="169" t="n"/>
      <c r="AI126" s="170" t="n"/>
      <c r="AJ126" s="171" t="n"/>
      <c r="AK126" s="169" t="n"/>
      <c r="AL126" s="170" t="n"/>
      <c r="AM126" s="171" t="n"/>
      <c r="AN126" s="169" t="n"/>
      <c r="AO126" s="170" t="n"/>
      <c r="AP126" s="171" t="n"/>
      <c r="AQ126" s="169" t="n"/>
      <c r="AR126" s="170" t="n"/>
      <c r="AS126" s="171" t="n"/>
      <c r="AT126" s="169" t="n"/>
      <c r="AU126" s="170" t="n"/>
      <c r="AV126" s="171" t="n"/>
      <c r="AW126" s="169" t="n"/>
      <c r="AX126" s="170" t="n"/>
      <c r="AY126" s="171" t="n"/>
      <c r="AZ126" s="169" t="n"/>
      <c r="BA126" s="170" t="n"/>
      <c r="BB126" s="171" t="n"/>
      <c r="BC126" s="169" t="n"/>
      <c r="BD126" s="170" t="n"/>
      <c r="BE126" s="171" t="n"/>
      <c r="BF126" s="169" t="n"/>
      <c r="BG126" s="170" t="n"/>
      <c r="BH126" s="171" t="n"/>
      <c r="BI126" s="169" t="n"/>
      <c r="BJ126" s="170" t="n"/>
      <c r="BK126" s="171" t="n"/>
      <c r="BL126" s="169" t="n"/>
      <c r="BM126" s="170" t="n"/>
      <c r="BN126" s="171" t="n"/>
      <c r="BO126" s="169" t="n"/>
      <c r="BP126" s="170" t="n"/>
      <c r="BQ126" s="171" t="n"/>
      <c r="BR126" s="169" t="n"/>
      <c r="BS126" s="170" t="n"/>
      <c r="BT126" s="171" t="n"/>
      <c r="BU126" s="169" t="n"/>
      <c r="BV126" s="170" t="n"/>
      <c r="BW126" s="171" t="n"/>
      <c r="BX126" s="169" t="n"/>
      <c r="BY126" s="170" t="n"/>
      <c r="BZ126" s="171" t="n"/>
      <c r="CA126" s="169" t="n"/>
      <c r="CB126" s="170" t="n"/>
      <c r="CC126" s="171" t="n"/>
      <c r="CD126" s="169" t="n"/>
      <c r="CE126" s="170" t="n"/>
      <c r="CF126" s="171" t="n"/>
      <c r="CG126" s="169" t="n"/>
      <c r="CH126" s="170" t="n"/>
      <c r="CI126" s="171" t="n"/>
      <c r="CJ126" s="169" t="n"/>
      <c r="CK126" s="170" t="n"/>
      <c r="CL126" s="171" t="n"/>
      <c r="CM126" s="169" t="n"/>
      <c r="CN126" s="170" t="n"/>
      <c r="CO126" s="171" t="n"/>
      <c r="CP126" s="169" t="n"/>
      <c r="CQ126" s="170" t="n"/>
      <c r="CR126" s="171" t="n"/>
      <c r="CS126" s="169" t="n"/>
      <c r="CT126" s="170" t="n"/>
      <c r="CU126" s="171" t="n"/>
      <c r="CV126" s="169" t="n"/>
      <c r="CW126" s="172" t="n"/>
      <c r="CX126" s="172" t="n"/>
      <c r="CY126" s="155" t="n"/>
      <c r="CZ126" s="155" t="n"/>
      <c r="DA126" s="165" t="n"/>
      <c r="DB126" s="166" t="n"/>
      <c r="DC126" s="166" t="n"/>
      <c r="DD126" s="165" t="n"/>
      <c r="DG126" s="94" t="n"/>
    </row>
    <row customHeight="1" ht="15" r="127" s="187" spans="1:1024">
      <c r="A127" s="67" t="n">
        <v>125</v>
      </c>
      <c r="B127" s="44" t="n"/>
      <c r="C127" s="173" t="s">
        <v>334</v>
      </c>
      <c r="D127" s="113" t="n"/>
      <c r="E127" s="148" t="n"/>
      <c r="F127" s="148" t="n"/>
      <c r="G127" s="174">
        <f>COUNTIF(G6:G92,"6:00")-COUNTIFS(G6:G92,"6:00",I6:I92,"!")</f>
        <v/>
      </c>
      <c r="H127" s="174">
        <f>COUNTIF(H6:H92,"15:00")-COUNTIFS(H6:H92,"15:00",I6:I92,"!")</f>
        <v/>
      </c>
      <c r="I127" s="175" t="n"/>
      <c r="J127" s="174">
        <f>COUNTIF(J6:J92,"6:00")-COUNTIFS(J6:J92,"6:00",L6:L92,"!")</f>
        <v/>
      </c>
      <c r="K127" s="174">
        <f>COUNTIF(K6:K92,"15:00")-COUNTIFS(K6:K92,"15:00",L6:L92,"!")</f>
        <v/>
      </c>
      <c r="L127" s="175" t="n"/>
      <c r="M127" s="174">
        <f>COUNTIF(M6:M92,"6:00")-COUNTIFS(M6:M92,"6:00",O6:O92,"!")</f>
        <v/>
      </c>
      <c r="N127" s="174">
        <f>COUNTIF(N6:N92,"15:00")-COUNTIFS(N6:N92,"15:00",O6:O92,"!")</f>
        <v/>
      </c>
      <c r="O127" s="175" t="n"/>
      <c r="P127" s="174">
        <f>COUNTIF(P6:P92,"6:00")-COUNTIFS(P6:P92,"6:00",R6:R92,"!")</f>
        <v/>
      </c>
      <c r="Q127" s="174">
        <f>COUNTIF(Q6:Q92,"15:00")-COUNTIFS(Q6:Q92,"15:00",R6:R92,"!")</f>
        <v/>
      </c>
      <c r="R127" s="175" t="n"/>
      <c r="S127" s="174">
        <f>COUNTIF(S6:S92,"6:00")-COUNTIFS(S6:S92,"6:00",U6:U92,"!")</f>
        <v/>
      </c>
      <c r="T127" s="174">
        <f>COUNTIF(T6:T92,"15:00")-COUNTIFS(T6:T92,"15:00",U6:U92,"!")</f>
        <v/>
      </c>
      <c r="U127" s="175" t="n"/>
      <c r="V127" s="174">
        <f>COUNTIF(V6:V92,"6:00")-COUNTIFS(V6:V92,"6:00",X6:X92,"!")</f>
        <v/>
      </c>
      <c r="W127" s="174">
        <f>COUNTIF(W6:W92,"15:00")-COUNTIFS(W6:W92,"15:00",X6:X92,"!")</f>
        <v/>
      </c>
      <c r="X127" s="175" t="n"/>
      <c r="Y127" s="174">
        <f>COUNTIF(Y6:Y92,"6:00")-COUNTIFS(Y6:Y92,"6:00",AA6:AA92,"!")</f>
        <v/>
      </c>
      <c r="Z127" s="174">
        <f>COUNTIF(Z6:Z92,"15:00")-COUNTIFS(Z6:Z92,"15:00",AA6:AA92,"!")</f>
        <v/>
      </c>
      <c r="AA127" s="175" t="n"/>
      <c r="AB127" s="174">
        <f>COUNTIF(AB6:AB92,"6:00")-COUNTIFS(AB6:AB92,"6:00",AD6:AD92,"!")</f>
        <v/>
      </c>
      <c r="AC127" s="174">
        <f>COUNTIF(AC6:AC92,"15:00")-COUNTIFS(AC6:AC92,"15:00",AD6:AD92,"!")</f>
        <v/>
      </c>
      <c r="AD127" s="175" t="n"/>
      <c r="AE127" s="174">
        <f>COUNTIF(AE6:AE92,"6:00")-COUNTIFS(AE6:AE92,"6:00",AG6:AG92,"!")</f>
        <v/>
      </c>
      <c r="AF127" s="174">
        <f>COUNTIF(AF6:AF92,"15:00")-COUNTIFS(AF6:AF92,"15:00",AG6:AG92,"!")</f>
        <v/>
      </c>
      <c r="AG127" s="175" t="n"/>
      <c r="AH127" s="174">
        <f>COUNTIF(AH6:AH92,"6:00")-COUNTIFS(AH6:AH92,"6:00",AJ6:AJ92,"!")</f>
        <v/>
      </c>
      <c r="AI127" s="174">
        <f>COUNTIF(AI6:AI92,"15:00")-COUNTIFS(AI6:AI92,"15:00",AJ6:AJ92,"!")</f>
        <v/>
      </c>
      <c r="AJ127" s="175" t="n"/>
      <c r="AK127" s="174">
        <f>COUNTIF(AK6:AK92,"6:00")-COUNTIFS(AK6:AK92,"6:00",AM6:AM92,"!")</f>
        <v/>
      </c>
      <c r="AL127" s="174">
        <f>COUNTIF(AL6:AL92,"15:00")-COUNTIFS(AL6:AL92,"15:00",AM6:AM92,"!")</f>
        <v/>
      </c>
      <c r="AM127" s="175" t="n"/>
      <c r="AN127" s="174">
        <f>COUNTIF(AN6:AN92,"6:00")-COUNTIFS(AN6:AN92,"6:00",AP6:AP92,"!")</f>
        <v/>
      </c>
      <c r="AO127" s="174">
        <f>COUNTIF(AO6:AO92,"15:00")-COUNTIFS(AO6:AO92,"15:00",AP6:AP92,"!")</f>
        <v/>
      </c>
      <c r="AP127" s="175" t="n"/>
      <c r="AQ127" s="174">
        <f>COUNTIF(AQ6:AQ92,"6:00")-COUNTIFS(AQ6:AQ92,"6:00",AS6:AS92,"!")</f>
        <v/>
      </c>
      <c r="AR127" s="174">
        <f>COUNTIF(AR6:AR92,"15:00")-COUNTIFS(AR6:AR92,"15:00",AS6:AS92,"!")</f>
        <v/>
      </c>
      <c r="AS127" s="175" t="n"/>
      <c r="AT127" s="174">
        <f>COUNTIF(AT6:AT92,"6:00")-COUNTIFS(AT6:AT92,"6:00",AV6:AV92,"!")</f>
        <v/>
      </c>
      <c r="AU127" s="174">
        <f>COUNTIF(AU6:AU92,"15:00")-COUNTIFS(AU6:AU92,"15:00",AV6:AV92,"!")</f>
        <v/>
      </c>
      <c r="AV127" s="175" t="n"/>
      <c r="AW127" s="174">
        <f>COUNTIF(AW6:AW92,"6:00")-COUNTIFS(AW6:AW92,"6:00",AY6:AY92,"!")</f>
        <v/>
      </c>
      <c r="AX127" s="174">
        <f>COUNTIF(AX6:AX92,"15:00")-COUNTIFS(AX6:AX92,"15:00",AY6:AY92,"!")</f>
        <v/>
      </c>
      <c r="AY127" s="175" t="n"/>
      <c r="AZ127" s="174">
        <f>COUNTIF(AZ6:AZ92,"6:00")-COUNTIFS(AZ6:AZ92,"6:00",BB6:BB92,"!")</f>
        <v/>
      </c>
      <c r="BA127" s="174">
        <f>COUNTIF(BA6:BA92,"15:00")-COUNTIFS(BA6:BA92,"15:00",BB6:BB92,"!")</f>
        <v/>
      </c>
      <c r="BB127" s="175" t="n"/>
      <c r="BC127" s="174">
        <f>COUNTIF(BC6:BC92,"6:00")-COUNTIFS(BC6:BC92,"6:00",BE6:BE92,"!")</f>
        <v/>
      </c>
      <c r="BD127" s="174">
        <f>COUNTIF(BD6:BD92,"15:00")-COUNTIFS(BD6:BD92,"15:00",BE6:BE92,"!")</f>
        <v/>
      </c>
      <c r="BE127" s="175" t="n"/>
      <c r="BF127" s="174">
        <f>COUNTIF(BF6:BF92,"6:00")-COUNTIFS(BF6:BF92,"6:00",BH6:BH92,"!")</f>
        <v/>
      </c>
      <c r="BG127" s="174">
        <f>COUNTIF(BG6:BG92,"15:00")-COUNTIFS(BG6:BG92,"15:00",BH6:BH92,"!")</f>
        <v/>
      </c>
      <c r="BH127" s="175" t="n"/>
      <c r="BI127" s="174">
        <f>COUNTIF(BI6:BI92,"6:00")-COUNTIFS(BI6:BI92,"6:00",BK6:BK92,"!")</f>
        <v/>
      </c>
      <c r="BJ127" s="174">
        <f>COUNTIF(BJ6:BJ92,"15:00")-COUNTIFS(BJ6:BJ92,"15:00",BK6:BK92,"!")</f>
        <v/>
      </c>
      <c r="BK127" s="175" t="n"/>
      <c r="BL127" s="174">
        <f>COUNTIF(BL6:BL92,"6:00")-COUNTIFS(BL6:BL92,"6:00",BN6:BN92,"!")</f>
        <v/>
      </c>
      <c r="BM127" s="174">
        <f>COUNTIF(BM6:BM92,"15:00")-COUNTIFS(BM6:BM92,"15:00",BN6:BN92,"!")</f>
        <v/>
      </c>
      <c r="BN127" s="175" t="n"/>
      <c r="BO127" s="174">
        <f>COUNTIF(BO6:BO92,"6:00")-COUNTIFS(BO6:BO92,"6:00",BQ6:BQ92,"!")</f>
        <v/>
      </c>
      <c r="BP127" s="174">
        <f>COUNTIF(BP6:BP92,"15:00")-COUNTIFS(BP6:BP92,"15:00",BQ6:BQ92,"!")</f>
        <v/>
      </c>
      <c r="BQ127" s="175" t="n"/>
      <c r="BR127" s="174">
        <f>COUNTIF(BR6:BR92,"6:00")-COUNTIFS(BR6:BR92,"6:00",BT6:BT92,"!")</f>
        <v/>
      </c>
      <c r="BS127" s="174">
        <f>COUNTIF(BS6:BS92,"15:00")-COUNTIFS(BS6:BS92,"15:00",BT6:BT92,"!")</f>
        <v/>
      </c>
      <c r="BT127" s="175" t="n"/>
      <c r="BU127" s="174">
        <f>COUNTIF(BU6:BU92,"6:00")-COUNTIFS(BU6:BU92,"6:00",BW6:BW92,"!")</f>
        <v/>
      </c>
      <c r="BV127" s="174">
        <f>COUNTIF(BV6:BV92,"15:00")-COUNTIFS(BV6:BV92,"15:00",BW6:BW92,"!")</f>
        <v/>
      </c>
      <c r="BW127" s="175" t="n"/>
      <c r="BX127" s="174">
        <f>COUNTIF(BX6:BX92,"6:00")-COUNTIFS(BX6:BX92,"6:00",BZ6:BZ92,"!")</f>
        <v/>
      </c>
      <c r="BY127" s="174">
        <f>COUNTIF(BY6:BY92,"15:00")-COUNTIFS(BY6:BY92,"15:00",BZ6:BZ92,"!")</f>
        <v/>
      </c>
      <c r="BZ127" s="175" t="n"/>
      <c r="CA127" s="174">
        <f>COUNTIF(CA6:CA92,"6:00")-COUNTIFS(CA6:CA92,"6:00",CC6:CC92,"!")</f>
        <v/>
      </c>
      <c r="CB127" s="174">
        <f>COUNTIF(CB6:CB92,"15:00")-COUNTIFS(CB6:CB92,"15:00",CC6:CC92,"!")</f>
        <v/>
      </c>
      <c r="CC127" s="175" t="n"/>
      <c r="CD127" s="174">
        <f>COUNTIF(CD6:CD92,"6:00")-COUNTIFS(CD6:CD92,"6:00",CF6:CF92,"!")</f>
        <v/>
      </c>
      <c r="CE127" s="174">
        <f>COUNTIF(CE6:CE92,"15:00")-COUNTIFS(CE6:CE92,"15:00",CF6:CF92,"!")</f>
        <v/>
      </c>
      <c r="CF127" s="175" t="n"/>
      <c r="CG127" s="174">
        <f>COUNTIF(CG6:CG92,"6:00")-COUNTIFS(CG6:CG92,"6:00",CI6:CI92,"!")</f>
        <v/>
      </c>
      <c r="CH127" s="174">
        <f>COUNTIF(CH6:CH92,"15:00")-COUNTIFS(CH6:CH92,"15:00",CI6:CI92,"!")</f>
        <v/>
      </c>
      <c r="CI127" s="175" t="n"/>
      <c r="CJ127" s="174">
        <f>COUNTIF(CJ6:CJ92,"6:00")-COUNTIFS(CJ6:CJ92,"6:00",CL6:CL92,"!")</f>
        <v/>
      </c>
      <c r="CK127" s="174">
        <f>COUNTIF(CK6:CK92,"15:00")-COUNTIFS(CK6:CK92,"15:00",CL6:CL92,"!")</f>
        <v/>
      </c>
      <c r="CL127" s="175" t="n"/>
      <c r="CM127" s="174">
        <f>COUNTIF(CM6:CM92,"6:00")-COUNTIFS(CM6:CM92,"6:00",CO6:CO92,"!")</f>
        <v/>
      </c>
      <c r="CN127" s="174">
        <f>COUNTIF(CN6:CN92,"15:00")-COUNTIFS(CN6:CN92,"15:00",CO6:CO92,"!")</f>
        <v/>
      </c>
      <c r="CO127" s="175" t="n"/>
      <c r="CP127" s="174">
        <f>COUNTIF(CP6:CP92,"6:00")-COUNTIFS(CP6:CP92,"6:00",CR6:CR92,"!")</f>
        <v/>
      </c>
      <c r="CQ127" s="174">
        <f>COUNTIF(CQ6:CQ92,"15:00")-COUNTIFS(CQ6:CQ92,"15:00",CR6:CR92,"!")</f>
        <v/>
      </c>
      <c r="CR127" s="175" t="n"/>
      <c r="CS127" s="174">
        <f>COUNTIF(CS6:CS92,"6:00")-COUNTIFS(CS6:CS92,"6:00",CU6:CU92,"!")</f>
        <v/>
      </c>
      <c r="CT127" s="174">
        <f>COUNTIF(CT6:CT92,"15:00")-COUNTIFS(CT6:CT92,"15:00",CU6:CU92,"!")</f>
        <v/>
      </c>
      <c r="CU127" s="175" t="n"/>
      <c r="CV127" s="174">
        <f>COUNTIF(CV6:CV92,"6:00")-COUNTIFS(CV6:CV92,"6:00",CX6:CX92,"!")</f>
        <v/>
      </c>
      <c r="CW127" s="176">
        <f>COUNTIF(CW6:CW92,"15:00")-COUNTIFS(CW6:CW92,"15:00",CX6:CX92,"!")</f>
        <v/>
      </c>
      <c r="CX127" s="177" t="n"/>
      <c r="CY127" s="155" t="n"/>
      <c r="CZ127" s="155" t="n"/>
      <c r="DA127" s="165" t="n"/>
      <c r="DB127" s="166" t="n"/>
      <c r="DC127" s="166" t="n"/>
      <c r="DD127" s="165" t="n"/>
      <c r="DG127" s="94" t="n"/>
    </row>
    <row customHeight="1" ht="15" r="128" s="187" spans="1:1024">
      <c r="A128" s="67" t="n">
        <v>126</v>
      </c>
      <c r="B128" s="44" t="n"/>
      <c r="C128" s="173" t="s">
        <v>335</v>
      </c>
      <c r="D128" s="113" t="n"/>
      <c r="E128" s="148" t="n"/>
      <c r="F128" s="148" t="n"/>
      <c r="G128" s="174">
        <f>COUNTIF(G6:G92,"6:45:00")-COUNTIFS(G6:G92,"6:45:00",I6:I92,"!")</f>
        <v/>
      </c>
      <c r="H128" s="174">
        <f>COUNTIF(H7:H93,"15:45:00")-COUNTIFS(H6:H92,"15:45",I6:I92,"!")</f>
        <v/>
      </c>
      <c r="I128" s="175" t="n"/>
      <c r="J128" s="174">
        <f>COUNTIF(J6:J92,"6:45:00")-COUNTIFS(J6:J92,"6:45:00",L6:L92,"!")</f>
        <v/>
      </c>
      <c r="K128" s="174">
        <f>COUNTIF(K7:K93,"15:45:00")-COUNTIFS(K6:K92,"15:45",L6:L92,"!")</f>
        <v/>
      </c>
      <c r="L128" s="175" t="n"/>
      <c r="M128" s="174">
        <f>COUNTIF(M6:M92,"6:45:00")-COUNTIFS(M6:M92,"6:45:00",O6:O92,"!")</f>
        <v/>
      </c>
      <c r="N128" s="174">
        <f>COUNTIF(N7:N93,"15:45:00")-COUNTIFS(N6:N92,"15:45",O6:O92,"!")</f>
        <v/>
      </c>
      <c r="O128" s="175" t="n"/>
      <c r="P128" s="174">
        <f>COUNTIF(P6:P92,"6:45:00")-COUNTIFS(P6:P92,"6:45:00",R6:R92,"!")</f>
        <v/>
      </c>
      <c r="Q128" s="174">
        <f>COUNTIF(Q7:Q93,"15:45:00")-COUNTIFS(Q6:Q92,"15:45",R6:R92,"!")</f>
        <v/>
      </c>
      <c r="R128" s="175" t="n"/>
      <c r="S128" s="174">
        <f>COUNTIF(S6:S92,"6:45:00")-COUNTIFS(S6:S92,"6:45:00",U6:U92,"!")</f>
        <v/>
      </c>
      <c r="T128" s="174">
        <f>COUNTIF(T7:T93,"15:45:00")-COUNTIFS(T6:T92,"15:45",U6:U92,"!")</f>
        <v/>
      </c>
      <c r="U128" s="175" t="n"/>
      <c r="V128" s="174">
        <f>COUNTIF(V6:V92,"6:45:00")-COUNTIFS(V6:V92,"6:45:00",X6:X92,"!")</f>
        <v/>
      </c>
      <c r="W128" s="174">
        <f>COUNTIF(W7:W93,"15:45:00")-COUNTIFS(W6:W92,"15:45",X6:X92,"!")</f>
        <v/>
      </c>
      <c r="X128" s="175" t="n"/>
      <c r="Y128" s="174">
        <f>COUNTIF(Y6:Y92,"6:45:00")-COUNTIFS(Y6:Y92,"6:45:00",AA6:AA92,"!")</f>
        <v/>
      </c>
      <c r="Z128" s="174">
        <f>COUNTIF(Z7:Z93,"15:45:00")-COUNTIFS(Z6:Z92,"15:45",AA6:AA92,"!")</f>
        <v/>
      </c>
      <c r="AA128" s="175" t="n"/>
      <c r="AB128" s="174">
        <f>COUNTIF(AB6:AB92,"6:45:00")-COUNTIFS(AB6:AB92,"6:45:00",AD6:AD92,"!")</f>
        <v/>
      </c>
      <c r="AC128" s="174">
        <f>COUNTIF(AC7:AC93,"15:45:00")-COUNTIFS(AC6:AC92,"15:45",AD6:AD92,"!")</f>
        <v/>
      </c>
      <c r="AD128" s="175" t="n"/>
      <c r="AE128" s="174">
        <f>COUNTIF(AE6:AE92,"6:45:00")-COUNTIFS(AE6:AE92,"6:45:00",AG6:AG92,"!")</f>
        <v/>
      </c>
      <c r="AF128" s="174">
        <f>COUNTIF(AF7:AF93,"15:45:00")-COUNTIFS(AF6:AF92,"15:45",AG6:AG92,"!")</f>
        <v/>
      </c>
      <c r="AG128" s="175" t="n"/>
      <c r="AH128" s="174">
        <f>COUNTIF(AH6:AH92,"6:45:00")-COUNTIFS(AH6:AH92,"6:45:00",AJ6:AJ92,"!")</f>
        <v/>
      </c>
      <c r="AI128" s="174">
        <f>COUNTIF(AI7:AI93,"15:45:00")-COUNTIFS(AI6:AI92,"15:45",AJ6:AJ92,"!")</f>
        <v/>
      </c>
      <c r="AJ128" s="175" t="n"/>
      <c r="AK128" s="174">
        <f>COUNTIF(AK6:AK92,"6:45:00")-COUNTIFS(AK6:AK92,"6:45:00",AM6:AM92,"!")</f>
        <v/>
      </c>
      <c r="AL128" s="174">
        <f>COUNTIF(AL7:AL93,"15:45:00")-COUNTIFS(AL6:AL92,"15:45",AM6:AM92,"!")</f>
        <v/>
      </c>
      <c r="AM128" s="175" t="n"/>
      <c r="AN128" s="174">
        <f>COUNTIF(AN6:AN92,"6:45:00")-COUNTIFS(AN6:AN92,"6:45:00",AP6:AP92,"!")</f>
        <v/>
      </c>
      <c r="AO128" s="174">
        <f>COUNTIF(AO7:AO93,"15:45:00")-COUNTIFS(AO6:AO92,"15:45",AP6:AP92,"!")</f>
        <v/>
      </c>
      <c r="AP128" s="175" t="n"/>
      <c r="AQ128" s="174">
        <f>COUNTIF(AQ6:AQ92,"6:45:00")-COUNTIFS(AQ6:AQ92,"6:45:00",AS6:AS92,"!")</f>
        <v/>
      </c>
      <c r="AR128" s="174">
        <f>COUNTIF(AR7:AR93,"15:45:00")-COUNTIFS(AR6:AR92,"15:45",AS6:AS92,"!")</f>
        <v/>
      </c>
      <c r="AS128" s="175" t="n"/>
      <c r="AT128" s="174">
        <f>COUNTIF(AT6:AT92,"6:45:00")-COUNTIFS(AT6:AT92,"6:45:00",AV6:AV92,"!")</f>
        <v/>
      </c>
      <c r="AU128" s="174">
        <f>COUNTIF(AU7:AU93,"15:45:00")-COUNTIFS(AU6:AU92,"15:45",AV6:AV92,"!")</f>
        <v/>
      </c>
      <c r="AV128" s="175" t="n"/>
      <c r="AW128" s="174">
        <f>COUNTIF(AW6:AW92,"6:45:00")-COUNTIFS(AW6:AW92,"6:45:00",AY6:AY92,"!")</f>
        <v/>
      </c>
      <c r="AX128" s="174">
        <f>COUNTIF(AX7:AX93,"15:45:00")-COUNTIFS(AX6:AX92,"15:45",AY6:AY92,"!")</f>
        <v/>
      </c>
      <c r="AY128" s="175" t="n"/>
      <c r="AZ128" s="174">
        <f>COUNTIF(AZ6:AZ92,"6:45:00")-COUNTIFS(AZ6:AZ92,"6:45:00",BB6:BB92,"!")</f>
        <v/>
      </c>
      <c r="BA128" s="174">
        <f>COUNTIF(BA7:BA93,"15:45:00")-COUNTIFS(BA6:BA92,"15:45",BB6:BB92,"!")</f>
        <v/>
      </c>
      <c r="BB128" s="175" t="n"/>
      <c r="BC128" s="174">
        <f>COUNTIF(BC6:BC92,"6:45:00")-COUNTIFS(BC6:BC92,"6:45:00",BE6:BE92,"!")</f>
        <v/>
      </c>
      <c r="BD128" s="174">
        <f>COUNTIF(BD7:BD93,"15:45:00")-COUNTIFS(BD6:BD92,"15:45",BE6:BE92,"!")</f>
        <v/>
      </c>
      <c r="BE128" s="175" t="n"/>
      <c r="BF128" s="174">
        <f>COUNTIF(BF6:BF92,"6:45:00")-COUNTIFS(BF6:BF92,"6:45:00",BH6:BH92,"!")</f>
        <v/>
      </c>
      <c r="BG128" s="174">
        <f>COUNTIF(BG7:BG93,"15:45:00")-COUNTIFS(BG6:BG92,"15:45",BH6:BH92,"!")</f>
        <v/>
      </c>
      <c r="BH128" s="175" t="n"/>
      <c r="BI128" s="174">
        <f>COUNTIF(BI6:BI92,"6:45:00")-COUNTIFS(BI6:BI92,"6:45:00",BK6:BK92,"!")</f>
        <v/>
      </c>
      <c r="BJ128" s="174">
        <f>COUNTIF(BJ7:BJ93,"15:45:00")-COUNTIFS(BJ6:BJ92,"15:45",BK6:BK92,"!")</f>
        <v/>
      </c>
      <c r="BK128" s="175" t="n"/>
      <c r="BL128" s="174">
        <f>COUNTIF(BL6:BL92,"6:45:00")-COUNTIFS(BL6:BL92,"6:45:00",BN6:BN92,"!")</f>
        <v/>
      </c>
      <c r="BM128" s="174">
        <f>COUNTIF(BM7:BM93,"15:45:00")-COUNTIFS(BM6:BM92,"15:45",BN6:BN92,"!")</f>
        <v/>
      </c>
      <c r="BN128" s="175" t="n"/>
      <c r="BO128" s="174">
        <f>COUNTIF(BO6:BO92,"6:45:00")-COUNTIFS(BO6:BO92,"6:45:00",BQ6:BQ92,"!")</f>
        <v/>
      </c>
      <c r="BP128" s="174">
        <f>COUNTIF(BP7:BP93,"15:45:00")-COUNTIFS(BP6:BP92,"15:45",BQ6:BQ92,"!")</f>
        <v/>
      </c>
      <c r="BQ128" s="175" t="n"/>
      <c r="BR128" s="174">
        <f>COUNTIF(BR6:BR92,"6:45:00")-COUNTIFS(BR6:BR92,"6:45:00",BT6:BT92,"!")</f>
        <v/>
      </c>
      <c r="BS128" s="174">
        <f>COUNTIF(BS7:BS93,"15:45:00")-COUNTIFS(BS6:BS92,"15:45",BT6:BT92,"!")</f>
        <v/>
      </c>
      <c r="BT128" s="175" t="n"/>
      <c r="BU128" s="174">
        <f>COUNTIF(BU6:BU92,"6:45:00")-COUNTIFS(BU6:BU92,"6:45:00",BW6:BW92,"!")</f>
        <v/>
      </c>
      <c r="BV128" s="174">
        <f>COUNTIF(BV7:BV93,"15:45:00")-COUNTIFS(BV6:BV92,"15:45",BW6:BW92,"!")</f>
        <v/>
      </c>
      <c r="BW128" s="175" t="n"/>
      <c r="BX128" s="174">
        <f>COUNTIF(BX6:BX92,"6:45:00")-COUNTIFS(BX6:BX92,"6:45:00",BZ6:BZ92,"!")</f>
        <v/>
      </c>
      <c r="BY128" s="174">
        <f>COUNTIF(BY7:BY93,"15:45:00")-COUNTIFS(BY6:BY92,"15:45",BZ6:BZ92,"!")</f>
        <v/>
      </c>
      <c r="BZ128" s="175" t="n"/>
      <c r="CA128" s="174">
        <f>COUNTIF(CA6:CA92,"6:45:00")-COUNTIFS(CA6:CA92,"6:45:00",CC6:CC92,"!")</f>
        <v/>
      </c>
      <c r="CB128" s="174">
        <f>COUNTIF(CB7:CB93,"15:45:00")-COUNTIFS(CB6:CB92,"15:45",CC6:CC92,"!")</f>
        <v/>
      </c>
      <c r="CC128" s="175" t="n"/>
      <c r="CD128" s="174">
        <f>COUNTIF(CD6:CD92,"6:45:00")-COUNTIFS(CD6:CD92,"6:45:00",CF6:CF92,"!")</f>
        <v/>
      </c>
      <c r="CE128" s="174">
        <f>COUNTIF(CE7:CE93,"15:45:00")-COUNTIFS(CE6:CE92,"15:45",CF6:CF92,"!")</f>
        <v/>
      </c>
      <c r="CF128" s="175" t="n"/>
      <c r="CG128" s="174">
        <f>COUNTIF(CG6:CG92,"6:45:00")-COUNTIFS(CG6:CG92,"6:45:00",CI6:CI92,"!")</f>
        <v/>
      </c>
      <c r="CH128" s="174">
        <f>COUNTIF(CH7:CH93,"15:45:00")-COUNTIFS(CH6:CH92,"15:45",CI6:CI92,"!")</f>
        <v/>
      </c>
      <c r="CI128" s="175" t="n"/>
      <c r="CJ128" s="174">
        <f>COUNTIF(CJ6:CJ92,"6:45:00")-COUNTIFS(CJ6:CJ92,"6:45:00",CL6:CL92,"!")</f>
        <v/>
      </c>
      <c r="CK128" s="174">
        <f>COUNTIF(CK7:CK93,"15:45:00")-COUNTIFS(CK6:CK92,"15:45",CL6:CL92,"!")</f>
        <v/>
      </c>
      <c r="CL128" s="175" t="n"/>
      <c r="CM128" s="174">
        <f>COUNTIF(CM6:CM92,"6:45:00")-COUNTIFS(CM6:CM92,"6:45:00",CO6:CO92,"!")</f>
        <v/>
      </c>
      <c r="CN128" s="174">
        <f>COUNTIF(CN7:CN93,"15:45:00")-COUNTIFS(CN6:CN92,"15:45",CO6:CO92,"!")</f>
        <v/>
      </c>
      <c r="CO128" s="175" t="n"/>
      <c r="CP128" s="174">
        <f>COUNTIF(CP6:CP92,"6:45:00")-COUNTIFS(CP6:CP92,"6:45:00",CR6:CR92,"!")</f>
        <v/>
      </c>
      <c r="CQ128" s="174">
        <f>COUNTIF(CQ7:CQ93,"15:45:00")-COUNTIFS(CQ6:CQ92,"15:45",CR6:CR92,"!")</f>
        <v/>
      </c>
      <c r="CR128" s="175" t="n"/>
      <c r="CS128" s="174">
        <f>COUNTIF(CS6:CS92,"6:45:00")-COUNTIFS(CS6:CS92,"6:45:00",CU6:CU92,"!")</f>
        <v/>
      </c>
      <c r="CT128" s="174">
        <f>COUNTIF(CT7:CT93,"15:45:00")-COUNTIFS(CT6:CT92,"15:45",CU6:CU92,"!")</f>
        <v/>
      </c>
      <c r="CU128" s="175" t="n"/>
      <c r="CV128" s="174">
        <f>COUNTIF(CV6:CV92,"6:45:00")-COUNTIFS(CV6:CV92,"6:45:00",CX6:CX92,"!")</f>
        <v/>
      </c>
      <c r="CW128" s="176">
        <f>COUNTIF(CW7:CW93,"15:45:00")-COUNTIFS(CW6:CW92,"15:45",CX6:CX92,"!")</f>
        <v/>
      </c>
      <c r="CX128" s="177" t="n"/>
      <c r="CY128" s="155" t="n"/>
      <c r="CZ128" s="155" t="n"/>
      <c r="DA128" s="165" t="n"/>
      <c r="DB128" s="166" t="n"/>
      <c r="DC128" s="166" t="n"/>
      <c r="DD128" s="165" t="n"/>
      <c r="DG128" s="94" t="n"/>
    </row>
    <row customHeight="1" ht="15" r="129" s="187" spans="1:1024">
      <c r="A129" s="67" t="n">
        <v>127</v>
      </c>
      <c r="B129" s="44" t="n"/>
      <c r="C129" s="173" t="s">
        <v>336</v>
      </c>
      <c r="D129" s="113" t="n"/>
      <c r="E129" s="148" t="n"/>
      <c r="F129" s="148" t="n"/>
      <c r="G129" s="174">
        <f>COUNTIF(G6:G92,"7:00")-COUNTIFS(G6:G92,"7:00",I6:I92,"!")</f>
        <v/>
      </c>
      <c r="H129" s="174">
        <f>COUNTIF(H6:H92,"16:00")-COUNTIFS(H6:H92,"16:00",I6:I92,"!")</f>
        <v/>
      </c>
      <c r="I129" s="175" t="n"/>
      <c r="J129" s="174">
        <f>COUNTIF(J6:J92,"7:00")-COUNTIFS(J6:J92,"7:00",L6:L92,"!")</f>
        <v/>
      </c>
      <c r="K129" s="174">
        <f>COUNTIF(K6:K92,"16:00")-COUNTIFS(K6:K92,"16:00",L6:L92,"!")</f>
        <v/>
      </c>
      <c r="L129" s="175" t="n"/>
      <c r="M129" s="174">
        <f>COUNTIF(M6:M92,"7:00")-COUNTIFS(M6:M92,"7:00",O6:O92,"!")</f>
        <v/>
      </c>
      <c r="N129" s="174">
        <f>COUNTIF(N6:N92,"16:00")-COUNTIFS(N6:N92,"16:00",O6:O92,"!")</f>
        <v/>
      </c>
      <c r="O129" s="175" t="n"/>
      <c r="P129" s="174">
        <f>COUNTIF(P6:P92,"7:00")-COUNTIFS(P6:P92,"7:00",R6:R92,"!")</f>
        <v/>
      </c>
      <c r="Q129" s="174">
        <f>COUNTIF(Q6:Q92,"16:00")-COUNTIFS(Q6:Q92,"16:00",R6:R92,"!")</f>
        <v/>
      </c>
      <c r="R129" s="175" t="n"/>
      <c r="S129" s="174">
        <f>COUNTIF(S6:S92,"7:00")-COUNTIFS(S6:S92,"7:00",U6:U92,"!")</f>
        <v/>
      </c>
      <c r="T129" s="174">
        <f>COUNTIF(T6:T92,"16:00")-COUNTIFS(T6:T92,"16:00",U6:U92,"!")</f>
        <v/>
      </c>
      <c r="U129" s="175" t="n"/>
      <c r="V129" s="174">
        <f>COUNTIF(V6:V92,"7:00")-COUNTIFS(V6:V92,"7:00",X6:X92,"!")</f>
        <v/>
      </c>
      <c r="W129" s="174">
        <f>COUNTIF(W6:W92,"16:00")-COUNTIFS(W6:W92,"16:00",X6:X92,"!")</f>
        <v/>
      </c>
      <c r="X129" s="175" t="n"/>
      <c r="Y129" s="174">
        <f>COUNTIF(Y6:Y92,"7:00")-COUNTIFS(Y6:Y92,"7:00",AA6:AA92,"!")</f>
        <v/>
      </c>
      <c r="Z129" s="174">
        <f>COUNTIF(Z6:Z92,"16:00")-COUNTIFS(Z6:Z92,"16:00",AA6:AA92,"!")</f>
        <v/>
      </c>
      <c r="AA129" s="175" t="n"/>
      <c r="AB129" s="174">
        <f>COUNTIF(AB6:AB92,"7:00")-COUNTIFS(AB6:AB92,"7:00",AD6:AD92,"!")</f>
        <v/>
      </c>
      <c r="AC129" s="174">
        <f>COUNTIF(AC6:AC92,"16:00")-COUNTIFS(AC6:AC92,"16:00",AD6:AD92,"!")</f>
        <v/>
      </c>
      <c r="AD129" s="175" t="n"/>
      <c r="AE129" s="174">
        <f>COUNTIF(AE6:AE92,"7:00")-COUNTIFS(AE6:AE92,"7:00",AG6:AG92,"!")</f>
        <v/>
      </c>
      <c r="AF129" s="174">
        <f>COUNTIF(AF6:AF92,"16:00")-COUNTIFS(AF6:AF92,"16:00",AG6:AG92,"!")</f>
        <v/>
      </c>
      <c r="AG129" s="175" t="n"/>
      <c r="AH129" s="174">
        <f>COUNTIF(AH6:AH92,"7:00")-COUNTIFS(AH6:AH92,"7:00",AJ6:AJ92,"!")</f>
        <v/>
      </c>
      <c r="AI129" s="174">
        <f>COUNTIF(AI6:AI92,"16:00")-COUNTIFS(AI6:AI92,"16:00",AJ6:AJ92,"!")</f>
        <v/>
      </c>
      <c r="AJ129" s="175" t="n"/>
      <c r="AK129" s="174">
        <f>COUNTIF(AK6:AK92,"7:00")-COUNTIFS(AK6:AK92,"7:00",AM6:AM92,"!")</f>
        <v/>
      </c>
      <c r="AL129" s="174">
        <f>COUNTIF(AL6:AL92,"16:00")-COUNTIFS(AL6:AL92,"16:00",AM6:AM92,"!")</f>
        <v/>
      </c>
      <c r="AM129" s="175" t="n"/>
      <c r="AN129" s="174">
        <f>COUNTIF(AN6:AN92,"7:00")-COUNTIFS(AN6:AN92,"7:00",AP6:AP92,"!")</f>
        <v/>
      </c>
      <c r="AO129" s="174">
        <f>COUNTIF(AO6:AO92,"16:00")-COUNTIFS(AO6:AO92,"16:00",AP6:AP92,"!")</f>
        <v/>
      </c>
      <c r="AP129" s="175" t="n"/>
      <c r="AQ129" s="174">
        <f>COUNTIF(AQ6:AQ92,"7:00")-COUNTIFS(AQ6:AQ92,"7:00",AS6:AS92,"!")</f>
        <v/>
      </c>
      <c r="AR129" s="174">
        <f>COUNTIF(AR6:AR92,"16:00")-COUNTIFS(AR6:AR92,"16:00",AS6:AS92,"!")</f>
        <v/>
      </c>
      <c r="AS129" s="175" t="n"/>
      <c r="AT129" s="174">
        <f>COUNTIF(AT6:AT92,"7:00")-COUNTIFS(AT6:AT92,"7:00",AV6:AV92,"!")</f>
        <v/>
      </c>
      <c r="AU129" s="174">
        <f>COUNTIF(AU6:AU92,"16:00")-COUNTIFS(AU6:AU92,"16:00",AV6:AV92,"!")</f>
        <v/>
      </c>
      <c r="AV129" s="175" t="n"/>
      <c r="AW129" s="174">
        <f>COUNTIF(AW6:AW92,"7:00")-COUNTIFS(AW6:AW92,"7:00",AY6:AY92,"!")</f>
        <v/>
      </c>
      <c r="AX129" s="174">
        <f>COUNTIF(AX6:AX92,"16:00")-COUNTIFS(AX6:AX92,"16:00",AY6:AY92,"!")</f>
        <v/>
      </c>
      <c r="AY129" s="175" t="n"/>
      <c r="AZ129" s="174">
        <f>COUNTIF(AZ6:AZ92,"7:00")-COUNTIFS(AZ6:AZ92,"7:00",BB6:BB92,"!")</f>
        <v/>
      </c>
      <c r="BA129" s="174">
        <f>COUNTIF(BA6:BA92,"16:00")-COUNTIFS(BA6:BA92,"16:00",BB6:BB92,"!")</f>
        <v/>
      </c>
      <c r="BB129" s="175" t="n"/>
      <c r="BC129" s="174">
        <f>COUNTIF(BC6:BC92,"7:00")-COUNTIFS(BC6:BC92,"7:00",BE6:BE92,"!")</f>
        <v/>
      </c>
      <c r="BD129" s="174">
        <f>COUNTIF(BD6:BD92,"16:00")-COUNTIFS(BD6:BD92,"16:00",BE6:BE92,"!")</f>
        <v/>
      </c>
      <c r="BE129" s="175" t="n"/>
      <c r="BF129" s="174">
        <f>COUNTIF(BF6:BF92,"7:00")-COUNTIFS(BF6:BF92,"7:00",BH6:BH92,"!")</f>
        <v/>
      </c>
      <c r="BG129" s="174">
        <f>COUNTIF(BG6:BG92,"16:00")-COUNTIFS(BG6:BG92,"16:00",BH6:BH92,"!")</f>
        <v/>
      </c>
      <c r="BH129" s="175" t="n"/>
      <c r="BI129" s="174">
        <f>COUNTIF(BI6:BI92,"7:00")-COUNTIFS(BI6:BI92,"7:00",BK6:BK92,"!")</f>
        <v/>
      </c>
      <c r="BJ129" s="174">
        <f>COUNTIF(BJ6:BJ92,"16:00")-COUNTIFS(BJ6:BJ92,"16:00",BK6:BK92,"!")</f>
        <v/>
      </c>
      <c r="BK129" s="175" t="n"/>
      <c r="BL129" s="174">
        <f>COUNTIF(BL6:BL92,"7:00")-COUNTIFS(BL6:BL92,"7:00",BN6:BN92,"!")</f>
        <v/>
      </c>
      <c r="BM129" s="174">
        <f>COUNTIF(BM6:BM92,"16:00")-COUNTIFS(BM6:BM92,"16:00",BN6:BN92,"!")</f>
        <v/>
      </c>
      <c r="BN129" s="175" t="n"/>
      <c r="BO129" s="174">
        <f>COUNTIF(BO6:BO92,"7:00")-COUNTIFS(BO6:BO92,"7:00",BQ6:BQ92,"!")</f>
        <v/>
      </c>
      <c r="BP129" s="174">
        <f>COUNTIF(BP6:BP92,"16:00")-COUNTIFS(BP6:BP92,"16:00",BQ6:BQ92,"!")</f>
        <v/>
      </c>
      <c r="BQ129" s="175" t="n"/>
      <c r="BR129" s="174">
        <f>COUNTIF(BR6:BR92,"7:00")-COUNTIFS(BR6:BR92,"7:00",BT6:BT92,"!")</f>
        <v/>
      </c>
      <c r="BS129" s="174">
        <f>COUNTIF(BS6:BS92,"16:00")-COUNTIFS(BS6:BS92,"16:00",BT6:BT92,"!")</f>
        <v/>
      </c>
      <c r="BT129" s="175" t="n"/>
      <c r="BU129" s="174">
        <f>COUNTIF(BU6:BU92,"7:00")-COUNTIFS(BU6:BU92,"7:00",BW6:BW92,"!")</f>
        <v/>
      </c>
      <c r="BV129" s="174">
        <f>COUNTIF(BV6:BV92,"16:00")-COUNTIFS(BV6:BV92,"16:00",BW6:BW92,"!")</f>
        <v/>
      </c>
      <c r="BW129" s="175" t="n"/>
      <c r="BX129" s="174">
        <f>COUNTIF(BX6:BX92,"7:00")-COUNTIFS(BX6:BX92,"7:00",BZ6:BZ92,"!")</f>
        <v/>
      </c>
      <c r="BY129" s="174">
        <f>COUNTIF(BY6:BY92,"16:00")-COUNTIFS(BY6:BY92,"16:00",BZ6:BZ92,"!")</f>
        <v/>
      </c>
      <c r="BZ129" s="175" t="n"/>
      <c r="CA129" s="174">
        <f>COUNTIF(CA6:CA92,"7:00")-COUNTIFS(CA6:CA92,"7:00",CC6:CC92,"!")</f>
        <v/>
      </c>
      <c r="CB129" s="174">
        <f>COUNTIF(CB6:CB92,"16:00")-COUNTIFS(CB6:CB92,"16:00",CC6:CC92,"!")</f>
        <v/>
      </c>
      <c r="CC129" s="175" t="n"/>
      <c r="CD129" s="174">
        <f>COUNTIF(CD6:CD92,"7:00")-COUNTIFS(CD6:CD92,"7:00",CF6:CF92,"!")</f>
        <v/>
      </c>
      <c r="CE129" s="174">
        <f>COUNTIF(CE6:CE92,"16:00")-COUNTIFS(CE6:CE92,"16:00",CF6:CF92,"!")</f>
        <v/>
      </c>
      <c r="CF129" s="175" t="n"/>
      <c r="CG129" s="174">
        <f>COUNTIF(CG6:CG92,"7:00")-COUNTIFS(CG6:CG92,"7:00",CI6:CI92,"!")</f>
        <v/>
      </c>
      <c r="CH129" s="174">
        <f>COUNTIF(CH6:CH92,"16:00")-COUNTIFS(CH6:CH92,"16:00",CI6:CI92,"!")</f>
        <v/>
      </c>
      <c r="CI129" s="175" t="n"/>
      <c r="CJ129" s="174">
        <f>COUNTIF(CJ6:CJ92,"7:00")-COUNTIFS(CJ6:CJ92,"7:00",CL6:CL92,"!")</f>
        <v/>
      </c>
      <c r="CK129" s="174">
        <f>COUNTIF(CK6:CK92,"16:00")-COUNTIFS(CK6:CK92,"16:00",CL6:CL92,"!")</f>
        <v/>
      </c>
      <c r="CL129" s="175" t="n"/>
      <c r="CM129" s="174">
        <f>COUNTIF(CM6:CM92,"7:00")-COUNTIFS(CM6:CM92,"7:00",CO6:CO92,"!")</f>
        <v/>
      </c>
      <c r="CN129" s="174">
        <f>COUNTIF(CN6:CN92,"16:00")-COUNTIFS(CN6:CN92,"16:00",CO6:CO92,"!")</f>
        <v/>
      </c>
      <c r="CO129" s="175" t="n"/>
      <c r="CP129" s="174">
        <f>COUNTIF(CP6:CP92,"7:00")-COUNTIFS(CP6:CP92,"7:00",CR6:CR92,"!")</f>
        <v/>
      </c>
      <c r="CQ129" s="174">
        <f>COUNTIF(CQ6:CQ92,"16:00")-COUNTIFS(CQ6:CQ92,"16:00",CR6:CR92,"!")</f>
        <v/>
      </c>
      <c r="CR129" s="175" t="n"/>
      <c r="CS129" s="174">
        <f>COUNTIF(CS6:CS92,"7:00")-COUNTIFS(CS6:CS92,"7:00",CU6:CU92,"!")</f>
        <v/>
      </c>
      <c r="CT129" s="174">
        <f>COUNTIF(CT6:CT92,"16:00")-COUNTIFS(CT6:CT92,"16:00",CU6:CU92,"!")</f>
        <v/>
      </c>
      <c r="CU129" s="175" t="n"/>
      <c r="CV129" s="174">
        <f>COUNTIF(CV6:CV92,"7:00")-COUNTIFS(CV6:CV92,"7:00",CX6:CX92,"!")</f>
        <v/>
      </c>
      <c r="CW129" s="176">
        <f>COUNTIF(CW6:CW92,"16:00")-COUNTIFS(CW6:CW92,"16:00",CX6:CX92,"!")</f>
        <v/>
      </c>
      <c r="CX129" s="177" t="n"/>
      <c r="CY129" s="165" t="n"/>
      <c r="CZ129" s="155" t="n"/>
      <c r="DA129" s="165" t="n"/>
      <c r="DB129" s="166" t="n"/>
      <c r="DC129" s="166" t="n"/>
      <c r="DD129" s="165" t="n"/>
      <c r="DG129" s="94" t="n"/>
    </row>
    <row customHeight="1" ht="15" r="130" s="187" spans="1:1024">
      <c r="A130" s="67" t="n">
        <v>128</v>
      </c>
      <c r="B130" s="44" t="n"/>
      <c r="C130" s="173" t="s">
        <v>337</v>
      </c>
      <c r="D130" s="113" t="n"/>
      <c r="E130" s="148" t="n"/>
      <c r="F130" s="148" t="n"/>
      <c r="G130" s="174">
        <f>COUNTIF(G6:G92,"7:30")-COUNTIFS(G6:G92,"7:30",I6:I92,"!")</f>
        <v/>
      </c>
      <c r="H130" s="174">
        <f>COUNTIF(H6:H92,"16:30")-COUNTIFS(H6:H92,"16:30",I6:I92,"!")</f>
        <v/>
      </c>
      <c r="I130" s="175" t="n"/>
      <c r="J130" s="174">
        <f>COUNTIF(J6:J92,"7:30")-COUNTIFS(J6:J92,"7:30",L6:L92,"!")</f>
        <v/>
      </c>
      <c r="K130" s="174">
        <f>COUNTIF(K6:K92,"16:30")-COUNTIFS(K6:K92,"16:30",L6:L92,"!")</f>
        <v/>
      </c>
      <c r="L130" s="175" t="n"/>
      <c r="M130" s="174">
        <f>COUNTIF(M6:M92,"7:30")-COUNTIFS(M6:M92,"7:30",O6:O92,"!")</f>
        <v/>
      </c>
      <c r="N130" s="174">
        <f>COUNTIF(N6:N92,"16:30")-COUNTIFS(N6:N92,"16:30",O6:O92,"!")</f>
        <v/>
      </c>
      <c r="O130" s="175" t="n"/>
      <c r="P130" s="174">
        <f>COUNTIF(P6:P92,"7:30")-COUNTIFS(P6:P92,"7:30",R6:R92,"!")</f>
        <v/>
      </c>
      <c r="Q130" s="174">
        <f>COUNTIF(Q6:Q92,"16:30")-COUNTIFS(Q6:Q92,"16:30",R6:R92,"!")</f>
        <v/>
      </c>
      <c r="R130" s="175" t="n"/>
      <c r="S130" s="174">
        <f>COUNTIF(S6:S92,"7:30")-COUNTIFS(S6:S92,"7:30",U6:U92,"!")</f>
        <v/>
      </c>
      <c r="T130" s="174">
        <f>COUNTIF(T6:T92,"16:30")-COUNTIFS(T6:T92,"16:30",U6:U92,"!")</f>
        <v/>
      </c>
      <c r="U130" s="175" t="n"/>
      <c r="V130" s="174">
        <f>COUNTIF(V6:V92,"7:30")-COUNTIFS(V6:V92,"7:30",X6:X92,"!")</f>
        <v/>
      </c>
      <c r="W130" s="174">
        <f>COUNTIF(W6:W92,"16:30")-COUNTIFS(W6:W92,"16:30",X6:X92,"!")</f>
        <v/>
      </c>
      <c r="X130" s="175" t="n"/>
      <c r="Y130" s="174">
        <f>COUNTIF(Y6:Y92,"7:30")-COUNTIFS(Y6:Y92,"7:30",AA6:AA92,"!")</f>
        <v/>
      </c>
      <c r="Z130" s="174">
        <f>COUNTIF(Z6:Z92,"16:30")-COUNTIFS(Z6:Z92,"16:30",AA6:AA92,"!")</f>
        <v/>
      </c>
      <c r="AA130" s="175" t="n"/>
      <c r="AB130" s="174">
        <f>COUNTIF(AB6:AB92,"7:30")-COUNTIFS(AB6:AB92,"7:30",AD6:AD92,"!")</f>
        <v/>
      </c>
      <c r="AC130" s="174">
        <f>COUNTIF(AC6:AC92,"16:30")-COUNTIFS(AC6:AC92,"16:30",AD6:AD92,"!")</f>
        <v/>
      </c>
      <c r="AD130" s="175" t="n"/>
      <c r="AE130" s="174">
        <f>COUNTIF(AE6:AE92,"7:30")-COUNTIFS(AE6:AE92,"7:30",AG6:AG92,"!")</f>
        <v/>
      </c>
      <c r="AF130" s="174">
        <f>COUNTIF(AF6:AF92,"16:30")-COUNTIFS(AF6:AF92,"16:30",AG6:AG92,"!")</f>
        <v/>
      </c>
      <c r="AG130" s="175" t="n"/>
      <c r="AH130" s="174">
        <f>COUNTIF(AH6:AH92,"7:30")-COUNTIFS(AH6:AH92,"7:30",AJ6:AJ92,"!")</f>
        <v/>
      </c>
      <c r="AI130" s="174">
        <f>COUNTIF(AI6:AI92,"16:30")-COUNTIFS(AI6:AI92,"16:30",AJ6:AJ92,"!")</f>
        <v/>
      </c>
      <c r="AJ130" s="175" t="n"/>
      <c r="AK130" s="174">
        <f>COUNTIF(AK6:AK92,"7:30")-COUNTIFS(AK6:AK92,"7:30",AM6:AM92,"!")</f>
        <v/>
      </c>
      <c r="AL130" s="174">
        <f>COUNTIF(AL6:AL92,"16:30")-COUNTIFS(AL6:AL92,"16:30",AM6:AM92,"!")</f>
        <v/>
      </c>
      <c r="AM130" s="175" t="n"/>
      <c r="AN130" s="174">
        <f>COUNTIF(AN6:AN92,"7:30")-COUNTIFS(AN6:AN92,"7:30",AP6:AP92,"!")</f>
        <v/>
      </c>
      <c r="AO130" s="174">
        <f>COUNTIF(AO6:AO92,"16:30")-COUNTIFS(AO6:AO92,"16:30",AP6:AP92,"!")</f>
        <v/>
      </c>
      <c r="AP130" s="175" t="n"/>
      <c r="AQ130" s="174">
        <f>COUNTIF(AQ6:AQ92,"7:30")-COUNTIFS(AQ6:AQ92,"7:30",AS6:AS92,"!")</f>
        <v/>
      </c>
      <c r="AR130" s="174">
        <f>COUNTIF(AR6:AR92,"16:30")-COUNTIFS(AR6:AR92,"16:30",AS6:AS92,"!")</f>
        <v/>
      </c>
      <c r="AS130" s="175" t="n"/>
      <c r="AT130" s="174">
        <f>COUNTIF(AT6:AT92,"7:30")-COUNTIFS(AT6:AT92,"7:30",AV6:AV92,"!")</f>
        <v/>
      </c>
      <c r="AU130" s="174">
        <f>COUNTIF(AU6:AU92,"16:30")-COUNTIFS(AU6:AU92,"16:30",AV6:AV92,"!")</f>
        <v/>
      </c>
      <c r="AV130" s="175" t="n"/>
      <c r="AW130" s="174">
        <f>COUNTIF(AW6:AW92,"7:30")-COUNTIFS(AW6:AW92,"7:30",AY6:AY92,"!")</f>
        <v/>
      </c>
      <c r="AX130" s="174">
        <f>COUNTIF(AX6:AX92,"16:30")-COUNTIFS(AX6:AX92,"16:30",AY6:AY92,"!")</f>
        <v/>
      </c>
      <c r="AY130" s="175" t="n"/>
      <c r="AZ130" s="174">
        <f>COUNTIF(AZ6:AZ92,"7:30")-COUNTIFS(AZ6:AZ92,"7:30",BB6:BB92,"!")</f>
        <v/>
      </c>
      <c r="BA130" s="174">
        <f>COUNTIF(BA6:BA92,"16:30")-COUNTIFS(BA6:BA92,"16:30",BB6:BB92,"!")</f>
        <v/>
      </c>
      <c r="BB130" s="175" t="n"/>
      <c r="BC130" s="174">
        <f>COUNTIF(BC6:BC92,"7:30")-COUNTIFS(BC6:BC92,"7:30",BE6:BE92,"!")</f>
        <v/>
      </c>
      <c r="BD130" s="174">
        <f>COUNTIF(BD6:BD92,"16:30")-COUNTIFS(BD6:BD92,"16:30",BE6:BE92,"!")</f>
        <v/>
      </c>
      <c r="BE130" s="175" t="n"/>
      <c r="BF130" s="174">
        <f>COUNTIF(BF6:BF92,"7:30")-COUNTIFS(BF6:BF92,"7:30",BH6:BH92,"!")</f>
        <v/>
      </c>
      <c r="BG130" s="174">
        <f>COUNTIF(BG6:BG92,"16:30")-COUNTIFS(BG6:BG92,"16:30",BH6:BH92,"!")</f>
        <v/>
      </c>
      <c r="BH130" s="175" t="n"/>
      <c r="BI130" s="174">
        <f>COUNTIF(BI6:BI92,"7:30")-COUNTIFS(BI6:BI92,"7:30",BK6:BK92,"!")</f>
        <v/>
      </c>
      <c r="BJ130" s="174">
        <f>COUNTIF(BJ6:BJ92,"16:30")-COUNTIFS(BJ6:BJ92,"16:30",BK6:BK92,"!")</f>
        <v/>
      </c>
      <c r="BK130" s="175" t="n"/>
      <c r="BL130" s="174">
        <f>COUNTIF(BL6:BL92,"7:30")-COUNTIFS(BL6:BL92,"7:30",BN6:BN92,"!")</f>
        <v/>
      </c>
      <c r="BM130" s="174">
        <f>COUNTIF(BM6:BM92,"16:30")-COUNTIFS(BM6:BM92,"16:30",BN6:BN92,"!")</f>
        <v/>
      </c>
      <c r="BN130" s="175" t="n"/>
      <c r="BO130" s="174">
        <f>COUNTIF(BO6:BO92,"7:30")-COUNTIFS(BO6:BO92,"7:30",BQ6:BQ92,"!")</f>
        <v/>
      </c>
      <c r="BP130" s="174">
        <f>COUNTIF(BP6:BP92,"16:30")-COUNTIFS(BP6:BP92,"16:30",BQ6:BQ92,"!")</f>
        <v/>
      </c>
      <c r="BQ130" s="175" t="n"/>
      <c r="BR130" s="174">
        <f>COUNTIF(BR6:BR92,"7:30")-COUNTIFS(BR6:BR92,"7:30",BT6:BT92,"!")</f>
        <v/>
      </c>
      <c r="BS130" s="174">
        <f>COUNTIF(BS6:BS92,"16:30")-COUNTIFS(BS6:BS92,"16:30",BT6:BT92,"!")</f>
        <v/>
      </c>
      <c r="BT130" s="175" t="n"/>
      <c r="BU130" s="174">
        <f>COUNTIF(BU6:BU92,"7:30")-COUNTIFS(BU6:BU92,"7:30",BW6:BW92,"!")</f>
        <v/>
      </c>
      <c r="BV130" s="174">
        <f>COUNTIF(BV6:BV92,"16:30")-COUNTIFS(BV6:BV92,"16:30",BW6:BW92,"!")</f>
        <v/>
      </c>
      <c r="BW130" s="175" t="n"/>
      <c r="BX130" s="174">
        <f>COUNTIF(BX6:BX92,"7:30")-COUNTIFS(BX6:BX92,"7:30",BZ6:BZ92,"!")</f>
        <v/>
      </c>
      <c r="BY130" s="174">
        <f>COUNTIF(BY6:BY92,"16:30")-COUNTIFS(BY6:BY92,"16:30",BZ6:BZ92,"!")</f>
        <v/>
      </c>
      <c r="BZ130" s="175" t="n"/>
      <c r="CA130" s="174">
        <f>COUNTIF(CA6:CA92,"7:30")-COUNTIFS(CA6:CA92,"7:30",CC6:CC92,"!")</f>
        <v/>
      </c>
      <c r="CB130" s="174">
        <f>COUNTIF(CB6:CB92,"16:30")-COUNTIFS(CB6:CB92,"16:30",CC6:CC92,"!")</f>
        <v/>
      </c>
      <c r="CC130" s="175" t="n"/>
      <c r="CD130" s="174">
        <f>COUNTIF(CD6:CD92,"7:30")-COUNTIFS(CD6:CD92,"7:30",CF6:CF92,"!")</f>
        <v/>
      </c>
      <c r="CE130" s="174">
        <f>COUNTIF(CE6:CE92,"16:30")-COUNTIFS(CE6:CE92,"16:30",CF6:CF92,"!")</f>
        <v/>
      </c>
      <c r="CF130" s="175" t="n"/>
      <c r="CG130" s="174">
        <f>COUNTIF(CG6:CG92,"7:30")-COUNTIFS(CG6:CG92,"7:30",CI6:CI92,"!")</f>
        <v/>
      </c>
      <c r="CH130" s="174">
        <f>COUNTIF(CH6:CH92,"16:30")-COUNTIFS(CH6:CH92,"16:30",CI6:CI92,"!")</f>
        <v/>
      </c>
      <c r="CI130" s="175" t="n"/>
      <c r="CJ130" s="174">
        <f>COUNTIF(CJ6:CJ92,"7:30")-COUNTIFS(CJ6:CJ92,"7:30",CL6:CL92,"!")</f>
        <v/>
      </c>
      <c r="CK130" s="174">
        <f>COUNTIF(CK6:CK92,"16:30")-COUNTIFS(CK6:CK92,"16:30",CL6:CL92,"!")</f>
        <v/>
      </c>
      <c r="CL130" s="175" t="n"/>
      <c r="CM130" s="174">
        <f>COUNTIF(CM6:CM92,"7:30")-COUNTIFS(CM6:CM92,"7:30",CO6:CO92,"!")</f>
        <v/>
      </c>
      <c r="CN130" s="174">
        <f>COUNTIF(CN6:CN92,"16:30")-COUNTIFS(CN6:CN92,"16:30",CO6:CO92,"!")</f>
        <v/>
      </c>
      <c r="CO130" s="175" t="n"/>
      <c r="CP130" s="174">
        <f>COUNTIF(CP6:CP92,"7:30")-COUNTIFS(CP6:CP92,"7:30",CR6:CR92,"!")</f>
        <v/>
      </c>
      <c r="CQ130" s="174">
        <f>COUNTIF(CQ6:CQ92,"16:30")-COUNTIFS(CQ6:CQ92,"16:30",CR6:CR92,"!")</f>
        <v/>
      </c>
      <c r="CR130" s="175" t="n"/>
      <c r="CS130" s="174">
        <f>COUNTIF(CS6:CS92,"7:30")-COUNTIFS(CS6:CS92,"7:30",CU6:CU92,"!")</f>
        <v/>
      </c>
      <c r="CT130" s="174">
        <f>COUNTIF(CT6:CT92,"16:30")-COUNTIFS(CT6:CT92,"16:30",CU6:CU92,"!")</f>
        <v/>
      </c>
      <c r="CU130" s="175" t="n"/>
      <c r="CV130" s="174">
        <f>COUNTIF(CV6:CV92,"7:30")-COUNTIFS(CV6:CV92,"7:30",CX6:CX92,"!")</f>
        <v/>
      </c>
      <c r="CW130" s="176">
        <f>COUNTIF(CW6:CW92,"16:30")-COUNTIFS(CW6:CW92,"16:30",CX6:CX92,"!")</f>
        <v/>
      </c>
      <c r="CX130" s="177" t="n"/>
      <c r="CY130" s="165" t="n"/>
      <c r="CZ130" s="155" t="n"/>
      <c r="DA130" s="165" t="n"/>
      <c r="DB130" s="166" t="n"/>
      <c r="DC130" s="166" t="n"/>
      <c r="DD130" s="165" t="n"/>
      <c r="DG130" s="94" t="n"/>
    </row>
    <row customHeight="1" ht="15" r="131" s="187" spans="1:1024">
      <c r="A131" s="67" t="n">
        <v>129</v>
      </c>
      <c r="B131" s="44" t="n"/>
      <c r="C131" s="173" t="s">
        <v>338</v>
      </c>
      <c r="D131" s="113" t="n"/>
      <c r="E131" s="148" t="n"/>
      <c r="F131" s="148" t="n"/>
      <c r="G131" s="174">
        <f>COUNTIF(G6:G92,"8:00")-COUNTIFS(G6:G92,"8:00",I6:I92,"!")</f>
        <v/>
      </c>
      <c r="H131" s="174">
        <f>COUNTIF(H6:H92,"17:00")-COUNTIFS(H6:H92,"17:00",I6:I92,"!")</f>
        <v/>
      </c>
      <c r="I131" s="175" t="n"/>
      <c r="J131" s="174">
        <f>COUNTIF(J6:J92,"8:00")-COUNTIFS(J6:J92,"8:00",L6:L92,"!")</f>
        <v/>
      </c>
      <c r="K131" s="174">
        <f>COUNTIF(K6:K92,"17:00")-COUNTIFS(K6:K92,"17:00",L6:L92,"!")</f>
        <v/>
      </c>
      <c r="L131" s="175" t="n"/>
      <c r="M131" s="174">
        <f>COUNTIF(M6:M92,"8:00")-COUNTIFS(M6:M92,"8:00",O6:O92,"!")</f>
        <v/>
      </c>
      <c r="N131" s="174">
        <f>COUNTIF(N6:N92,"17:00")-COUNTIFS(N6:N92,"17:00",O6:O92,"!")</f>
        <v/>
      </c>
      <c r="O131" s="175" t="n"/>
      <c r="P131" s="174">
        <f>COUNTIF(P6:P92,"8:00")-COUNTIFS(P6:P92,"8:00",R6:R92,"!")</f>
        <v/>
      </c>
      <c r="Q131" s="174">
        <f>COUNTIF(Q6:Q92,"17:00")-COUNTIFS(Q6:Q92,"17:00",R6:R92,"!")</f>
        <v/>
      </c>
      <c r="R131" s="175" t="n"/>
      <c r="S131" s="174">
        <f>COUNTIF(S6:S92,"8:00")-COUNTIFS(S6:S92,"8:00",U6:U92,"!")</f>
        <v/>
      </c>
      <c r="T131" s="174">
        <f>COUNTIF(T6:T92,"17:00")-COUNTIFS(T6:T92,"17:00",U6:U92,"!")</f>
        <v/>
      </c>
      <c r="U131" s="175" t="n"/>
      <c r="V131" s="174">
        <f>COUNTIF(V6:V92,"8:00")-COUNTIFS(V6:V92,"8:00",X6:X92,"!")</f>
        <v/>
      </c>
      <c r="W131" s="174">
        <f>COUNTIF(W6:W92,"17:00")-COUNTIFS(W6:W92,"17:00",X6:X92,"!")</f>
        <v/>
      </c>
      <c r="X131" s="175" t="n"/>
      <c r="Y131" s="174">
        <f>COUNTIF(Y6:Y92,"8:00")-COUNTIFS(Y6:Y92,"8:00",AA6:AA92,"!")</f>
        <v/>
      </c>
      <c r="Z131" s="174">
        <f>COUNTIF(Z6:Z92,"17:00")-COUNTIFS(Z6:Z92,"17:00",AA6:AA92,"!")</f>
        <v/>
      </c>
      <c r="AA131" s="175" t="n"/>
      <c r="AB131" s="174">
        <f>COUNTIF(AB6:AB92,"8:00")-COUNTIFS(AB6:AB92,"8:00",AD6:AD92,"!")</f>
        <v/>
      </c>
      <c r="AC131" s="174">
        <f>COUNTIF(AC6:AC92,"17:00")-COUNTIFS(AC6:AC92,"17:00",AD6:AD92,"!")</f>
        <v/>
      </c>
      <c r="AD131" s="175" t="n"/>
      <c r="AE131" s="174">
        <f>COUNTIF(AE6:AE92,"8:00")-COUNTIFS(AE6:AE92,"8:00",AG6:AG92,"!")</f>
        <v/>
      </c>
      <c r="AF131" s="174">
        <f>COUNTIF(AF6:AF92,"17:00")-COUNTIFS(AF6:AF92,"17:00",AG6:AG92,"!")</f>
        <v/>
      </c>
      <c r="AG131" s="175" t="n"/>
      <c r="AH131" s="174">
        <f>COUNTIF(AH6:AH92,"8:00")-COUNTIFS(AH6:AH92,"8:00",AJ6:AJ92,"!")</f>
        <v/>
      </c>
      <c r="AI131" s="174">
        <f>COUNTIF(AI6:AI92,"17:00")-COUNTIFS(AI6:AI92,"17:00",AJ6:AJ92,"!")</f>
        <v/>
      </c>
      <c r="AJ131" s="175" t="n"/>
      <c r="AK131" s="174">
        <f>COUNTIF(AK6:AK92,"8:00")-COUNTIFS(AK6:AK92,"8:00",AM6:AM92,"!")</f>
        <v/>
      </c>
      <c r="AL131" s="174">
        <f>COUNTIF(AL6:AL92,"17:00")-COUNTIFS(AL6:AL92,"17:00",AM6:AM92,"!")</f>
        <v/>
      </c>
      <c r="AM131" s="175" t="n"/>
      <c r="AN131" s="174">
        <f>COUNTIF(AN6:AN92,"8:00")-COUNTIFS(AN6:AN92,"8:00",AP6:AP92,"!")</f>
        <v/>
      </c>
      <c r="AO131" s="174">
        <f>COUNTIF(AO6:AO92,"17:00")-COUNTIFS(AO6:AO92,"17:00",AP6:AP92,"!")</f>
        <v/>
      </c>
      <c r="AP131" s="175" t="n"/>
      <c r="AQ131" s="174">
        <f>COUNTIF(AQ6:AQ92,"8:00")-COUNTIFS(AQ6:AQ92,"8:00",AS6:AS92,"!")</f>
        <v/>
      </c>
      <c r="AR131" s="174">
        <f>COUNTIF(AR6:AR92,"17:00")-COUNTIFS(AR6:AR92,"17:00",AS6:AS92,"!")</f>
        <v/>
      </c>
      <c r="AS131" s="175" t="n"/>
      <c r="AT131" s="174">
        <f>COUNTIF(AT6:AT92,"8:00")-COUNTIFS(AT6:AT92,"8:00",AV6:AV92,"!")</f>
        <v/>
      </c>
      <c r="AU131" s="174">
        <f>COUNTIF(AU6:AU92,"17:00")-COUNTIFS(AU6:AU92,"17:00",AV6:AV92,"!")</f>
        <v/>
      </c>
      <c r="AV131" s="175" t="n"/>
      <c r="AW131" s="174">
        <f>COUNTIF(AW6:AW92,"8:00")-COUNTIFS(AW6:AW92,"8:00",AY6:AY92,"!")</f>
        <v/>
      </c>
      <c r="AX131" s="174">
        <f>COUNTIF(AX6:AX92,"17:00")-COUNTIFS(AX6:AX92,"17:00",AY6:AY92,"!")</f>
        <v/>
      </c>
      <c r="AY131" s="175" t="n"/>
      <c r="AZ131" s="174">
        <f>COUNTIF(AZ6:AZ92,"8:00")-COUNTIFS(AZ6:AZ92,"8:00",BB6:BB92,"!")</f>
        <v/>
      </c>
      <c r="BA131" s="174">
        <f>COUNTIF(BA6:BA92,"17:00")-COUNTIFS(BA6:BA92,"17:00",BB6:BB92,"!")</f>
        <v/>
      </c>
      <c r="BB131" s="175" t="n"/>
      <c r="BC131" s="174">
        <f>COUNTIF(BC6:BC92,"8:00")-COUNTIFS(BC6:BC92,"8:00",BE6:BE92,"!")</f>
        <v/>
      </c>
      <c r="BD131" s="174">
        <f>COUNTIF(BD6:BD92,"17:00")-COUNTIFS(BD6:BD92,"17:00",BE6:BE92,"!")</f>
        <v/>
      </c>
      <c r="BE131" s="175" t="n"/>
      <c r="BF131" s="174">
        <f>COUNTIF(BF6:BF92,"8:00")-COUNTIFS(BF6:BF92,"8:00",BH6:BH92,"!")</f>
        <v/>
      </c>
      <c r="BG131" s="174">
        <f>COUNTIF(BG6:BG92,"17:00")-COUNTIFS(BG6:BG92,"17:00",BH6:BH92,"!")</f>
        <v/>
      </c>
      <c r="BH131" s="175" t="n"/>
      <c r="BI131" s="174">
        <f>COUNTIF(BI6:BI92,"8:00")-COUNTIFS(BI6:BI92,"8:00",BK6:BK92,"!")</f>
        <v/>
      </c>
      <c r="BJ131" s="174">
        <f>COUNTIF(BJ6:BJ92,"17:00")-COUNTIFS(BJ6:BJ92,"17:00",BK6:BK92,"!")</f>
        <v/>
      </c>
      <c r="BK131" s="175" t="n"/>
      <c r="BL131" s="174">
        <f>COUNTIF(BL6:BL92,"8:00")-COUNTIFS(BL6:BL92,"8:00",BN6:BN92,"!")</f>
        <v/>
      </c>
      <c r="BM131" s="174">
        <f>COUNTIF(BM6:BM92,"17:00")-COUNTIFS(BM6:BM92,"17:00",BN6:BN92,"!")</f>
        <v/>
      </c>
      <c r="BN131" s="175" t="n"/>
      <c r="BO131" s="174">
        <f>COUNTIF(BO6:BO92,"8:00")-COUNTIFS(BO6:BO92,"8:00",BQ6:BQ92,"!")</f>
        <v/>
      </c>
      <c r="BP131" s="174">
        <f>COUNTIF(BP6:BP92,"17:00")-COUNTIFS(BP6:BP92,"17:00",BQ6:BQ92,"!")</f>
        <v/>
      </c>
      <c r="BQ131" s="175" t="n"/>
      <c r="BR131" s="174">
        <f>COUNTIF(BR6:BR92,"8:00")-COUNTIFS(BR6:BR92,"8:00",BT6:BT92,"!")</f>
        <v/>
      </c>
      <c r="BS131" s="174">
        <f>COUNTIF(BS6:BS92,"17:00")-COUNTIFS(BS6:BS92,"17:00",BT6:BT92,"!")</f>
        <v/>
      </c>
      <c r="BT131" s="175" t="n"/>
      <c r="BU131" s="174">
        <f>COUNTIF(BU6:BU92,"8:00")-COUNTIFS(BU6:BU92,"8:00",BW6:BW92,"!")</f>
        <v/>
      </c>
      <c r="BV131" s="174">
        <f>COUNTIF(BV6:BV92,"17:00")-COUNTIFS(BV6:BV92,"17:00",BW6:BW92,"!")</f>
        <v/>
      </c>
      <c r="BW131" s="175" t="n"/>
      <c r="BX131" s="174">
        <f>COUNTIF(BX6:BX92,"8:00")-COUNTIFS(BX6:BX92,"8:00",BZ6:BZ92,"!")</f>
        <v/>
      </c>
      <c r="BY131" s="174">
        <f>COUNTIF(BY6:BY92,"17:00")-COUNTIFS(BY6:BY92,"17:00",BZ6:BZ92,"!")</f>
        <v/>
      </c>
      <c r="BZ131" s="175" t="n"/>
      <c r="CA131" s="174">
        <f>COUNTIF(CA6:CA92,"8:00")-COUNTIFS(CA6:CA92,"8:00",CC6:CC92,"!")</f>
        <v/>
      </c>
      <c r="CB131" s="174">
        <f>COUNTIF(CB6:CB92,"17:00")-COUNTIFS(CB6:CB92,"17:00",CC6:CC92,"!")</f>
        <v/>
      </c>
      <c r="CC131" s="175" t="n"/>
      <c r="CD131" s="174">
        <f>COUNTIF(CD6:CD92,"8:00")-COUNTIFS(CD6:CD92,"8:00",CF6:CF92,"!")</f>
        <v/>
      </c>
      <c r="CE131" s="174">
        <f>COUNTIF(CE6:CE92,"17:00")-COUNTIFS(CE6:CE92,"17:00",CF6:CF92,"!")</f>
        <v/>
      </c>
      <c r="CF131" s="175" t="n"/>
      <c r="CG131" s="174">
        <f>COUNTIF(CG6:CG92,"8:00")-COUNTIFS(CG6:CG92,"8:00",CI6:CI92,"!")</f>
        <v/>
      </c>
      <c r="CH131" s="174">
        <f>COUNTIF(CH6:CH92,"17:00")-COUNTIFS(CH6:CH92,"17:00",CI6:CI92,"!")</f>
        <v/>
      </c>
      <c r="CI131" s="175" t="n"/>
      <c r="CJ131" s="174">
        <f>COUNTIF(CJ6:CJ92,"8:00")-COUNTIFS(CJ6:CJ92,"8:00",CL6:CL92,"!")</f>
        <v/>
      </c>
      <c r="CK131" s="174">
        <f>COUNTIF(CK6:CK92,"17:00")-COUNTIFS(CK6:CK92,"17:00",CL6:CL92,"!")</f>
        <v/>
      </c>
      <c r="CL131" s="175" t="n"/>
      <c r="CM131" s="174">
        <f>COUNTIF(CM6:CM92,"8:00")-COUNTIFS(CM6:CM92,"8:00",CO6:CO92,"!")</f>
        <v/>
      </c>
      <c r="CN131" s="174">
        <f>COUNTIF(CN6:CN92,"17:00")-COUNTIFS(CN6:CN92,"17:00",CO6:CO92,"!")</f>
        <v/>
      </c>
      <c r="CO131" s="175" t="n"/>
      <c r="CP131" s="174">
        <f>COUNTIF(CP6:CP92,"8:00")-COUNTIFS(CP6:CP92,"8:00",CR6:CR92,"!")</f>
        <v/>
      </c>
      <c r="CQ131" s="174">
        <f>COUNTIF(CQ6:CQ92,"17:00")-COUNTIFS(CQ6:CQ92,"17:00",CR6:CR92,"!")</f>
        <v/>
      </c>
      <c r="CR131" s="175" t="n"/>
      <c r="CS131" s="174">
        <f>COUNTIF(CS6:CS92,"8:00")-COUNTIFS(CS6:CS92,"8:00",CU6:CU92,"!")</f>
        <v/>
      </c>
      <c r="CT131" s="174">
        <f>COUNTIF(CT6:CT92,"17:00")-COUNTIFS(CT6:CT92,"17:00",CU6:CU92,"!")</f>
        <v/>
      </c>
      <c r="CU131" s="175" t="n"/>
      <c r="CV131" s="174">
        <f>COUNTIF(CV6:CV92,"8:00")-COUNTIFS(CV6:CV92,"8:00",CX6:CX92,"!")</f>
        <v/>
      </c>
      <c r="CW131" s="176">
        <f>COUNTIF(CW6:CW92,"17:00")-COUNTIFS(CW6:CW92,"17:00",CX6:CX92,"!")</f>
        <v/>
      </c>
      <c r="CX131" s="177" t="n"/>
      <c r="CY131" s="165" t="n"/>
      <c r="CZ131" s="155" t="n"/>
      <c r="DA131" s="165" t="n"/>
      <c r="DB131" s="166" t="n"/>
      <c r="DC131" s="166" t="n"/>
      <c r="DD131" s="165" t="n"/>
      <c r="DG131" s="94" t="n"/>
    </row>
    <row customHeight="1" ht="15" r="132" s="187" spans="1:1024">
      <c r="A132" s="67" t="n">
        <v>130</v>
      </c>
      <c r="B132" s="44" t="n"/>
      <c r="C132" s="173" t="s">
        <v>339</v>
      </c>
      <c r="D132" s="113" t="n"/>
      <c r="E132" s="148" t="n"/>
      <c r="F132" s="148" t="n"/>
      <c r="G132" s="174">
        <f>COUNTIF(G6:G92,"8:30")-COUNTIFS(G6:G92,"8:30",I6:I92,"!")</f>
        <v/>
      </c>
      <c r="H132" s="174">
        <f>COUNTIF(H6:H92,"17:30")-COUNTIFS(H6:H92,"17:30",I6:I92,"!")</f>
        <v/>
      </c>
      <c r="I132" s="175" t="n"/>
      <c r="J132" s="174">
        <f>COUNTIF(J6:J92,"8:30")-COUNTIFS(J6:J92,"8:30",L6:L92,"!")</f>
        <v/>
      </c>
      <c r="K132" s="174">
        <f>COUNTIF(K6:K92,"17:30")-COUNTIFS(K6:K92,"17:30",L6:L92,"!")</f>
        <v/>
      </c>
      <c r="L132" s="175" t="n"/>
      <c r="M132" s="174">
        <f>COUNTIF(M6:M92,"8:30")-COUNTIFS(M6:M92,"8:30",O6:O92,"!")</f>
        <v/>
      </c>
      <c r="N132" s="174">
        <f>COUNTIF(N6:N92,"17:30")-COUNTIFS(N6:N92,"17:30",O6:O92,"!")</f>
        <v/>
      </c>
      <c r="O132" s="175" t="n"/>
      <c r="P132" s="174">
        <f>COUNTIF(P6:P92,"8:30")-COUNTIFS(P6:P92,"8:30",R6:R92,"!")</f>
        <v/>
      </c>
      <c r="Q132" s="174">
        <f>COUNTIF(Q6:Q92,"17:30")-COUNTIFS(Q6:Q92,"17:30",R6:R92,"!")</f>
        <v/>
      </c>
      <c r="R132" s="175" t="n"/>
      <c r="S132" s="174">
        <f>COUNTIF(S6:S92,"8:30")-COUNTIFS(S6:S92,"8:30",U6:U92,"!")</f>
        <v/>
      </c>
      <c r="T132" s="174">
        <f>COUNTIF(T6:T92,"17:30")-COUNTIFS(T6:T92,"17:30",U6:U92,"!")</f>
        <v/>
      </c>
      <c r="U132" s="175" t="n"/>
      <c r="V132" s="174">
        <f>COUNTIF(V6:V92,"8:30")-COUNTIFS(V6:V92,"8:30",X6:X92,"!")</f>
        <v/>
      </c>
      <c r="W132" s="174">
        <f>COUNTIF(W6:W92,"17:30")-COUNTIFS(W6:W92,"17:30",X6:X92,"!")</f>
        <v/>
      </c>
      <c r="X132" s="175" t="n"/>
      <c r="Y132" s="174">
        <f>COUNTIF(Y6:Y92,"8:30")-COUNTIFS(Y6:Y92,"8:30",AA6:AA92,"!")</f>
        <v/>
      </c>
      <c r="Z132" s="174">
        <f>COUNTIF(Z6:Z92,"17:30")-COUNTIFS(Z6:Z92,"17:30",AA6:AA92,"!")</f>
        <v/>
      </c>
      <c r="AA132" s="175" t="n"/>
      <c r="AB132" s="174">
        <f>COUNTIF(AB6:AB92,"8:30")-COUNTIFS(AB6:AB92,"8:30",AD6:AD92,"!")</f>
        <v/>
      </c>
      <c r="AC132" s="174">
        <f>COUNTIF(AC6:AC92,"17:30")-COUNTIFS(AC6:AC92,"17:30",AD6:AD92,"!")</f>
        <v/>
      </c>
      <c r="AD132" s="175" t="n"/>
      <c r="AE132" s="174">
        <f>COUNTIF(AE6:AE92,"8:30")-COUNTIFS(AE6:AE92,"8:30",AG6:AG92,"!")</f>
        <v/>
      </c>
      <c r="AF132" s="174">
        <f>COUNTIF(AF6:AF92,"17:30")-COUNTIFS(AF6:AF92,"17:30",AG6:AG92,"!")</f>
        <v/>
      </c>
      <c r="AG132" s="175" t="n"/>
      <c r="AH132" s="174">
        <f>COUNTIF(AH6:AH92,"8:30")-COUNTIFS(AH6:AH92,"8:30",AJ6:AJ92,"!")</f>
        <v/>
      </c>
      <c r="AI132" s="174">
        <f>COUNTIF(AI6:AI92,"17:30")-COUNTIFS(AI6:AI92,"17:30",AJ6:AJ92,"!")</f>
        <v/>
      </c>
      <c r="AJ132" s="175" t="n"/>
      <c r="AK132" s="174">
        <f>COUNTIF(AK6:AK92,"8:30")-COUNTIFS(AK6:AK92,"8:30",AM6:AM92,"!")</f>
        <v/>
      </c>
      <c r="AL132" s="174">
        <f>COUNTIF(AL6:AL92,"17:30")-COUNTIFS(AL6:AL92,"17:30",AM6:AM92,"!")</f>
        <v/>
      </c>
      <c r="AM132" s="175" t="n"/>
      <c r="AN132" s="174">
        <f>COUNTIF(AN6:AN92,"8:30")-COUNTIFS(AN6:AN92,"8:30",AP6:AP92,"!")</f>
        <v/>
      </c>
      <c r="AO132" s="174">
        <f>COUNTIF(AO6:AO92,"17:30")-COUNTIFS(AO6:AO92,"17:30",AP6:AP92,"!")</f>
        <v/>
      </c>
      <c r="AP132" s="175" t="n"/>
      <c r="AQ132" s="174">
        <f>COUNTIF(AQ6:AQ92,"8:30")-COUNTIFS(AQ6:AQ92,"8:30",AS6:AS92,"!")</f>
        <v/>
      </c>
      <c r="AR132" s="174">
        <f>COUNTIF(AR6:AR92,"17:30")-COUNTIFS(AR6:AR92,"17:30",AS6:AS92,"!")</f>
        <v/>
      </c>
      <c r="AS132" s="175" t="n"/>
      <c r="AT132" s="174">
        <f>COUNTIF(AT6:AT92,"8:30")-COUNTIFS(AT6:AT92,"8:30",AV6:AV92,"!")</f>
        <v/>
      </c>
      <c r="AU132" s="174">
        <f>COUNTIF(AU6:AU92,"17:30")-COUNTIFS(AU6:AU92,"17:30",AV6:AV92,"!")</f>
        <v/>
      </c>
      <c r="AV132" s="175" t="n"/>
      <c r="AW132" s="174">
        <f>COUNTIF(AW6:AW92,"8:30")-COUNTIFS(AW6:AW92,"8:30",AY6:AY92,"!")</f>
        <v/>
      </c>
      <c r="AX132" s="174">
        <f>COUNTIF(AX6:AX92,"17:30")-COUNTIFS(AX6:AX92,"17:30",AY6:AY92,"!")</f>
        <v/>
      </c>
      <c r="AY132" s="175" t="n"/>
      <c r="AZ132" s="174">
        <f>COUNTIF(AZ6:AZ92,"8:30")-COUNTIFS(AZ6:AZ92,"8:30",BB6:BB92,"!")</f>
        <v/>
      </c>
      <c r="BA132" s="174">
        <f>COUNTIF(BA6:BA92,"17:30")-COUNTIFS(BA6:BA92,"17:30",BB6:BB92,"!")</f>
        <v/>
      </c>
      <c r="BB132" s="175" t="n"/>
      <c r="BC132" s="174">
        <f>COUNTIF(BC6:BC92,"8:30")-COUNTIFS(BC6:BC92,"8:30",BE6:BE92,"!")</f>
        <v/>
      </c>
      <c r="BD132" s="174">
        <f>COUNTIF(BD6:BD92,"17:30")-COUNTIFS(BD6:BD92,"17:30",BE6:BE92,"!")</f>
        <v/>
      </c>
      <c r="BE132" s="175" t="n"/>
      <c r="BF132" s="174">
        <f>COUNTIF(BF6:BF92,"8:30")-COUNTIFS(BF6:BF92,"8:30",BH6:BH92,"!")</f>
        <v/>
      </c>
      <c r="BG132" s="174">
        <f>COUNTIF(BG6:BG92,"17:30")-COUNTIFS(BG6:BG92,"17:30",BH6:BH92,"!")</f>
        <v/>
      </c>
      <c r="BH132" s="175" t="n"/>
      <c r="BI132" s="174">
        <f>COUNTIF(BI6:BI92,"8:30")-COUNTIFS(BI6:BI92,"8:30",BK6:BK92,"!")</f>
        <v/>
      </c>
      <c r="BJ132" s="174">
        <f>COUNTIF(BJ6:BJ92,"17:30")-COUNTIFS(BJ6:BJ92,"17:30",BK6:BK92,"!")</f>
        <v/>
      </c>
      <c r="BK132" s="175" t="n"/>
      <c r="BL132" s="174">
        <f>COUNTIF(BL6:BL92,"8:30")-COUNTIFS(BL6:BL92,"8:30",BN6:BN92,"!")</f>
        <v/>
      </c>
      <c r="BM132" s="174">
        <f>COUNTIF(BM6:BM92,"17:30")-COUNTIFS(BM6:BM92,"17:30",BN6:BN92,"!")</f>
        <v/>
      </c>
      <c r="BN132" s="175" t="n"/>
      <c r="BO132" s="174">
        <f>COUNTIF(BO6:BO92,"8:30")-COUNTIFS(BO6:BO92,"8:30",BQ6:BQ92,"!")</f>
        <v/>
      </c>
      <c r="BP132" s="174">
        <f>COUNTIF(BP6:BP92,"17:30")-COUNTIFS(BP6:BP92,"17:30",BQ6:BQ92,"!")</f>
        <v/>
      </c>
      <c r="BQ132" s="175" t="n"/>
      <c r="BR132" s="174">
        <f>COUNTIF(BR6:BR92,"8:30")-COUNTIFS(BR6:BR92,"8:30",BT6:BT92,"!")</f>
        <v/>
      </c>
      <c r="BS132" s="174">
        <f>COUNTIF(BS6:BS92,"17:30")-COUNTIFS(BS6:BS92,"17:30",BT6:BT92,"!")</f>
        <v/>
      </c>
      <c r="BT132" s="175" t="n"/>
      <c r="BU132" s="174">
        <f>COUNTIF(BU6:BU92,"8:30")-COUNTIFS(BU6:BU92,"8:30",BW6:BW92,"!")</f>
        <v/>
      </c>
      <c r="BV132" s="174">
        <f>COUNTIF(BV6:BV92,"17:30")-COUNTIFS(BV6:BV92,"17:30",BW6:BW92,"!")</f>
        <v/>
      </c>
      <c r="BW132" s="175" t="n"/>
      <c r="BX132" s="174">
        <f>COUNTIF(BX6:BX92,"8:30")-COUNTIFS(BX6:BX92,"8:30",BZ6:BZ92,"!")</f>
        <v/>
      </c>
      <c r="BY132" s="174">
        <f>COUNTIF(BY6:BY92,"17:30")-COUNTIFS(BY6:BY92,"17:30",BZ6:BZ92,"!")</f>
        <v/>
      </c>
      <c r="BZ132" s="175" t="n"/>
      <c r="CA132" s="174">
        <f>COUNTIF(CA6:CA92,"8:30")-COUNTIFS(CA6:CA92,"8:30",CC6:CC92,"!")</f>
        <v/>
      </c>
      <c r="CB132" s="174">
        <f>COUNTIF(CB6:CB92,"17:30")-COUNTIFS(CB6:CB92,"17:30",CC6:CC92,"!")</f>
        <v/>
      </c>
      <c r="CC132" s="175" t="n"/>
      <c r="CD132" s="174">
        <f>COUNTIF(CD6:CD92,"8:30")-COUNTIFS(CD6:CD92,"8:30",CF6:CF92,"!")</f>
        <v/>
      </c>
      <c r="CE132" s="174">
        <f>COUNTIF(CE6:CE92,"17:30")-COUNTIFS(CE6:CE92,"17:30",CF6:CF92,"!")</f>
        <v/>
      </c>
      <c r="CF132" s="175" t="n"/>
      <c r="CG132" s="174">
        <f>COUNTIF(CG6:CG92,"8:30")-COUNTIFS(CG6:CG92,"8:30",CI6:CI92,"!")</f>
        <v/>
      </c>
      <c r="CH132" s="174">
        <f>COUNTIF(CH6:CH92,"17:30")-COUNTIFS(CH6:CH92,"17:30",CI6:CI92,"!")</f>
        <v/>
      </c>
      <c r="CI132" s="175" t="n"/>
      <c r="CJ132" s="174">
        <f>COUNTIF(CJ6:CJ92,"8:30")-COUNTIFS(CJ6:CJ92,"8:30",CL6:CL92,"!")</f>
        <v/>
      </c>
      <c r="CK132" s="174">
        <f>COUNTIF(CK6:CK92,"17:30")-COUNTIFS(CK6:CK92,"17:30",CL6:CL92,"!")</f>
        <v/>
      </c>
      <c r="CL132" s="175" t="n"/>
      <c r="CM132" s="174">
        <f>COUNTIF(CM6:CM92,"8:30")-COUNTIFS(CM6:CM92,"8:30",CO6:CO92,"!")</f>
        <v/>
      </c>
      <c r="CN132" s="174">
        <f>COUNTIF(CN6:CN92,"17:30")-COUNTIFS(CN6:CN92,"17:30",CO6:CO92,"!")</f>
        <v/>
      </c>
      <c r="CO132" s="175" t="n"/>
      <c r="CP132" s="174">
        <f>COUNTIF(CP6:CP92,"8:30")-COUNTIFS(CP6:CP92,"8:30",CR6:CR92,"!")</f>
        <v/>
      </c>
      <c r="CQ132" s="174">
        <f>COUNTIF(CQ6:CQ92,"17:30")-COUNTIFS(CQ6:CQ92,"17:30",CR6:CR92,"!")</f>
        <v/>
      </c>
      <c r="CR132" s="175" t="n"/>
      <c r="CS132" s="174">
        <f>COUNTIF(CS6:CS92,"8:30")-COUNTIFS(CS6:CS92,"8:30",CU6:CU92,"!")</f>
        <v/>
      </c>
      <c r="CT132" s="174">
        <f>COUNTIF(CT6:CT92,"17:30")-COUNTIFS(CT6:CT92,"17:30",CU6:CU92,"!")</f>
        <v/>
      </c>
      <c r="CU132" s="175" t="n"/>
      <c r="CV132" s="174">
        <f>COUNTIF(CV6:CV92,"8:30")-COUNTIFS(CV6:CV92,"8:30",CX6:CX92,"!")</f>
        <v/>
      </c>
      <c r="CW132" s="176">
        <f>COUNTIF(CW6:CW92,"17:30")-COUNTIFS(CW6:CW92,"17:30",CX6:CX92,"!")</f>
        <v/>
      </c>
      <c r="CX132" s="177" t="n"/>
      <c r="CY132" s="165" t="n"/>
      <c r="CZ132" s="155" t="n"/>
      <c r="DA132" s="165" t="n"/>
      <c r="DB132" s="166" t="n"/>
      <c r="DC132" s="166" t="n"/>
      <c r="DD132" s="165" t="n"/>
    </row>
    <row customHeight="1" ht="15" r="133" s="187" spans="1:1024">
      <c r="A133" s="67" t="n">
        <v>131</v>
      </c>
      <c r="B133" s="44" t="n"/>
      <c r="C133" s="173" t="s">
        <v>340</v>
      </c>
      <c r="D133" s="113" t="n"/>
      <c r="E133" s="148" t="n"/>
      <c r="F133" s="148" t="n"/>
      <c r="G133" s="174">
        <f>COUNTIF(G6:G92,"9:00")-COUNTIFS(G6:G92,"9:00",I6:I92,"!")</f>
        <v/>
      </c>
      <c r="H133" s="174">
        <f>COUNTIF(H6:H92,"18:00")-COUNTIFS(H6:H92,"18:00",I6:I92,"!")</f>
        <v/>
      </c>
      <c r="I133" s="175" t="n"/>
      <c r="J133" s="174">
        <f>COUNTIF(J6:J92,"9:00")-COUNTIFS(J6:J92,"9:00",L6:L92,"!")</f>
        <v/>
      </c>
      <c r="K133" s="174">
        <f>COUNTIF(K6:K92,"18:00")-COUNTIFS(K6:K92,"18:00",L6:L92,"!")</f>
        <v/>
      </c>
      <c r="L133" s="175" t="n"/>
      <c r="M133" s="174">
        <f>COUNTIF(M6:M92,"9:00")-COUNTIFS(M6:M92,"9:00",O6:O92,"!")</f>
        <v/>
      </c>
      <c r="N133" s="174">
        <f>COUNTIF(N6:N92,"18:00")-COUNTIFS(N6:N92,"18:00",O6:O92,"!")</f>
        <v/>
      </c>
      <c r="O133" s="175" t="n"/>
      <c r="P133" s="174">
        <f>COUNTIF(P6:P92,"9:00")-COUNTIFS(P6:P92,"9:00",R6:R92,"!")</f>
        <v/>
      </c>
      <c r="Q133" s="174">
        <f>COUNTIF(Q6:Q92,"18:00")-COUNTIFS(Q6:Q92,"18:00",R6:R92,"!")</f>
        <v/>
      </c>
      <c r="R133" s="175" t="n"/>
      <c r="S133" s="174">
        <f>COUNTIF(S6:S92,"9:00")-COUNTIFS(S6:S92,"9:00",U6:U92,"!")</f>
        <v/>
      </c>
      <c r="T133" s="174">
        <f>COUNTIF(T6:T92,"18:00")-COUNTIFS(T6:T92,"18:00",U6:U92,"!")</f>
        <v/>
      </c>
      <c r="U133" s="175" t="n"/>
      <c r="V133" s="174">
        <f>COUNTIF(V6:V92,"9:00")-COUNTIFS(V6:V92,"9:00",X6:X92,"!")</f>
        <v/>
      </c>
      <c r="W133" s="174">
        <f>COUNTIF(W6:W92,"18:00")-COUNTIFS(W6:W92,"18:00",X6:X92,"!")</f>
        <v/>
      </c>
      <c r="X133" s="175" t="n"/>
      <c r="Y133" s="174">
        <f>COUNTIF(Y6:Y92,"9:00")-COUNTIFS(Y6:Y92,"9:00",AA6:AA92,"!")</f>
        <v/>
      </c>
      <c r="Z133" s="174">
        <f>COUNTIF(Z6:Z92,"18:00")-COUNTIFS(Z6:Z92,"18:00",AA6:AA92,"!")</f>
        <v/>
      </c>
      <c r="AA133" s="175" t="n"/>
      <c r="AB133" s="174">
        <f>COUNTIF(AB6:AB92,"9:00")-COUNTIFS(AB6:AB92,"9:00",AD6:AD92,"!")</f>
        <v/>
      </c>
      <c r="AC133" s="174">
        <f>COUNTIF(AC6:AC92,"18:00")-COUNTIFS(AC6:AC92,"18:00",AD6:AD92,"!")</f>
        <v/>
      </c>
      <c r="AD133" s="175" t="n"/>
      <c r="AE133" s="174">
        <f>COUNTIF(AE6:AE92,"9:00")-COUNTIFS(AE6:AE92,"9:00",AG6:AG92,"!")</f>
        <v/>
      </c>
      <c r="AF133" s="174">
        <f>COUNTIF(AF6:AF92,"18:00")-COUNTIFS(AF6:AF92,"18:00",AG6:AG92,"!")</f>
        <v/>
      </c>
      <c r="AG133" s="175" t="n"/>
      <c r="AH133" s="174">
        <f>COUNTIF(AH6:AH92,"9:00")-COUNTIFS(AH6:AH92,"9:00",AJ6:AJ92,"!")</f>
        <v/>
      </c>
      <c r="AI133" s="174">
        <f>COUNTIF(AI6:AI92,"18:00")-COUNTIFS(AI6:AI92,"18:00",AJ6:AJ92,"!")</f>
        <v/>
      </c>
      <c r="AJ133" s="175" t="n"/>
      <c r="AK133" s="174">
        <f>COUNTIF(AK6:AK92,"9:00")-COUNTIFS(AK6:AK92,"9:00",AM6:AM92,"!")</f>
        <v/>
      </c>
      <c r="AL133" s="174">
        <f>COUNTIF(AL6:AL92,"18:00")-COUNTIFS(AL6:AL92,"18:00",AM6:AM92,"!")</f>
        <v/>
      </c>
      <c r="AM133" s="175" t="n"/>
      <c r="AN133" s="174">
        <f>COUNTIF(AN6:AN92,"9:00")-COUNTIFS(AN6:AN92,"9:00",AP6:AP92,"!")</f>
        <v/>
      </c>
      <c r="AO133" s="174">
        <f>COUNTIF(AO6:AO92,"18:00")-COUNTIFS(AO6:AO92,"18:00",AP6:AP92,"!")</f>
        <v/>
      </c>
      <c r="AP133" s="175" t="n"/>
      <c r="AQ133" s="174">
        <f>COUNTIF(AQ6:AQ92,"9:00")-COUNTIFS(AQ6:AQ92,"9:00",AS6:AS92,"!")</f>
        <v/>
      </c>
      <c r="AR133" s="174">
        <f>COUNTIF(AR6:AR92,"18:00")-COUNTIFS(AR6:AR92,"18:00",AS6:AS92,"!")</f>
        <v/>
      </c>
      <c r="AS133" s="175" t="n"/>
      <c r="AT133" s="174">
        <f>COUNTIF(AT6:AT92,"9:00")-COUNTIFS(AT6:AT92,"9:00",AV6:AV92,"!")</f>
        <v/>
      </c>
      <c r="AU133" s="174">
        <f>COUNTIF(AU6:AU92,"18:00")-COUNTIFS(AU6:AU92,"18:00",AV6:AV92,"!")</f>
        <v/>
      </c>
      <c r="AV133" s="175" t="n"/>
      <c r="AW133" s="174">
        <f>COUNTIF(AW6:AW92,"9:00")-COUNTIFS(AW6:AW92,"9:00",AY6:AY92,"!")</f>
        <v/>
      </c>
      <c r="AX133" s="174">
        <f>COUNTIF(AX6:AX92,"18:00")-COUNTIFS(AX6:AX92,"18:00",AY6:AY92,"!")</f>
        <v/>
      </c>
      <c r="AY133" s="175" t="n"/>
      <c r="AZ133" s="174">
        <f>COUNTIF(AZ6:AZ92,"9:00")-COUNTIFS(AZ6:AZ92,"9:00",BB6:BB92,"!")</f>
        <v/>
      </c>
      <c r="BA133" s="174">
        <f>COUNTIF(BA6:BA92,"18:00")-COUNTIFS(BA6:BA92,"18:00",BB6:BB92,"!")</f>
        <v/>
      </c>
      <c r="BB133" s="175" t="n"/>
      <c r="BC133" s="174">
        <f>COUNTIF(BC6:BC92,"9:00")-COUNTIFS(BC6:BC92,"9:00",BE6:BE92,"!")</f>
        <v/>
      </c>
      <c r="BD133" s="174">
        <f>COUNTIF(BD6:BD92,"18:00")-COUNTIFS(BD6:BD92,"18:00",BE6:BE92,"!")</f>
        <v/>
      </c>
      <c r="BE133" s="175" t="n"/>
      <c r="BF133" s="174">
        <f>COUNTIF(BF6:BF92,"9:00")-COUNTIFS(BF6:BF92,"9:00",BH6:BH92,"!")</f>
        <v/>
      </c>
      <c r="BG133" s="174">
        <f>COUNTIF(BG6:BG92,"18:00")-COUNTIFS(BG6:BG92,"18:00",BH6:BH92,"!")</f>
        <v/>
      </c>
      <c r="BH133" s="175" t="n"/>
      <c r="BI133" s="174">
        <f>COUNTIF(BI6:BI92,"9:00")-COUNTIFS(BI6:BI92,"9:00",BK6:BK92,"!")</f>
        <v/>
      </c>
      <c r="BJ133" s="174">
        <f>COUNTIF(BJ6:BJ92,"18:00")-COUNTIFS(BJ6:BJ92,"18:00",BK6:BK92,"!")</f>
        <v/>
      </c>
      <c r="BK133" s="175" t="n"/>
      <c r="BL133" s="174">
        <f>COUNTIF(BL6:BL92,"9:00")-COUNTIFS(BL6:BL92,"9:00",BN6:BN92,"!")</f>
        <v/>
      </c>
      <c r="BM133" s="174">
        <f>COUNTIF(BM6:BM92,"18:00")-COUNTIFS(BM6:BM92,"18:00",BN6:BN92,"!")</f>
        <v/>
      </c>
      <c r="BN133" s="175" t="n"/>
      <c r="BO133" s="174">
        <f>COUNTIF(BO6:BO92,"9:00")-COUNTIFS(BO6:BO92,"9:00",BQ6:BQ92,"!")</f>
        <v/>
      </c>
      <c r="BP133" s="174">
        <f>COUNTIF(BP6:BP92,"18:00")-COUNTIFS(BP6:BP92,"18:00",BQ6:BQ92,"!")</f>
        <v/>
      </c>
      <c r="BQ133" s="175" t="n"/>
      <c r="BR133" s="174">
        <f>COUNTIF(BR6:BR92,"9:00")-COUNTIFS(BR6:BR92,"9:00",BT6:BT92,"!")</f>
        <v/>
      </c>
      <c r="BS133" s="174">
        <f>COUNTIF(BS6:BS92,"18:00")-COUNTIFS(BS6:BS92,"18:00",BT6:BT92,"!")</f>
        <v/>
      </c>
      <c r="BT133" s="175" t="n"/>
      <c r="BU133" s="174">
        <f>COUNTIF(BU6:BU92,"9:00")-COUNTIFS(BU6:BU92,"9:00",BW6:BW92,"!")</f>
        <v/>
      </c>
      <c r="BV133" s="174">
        <f>COUNTIF(BV6:BV92,"18:00")-COUNTIFS(BV6:BV92,"18:00",BW6:BW92,"!")</f>
        <v/>
      </c>
      <c r="BW133" s="175" t="n"/>
      <c r="BX133" s="174">
        <f>COUNTIF(BX6:BX92,"9:00")-COUNTIFS(BX6:BX92,"9:00",BZ6:BZ92,"!")</f>
        <v/>
      </c>
      <c r="BY133" s="174">
        <f>COUNTIF(BY6:BY92,"18:00")-COUNTIFS(BY6:BY92,"18:00",BZ6:BZ92,"!")</f>
        <v/>
      </c>
      <c r="BZ133" s="175" t="n"/>
      <c r="CA133" s="174">
        <f>COUNTIF(CA6:CA92,"9:00")-COUNTIFS(CA6:CA92,"9:00",CC6:CC92,"!")</f>
        <v/>
      </c>
      <c r="CB133" s="174">
        <f>COUNTIF(CB6:CB92,"18:00")-COUNTIFS(CB6:CB92,"18:00",CC6:CC92,"!")</f>
        <v/>
      </c>
      <c r="CC133" s="175" t="n"/>
      <c r="CD133" s="174">
        <f>COUNTIF(CD6:CD92,"9:00")-COUNTIFS(CD6:CD92,"9:00",CF6:CF92,"!")</f>
        <v/>
      </c>
      <c r="CE133" s="174">
        <f>COUNTIF(CE6:CE92,"18:00")-COUNTIFS(CE6:CE92,"18:00",CF6:CF92,"!")</f>
        <v/>
      </c>
      <c r="CF133" s="175" t="n"/>
      <c r="CG133" s="174">
        <f>COUNTIF(CG6:CG92,"9:00")-COUNTIFS(CG6:CG92,"9:00",CI6:CI92,"!")</f>
        <v/>
      </c>
      <c r="CH133" s="174">
        <f>COUNTIF(CH6:CH92,"18:00")-COUNTIFS(CH6:CH92,"18:00",CI6:CI92,"!")</f>
        <v/>
      </c>
      <c r="CI133" s="175" t="n"/>
      <c r="CJ133" s="174">
        <f>COUNTIF(CJ6:CJ92,"9:00")-COUNTIFS(CJ6:CJ92,"9:00",CL6:CL92,"!")</f>
        <v/>
      </c>
      <c r="CK133" s="174">
        <f>COUNTIF(CK6:CK92,"18:00")-COUNTIFS(CK6:CK92,"18:00",CL6:CL92,"!")</f>
        <v/>
      </c>
      <c r="CL133" s="175" t="n"/>
      <c r="CM133" s="174">
        <f>COUNTIF(CM6:CM92,"9:00")-COUNTIFS(CM6:CM92,"9:00",CO6:CO92,"!")</f>
        <v/>
      </c>
      <c r="CN133" s="174">
        <f>COUNTIF(CN6:CN92,"18:00")-COUNTIFS(CN6:CN92,"18:00",CO6:CO92,"!")</f>
        <v/>
      </c>
      <c r="CO133" s="175" t="n"/>
      <c r="CP133" s="174">
        <f>COUNTIF(CP6:CP92,"9:00")-COUNTIFS(CP6:CP92,"9:00",CR6:CR92,"!")</f>
        <v/>
      </c>
      <c r="CQ133" s="174">
        <f>COUNTIF(CQ6:CQ92,"18:00")-COUNTIFS(CQ6:CQ92,"18:00",CR6:CR92,"!")</f>
        <v/>
      </c>
      <c r="CR133" s="175" t="n"/>
      <c r="CS133" s="174">
        <f>COUNTIF(CS6:CS92,"9:00")-COUNTIFS(CS6:CS92,"9:00",CU6:CU92,"!")</f>
        <v/>
      </c>
      <c r="CT133" s="174">
        <f>COUNTIF(CT6:CT92,"18:00")-COUNTIFS(CT6:CT92,"18:00",CU6:CU92,"!")</f>
        <v/>
      </c>
      <c r="CU133" s="175" t="n"/>
      <c r="CV133" s="174">
        <f>COUNTIF(CV6:CV92,"9:00")-COUNTIFS(CV6:CV92,"9:00",CX6:CX92,"!")</f>
        <v/>
      </c>
      <c r="CW133" s="176">
        <f>COUNTIF(CW6:CW92,"18:00")-COUNTIFS(CW6:CW92,"18:00",CX6:CX92,"!")</f>
        <v/>
      </c>
      <c r="CX133" s="177" t="n"/>
      <c r="CY133" s="165" t="n"/>
      <c r="CZ133" s="155" t="n"/>
      <c r="DA133" s="165" t="n"/>
      <c r="DB133" s="166" t="n"/>
      <c r="DC133" s="166" t="n"/>
      <c r="DD133" s="165" t="n"/>
    </row>
    <row customHeight="1" ht="15" r="134" s="187" spans="1:1024">
      <c r="A134" s="67" t="n">
        <v>132</v>
      </c>
      <c r="B134" s="44" t="n"/>
      <c r="C134" s="173" t="s">
        <v>341</v>
      </c>
      <c r="D134" s="113" t="n"/>
      <c r="E134" s="148" t="n"/>
      <c r="F134" s="148" t="n"/>
      <c r="G134" s="174">
        <f>COUNTIF(G6:G92,"9:30")-COUNTIFS(G6:G92,"9:30",I6:I92,"!")</f>
        <v/>
      </c>
      <c r="H134" s="174">
        <f>COUNTIF(H6:H92,"18:30")-COUNTIFS(H6:H92,"18:30",I6:I92,"!")</f>
        <v/>
      </c>
      <c r="I134" s="175" t="n"/>
      <c r="J134" s="174">
        <f>COUNTIF(J6:J92,"9:30")-COUNTIFS(J6:J92,"9:30",L6:L92,"!")</f>
        <v/>
      </c>
      <c r="K134" s="174">
        <f>COUNTIF(K6:K92,"18:30")-COUNTIFS(K6:K92,"18:30",L6:L92,"!")</f>
        <v/>
      </c>
      <c r="L134" s="175" t="n"/>
      <c r="M134" s="174">
        <f>COUNTIF(M6:M92,"9:30")-COUNTIFS(M6:M92,"9:30",O6:O92,"!")</f>
        <v/>
      </c>
      <c r="N134" s="174">
        <f>COUNTIF(N6:N92,"18:30")-COUNTIFS(N6:N92,"18:30",O6:O92,"!")</f>
        <v/>
      </c>
      <c r="O134" s="175" t="n"/>
      <c r="P134" s="174">
        <f>COUNTIF(P6:P92,"9:30")-COUNTIFS(P6:P92,"9:30",R6:R92,"!")</f>
        <v/>
      </c>
      <c r="Q134" s="174">
        <f>COUNTIF(Q6:Q92,"18:30")-COUNTIFS(Q6:Q92,"18:30",R6:R92,"!")</f>
        <v/>
      </c>
      <c r="R134" s="175" t="n"/>
      <c r="S134" s="174">
        <f>COUNTIF(S6:S92,"9:30")-COUNTIFS(S6:S92,"9:30",U6:U92,"!")</f>
        <v/>
      </c>
      <c r="T134" s="174">
        <f>COUNTIF(T6:T92,"18:30")-COUNTIFS(T6:T92,"18:30",U6:U92,"!")</f>
        <v/>
      </c>
      <c r="U134" s="175" t="n"/>
      <c r="V134" s="174">
        <f>COUNTIF(V6:V92,"9:30")-COUNTIFS(V6:V92,"9:30",X6:X92,"!")</f>
        <v/>
      </c>
      <c r="W134" s="174">
        <f>COUNTIF(W6:W92,"18:30")-COUNTIFS(W6:W92,"18:30",X6:X92,"!")</f>
        <v/>
      </c>
      <c r="X134" s="175" t="n"/>
      <c r="Y134" s="174">
        <f>COUNTIF(Y6:Y92,"9:30")-COUNTIFS(Y6:Y92,"9:30",AA6:AA92,"!")</f>
        <v/>
      </c>
      <c r="Z134" s="174">
        <f>COUNTIF(Z6:Z92,"18:30")-COUNTIFS(Z6:Z92,"18:30",AA6:AA92,"!")</f>
        <v/>
      </c>
      <c r="AA134" s="175" t="n"/>
      <c r="AB134" s="174">
        <f>COUNTIF(AB6:AB92,"9:30")-COUNTIFS(AB6:AB92,"9:30",AD6:AD92,"!")</f>
        <v/>
      </c>
      <c r="AC134" s="174">
        <f>COUNTIF(AC6:AC92,"18:30")-COUNTIFS(AC6:AC92,"18:30",AD6:AD92,"!")</f>
        <v/>
      </c>
      <c r="AD134" s="175" t="n"/>
      <c r="AE134" s="174">
        <f>COUNTIF(AE6:AE92,"9:30")-COUNTIFS(AE6:AE92,"9:30",AG6:AG92,"!")</f>
        <v/>
      </c>
      <c r="AF134" s="174">
        <f>COUNTIF(AF6:AF92,"18:30")-COUNTIFS(AF6:AF92,"18:30",AG6:AG92,"!")</f>
        <v/>
      </c>
      <c r="AG134" s="175" t="n"/>
      <c r="AH134" s="174">
        <f>COUNTIF(AH6:AH92,"9:30")-COUNTIFS(AH6:AH92,"9:30",AJ6:AJ92,"!")</f>
        <v/>
      </c>
      <c r="AI134" s="174">
        <f>COUNTIF(AI6:AI92,"18:30")-COUNTIFS(AI6:AI92,"18:30",AJ6:AJ92,"!")</f>
        <v/>
      </c>
      <c r="AJ134" s="175" t="n"/>
      <c r="AK134" s="174">
        <f>COUNTIF(AK6:AK92,"9:30")-COUNTIFS(AK6:AK92,"9:30",AM6:AM92,"!")</f>
        <v/>
      </c>
      <c r="AL134" s="174">
        <f>COUNTIF(AL6:AL92,"18:30")-COUNTIFS(AL6:AL92,"18:30",AM6:AM92,"!")</f>
        <v/>
      </c>
      <c r="AM134" s="175" t="n"/>
      <c r="AN134" s="174">
        <f>COUNTIF(AN6:AN92,"9:30")-COUNTIFS(AN6:AN92,"9:30",AP6:AP92,"!")</f>
        <v/>
      </c>
      <c r="AO134" s="174">
        <f>COUNTIF(AO6:AO92,"18:30")-COUNTIFS(AO6:AO92,"18:30",AP6:AP92,"!")</f>
        <v/>
      </c>
      <c r="AP134" s="175" t="n"/>
      <c r="AQ134" s="174">
        <f>COUNTIF(AQ6:AQ92,"9:30")-COUNTIFS(AQ6:AQ92,"9:30",AS6:AS92,"!")</f>
        <v/>
      </c>
      <c r="AR134" s="174">
        <f>COUNTIF(AR6:AR92,"18:30")-COUNTIFS(AR6:AR92,"18:30",AS6:AS92,"!")</f>
        <v/>
      </c>
      <c r="AS134" s="175" t="n"/>
      <c r="AT134" s="174">
        <f>COUNTIF(AT6:AT92,"9:30")-COUNTIFS(AT6:AT92,"9:30",AV6:AV92,"!")</f>
        <v/>
      </c>
      <c r="AU134" s="174">
        <f>COUNTIF(AU6:AU92,"18:30")-COUNTIFS(AU6:AU92,"18:30",AV6:AV92,"!")</f>
        <v/>
      </c>
      <c r="AV134" s="175" t="n"/>
      <c r="AW134" s="174">
        <f>COUNTIF(AW6:AW92,"9:30")-COUNTIFS(AW6:AW92,"9:30",AY6:AY92,"!")</f>
        <v/>
      </c>
      <c r="AX134" s="174">
        <f>COUNTIF(AX6:AX92,"18:30")-COUNTIFS(AX6:AX92,"18:30",AY6:AY92,"!")</f>
        <v/>
      </c>
      <c r="AY134" s="175" t="n"/>
      <c r="AZ134" s="174">
        <f>COUNTIF(AZ6:AZ92,"9:30")-COUNTIFS(AZ6:AZ92,"9:30",BB6:BB92,"!")</f>
        <v/>
      </c>
      <c r="BA134" s="174">
        <f>COUNTIF(BA6:BA92,"18:30")-COUNTIFS(BA6:BA92,"18:30",BB6:BB92,"!")</f>
        <v/>
      </c>
      <c r="BB134" s="175" t="n"/>
      <c r="BC134" s="174">
        <f>COUNTIF(BC6:BC92,"9:30")-COUNTIFS(BC6:BC92,"9:30",BE6:BE92,"!")</f>
        <v/>
      </c>
      <c r="BD134" s="174">
        <f>COUNTIF(BD6:BD92,"18:30")-COUNTIFS(BD6:BD92,"18:30",BE6:BE92,"!")</f>
        <v/>
      </c>
      <c r="BE134" s="175" t="n"/>
      <c r="BF134" s="174">
        <f>COUNTIF(BF6:BF92,"9:30")-COUNTIFS(BF6:BF92,"9:30",BH6:BH92,"!")</f>
        <v/>
      </c>
      <c r="BG134" s="174">
        <f>COUNTIF(BG6:BG92,"18:30")-COUNTIFS(BG6:BG92,"18:30",BH6:BH92,"!")</f>
        <v/>
      </c>
      <c r="BH134" s="175" t="n"/>
      <c r="BI134" s="174">
        <f>COUNTIF(BI6:BI92,"9:30")-COUNTIFS(BI6:BI92,"9:30",BK6:BK92,"!")</f>
        <v/>
      </c>
      <c r="BJ134" s="174">
        <f>COUNTIF(BJ6:BJ92,"18:30")-COUNTIFS(BJ6:BJ92,"18:30",BK6:BK92,"!")</f>
        <v/>
      </c>
      <c r="BK134" s="175" t="n"/>
      <c r="BL134" s="174">
        <f>COUNTIF(BL6:BL92,"9:30")-COUNTIFS(BL6:BL92,"9:30",BN6:BN92,"!")</f>
        <v/>
      </c>
      <c r="BM134" s="174">
        <f>COUNTIF(BM6:BM92,"18:30")-COUNTIFS(BM6:BM92,"18:30",BN6:BN92,"!")</f>
        <v/>
      </c>
      <c r="BN134" s="175" t="n"/>
      <c r="BO134" s="174">
        <f>COUNTIF(BO6:BO92,"9:30")-COUNTIFS(BO6:BO92,"9:30",BQ6:BQ92,"!")</f>
        <v/>
      </c>
      <c r="BP134" s="174">
        <f>COUNTIF(BP6:BP92,"18:30")-COUNTIFS(BP6:BP92,"18:30",BQ6:BQ92,"!")</f>
        <v/>
      </c>
      <c r="BQ134" s="175" t="n"/>
      <c r="BR134" s="174">
        <f>COUNTIF(BR6:BR92,"9:30")-COUNTIFS(BR6:BR92,"9:30",BT6:BT92,"!")</f>
        <v/>
      </c>
      <c r="BS134" s="174">
        <f>COUNTIF(BS6:BS92,"18:30")-COUNTIFS(BS6:BS92,"18:30",BT6:BT92,"!")</f>
        <v/>
      </c>
      <c r="BT134" s="175" t="n"/>
      <c r="BU134" s="174">
        <f>COUNTIF(BU6:BU92,"9:30")-COUNTIFS(BU6:BU92,"9:30",BW6:BW92,"!")</f>
        <v/>
      </c>
      <c r="BV134" s="174">
        <f>COUNTIF(BV6:BV92,"18:30")-COUNTIFS(BV6:BV92,"18:30",BW6:BW92,"!")</f>
        <v/>
      </c>
      <c r="BW134" s="175" t="n"/>
      <c r="BX134" s="174">
        <f>COUNTIF(BX6:BX92,"9:30")-COUNTIFS(BX6:BX92,"9:30",BZ6:BZ92,"!")</f>
        <v/>
      </c>
      <c r="BY134" s="174">
        <f>COUNTIF(BY6:BY92,"18:30")-COUNTIFS(BY6:BY92,"18:30",BZ6:BZ92,"!")</f>
        <v/>
      </c>
      <c r="BZ134" s="175" t="n"/>
      <c r="CA134" s="174">
        <f>COUNTIF(CA6:CA92,"9:30")-COUNTIFS(CA6:CA92,"9:30",CC6:CC92,"!")</f>
        <v/>
      </c>
      <c r="CB134" s="174">
        <f>COUNTIF(CB6:CB92,"18:30")-COUNTIFS(CB6:CB92,"18:30",CC6:CC92,"!")</f>
        <v/>
      </c>
      <c r="CC134" s="175" t="n"/>
      <c r="CD134" s="174">
        <f>COUNTIF(CD6:CD92,"9:30")-COUNTIFS(CD6:CD92,"9:30",CF6:CF92,"!")</f>
        <v/>
      </c>
      <c r="CE134" s="174">
        <f>COUNTIF(CE6:CE92,"18:30")-COUNTIFS(CE6:CE92,"18:30",CF6:CF92,"!")</f>
        <v/>
      </c>
      <c r="CF134" s="175" t="n"/>
      <c r="CG134" s="174">
        <f>COUNTIF(CG6:CG92,"9:30")-COUNTIFS(CG6:CG92,"9:30",CI6:CI92,"!")</f>
        <v/>
      </c>
      <c r="CH134" s="174">
        <f>COUNTIF(CH6:CH92,"18:30")-COUNTIFS(CH6:CH92,"18:30",CI6:CI92,"!")</f>
        <v/>
      </c>
      <c r="CI134" s="175" t="n"/>
      <c r="CJ134" s="174">
        <f>COUNTIF(CJ6:CJ92,"9:30")-COUNTIFS(CJ6:CJ92,"9:30",CL6:CL92,"!")</f>
        <v/>
      </c>
      <c r="CK134" s="174">
        <f>COUNTIF(CK6:CK92,"18:30")-COUNTIFS(CK6:CK92,"18:30",CL6:CL92,"!")</f>
        <v/>
      </c>
      <c r="CL134" s="175" t="n"/>
      <c r="CM134" s="174">
        <f>COUNTIF(CM6:CM92,"9:30")-COUNTIFS(CM6:CM92,"9:30",CO6:CO92,"!")</f>
        <v/>
      </c>
      <c r="CN134" s="174">
        <f>COUNTIF(CN6:CN92,"18:30")-COUNTIFS(CN6:CN92,"18:30",CO6:CO92,"!")</f>
        <v/>
      </c>
      <c r="CO134" s="175" t="n"/>
      <c r="CP134" s="174">
        <f>COUNTIF(CP6:CP92,"9:30")-COUNTIFS(CP6:CP92,"9:30",CR6:CR92,"!")</f>
        <v/>
      </c>
      <c r="CQ134" s="174">
        <f>COUNTIF(CQ6:CQ92,"18:30")-COUNTIFS(CQ6:CQ92,"18:30",CR6:CR92,"!")</f>
        <v/>
      </c>
      <c r="CR134" s="175" t="n"/>
      <c r="CS134" s="174">
        <f>COUNTIF(CS6:CS92,"9:30")-COUNTIFS(CS6:CS92,"9:30",CU6:CU92,"!")</f>
        <v/>
      </c>
      <c r="CT134" s="174">
        <f>COUNTIF(CT6:CT92,"18:30")-COUNTIFS(CT6:CT92,"18:30",CU6:CU92,"!")</f>
        <v/>
      </c>
      <c r="CU134" s="175" t="n"/>
      <c r="CV134" s="174">
        <f>COUNTIF(CV6:CV92,"9:30")-COUNTIFS(CV6:CV92,"9:30",CX6:CX92,"!")</f>
        <v/>
      </c>
      <c r="CW134" s="176">
        <f>COUNTIF(CW6:CW92,"18:30")-COUNTIFS(CW6:CW92,"18:30",CX6:CX92,"!")</f>
        <v/>
      </c>
      <c r="CX134" s="177" t="n"/>
      <c r="CY134" s="165" t="n"/>
      <c r="CZ134" s="155" t="n"/>
      <c r="DA134" s="165" t="n"/>
      <c r="DB134" s="166" t="n"/>
      <c r="DC134" s="166" t="n"/>
      <c r="DD134" s="165" t="n"/>
    </row>
    <row customHeight="1" ht="15" r="135" s="187" spans="1:1024">
      <c r="A135" s="67" t="n">
        <v>133</v>
      </c>
      <c r="B135" s="44" t="n"/>
      <c r="C135" s="173" t="s">
        <v>342</v>
      </c>
      <c r="D135" s="113" t="n"/>
      <c r="E135" s="148" t="n"/>
      <c r="F135" s="148" t="n"/>
      <c r="G135" s="174">
        <f>COUNTIF(G6:G92,"10:00")-COUNTIFS(G6:G92,"10:00",I6:I92,"!")</f>
        <v/>
      </c>
      <c r="H135" s="174">
        <f>COUNTIF(H6:H92,"19:00")-COUNTIFS(H6:H92,"19:00",I6:I92,"!")</f>
        <v/>
      </c>
      <c r="I135" s="175" t="n"/>
      <c r="J135" s="174">
        <f>COUNTIF(J6:J92,"10:00")-COUNTIFS(J6:J92,"10:00",L6:L92,"!")</f>
        <v/>
      </c>
      <c r="K135" s="174">
        <f>COUNTIF(K6:K92,"19:00")-COUNTIFS(K6:K92,"19:00",L6:L92,"!")</f>
        <v/>
      </c>
      <c r="L135" s="175" t="n"/>
      <c r="M135" s="174">
        <f>COUNTIF(M6:M92,"10:00")-COUNTIFS(M6:M92,"10:00",O6:O92,"!")</f>
        <v/>
      </c>
      <c r="N135" s="174">
        <f>COUNTIF(N6:N92,"19:00")-COUNTIFS(N6:N92,"19:00",O6:O92,"!")</f>
        <v/>
      </c>
      <c r="O135" s="175" t="n"/>
      <c r="P135" s="174">
        <f>COUNTIF(P6:P92,"10:00")-COUNTIFS(P6:P92,"10:00",R6:R92,"!")</f>
        <v/>
      </c>
      <c r="Q135" s="174">
        <f>COUNTIF(Q6:Q92,"19:00")-COUNTIFS(Q6:Q92,"19:00",R6:R92,"!")</f>
        <v/>
      </c>
      <c r="R135" s="175" t="n"/>
      <c r="S135" s="174">
        <f>COUNTIF(S6:S92,"10:00")-COUNTIFS(S6:S92,"10:00",U6:U92,"!")</f>
        <v/>
      </c>
      <c r="T135" s="174">
        <f>COUNTIF(T6:T92,"19:00")-COUNTIFS(T6:T92,"19:00",U6:U92,"!")</f>
        <v/>
      </c>
      <c r="U135" s="175" t="n"/>
      <c r="V135" s="174">
        <f>COUNTIF(V6:V92,"10:00")-COUNTIFS(V6:V92,"10:00",X6:X92,"!")</f>
        <v/>
      </c>
      <c r="W135" s="174">
        <f>COUNTIF(W6:W92,"19:00")-COUNTIFS(W6:W92,"19:00",X6:X92,"!")</f>
        <v/>
      </c>
      <c r="X135" s="175" t="n"/>
      <c r="Y135" s="174">
        <f>COUNTIF(Y6:Y92,"10:00")-COUNTIFS(Y6:Y92,"10:00",AA6:AA92,"!")</f>
        <v/>
      </c>
      <c r="Z135" s="174">
        <f>COUNTIF(Z6:Z92,"19:00")-COUNTIFS(Z6:Z92,"19:00",AA6:AA92,"!")</f>
        <v/>
      </c>
      <c r="AA135" s="175" t="n"/>
      <c r="AB135" s="174">
        <f>COUNTIF(AB6:AB92,"10:00")-COUNTIFS(AB6:AB92,"10:00",AD6:AD92,"!")</f>
        <v/>
      </c>
      <c r="AC135" s="174">
        <f>COUNTIF(AC6:AC92,"19:00")-COUNTIFS(AC6:AC92,"19:00",AD6:AD92,"!")</f>
        <v/>
      </c>
      <c r="AD135" s="175" t="n"/>
      <c r="AE135" s="174">
        <f>COUNTIF(AE6:AE92,"10:00")-COUNTIFS(AE6:AE92,"10:00",AG6:AG92,"!")</f>
        <v/>
      </c>
      <c r="AF135" s="174">
        <f>COUNTIF(AF6:AF92,"19:00")-COUNTIFS(AF6:AF92,"19:00",AG6:AG92,"!")</f>
        <v/>
      </c>
      <c r="AG135" s="175" t="n"/>
      <c r="AH135" s="174">
        <f>COUNTIF(AH6:AH92,"10:00")-COUNTIFS(AH6:AH92,"10:00",AJ6:AJ92,"!")</f>
        <v/>
      </c>
      <c r="AI135" s="174">
        <f>COUNTIF(AI6:AI92,"19:00")-COUNTIFS(AI6:AI92,"19:00",AJ6:AJ92,"!")</f>
        <v/>
      </c>
      <c r="AJ135" s="175" t="n"/>
      <c r="AK135" s="174">
        <f>COUNTIF(AK6:AK92,"10:00")-COUNTIFS(AK6:AK92,"10:00",AM6:AM92,"!")</f>
        <v/>
      </c>
      <c r="AL135" s="174">
        <f>COUNTIF(AL6:AL92,"19:00")-COUNTIFS(AL6:AL92,"19:00",AM6:AM92,"!")</f>
        <v/>
      </c>
      <c r="AM135" s="175" t="n"/>
      <c r="AN135" s="174">
        <f>COUNTIF(AN6:AN92,"10:00")-COUNTIFS(AN6:AN92,"10:00",AP6:AP92,"!")</f>
        <v/>
      </c>
      <c r="AO135" s="174">
        <f>COUNTIF(AO6:AO92,"19:00")-COUNTIFS(AO6:AO92,"19:00",AP6:AP92,"!")</f>
        <v/>
      </c>
      <c r="AP135" s="175" t="n"/>
      <c r="AQ135" s="174">
        <f>COUNTIF(AQ6:AQ92,"10:00")-COUNTIFS(AQ6:AQ92,"10:00",AS6:AS92,"!")</f>
        <v/>
      </c>
      <c r="AR135" s="174">
        <f>COUNTIF(AR6:AR92,"19:00")-COUNTIFS(AR6:AR92,"19:00",AS6:AS92,"!")</f>
        <v/>
      </c>
      <c r="AS135" s="175" t="n"/>
      <c r="AT135" s="174">
        <f>COUNTIF(AT6:AT92,"10:00")-COUNTIFS(AT6:AT92,"10:00",AV6:AV92,"!")</f>
        <v/>
      </c>
      <c r="AU135" s="174">
        <f>COUNTIF(AU6:AU92,"19:00")-COUNTIFS(AU6:AU92,"19:00",AV6:AV92,"!")</f>
        <v/>
      </c>
      <c r="AV135" s="175" t="n"/>
      <c r="AW135" s="174">
        <f>COUNTIF(AW6:AW92,"10:00")-COUNTIFS(AW6:AW92,"10:00",AY6:AY92,"!")</f>
        <v/>
      </c>
      <c r="AX135" s="174">
        <f>COUNTIF(AX6:AX92,"19:00")-COUNTIFS(AX6:AX92,"19:00",AY6:AY92,"!")</f>
        <v/>
      </c>
      <c r="AY135" s="175" t="n"/>
      <c r="AZ135" s="174">
        <f>COUNTIF(AZ6:AZ92,"10:00")-COUNTIFS(AZ6:AZ92,"10:00",BB6:BB92,"!")</f>
        <v/>
      </c>
      <c r="BA135" s="174">
        <f>COUNTIF(BA6:BA92,"19:00")-COUNTIFS(BA6:BA92,"19:00",BB6:BB92,"!")</f>
        <v/>
      </c>
      <c r="BB135" s="175" t="n"/>
      <c r="BC135" s="174">
        <f>COUNTIF(BC6:BC92,"10:00")-COUNTIFS(BC6:BC92,"10:00",BE6:BE92,"!")</f>
        <v/>
      </c>
      <c r="BD135" s="174">
        <f>COUNTIF(BD6:BD92,"19:00")-COUNTIFS(BD6:BD92,"19:00",BE6:BE92,"!")</f>
        <v/>
      </c>
      <c r="BE135" s="175" t="n"/>
      <c r="BF135" s="174">
        <f>COUNTIF(BF6:BF92,"10:00")-COUNTIFS(BF6:BF92,"10:00",BH6:BH92,"!")</f>
        <v/>
      </c>
      <c r="BG135" s="174">
        <f>COUNTIF(BG6:BG92,"19:00")-COUNTIFS(BG6:BG92,"19:00",BH6:BH92,"!")</f>
        <v/>
      </c>
      <c r="BH135" s="175" t="n"/>
      <c r="BI135" s="174">
        <f>COUNTIF(BI6:BI92,"10:00")-COUNTIFS(BI6:BI92,"10:00",BK6:BK92,"!")</f>
        <v/>
      </c>
      <c r="BJ135" s="174">
        <f>COUNTIF(BJ6:BJ92,"19:00")-COUNTIFS(BJ6:BJ92,"19:00",BK6:BK92,"!")</f>
        <v/>
      </c>
      <c r="BK135" s="175" t="n"/>
      <c r="BL135" s="174">
        <f>COUNTIF(BL6:BL92,"10:00")-COUNTIFS(BL6:BL92,"10:00",BN6:BN92,"!")</f>
        <v/>
      </c>
      <c r="BM135" s="174">
        <f>COUNTIF(BM6:BM92,"19:00")-COUNTIFS(BM6:BM92,"19:00",BN6:BN92,"!")</f>
        <v/>
      </c>
      <c r="BN135" s="175" t="n"/>
      <c r="BO135" s="174">
        <f>COUNTIF(BO6:BO92,"10:00")-COUNTIFS(BO6:BO92,"10:00",BQ6:BQ92,"!")</f>
        <v/>
      </c>
      <c r="BP135" s="174">
        <f>COUNTIF(BP6:BP92,"19:00")-COUNTIFS(BP6:BP92,"19:00",BQ6:BQ92,"!")</f>
        <v/>
      </c>
      <c r="BQ135" s="175" t="n"/>
      <c r="BR135" s="174">
        <f>COUNTIF(BR6:BR92,"10:00")-COUNTIFS(BR6:BR92,"10:00",BT6:BT92,"!")</f>
        <v/>
      </c>
      <c r="BS135" s="174">
        <f>COUNTIF(BS6:BS92,"19:00")-COUNTIFS(BS6:BS92,"19:00",BT6:BT92,"!")</f>
        <v/>
      </c>
      <c r="BT135" s="175" t="n"/>
      <c r="BU135" s="174">
        <f>COUNTIF(BU6:BU92,"10:00")-COUNTIFS(BU6:BU92,"10:00",BW6:BW92,"!")</f>
        <v/>
      </c>
      <c r="BV135" s="174">
        <f>COUNTIF(BV6:BV92,"19:00")-COUNTIFS(BV6:BV92,"19:00",BW6:BW92,"!")</f>
        <v/>
      </c>
      <c r="BW135" s="175" t="n"/>
      <c r="BX135" s="174">
        <f>COUNTIF(BX6:BX92,"10:00")-COUNTIFS(BX6:BX92,"10:00",BZ6:BZ92,"!")</f>
        <v/>
      </c>
      <c r="BY135" s="174">
        <f>COUNTIF(BY6:BY92,"19:00")-COUNTIFS(BY6:BY92,"19:00",BZ6:BZ92,"!")</f>
        <v/>
      </c>
      <c r="BZ135" s="175" t="n"/>
      <c r="CA135" s="174">
        <f>COUNTIF(CA6:CA92,"10:00")-COUNTIFS(CA6:CA92,"10:00",CC6:CC92,"!")</f>
        <v/>
      </c>
      <c r="CB135" s="174">
        <f>COUNTIF(CB6:CB92,"19:00")-COUNTIFS(CB6:CB92,"19:00",CC6:CC92,"!")</f>
        <v/>
      </c>
      <c r="CC135" s="175" t="n"/>
      <c r="CD135" s="174">
        <f>COUNTIF(CD6:CD92,"10:00")-COUNTIFS(CD6:CD92,"10:00",CF6:CF92,"!")</f>
        <v/>
      </c>
      <c r="CE135" s="174">
        <f>COUNTIF(CE6:CE92,"19:00")-COUNTIFS(CE6:CE92,"19:00",CF6:CF92,"!")</f>
        <v/>
      </c>
      <c r="CF135" s="175" t="n"/>
      <c r="CG135" s="174">
        <f>COUNTIF(CG6:CG92,"10:00")-COUNTIFS(CG6:CG92,"10:00",CI6:CI92,"!")</f>
        <v/>
      </c>
      <c r="CH135" s="174">
        <f>COUNTIF(CH6:CH92,"19:00")-COUNTIFS(CH6:CH92,"19:00",CI6:CI92,"!")</f>
        <v/>
      </c>
      <c r="CI135" s="175" t="n"/>
      <c r="CJ135" s="174">
        <f>COUNTIF(CJ6:CJ92,"10:00")-COUNTIFS(CJ6:CJ92,"10:00",CL6:CL92,"!")</f>
        <v/>
      </c>
      <c r="CK135" s="174">
        <f>COUNTIF(CK6:CK92,"19:00")-COUNTIFS(CK6:CK92,"19:00",CL6:CL92,"!")</f>
        <v/>
      </c>
      <c r="CL135" s="175" t="n"/>
      <c r="CM135" s="174">
        <f>COUNTIF(CM6:CM92,"10:00")-COUNTIFS(CM6:CM92,"10:00",CO6:CO92,"!")</f>
        <v/>
      </c>
      <c r="CN135" s="174">
        <f>COUNTIF(CN6:CN92,"19:00")-COUNTIFS(CN6:CN92,"19:00",CO6:CO92,"!")</f>
        <v/>
      </c>
      <c r="CO135" s="175" t="n"/>
      <c r="CP135" s="174">
        <f>COUNTIF(CP6:CP92,"10:00")-COUNTIFS(CP6:CP92,"10:00",CR6:CR92,"!")</f>
        <v/>
      </c>
      <c r="CQ135" s="174">
        <f>COUNTIF(CQ6:CQ92,"19:00")-COUNTIFS(CQ6:CQ92,"19:00",CR6:CR92,"!")</f>
        <v/>
      </c>
      <c r="CR135" s="175" t="n"/>
      <c r="CS135" s="174">
        <f>COUNTIF(CS6:CS92,"10:00")-COUNTIFS(CS6:CS92,"10:00",CU6:CU92,"!")</f>
        <v/>
      </c>
      <c r="CT135" s="174">
        <f>COUNTIF(CT6:CT92,"19:00")-COUNTIFS(CT6:CT92,"19:00",CU6:CU92,"!")</f>
        <v/>
      </c>
      <c r="CU135" s="175" t="n"/>
      <c r="CV135" s="174">
        <f>COUNTIF(CV6:CV92,"10:00")-COUNTIFS(CV6:CV92,"10:00",CX6:CX92,"!")</f>
        <v/>
      </c>
      <c r="CW135" s="176">
        <f>COUNTIF(CW6:CW92,"19:00")-COUNTIFS(CW6:CW92,"19:00",CX6:CX92,"!")</f>
        <v/>
      </c>
      <c r="CX135" s="177" t="n"/>
      <c r="CY135" s="165" t="n"/>
      <c r="CZ135" s="165" t="n"/>
      <c r="DA135" s="165" t="n"/>
      <c r="DB135" s="155" t="n"/>
      <c r="DC135" s="155" t="n"/>
      <c r="DD135" s="165" t="n"/>
    </row>
    <row customHeight="1" ht="15" r="136" s="187" spans="1:1024">
      <c r="A136" s="67" t="n">
        <v>134</v>
      </c>
      <c r="B136" s="44" t="n"/>
      <c r="C136" s="173" t="s">
        <v>343</v>
      </c>
      <c r="D136" s="113" t="n"/>
      <c r="E136" s="148" t="n"/>
      <c r="F136" s="148" t="n"/>
      <c r="G136" s="174">
        <f>COUNTIF(G6:G92,"10:30")-COUNTIFS(G6:G92,"10:30",I6:I92,"!")</f>
        <v/>
      </c>
      <c r="H136" s="174">
        <f>COUNTIF(H6:H92,"19:30")-COUNTIFS(H6:H92,"19:30",I6:I92,"!")</f>
        <v/>
      </c>
      <c r="I136" s="175" t="n"/>
      <c r="J136" s="174">
        <f>COUNTIF(J6:J92,"10:30")-COUNTIFS(J6:J92,"10:30",L6:L92,"!")</f>
        <v/>
      </c>
      <c r="K136" s="174">
        <f>COUNTIF(K6:K92,"19:30")-COUNTIFS(K6:K92,"19:30",L6:L92,"!")</f>
        <v/>
      </c>
      <c r="L136" s="175" t="n"/>
      <c r="M136" s="174">
        <f>COUNTIF(M6:M92,"10:30")-COUNTIFS(M6:M92,"10:30",O6:O92,"!")</f>
        <v/>
      </c>
      <c r="N136" s="174">
        <f>COUNTIF(N6:N92,"19:30")-COUNTIFS(N6:N92,"19:30",O6:O92,"!")</f>
        <v/>
      </c>
      <c r="O136" s="175" t="n"/>
      <c r="P136" s="174">
        <f>COUNTIF(P6:P92,"10:30")-COUNTIFS(P6:P92,"10:30",R6:R92,"!")</f>
        <v/>
      </c>
      <c r="Q136" s="174">
        <f>COUNTIF(Q6:Q92,"19:30")-COUNTIFS(Q6:Q92,"19:30",R6:R92,"!")</f>
        <v/>
      </c>
      <c r="R136" s="175" t="n"/>
      <c r="S136" s="174">
        <f>COUNTIF(S6:S92,"10:30")-COUNTIFS(S6:S92,"10:30",U6:U92,"!")</f>
        <v/>
      </c>
      <c r="T136" s="174">
        <f>COUNTIF(T6:T92,"19:30")-COUNTIFS(T6:T92,"19:30",U6:U92,"!")</f>
        <v/>
      </c>
      <c r="U136" s="175" t="n"/>
      <c r="V136" s="174">
        <f>COUNTIF(V6:V92,"10:30")-COUNTIFS(V6:V92,"10:30",X6:X92,"!")</f>
        <v/>
      </c>
      <c r="W136" s="174">
        <f>COUNTIF(W6:W92,"19:30")-COUNTIFS(W6:W92,"19:30",X6:X92,"!")</f>
        <v/>
      </c>
      <c r="X136" s="175" t="n"/>
      <c r="Y136" s="174">
        <f>COUNTIF(Y6:Y92,"10:30")-COUNTIFS(Y6:Y92,"10:30",AA6:AA92,"!")</f>
        <v/>
      </c>
      <c r="Z136" s="174">
        <f>COUNTIF(Z6:Z92,"19:30")-COUNTIFS(Z6:Z92,"19:30",AA6:AA92,"!")</f>
        <v/>
      </c>
      <c r="AA136" s="175" t="n"/>
      <c r="AB136" s="174">
        <f>COUNTIF(AB6:AB92,"10:30")-COUNTIFS(AB6:AB92,"10:30",AD6:AD92,"!")</f>
        <v/>
      </c>
      <c r="AC136" s="174">
        <f>COUNTIF(AC6:AC92,"19:30")-COUNTIFS(AC6:AC92,"19:30",AD6:AD92,"!")</f>
        <v/>
      </c>
      <c r="AD136" s="175" t="n"/>
      <c r="AE136" s="174">
        <f>COUNTIF(AE6:AE92,"10:30")-COUNTIFS(AE6:AE92,"10:30",AG6:AG92,"!")</f>
        <v/>
      </c>
      <c r="AF136" s="174">
        <f>COUNTIF(AF6:AF92,"19:30")-COUNTIFS(AF6:AF92,"19:30",AG6:AG92,"!")</f>
        <v/>
      </c>
      <c r="AG136" s="175" t="n"/>
      <c r="AH136" s="174">
        <f>COUNTIF(AH6:AH92,"10:30")-COUNTIFS(AH6:AH92,"10:30",AJ6:AJ92,"!")</f>
        <v/>
      </c>
      <c r="AI136" s="174">
        <f>COUNTIF(AI6:AI92,"19:30")-COUNTIFS(AI6:AI92,"19:30",AJ6:AJ92,"!")</f>
        <v/>
      </c>
      <c r="AJ136" s="175" t="n"/>
      <c r="AK136" s="174">
        <f>COUNTIF(AK6:AK92,"10:30")-COUNTIFS(AK6:AK92,"10:30",AM6:AM92,"!")</f>
        <v/>
      </c>
      <c r="AL136" s="174">
        <f>COUNTIF(AL6:AL92,"19:30")-COUNTIFS(AL6:AL92,"19:30",AM6:AM92,"!")</f>
        <v/>
      </c>
      <c r="AM136" s="175" t="n"/>
      <c r="AN136" s="174">
        <f>COUNTIF(AN6:AN92,"10:30")-COUNTIFS(AN6:AN92,"10:30",AP6:AP92,"!")</f>
        <v/>
      </c>
      <c r="AO136" s="174">
        <f>COUNTIF(AO6:AO92,"19:30")-COUNTIFS(AO6:AO92,"19:30",AP6:AP92,"!")</f>
        <v/>
      </c>
      <c r="AP136" s="175" t="n"/>
      <c r="AQ136" s="174">
        <f>COUNTIF(AQ6:AQ92,"10:30")-COUNTIFS(AQ6:AQ92,"10:30",AS6:AS92,"!")</f>
        <v/>
      </c>
      <c r="AR136" s="174">
        <f>COUNTIF(AR6:AR92,"19:30")-COUNTIFS(AR6:AR92,"19:30",AS6:AS92,"!")</f>
        <v/>
      </c>
      <c r="AS136" s="175" t="n"/>
      <c r="AT136" s="174">
        <f>COUNTIF(AT6:AT92,"10:30")-COUNTIFS(AT6:AT92,"10:30",AV6:AV92,"!")</f>
        <v/>
      </c>
      <c r="AU136" s="174">
        <f>COUNTIF(AU6:AU92,"19:30")-COUNTIFS(AU6:AU92,"19:30",AV6:AV92,"!")</f>
        <v/>
      </c>
      <c r="AV136" s="175" t="n"/>
      <c r="AW136" s="174">
        <f>COUNTIF(AW6:AW92,"10:30")-COUNTIFS(AW6:AW92,"10:30",AY6:AY92,"!")</f>
        <v/>
      </c>
      <c r="AX136" s="174">
        <f>COUNTIF(AX6:AX92,"19:30")-COUNTIFS(AX6:AX92,"19:30",AY6:AY92,"!")</f>
        <v/>
      </c>
      <c r="AY136" s="175" t="n"/>
      <c r="AZ136" s="174">
        <f>COUNTIF(AZ6:AZ92,"10:30")-COUNTIFS(AZ6:AZ92,"10:30",BB6:BB92,"!")</f>
        <v/>
      </c>
      <c r="BA136" s="174">
        <f>COUNTIF(BA6:BA92,"19:30")-COUNTIFS(BA6:BA92,"19:30",BB6:BB92,"!")</f>
        <v/>
      </c>
      <c r="BB136" s="175" t="n"/>
      <c r="BC136" s="174">
        <f>COUNTIF(BC6:BC92,"10:30")-COUNTIFS(BC6:BC92,"10:30",BE6:BE92,"!")</f>
        <v/>
      </c>
      <c r="BD136" s="174">
        <f>COUNTIF(BD6:BD92,"19:30")-COUNTIFS(BD6:BD92,"19:30",BE6:BE92,"!")</f>
        <v/>
      </c>
      <c r="BE136" s="175" t="n"/>
      <c r="BF136" s="174">
        <f>COUNTIF(BF6:BF92,"10:30")-COUNTIFS(BF6:BF92,"10:30",BH6:BH92,"!")</f>
        <v/>
      </c>
      <c r="BG136" s="174">
        <f>COUNTIF(BG6:BG92,"19:30")-COUNTIFS(BG6:BG92,"19:30",BH6:BH92,"!")</f>
        <v/>
      </c>
      <c r="BH136" s="175" t="n"/>
      <c r="BI136" s="174">
        <f>COUNTIF(BI6:BI92,"10:30")-COUNTIFS(BI6:BI92,"10:30",BK6:BK92,"!")</f>
        <v/>
      </c>
      <c r="BJ136" s="174">
        <f>COUNTIF(BJ6:BJ92,"19:30")-COUNTIFS(BJ6:BJ92,"19:30",BK6:BK92,"!")</f>
        <v/>
      </c>
      <c r="BK136" s="175" t="n"/>
      <c r="BL136" s="174">
        <f>COUNTIF(BL6:BL92,"10:30")-COUNTIFS(BL6:BL92,"10:30",BN6:BN92,"!")</f>
        <v/>
      </c>
      <c r="BM136" s="174">
        <f>COUNTIF(BM6:BM92,"19:30")-COUNTIFS(BM6:BM92,"19:30",BN6:BN92,"!")</f>
        <v/>
      </c>
      <c r="BN136" s="175" t="n"/>
      <c r="BO136" s="174">
        <f>COUNTIF(BO6:BO92,"10:30")-COUNTIFS(BO6:BO92,"10:30",BQ6:BQ92,"!")</f>
        <v/>
      </c>
      <c r="BP136" s="174">
        <f>COUNTIF(BP6:BP92,"19:30")-COUNTIFS(BP6:BP92,"19:30",BQ6:BQ92,"!")</f>
        <v/>
      </c>
      <c r="BQ136" s="175" t="n"/>
      <c r="BR136" s="174">
        <f>COUNTIF(BR6:BR92,"10:30")-COUNTIFS(BR6:BR92,"10:30",BT6:BT92,"!")</f>
        <v/>
      </c>
      <c r="BS136" s="174">
        <f>COUNTIF(BS6:BS92,"19:30")-COUNTIFS(BS6:BS92,"19:30",BT6:BT92,"!")</f>
        <v/>
      </c>
      <c r="BT136" s="175" t="n"/>
      <c r="BU136" s="174">
        <f>COUNTIF(BU6:BU92,"10:30")-COUNTIFS(BU6:BU92,"10:30",BW6:BW92,"!")</f>
        <v/>
      </c>
      <c r="BV136" s="174">
        <f>COUNTIF(BV6:BV92,"19:30")-COUNTIFS(BV6:BV92,"19:30",BW6:BW92,"!")</f>
        <v/>
      </c>
      <c r="BW136" s="175" t="n"/>
      <c r="BX136" s="174">
        <f>COUNTIF(BX6:BX92,"10:30")-COUNTIFS(BX6:BX92,"10:30",BZ6:BZ92,"!")</f>
        <v/>
      </c>
      <c r="BY136" s="174">
        <f>COUNTIF(BY6:BY92,"19:30")-COUNTIFS(BY6:BY92,"19:30",BZ6:BZ92,"!")</f>
        <v/>
      </c>
      <c r="BZ136" s="175" t="n"/>
      <c r="CA136" s="174">
        <f>COUNTIF(CA6:CA92,"10:30")-COUNTIFS(CA6:CA92,"10:30",CC6:CC92,"!")</f>
        <v/>
      </c>
      <c r="CB136" s="174">
        <f>COUNTIF(CB6:CB92,"19:30")-COUNTIFS(CB6:CB92,"19:30",CC6:CC92,"!")</f>
        <v/>
      </c>
      <c r="CC136" s="175" t="n"/>
      <c r="CD136" s="174">
        <f>COUNTIF(CD6:CD92,"10:30")-COUNTIFS(CD6:CD92,"10:30",CF6:CF92,"!")</f>
        <v/>
      </c>
      <c r="CE136" s="174">
        <f>COUNTIF(CE6:CE92,"19:30")-COUNTIFS(CE6:CE92,"19:30",CF6:CF92,"!")</f>
        <v/>
      </c>
      <c r="CF136" s="175" t="n"/>
      <c r="CG136" s="174">
        <f>COUNTIF(CG6:CG92,"10:30")-COUNTIFS(CG6:CG92,"10:30",CI6:CI92,"!")</f>
        <v/>
      </c>
      <c r="CH136" s="174">
        <f>COUNTIF(CH6:CH92,"19:30")-COUNTIFS(CH6:CH92,"19:30",CI6:CI92,"!")</f>
        <v/>
      </c>
      <c r="CI136" s="175" t="n"/>
      <c r="CJ136" s="174">
        <f>COUNTIF(CJ6:CJ92,"10:30")-COUNTIFS(CJ6:CJ92,"10:30",CL6:CL92,"!")</f>
        <v/>
      </c>
      <c r="CK136" s="174">
        <f>COUNTIF(CK6:CK92,"19:30")-COUNTIFS(CK6:CK92,"19:30",CL6:CL92,"!")</f>
        <v/>
      </c>
      <c r="CL136" s="175" t="n"/>
      <c r="CM136" s="174">
        <f>COUNTIF(CM6:CM92,"10:30")-COUNTIFS(CM6:CM92,"10:30",CO6:CO92,"!")</f>
        <v/>
      </c>
      <c r="CN136" s="174">
        <f>COUNTIF(CN6:CN92,"19:30")-COUNTIFS(CN6:CN92,"19:30",CO6:CO92,"!")</f>
        <v/>
      </c>
      <c r="CO136" s="175" t="n"/>
      <c r="CP136" s="174">
        <f>COUNTIF(CP6:CP92,"10:30")-COUNTIFS(CP6:CP92,"10:30",CR6:CR92,"!")</f>
        <v/>
      </c>
      <c r="CQ136" s="174">
        <f>COUNTIF(CQ6:CQ92,"19:30")-COUNTIFS(CQ6:CQ92,"19:30",CR6:CR92,"!")</f>
        <v/>
      </c>
      <c r="CR136" s="175" t="n"/>
      <c r="CS136" s="174">
        <f>COUNTIF(CS6:CS92,"10:30")-COUNTIFS(CS6:CS92,"10:30",CU6:CU92,"!")</f>
        <v/>
      </c>
      <c r="CT136" s="174">
        <f>COUNTIF(CT6:CT92,"19:30")-COUNTIFS(CT6:CT92,"19:30",CU6:CU92,"!")</f>
        <v/>
      </c>
      <c r="CU136" s="175" t="n"/>
      <c r="CV136" s="174">
        <f>COUNTIF(CV6:CV92,"10:30")-COUNTIFS(CV6:CV92,"10:30",CX6:CX92,"!")</f>
        <v/>
      </c>
      <c r="CW136" s="176">
        <f>COUNTIF(CW6:CW92,"19:30")-COUNTIFS(CW6:CW92,"19:30",CX6:CX92,"!")</f>
        <v/>
      </c>
      <c r="CX136" s="177" t="n"/>
      <c r="CY136" s="165" t="n"/>
      <c r="CZ136" s="165" t="n"/>
      <c r="DA136" s="165" t="n"/>
      <c r="DB136" s="165" t="n"/>
      <c r="DC136" s="165" t="n"/>
      <c r="DD136" s="165" t="n"/>
    </row>
    <row customHeight="1" ht="15" r="137" s="187" spans="1:1024">
      <c r="A137" s="67" t="n">
        <v>135</v>
      </c>
      <c r="B137" s="44" t="n"/>
      <c r="C137" s="173" t="s">
        <v>344</v>
      </c>
      <c r="D137" s="113" t="n"/>
      <c r="E137" s="148" t="n"/>
      <c r="F137" s="148" t="n"/>
      <c r="G137" s="174">
        <f>COUNTIF(G6:G92,"11:00")-COUNTIFS(G6:G92,"11:00",I6:I92,"!")</f>
        <v/>
      </c>
      <c r="H137" s="174">
        <f>COUNTIF(H6:H92,"20:00")-COUNTIFS(H6:H92,"20:00",I6:I92,"!")</f>
        <v/>
      </c>
      <c r="I137" s="175" t="n"/>
      <c r="J137" s="174">
        <f>COUNTIF(J6:J92,"11:00")-COUNTIFS(J6:J92,"11:00",L6:L92,"!")</f>
        <v/>
      </c>
      <c r="K137" s="174">
        <f>COUNTIF(K6:K92,"20:00")-COUNTIFS(K6:K92,"20:00",L6:L92,"!")</f>
        <v/>
      </c>
      <c r="L137" s="175" t="n"/>
      <c r="M137" s="174">
        <f>COUNTIF(M6:M92,"11:00")-COUNTIFS(M6:M92,"11:00",O6:O92,"!")</f>
        <v/>
      </c>
      <c r="N137" s="174">
        <f>COUNTIF(N6:N92,"20:00")-COUNTIFS(N6:N92,"20:00",O6:O92,"!")</f>
        <v/>
      </c>
      <c r="O137" s="175" t="n"/>
      <c r="P137" s="174">
        <f>COUNTIF(P6:P92,"11:00")-COUNTIFS(P6:P92,"11:00",R6:R92,"!")</f>
        <v/>
      </c>
      <c r="Q137" s="174">
        <f>COUNTIF(Q6:Q92,"20:00")-COUNTIFS(Q6:Q92,"20:00",R6:R92,"!")</f>
        <v/>
      </c>
      <c r="R137" s="175" t="n"/>
      <c r="S137" s="174">
        <f>COUNTIF(S6:S92,"11:00")-COUNTIFS(S6:S92,"11:00",U6:U92,"!")</f>
        <v/>
      </c>
      <c r="T137" s="174">
        <f>COUNTIF(T6:T92,"20:00")-COUNTIFS(T6:T92,"20:00",U6:U92,"!")</f>
        <v/>
      </c>
      <c r="U137" s="175" t="n"/>
      <c r="V137" s="174">
        <f>COUNTIF(V6:V92,"11:00")-COUNTIFS(V6:V92,"11:00",X6:X92,"!")</f>
        <v/>
      </c>
      <c r="W137" s="174">
        <f>COUNTIF(W6:W92,"20:00")-COUNTIFS(W6:W92,"20:00",X6:X92,"!")</f>
        <v/>
      </c>
      <c r="X137" s="175" t="n"/>
      <c r="Y137" s="174">
        <f>COUNTIF(Y6:Y92,"11:00")-COUNTIFS(Y6:Y92,"11:00",AA6:AA92,"!")</f>
        <v/>
      </c>
      <c r="Z137" s="174">
        <f>COUNTIF(Z6:Z92,"20:00")-COUNTIFS(Z6:Z92,"20:00",AA6:AA92,"!")</f>
        <v/>
      </c>
      <c r="AA137" s="175" t="n"/>
      <c r="AB137" s="174">
        <f>COUNTIF(AB6:AB92,"11:00")-COUNTIFS(AB6:AB92,"11:00",AD6:AD92,"!")</f>
        <v/>
      </c>
      <c r="AC137" s="174">
        <f>COUNTIF(AC6:AC92,"20:00")-COUNTIFS(AC6:AC92,"20:00",AD6:AD92,"!")</f>
        <v/>
      </c>
      <c r="AD137" s="175" t="n"/>
      <c r="AE137" s="174">
        <f>COUNTIF(AE6:AE92,"11:00")-COUNTIFS(AE6:AE92,"11:00",AG6:AG92,"!")</f>
        <v/>
      </c>
      <c r="AF137" s="174">
        <f>COUNTIF(AF6:AF92,"20:00")-COUNTIFS(AF6:AF92,"20:00",AG6:AG92,"!")</f>
        <v/>
      </c>
      <c r="AG137" s="175" t="n"/>
      <c r="AH137" s="174">
        <f>COUNTIF(AH6:AH92,"11:00")-COUNTIFS(AH6:AH92,"11:00",AJ6:AJ92,"!")</f>
        <v/>
      </c>
      <c r="AI137" s="174">
        <f>COUNTIF(AI6:AI92,"20:00")-COUNTIFS(AI6:AI92,"20:00",AJ6:AJ92,"!")</f>
        <v/>
      </c>
      <c r="AJ137" s="175" t="n"/>
      <c r="AK137" s="174">
        <f>COUNTIF(AK6:AK92,"11:00")-COUNTIFS(AK6:AK92,"11:00",AM6:AM92,"!")</f>
        <v/>
      </c>
      <c r="AL137" s="174">
        <f>COUNTIF(AL6:AL92,"20:00")-COUNTIFS(AL6:AL92,"20:00",AM6:AM92,"!")</f>
        <v/>
      </c>
      <c r="AM137" s="175" t="n"/>
      <c r="AN137" s="174">
        <f>COUNTIF(AN6:AN92,"11:00")-COUNTIFS(AN6:AN92,"11:00",AP6:AP92,"!")</f>
        <v/>
      </c>
      <c r="AO137" s="174">
        <f>COUNTIF(AO6:AO92,"20:00")-COUNTIFS(AO6:AO92,"20:00",AP6:AP92,"!")</f>
        <v/>
      </c>
      <c r="AP137" s="175" t="n"/>
      <c r="AQ137" s="174">
        <f>COUNTIF(AQ6:AQ92,"11:00")-COUNTIFS(AQ6:AQ92,"11:00",AS6:AS92,"!")</f>
        <v/>
      </c>
      <c r="AR137" s="174">
        <f>COUNTIF(AR6:AR92,"20:00")-COUNTIFS(AR6:AR92,"20:00",AS6:AS92,"!")</f>
        <v/>
      </c>
      <c r="AS137" s="175" t="n"/>
      <c r="AT137" s="174">
        <f>COUNTIF(AT6:AT92,"11:00")-COUNTIFS(AT6:AT92,"11:00",AV6:AV92,"!")</f>
        <v/>
      </c>
      <c r="AU137" s="174">
        <f>COUNTIF(AU6:AU92,"20:00")-COUNTIFS(AU6:AU92,"20:00",AV6:AV92,"!")</f>
        <v/>
      </c>
      <c r="AV137" s="175" t="n"/>
      <c r="AW137" s="174">
        <f>COUNTIF(AW6:AW92,"11:00")-COUNTIFS(AW6:AW92,"11:00",AY6:AY92,"!")</f>
        <v/>
      </c>
      <c r="AX137" s="174">
        <f>COUNTIF(AX6:AX92,"20:00")-COUNTIFS(AX6:AX92,"20:00",AY6:AY92,"!")</f>
        <v/>
      </c>
      <c r="AY137" s="175" t="n"/>
      <c r="AZ137" s="174">
        <f>COUNTIF(AZ6:AZ92,"11:00")-COUNTIFS(AZ6:AZ92,"11:00",BB6:BB92,"!")</f>
        <v/>
      </c>
      <c r="BA137" s="174">
        <f>COUNTIF(BA6:BA92,"20:00")-COUNTIFS(BA6:BA92,"20:00",BB6:BB92,"!")</f>
        <v/>
      </c>
      <c r="BB137" s="175" t="n"/>
      <c r="BC137" s="174">
        <f>COUNTIF(BC6:BC92,"11:00")-COUNTIFS(BC6:BC92,"11:00",BE6:BE92,"!")</f>
        <v/>
      </c>
      <c r="BD137" s="174">
        <f>COUNTIF(BD6:BD92,"20:00")-COUNTIFS(BD6:BD92,"20:00",BE6:BE92,"!")</f>
        <v/>
      </c>
      <c r="BE137" s="175" t="n"/>
      <c r="BF137" s="174">
        <f>COUNTIF(BF6:BF92,"11:00")-COUNTIFS(BF6:BF92,"11:00",BH6:BH92,"!")</f>
        <v/>
      </c>
      <c r="BG137" s="174">
        <f>COUNTIF(BG6:BG92,"20:00")-COUNTIFS(BG6:BG92,"20:00",BH6:BH92,"!")</f>
        <v/>
      </c>
      <c r="BH137" s="175" t="n"/>
      <c r="BI137" s="174">
        <f>COUNTIF(BI6:BI92,"11:00")-COUNTIFS(BI6:BI92,"11:00",BK6:BK92,"!")</f>
        <v/>
      </c>
      <c r="BJ137" s="174">
        <f>COUNTIF(BJ6:BJ92,"20:00")-COUNTIFS(BJ6:BJ92,"20:00",BK6:BK92,"!")</f>
        <v/>
      </c>
      <c r="BK137" s="175" t="n"/>
      <c r="BL137" s="174">
        <f>COUNTIF(BL6:BL92,"11:00")-COUNTIFS(BL6:BL92,"11:00",BN6:BN92,"!")</f>
        <v/>
      </c>
      <c r="BM137" s="174">
        <f>COUNTIF(BM6:BM92,"20:00")-COUNTIFS(BM6:BM92,"20:00",BN6:BN92,"!")</f>
        <v/>
      </c>
      <c r="BN137" s="175" t="n"/>
      <c r="BO137" s="174">
        <f>COUNTIF(BO6:BO92,"11:00")-COUNTIFS(BO6:BO92,"11:00",BQ6:BQ92,"!")</f>
        <v/>
      </c>
      <c r="BP137" s="174">
        <f>COUNTIF(BP6:BP92,"20:00")-COUNTIFS(BP6:BP92,"20:00",BQ6:BQ92,"!")</f>
        <v/>
      </c>
      <c r="BQ137" s="175" t="n"/>
      <c r="BR137" s="174">
        <f>COUNTIF(BR6:BR92,"11:00")-COUNTIFS(BR6:BR92,"11:00",BT6:BT92,"!")</f>
        <v/>
      </c>
      <c r="BS137" s="174">
        <f>COUNTIF(BS6:BS92,"20:00")-COUNTIFS(BS6:BS92,"20:00",BT6:BT92,"!")</f>
        <v/>
      </c>
      <c r="BT137" s="175" t="n"/>
      <c r="BU137" s="174">
        <f>COUNTIF(BU6:BU92,"11:00")-COUNTIFS(BU6:BU92,"11:00",BW6:BW92,"!")</f>
        <v/>
      </c>
      <c r="BV137" s="174">
        <f>COUNTIF(BV6:BV92,"20:00")-COUNTIFS(BV6:BV92,"20:00",BW6:BW92,"!")</f>
        <v/>
      </c>
      <c r="BW137" s="175" t="n"/>
      <c r="BX137" s="174">
        <f>COUNTIF(BX6:BX92,"11:00")-COUNTIFS(BX6:BX92,"11:00",BZ6:BZ92,"!")</f>
        <v/>
      </c>
      <c r="BY137" s="174">
        <f>COUNTIF(BY6:BY92,"20:00")-COUNTIFS(BY6:BY92,"20:00",BZ6:BZ92,"!")</f>
        <v/>
      </c>
      <c r="BZ137" s="175" t="n"/>
      <c r="CA137" s="174">
        <f>COUNTIF(CA6:CA92,"11:00")-COUNTIFS(CA6:CA92,"11:00",CC6:CC92,"!")</f>
        <v/>
      </c>
      <c r="CB137" s="174">
        <f>COUNTIF(CB6:CB92,"20:00")-COUNTIFS(CB6:CB92,"20:00",CC6:CC92,"!")</f>
        <v/>
      </c>
      <c r="CC137" s="175" t="n"/>
      <c r="CD137" s="174">
        <f>COUNTIF(CD6:CD92,"11:00")-COUNTIFS(CD6:CD92,"11:00",CF6:CF92,"!")</f>
        <v/>
      </c>
      <c r="CE137" s="174">
        <f>COUNTIF(CE6:CE92,"20:00")-COUNTIFS(CE6:CE92,"20:00",CF6:CF92,"!")</f>
        <v/>
      </c>
      <c r="CF137" s="175" t="n"/>
      <c r="CG137" s="174">
        <f>COUNTIF(CG6:CG92,"11:00")-COUNTIFS(CG6:CG92,"11:00",CI6:CI92,"!")</f>
        <v/>
      </c>
      <c r="CH137" s="174">
        <f>COUNTIF(CH6:CH92,"20:00")-COUNTIFS(CH6:CH92,"20:00",CI6:CI92,"!")</f>
        <v/>
      </c>
      <c r="CI137" s="175" t="n"/>
      <c r="CJ137" s="174">
        <f>COUNTIF(CJ6:CJ92,"11:00")-COUNTIFS(CJ6:CJ92,"11:00",CL6:CL92,"!")</f>
        <v/>
      </c>
      <c r="CK137" s="174">
        <f>COUNTIF(CK6:CK92,"20:00")-COUNTIFS(CK6:CK92,"20:00",CL6:CL92,"!")</f>
        <v/>
      </c>
      <c r="CL137" s="175" t="n"/>
      <c r="CM137" s="174">
        <f>COUNTIF(CM6:CM92,"11:00")-COUNTIFS(CM6:CM92,"11:00",CO6:CO92,"!")</f>
        <v/>
      </c>
      <c r="CN137" s="174">
        <f>COUNTIF(CN6:CN92,"20:00")-COUNTIFS(CN6:CN92,"20:00",CO6:CO92,"!")</f>
        <v/>
      </c>
      <c r="CO137" s="175" t="n"/>
      <c r="CP137" s="174">
        <f>COUNTIF(CP6:CP92,"11:00")-COUNTIFS(CP6:CP92,"11:00",CR6:CR92,"!")</f>
        <v/>
      </c>
      <c r="CQ137" s="174">
        <f>COUNTIF(CQ6:CQ92,"20:00")-COUNTIFS(CQ6:CQ92,"20:00",CR6:CR92,"!")</f>
        <v/>
      </c>
      <c r="CR137" s="175" t="n"/>
      <c r="CS137" s="174">
        <f>COUNTIF(CS6:CS92,"11:00")-COUNTIFS(CS6:CS92,"11:00",CU6:CU92,"!")</f>
        <v/>
      </c>
      <c r="CT137" s="174">
        <f>COUNTIF(CT6:CT92,"20:00")-COUNTIFS(CT6:CT92,"20:00",CU6:CU92,"!")</f>
        <v/>
      </c>
      <c r="CU137" s="175" t="n"/>
      <c r="CV137" s="174">
        <f>COUNTIF(CV6:CV92,"11:00")-COUNTIFS(CV6:CV92,"11:00",CX6:CX92,"!")</f>
        <v/>
      </c>
      <c r="CW137" s="176">
        <f>COUNTIF(CW6:CW92,"20:00")-COUNTIFS(CW6:CW92,"20:00",CX6:CX92,"!")</f>
        <v/>
      </c>
      <c r="CX137" s="177" t="n"/>
      <c r="CY137" s="165" t="n"/>
      <c r="CZ137" s="165" t="n"/>
      <c r="DA137" s="165" t="n"/>
      <c r="DB137" s="165" t="n"/>
      <c r="DC137" s="165" t="n"/>
      <c r="DD137" s="165" t="n"/>
    </row>
    <row customHeight="1" ht="15" r="138" s="187" spans="1:1024">
      <c r="A138" s="67" t="n">
        <v>136</v>
      </c>
      <c r="B138" s="44" t="n"/>
      <c r="C138" s="173" t="s">
        <v>345</v>
      </c>
      <c r="D138" s="113" t="n"/>
      <c r="E138" s="148" t="n"/>
      <c r="F138" s="148" t="n"/>
      <c r="G138" s="174">
        <f>COUNTIF(G6:G92,"11:30")-COUNTIFS(G6:G92,"11:30",I6:I92,"!")</f>
        <v/>
      </c>
      <c r="H138" s="174">
        <f>COUNTIF(H6:H92,"20:30")-COUNTIFS(H6:H92,"20:30",I6:I92,"!")</f>
        <v/>
      </c>
      <c r="I138" s="175" t="n"/>
      <c r="J138" s="174">
        <f>COUNTIF(J6:J92,"11:30")-COUNTIFS(J6:J92,"11:30",L6:L92,"!")</f>
        <v/>
      </c>
      <c r="K138" s="174">
        <f>COUNTIF(K6:K92,"20:30")-COUNTIFS(K6:K92,"20:30",L6:L92,"!")</f>
        <v/>
      </c>
      <c r="L138" s="175" t="n"/>
      <c r="M138" s="174">
        <f>COUNTIF(M6:M92,"11:30")-COUNTIFS(M6:M92,"11:30",O6:O92,"!")</f>
        <v/>
      </c>
      <c r="N138" s="174">
        <f>COUNTIF(N6:N92,"20:30")-COUNTIFS(N6:N92,"20:30",O6:O92,"!")</f>
        <v/>
      </c>
      <c r="O138" s="175" t="n"/>
      <c r="P138" s="174">
        <f>COUNTIF(P6:P92,"11:30")-COUNTIFS(P6:P92,"11:30",R6:R92,"!")</f>
        <v/>
      </c>
      <c r="Q138" s="174">
        <f>COUNTIF(Q6:Q92,"20:30")-COUNTIFS(Q6:Q92,"20:30",R6:R92,"!")</f>
        <v/>
      </c>
      <c r="R138" s="175" t="n"/>
      <c r="S138" s="174">
        <f>COUNTIF(S6:S92,"11:30")-COUNTIFS(S6:S92,"11:30",U6:U92,"!")</f>
        <v/>
      </c>
      <c r="T138" s="174">
        <f>COUNTIF(T6:T92,"20:30")-COUNTIFS(T6:T92,"20:30",U6:U92,"!")</f>
        <v/>
      </c>
      <c r="U138" s="175" t="n"/>
      <c r="V138" s="174">
        <f>COUNTIF(V6:V92,"11:30")-COUNTIFS(V6:V92,"11:30",X6:X92,"!")</f>
        <v/>
      </c>
      <c r="W138" s="174">
        <f>COUNTIF(W6:W92,"20:30")-COUNTIFS(W6:W92,"20:30",X6:X92,"!")</f>
        <v/>
      </c>
      <c r="X138" s="175" t="n"/>
      <c r="Y138" s="174">
        <f>COUNTIF(Y6:Y92,"11:30")-COUNTIFS(Y6:Y92,"11:30",AA6:AA92,"!")</f>
        <v/>
      </c>
      <c r="Z138" s="174">
        <f>COUNTIF(Z6:Z92,"20:30")-COUNTIFS(Z6:Z92,"20:30",AA6:AA92,"!")</f>
        <v/>
      </c>
      <c r="AA138" s="175" t="n"/>
      <c r="AB138" s="174">
        <f>COUNTIF(AB6:AB92,"11:30")-COUNTIFS(AB6:AB92,"11:30",AD6:AD92,"!")</f>
        <v/>
      </c>
      <c r="AC138" s="174">
        <f>COUNTIF(AC6:AC92,"20:30")-COUNTIFS(AC6:AC92,"20:30",AD6:AD92,"!")</f>
        <v/>
      </c>
      <c r="AD138" s="175" t="n"/>
      <c r="AE138" s="174">
        <f>COUNTIF(AE6:AE92,"11:30")-COUNTIFS(AE6:AE92,"11:30",AG6:AG92,"!")</f>
        <v/>
      </c>
      <c r="AF138" s="174">
        <f>COUNTIF(AF6:AF92,"20:30")-COUNTIFS(AF6:AF92,"20:30",AG6:AG92,"!")</f>
        <v/>
      </c>
      <c r="AG138" s="175" t="n"/>
      <c r="AH138" s="174">
        <f>COUNTIF(AH6:AH92,"11:30")-COUNTIFS(AH6:AH92,"11:30",AJ6:AJ92,"!")</f>
        <v/>
      </c>
      <c r="AI138" s="174">
        <f>COUNTIF(AI6:AI92,"20:30")-COUNTIFS(AI6:AI92,"20:30",AJ6:AJ92,"!")</f>
        <v/>
      </c>
      <c r="AJ138" s="175" t="n"/>
      <c r="AK138" s="174">
        <f>COUNTIF(AK6:AK92,"11:30")-COUNTIFS(AK6:AK92,"11:30",AM6:AM92,"!")</f>
        <v/>
      </c>
      <c r="AL138" s="174">
        <f>COUNTIF(AL6:AL92,"20:30")-COUNTIFS(AL6:AL92,"20:30",AM6:AM92,"!")</f>
        <v/>
      </c>
      <c r="AM138" s="175" t="n"/>
      <c r="AN138" s="174">
        <f>COUNTIF(AN6:AN92,"11:30")-COUNTIFS(AN6:AN92,"11:30",AP6:AP92,"!")</f>
        <v/>
      </c>
      <c r="AO138" s="174">
        <f>COUNTIF(AO6:AO92,"20:30")-COUNTIFS(AO6:AO92,"20:30",AP6:AP92,"!")</f>
        <v/>
      </c>
      <c r="AP138" s="175" t="n"/>
      <c r="AQ138" s="174">
        <f>COUNTIF(AQ6:AQ92,"11:30")-COUNTIFS(AQ6:AQ92,"11:30",AS6:AS92,"!")</f>
        <v/>
      </c>
      <c r="AR138" s="174">
        <f>COUNTIF(AR6:AR92,"20:30")-COUNTIFS(AR6:AR92,"20:30",AS6:AS92,"!")</f>
        <v/>
      </c>
      <c r="AS138" s="175" t="n"/>
      <c r="AT138" s="174">
        <f>COUNTIF(AT6:AT92,"11:30")-COUNTIFS(AT6:AT92,"11:30",AV6:AV92,"!")</f>
        <v/>
      </c>
      <c r="AU138" s="174">
        <f>COUNTIF(AU6:AU92,"20:30")-COUNTIFS(AU6:AU92,"20:30",AV6:AV92,"!")</f>
        <v/>
      </c>
      <c r="AV138" s="175" t="n"/>
      <c r="AW138" s="174">
        <f>COUNTIF(AW6:AW92,"11:30")-COUNTIFS(AW6:AW92,"11:30",AY6:AY92,"!")</f>
        <v/>
      </c>
      <c r="AX138" s="174">
        <f>COUNTIF(AX6:AX92,"20:30")-COUNTIFS(AX6:AX92,"20:30",AY6:AY92,"!")</f>
        <v/>
      </c>
      <c r="AY138" s="175" t="n"/>
      <c r="AZ138" s="174">
        <f>COUNTIF(AZ6:AZ92,"11:30")-COUNTIFS(AZ6:AZ92,"11:30",BB6:BB92,"!")</f>
        <v/>
      </c>
      <c r="BA138" s="174">
        <f>COUNTIF(BA6:BA92,"20:30")-COUNTIFS(BA6:BA92,"20:30",BB6:BB92,"!")</f>
        <v/>
      </c>
      <c r="BB138" s="175" t="n"/>
      <c r="BC138" s="174">
        <f>COUNTIF(BC6:BC92,"11:30")-COUNTIFS(BC6:BC92,"11:30",BE6:BE92,"!")</f>
        <v/>
      </c>
      <c r="BD138" s="174">
        <f>COUNTIF(BD6:BD92,"20:30")-COUNTIFS(BD6:BD92,"20:30",BE6:BE92,"!")</f>
        <v/>
      </c>
      <c r="BE138" s="175" t="n"/>
      <c r="BF138" s="174">
        <f>COUNTIF(BF6:BF92,"11:30")-COUNTIFS(BF6:BF92,"11:30",BH6:BH92,"!")</f>
        <v/>
      </c>
      <c r="BG138" s="174">
        <f>COUNTIF(BG6:BG92,"20:30")-COUNTIFS(BG6:BG92,"20:30",BH6:BH92,"!")</f>
        <v/>
      </c>
      <c r="BH138" s="175" t="n"/>
      <c r="BI138" s="174">
        <f>COUNTIF(BI6:BI92,"11:30")-COUNTIFS(BI6:BI92,"11:30",BK6:BK92,"!")</f>
        <v/>
      </c>
      <c r="BJ138" s="174">
        <f>COUNTIF(BJ6:BJ92,"20:30")-COUNTIFS(BJ6:BJ92,"20:30",BK6:BK92,"!")</f>
        <v/>
      </c>
      <c r="BK138" s="175" t="n"/>
      <c r="BL138" s="174">
        <f>COUNTIF(BL6:BL92,"11:30")-COUNTIFS(BL6:BL92,"11:30",BN6:BN92,"!")</f>
        <v/>
      </c>
      <c r="BM138" s="174">
        <f>COUNTIF(BM6:BM92,"20:30")-COUNTIFS(BM6:BM92,"20:30",BN6:BN92,"!")</f>
        <v/>
      </c>
      <c r="BN138" s="175" t="n"/>
      <c r="BO138" s="174">
        <f>COUNTIF(BO6:BO92,"11:30")-COUNTIFS(BO6:BO92,"11:30",BQ6:BQ92,"!")</f>
        <v/>
      </c>
      <c r="BP138" s="174">
        <f>COUNTIF(BP6:BP92,"20:30")-COUNTIFS(BP6:BP92,"20:30",BQ6:BQ92,"!")</f>
        <v/>
      </c>
      <c r="BQ138" s="175" t="n"/>
      <c r="BR138" s="174">
        <f>COUNTIF(BR6:BR92,"11:30")-COUNTIFS(BR6:BR92,"11:30",BT6:BT92,"!")</f>
        <v/>
      </c>
      <c r="BS138" s="174">
        <f>COUNTIF(BS6:BS92,"20:30")-COUNTIFS(BS6:BS92,"20:30",BT6:BT92,"!")</f>
        <v/>
      </c>
      <c r="BT138" s="175" t="n"/>
      <c r="BU138" s="174">
        <f>COUNTIF(BU6:BU92,"11:30")-COUNTIFS(BU6:BU92,"11:30",BW6:BW92,"!")</f>
        <v/>
      </c>
      <c r="BV138" s="174">
        <f>COUNTIF(BV6:BV92,"20:30")-COUNTIFS(BV6:BV92,"20:30",BW6:BW92,"!")</f>
        <v/>
      </c>
      <c r="BW138" s="175" t="n"/>
      <c r="BX138" s="174">
        <f>COUNTIF(BX6:BX92,"11:30")-COUNTIFS(BX6:BX92,"11:30",BZ6:BZ92,"!")</f>
        <v/>
      </c>
      <c r="BY138" s="174">
        <f>COUNTIF(BY6:BY92,"20:30")-COUNTIFS(BY6:BY92,"20:30",BZ6:BZ92,"!")</f>
        <v/>
      </c>
      <c r="BZ138" s="175" t="n"/>
      <c r="CA138" s="174">
        <f>COUNTIF(CA6:CA92,"11:30")-COUNTIFS(CA6:CA92,"11:30",CC6:CC92,"!")</f>
        <v/>
      </c>
      <c r="CB138" s="174">
        <f>COUNTIF(CB6:CB92,"20:30")-COUNTIFS(CB6:CB92,"20:30",CC6:CC92,"!")</f>
        <v/>
      </c>
      <c r="CC138" s="175" t="n"/>
      <c r="CD138" s="174">
        <f>COUNTIF(CD6:CD92,"11:30")-COUNTIFS(CD6:CD92,"11:30",CF6:CF92,"!")</f>
        <v/>
      </c>
      <c r="CE138" s="174">
        <f>COUNTIF(CE6:CE92,"20:30")-COUNTIFS(CE6:CE92,"20:30",CF6:CF92,"!")</f>
        <v/>
      </c>
      <c r="CF138" s="175" t="n"/>
      <c r="CG138" s="174">
        <f>COUNTIF(CG6:CG92,"11:30")-COUNTIFS(CG6:CG92,"11:30",CI6:CI92,"!")</f>
        <v/>
      </c>
      <c r="CH138" s="174">
        <f>COUNTIF(CH6:CH92,"20:30")-COUNTIFS(CH6:CH92,"20:30",CI6:CI92,"!")</f>
        <v/>
      </c>
      <c r="CI138" s="175" t="n"/>
      <c r="CJ138" s="174">
        <f>COUNTIF(CJ6:CJ92,"11:30")-COUNTIFS(CJ6:CJ92,"11:30",CL6:CL92,"!")</f>
        <v/>
      </c>
      <c r="CK138" s="174">
        <f>COUNTIF(CK6:CK92,"20:30")-COUNTIFS(CK6:CK92,"20:30",CL6:CL92,"!")</f>
        <v/>
      </c>
      <c r="CL138" s="175" t="n"/>
      <c r="CM138" s="174">
        <f>COUNTIF(CM6:CM92,"11:30")-COUNTIFS(CM6:CM92,"11:30",CO6:CO92,"!")</f>
        <v/>
      </c>
      <c r="CN138" s="174">
        <f>COUNTIF(CN6:CN92,"20:30")-COUNTIFS(CN6:CN92,"20:30",CO6:CO92,"!")</f>
        <v/>
      </c>
      <c r="CO138" s="175" t="n"/>
      <c r="CP138" s="174">
        <f>COUNTIF(CP6:CP92,"11:30")-COUNTIFS(CP6:CP92,"11:30",CR6:CR92,"!")</f>
        <v/>
      </c>
      <c r="CQ138" s="174">
        <f>COUNTIF(CQ6:CQ92,"20:30")-COUNTIFS(CQ6:CQ92,"20:30",CR6:CR92,"!")</f>
        <v/>
      </c>
      <c r="CR138" s="175" t="n"/>
      <c r="CS138" s="174">
        <f>COUNTIF(CS6:CS92,"11:30")-COUNTIFS(CS6:CS92,"11:30",CU6:CU92,"!")</f>
        <v/>
      </c>
      <c r="CT138" s="174">
        <f>COUNTIF(CT6:CT92,"20:30")-COUNTIFS(CT6:CT92,"20:30",CU6:CU92,"!")</f>
        <v/>
      </c>
      <c r="CU138" s="175" t="n"/>
      <c r="CV138" s="174">
        <f>COUNTIF(CV6:CV92,"11:30")-COUNTIFS(CV6:CV92,"11:30",CX6:CX92,"!")</f>
        <v/>
      </c>
      <c r="CW138" s="176">
        <f>COUNTIF(CW6:CW92,"20:30")-COUNTIFS(CW6:CW92,"20:30",CX6:CX92,"!")</f>
        <v/>
      </c>
      <c r="CX138" s="177" t="n"/>
      <c r="CY138" s="165" t="n"/>
      <c r="CZ138" s="165" t="n"/>
      <c r="DA138" s="165" t="n"/>
      <c r="DB138" s="165" t="n"/>
      <c r="DC138" s="165" t="n"/>
      <c r="DD138" s="165" t="n"/>
    </row>
    <row customHeight="1" ht="15" r="139" s="187" spans="1:1024">
      <c r="A139" s="67" t="n">
        <v>137</v>
      </c>
      <c r="B139" s="44" t="n"/>
      <c r="C139" s="173" t="s">
        <v>346</v>
      </c>
      <c r="D139" s="113" t="n"/>
      <c r="E139" s="148" t="n"/>
      <c r="F139" s="148" t="n"/>
      <c r="G139" s="174">
        <f>COUNTIF(G6:G92,"12:00")-COUNTIFS(G6:G92,"12:00",I6:I92,"!")</f>
        <v/>
      </c>
      <c r="H139" s="174">
        <f>COUNTIF(H6:H92,"21:00")-COUNTIFS(H6:H92,"21:00",I6:I92,"!")</f>
        <v/>
      </c>
      <c r="I139" s="175" t="n"/>
      <c r="J139" s="174">
        <f>COUNTIF(J6:J92,"12:00")-COUNTIFS(J6:J92,"12:00",L6:L92,"!")</f>
        <v/>
      </c>
      <c r="K139" s="174">
        <f>COUNTIF(K6:K92,"21:00")-COUNTIFS(K6:K92,"21:00",L6:L92,"!")</f>
        <v/>
      </c>
      <c r="L139" s="175" t="n"/>
      <c r="M139" s="174">
        <f>COUNTIF(M6:M92,"12:00")-COUNTIFS(M6:M92,"12:00",O6:O92,"!")</f>
        <v/>
      </c>
      <c r="N139" s="174">
        <f>COUNTIF(N6:N92,"21:00")-COUNTIFS(N6:N92,"21:00",O6:O92,"!")</f>
        <v/>
      </c>
      <c r="O139" s="175" t="n"/>
      <c r="P139" s="174">
        <f>COUNTIF(P6:P92,"12:00")-COUNTIFS(P6:P92,"12:00",R6:R92,"!")</f>
        <v/>
      </c>
      <c r="Q139" s="174">
        <f>COUNTIF(Q6:Q92,"21:00")-COUNTIFS(Q6:Q92,"21:00",R6:R92,"!")</f>
        <v/>
      </c>
      <c r="R139" s="175" t="n"/>
      <c r="S139" s="174">
        <f>COUNTIF(S6:S92,"12:00")-COUNTIFS(S6:S92,"12:00",U6:U92,"!")</f>
        <v/>
      </c>
      <c r="T139" s="174">
        <f>COUNTIF(T6:T92,"21:00")-COUNTIFS(T6:T92,"21:00",U6:U92,"!")</f>
        <v/>
      </c>
      <c r="U139" s="175" t="n"/>
      <c r="V139" s="174">
        <f>COUNTIF(V6:V92,"12:00")-COUNTIFS(V6:V92,"12:00",X6:X92,"!")</f>
        <v/>
      </c>
      <c r="W139" s="174">
        <f>COUNTIF(W6:W92,"21:00")-COUNTIFS(W6:W92,"21:00",X6:X92,"!")</f>
        <v/>
      </c>
      <c r="X139" s="175" t="n"/>
      <c r="Y139" s="174">
        <f>COUNTIF(Y6:Y92,"12:00")-COUNTIFS(Y6:Y92,"12:00",AA6:AA92,"!")</f>
        <v/>
      </c>
      <c r="Z139" s="174">
        <f>COUNTIF(Z6:Z92,"21:00")-COUNTIFS(Z6:Z92,"21:00",AA6:AA92,"!")</f>
        <v/>
      </c>
      <c r="AA139" s="175" t="n"/>
      <c r="AB139" s="174">
        <f>COUNTIF(AB6:AB92,"12:00")-COUNTIFS(AB6:AB92,"12:00",AD6:AD92,"!")</f>
        <v/>
      </c>
      <c r="AC139" s="174">
        <f>COUNTIF(AC6:AC92,"21:00")-COUNTIFS(AC6:AC92,"21:00",AD6:AD92,"!")</f>
        <v/>
      </c>
      <c r="AD139" s="175" t="n"/>
      <c r="AE139" s="174">
        <f>COUNTIF(AE6:AE92,"12:00")-COUNTIFS(AE6:AE92,"12:00",AG6:AG92,"!")</f>
        <v/>
      </c>
      <c r="AF139" s="174">
        <f>COUNTIF(AF6:AF92,"21:00")-COUNTIFS(AF6:AF92,"21:00",AG6:AG92,"!")</f>
        <v/>
      </c>
      <c r="AG139" s="175" t="n"/>
      <c r="AH139" s="174">
        <f>COUNTIF(AH6:AH92,"12:00")-COUNTIFS(AH6:AH92,"12:00",AJ6:AJ92,"!")</f>
        <v/>
      </c>
      <c r="AI139" s="174">
        <f>COUNTIF(AI6:AI92,"21:00")-COUNTIFS(AI6:AI92,"21:00",AJ6:AJ92,"!")</f>
        <v/>
      </c>
      <c r="AJ139" s="175" t="n"/>
      <c r="AK139" s="174">
        <f>COUNTIF(AK6:AK92,"12:00")-COUNTIFS(AK6:AK92,"12:00",AM6:AM92,"!")</f>
        <v/>
      </c>
      <c r="AL139" s="174">
        <f>COUNTIF(AL6:AL92,"21:00")-COUNTIFS(AL6:AL92,"21:00",AM6:AM92,"!")</f>
        <v/>
      </c>
      <c r="AM139" s="175" t="n"/>
      <c r="AN139" s="174">
        <f>COUNTIF(AN6:AN92,"12:00")-COUNTIFS(AN6:AN92,"12:00",AP6:AP92,"!")</f>
        <v/>
      </c>
      <c r="AO139" s="174">
        <f>COUNTIF(AO6:AO92,"21:00")-COUNTIFS(AO6:AO92,"21:00",AP6:AP92,"!")</f>
        <v/>
      </c>
      <c r="AP139" s="175" t="n"/>
      <c r="AQ139" s="174">
        <f>COUNTIF(AQ6:AQ92,"12:00")-COUNTIFS(AQ6:AQ92,"12:00",AS6:AS92,"!")</f>
        <v/>
      </c>
      <c r="AR139" s="174">
        <f>COUNTIF(AR6:AR92,"21:00")-COUNTIFS(AR6:AR92,"21:00",AS6:AS92,"!")</f>
        <v/>
      </c>
      <c r="AS139" s="175" t="n"/>
      <c r="AT139" s="174">
        <f>COUNTIF(AT6:AT92,"12:00")-COUNTIFS(AT6:AT92,"12:00",AV6:AV92,"!")</f>
        <v/>
      </c>
      <c r="AU139" s="174">
        <f>COUNTIF(AU6:AU92,"21:00")-COUNTIFS(AU6:AU92,"21:00",AV6:AV92,"!")</f>
        <v/>
      </c>
      <c r="AV139" s="175" t="n"/>
      <c r="AW139" s="174">
        <f>COUNTIF(AW6:AW92,"12:00")-COUNTIFS(AW6:AW92,"12:00",AY6:AY92,"!")</f>
        <v/>
      </c>
      <c r="AX139" s="174">
        <f>COUNTIF(AX6:AX92,"21:00")-COUNTIFS(AX6:AX92,"21:00",AY6:AY92,"!")</f>
        <v/>
      </c>
      <c r="AY139" s="175" t="n"/>
      <c r="AZ139" s="174">
        <f>COUNTIF(AZ6:AZ92,"12:00")-COUNTIFS(AZ6:AZ92,"12:00",BB6:BB92,"!")</f>
        <v/>
      </c>
      <c r="BA139" s="174">
        <f>COUNTIF(BA6:BA92,"21:00")-COUNTIFS(BA6:BA92,"21:00",BB6:BB92,"!")</f>
        <v/>
      </c>
      <c r="BB139" s="175" t="n"/>
      <c r="BC139" s="174">
        <f>COUNTIF(BC6:BC92,"12:00")-COUNTIFS(BC6:BC92,"12:00",BE6:BE92,"!")</f>
        <v/>
      </c>
      <c r="BD139" s="174">
        <f>COUNTIF(BD6:BD92,"21:00")-COUNTIFS(BD6:BD92,"21:00",BE6:BE92,"!")</f>
        <v/>
      </c>
      <c r="BE139" s="175" t="n"/>
      <c r="BF139" s="174">
        <f>COUNTIF(BF6:BF92,"12:00")-COUNTIFS(BF6:BF92,"12:00",BH6:BH92,"!")</f>
        <v/>
      </c>
      <c r="BG139" s="174">
        <f>COUNTIF(BG6:BG92,"21:00")-COUNTIFS(BG6:BG92,"21:00",BH6:BH92,"!")</f>
        <v/>
      </c>
      <c r="BH139" s="175" t="n"/>
      <c r="BI139" s="174">
        <f>COUNTIF(BI6:BI92,"12:00")-COUNTIFS(BI6:BI92,"12:00",BK6:BK92,"!")</f>
        <v/>
      </c>
      <c r="BJ139" s="174">
        <f>COUNTIF(BJ6:BJ92,"21:00")-COUNTIFS(BJ6:BJ92,"21:00",BK6:BK92,"!")</f>
        <v/>
      </c>
      <c r="BK139" s="175" t="n"/>
      <c r="BL139" s="174">
        <f>COUNTIF(BL6:BL92,"12:00")-COUNTIFS(BL6:BL92,"12:00",BN6:BN92,"!")</f>
        <v/>
      </c>
      <c r="BM139" s="174">
        <f>COUNTIF(BM6:BM92,"21:00")-COUNTIFS(BM6:BM92,"21:00",BN6:BN92,"!")</f>
        <v/>
      </c>
      <c r="BN139" s="175" t="n"/>
      <c r="BO139" s="174">
        <f>COUNTIF(BO6:BO92,"12:00")-COUNTIFS(BO6:BO92,"12:00",BQ6:BQ92,"!")</f>
        <v/>
      </c>
      <c r="BP139" s="174">
        <f>COUNTIF(BP6:BP92,"21:00")-COUNTIFS(BP6:BP92,"21:00",BQ6:BQ92,"!")</f>
        <v/>
      </c>
      <c r="BQ139" s="175" t="n"/>
      <c r="BR139" s="174">
        <f>COUNTIF(BR6:BR92,"12:00")-COUNTIFS(BR6:BR92,"12:00",BT6:BT92,"!")</f>
        <v/>
      </c>
      <c r="BS139" s="174">
        <f>COUNTIF(BS6:BS92,"21:00")-COUNTIFS(BS6:BS92,"21:00",BT6:BT92,"!")</f>
        <v/>
      </c>
      <c r="BT139" s="175" t="n"/>
      <c r="BU139" s="174">
        <f>COUNTIF(BU6:BU92,"12:00")-COUNTIFS(BU6:BU92,"12:00",BW6:BW92,"!")</f>
        <v/>
      </c>
      <c r="BV139" s="174">
        <f>COUNTIF(BV6:BV92,"21:00")-COUNTIFS(BV6:BV92,"21:00",BW6:BW92,"!")</f>
        <v/>
      </c>
      <c r="BW139" s="175" t="n"/>
      <c r="BX139" s="174">
        <f>COUNTIF(BX6:BX92,"12:00")-COUNTIFS(BX6:BX92,"12:00",BZ6:BZ92,"!")</f>
        <v/>
      </c>
      <c r="BY139" s="174">
        <f>COUNTIF(BY6:BY92,"21:00")-COUNTIFS(BY6:BY92,"21:00",BZ6:BZ92,"!")</f>
        <v/>
      </c>
      <c r="BZ139" s="175" t="n"/>
      <c r="CA139" s="174">
        <f>COUNTIF(CA6:CA92,"12:00")-COUNTIFS(CA6:CA92,"12:00",CC6:CC92,"!")</f>
        <v/>
      </c>
      <c r="CB139" s="174">
        <f>COUNTIF(CB6:CB92,"21:00")-COUNTIFS(CB6:CB92,"21:00",CC6:CC92,"!")</f>
        <v/>
      </c>
      <c r="CC139" s="175" t="n"/>
      <c r="CD139" s="174">
        <f>COUNTIF(CD6:CD92,"12:00")-COUNTIFS(CD6:CD92,"12:00",CF6:CF92,"!")</f>
        <v/>
      </c>
      <c r="CE139" s="174">
        <f>COUNTIF(CE6:CE92,"21:00")-COUNTIFS(CE6:CE92,"21:00",CF6:CF92,"!")</f>
        <v/>
      </c>
      <c r="CF139" s="175" t="n"/>
      <c r="CG139" s="174">
        <f>COUNTIF(CG6:CG92,"12:00")-COUNTIFS(CG6:CG92,"12:00",CI6:CI92,"!")</f>
        <v/>
      </c>
      <c r="CH139" s="174">
        <f>COUNTIF(CH6:CH92,"21:00")-COUNTIFS(CH6:CH92,"21:00",CI6:CI92,"!")</f>
        <v/>
      </c>
      <c r="CI139" s="175" t="n"/>
      <c r="CJ139" s="174">
        <f>COUNTIF(CJ6:CJ92,"12:00")-COUNTIFS(CJ6:CJ92,"12:00",CL6:CL92,"!")</f>
        <v/>
      </c>
      <c r="CK139" s="174">
        <f>COUNTIF(CK6:CK92,"21:00")-COUNTIFS(CK6:CK92,"21:00",CL6:CL92,"!")</f>
        <v/>
      </c>
      <c r="CL139" s="175" t="n"/>
      <c r="CM139" s="174">
        <f>COUNTIF(CM6:CM92,"12:00")-COUNTIFS(CM6:CM92,"12:00",CO6:CO92,"!")</f>
        <v/>
      </c>
      <c r="CN139" s="174">
        <f>COUNTIF(CN6:CN92,"21:00")-COUNTIFS(CN6:CN92,"21:00",CO6:CO92,"!")</f>
        <v/>
      </c>
      <c r="CO139" s="175" t="n"/>
      <c r="CP139" s="174">
        <f>COUNTIF(CP6:CP92,"12:00")-COUNTIFS(CP6:CP92,"12:00",CR6:CR92,"!")</f>
        <v/>
      </c>
      <c r="CQ139" s="174">
        <f>COUNTIF(CQ6:CQ92,"21:00")-COUNTIFS(CQ6:CQ92,"21:00",CR6:CR92,"!")</f>
        <v/>
      </c>
      <c r="CR139" s="175" t="n"/>
      <c r="CS139" s="174">
        <f>COUNTIF(CS6:CS92,"12:00")-COUNTIFS(CS6:CS92,"12:00",CU6:CU92,"!")</f>
        <v/>
      </c>
      <c r="CT139" s="174">
        <f>COUNTIF(CT6:CT92,"21:00")-COUNTIFS(CT6:CT92,"21:00",CU6:CU92,"!")</f>
        <v/>
      </c>
      <c r="CU139" s="175" t="n"/>
      <c r="CV139" s="174">
        <f>COUNTIF(CV6:CV92,"12:00")-COUNTIFS(CV6:CV92,"12:00",CX6:CX92,"!")</f>
        <v/>
      </c>
      <c r="CW139" s="176">
        <f>COUNTIF(CW6:CW92,"21:00")-COUNTIFS(CW6:CW92,"21:00",CX6:CX92,"!")</f>
        <v/>
      </c>
      <c r="CX139" s="177" t="n"/>
      <c r="CY139" s="165" t="n"/>
      <c r="CZ139" s="165" t="n"/>
      <c r="DA139" s="165" t="n"/>
      <c r="DB139" s="165" t="n"/>
      <c r="DC139" s="165" t="n"/>
      <c r="DD139" s="165" t="n"/>
    </row>
    <row customHeight="1" ht="15" r="140" s="187" spans="1:1024">
      <c r="A140" s="67" t="n">
        <v>138</v>
      </c>
      <c r="B140" s="44" t="n"/>
      <c r="C140" s="173" t="s">
        <v>347</v>
      </c>
      <c r="D140" s="113" t="n"/>
      <c r="E140" s="148" t="n"/>
      <c r="F140" s="148" t="n"/>
      <c r="G140" s="174">
        <f>COUNTIF(G6:G92,"12:30")-COUNTIFS(G6:G92,"12:30",I6:I92,"!")</f>
        <v/>
      </c>
      <c r="H140" s="174">
        <f>COUNTIF(H6:H92,"21:30")-COUNTIFS(H6:H92,"21:30",I6:I92,"!")</f>
        <v/>
      </c>
      <c r="I140" s="175" t="n"/>
      <c r="J140" s="174">
        <f>COUNTIF(J6:J92,"12:30")-COUNTIFS(J6:J92,"12:30",L6:L92,"!")</f>
        <v/>
      </c>
      <c r="K140" s="174">
        <f>COUNTIF(K6:K92,"21:30")-COUNTIFS(K6:K92,"21:30",L6:L92,"!")</f>
        <v/>
      </c>
      <c r="L140" s="175" t="n"/>
      <c r="M140" s="174">
        <f>COUNTIF(M6:M92,"12:30")-COUNTIFS(M6:M92,"12:30",O6:O92,"!")</f>
        <v/>
      </c>
      <c r="N140" s="174">
        <f>COUNTIF(N6:N92,"21:30")-COUNTIFS(N6:N92,"21:30",O6:O92,"!")</f>
        <v/>
      </c>
      <c r="O140" s="175" t="n"/>
      <c r="P140" s="174">
        <f>COUNTIF(P6:P92,"12:30")-COUNTIFS(P6:P92,"12:30",R6:R92,"!")</f>
        <v/>
      </c>
      <c r="Q140" s="174">
        <f>COUNTIF(Q6:Q92,"21:30")-COUNTIFS(Q6:Q92,"21:30",R6:R92,"!")</f>
        <v/>
      </c>
      <c r="R140" s="175" t="n"/>
      <c r="S140" s="174">
        <f>COUNTIF(S6:S92,"12:30")-COUNTIFS(S6:S92,"12:30",U6:U92,"!")</f>
        <v/>
      </c>
      <c r="T140" s="174">
        <f>COUNTIF(T6:T92,"21:30")-COUNTIFS(T6:T92,"21:30",U6:U92,"!")</f>
        <v/>
      </c>
      <c r="U140" s="175" t="n"/>
      <c r="V140" s="174">
        <f>COUNTIF(V6:V92,"12:30")-COUNTIFS(V6:V92,"12:30",X6:X92,"!")</f>
        <v/>
      </c>
      <c r="W140" s="174">
        <f>COUNTIF(W6:W92,"21:30")-COUNTIFS(W6:W92,"21:30",X6:X92,"!")</f>
        <v/>
      </c>
      <c r="X140" s="175" t="n"/>
      <c r="Y140" s="174">
        <f>COUNTIF(Y6:Y92,"12:30")-COUNTIFS(Y6:Y92,"12:30",AA6:AA92,"!")</f>
        <v/>
      </c>
      <c r="Z140" s="174">
        <f>COUNTIF(Z6:Z92,"21:30")-COUNTIFS(Z6:Z92,"21:30",AA6:AA92,"!")</f>
        <v/>
      </c>
      <c r="AA140" s="175" t="n"/>
      <c r="AB140" s="174">
        <f>COUNTIF(AB6:AB92,"12:30")-COUNTIFS(AB6:AB92,"12:30",AD6:AD92,"!")</f>
        <v/>
      </c>
      <c r="AC140" s="174">
        <f>COUNTIF(AC6:AC92,"21:30")-COUNTIFS(AC6:AC92,"21:30",AD6:AD92,"!")</f>
        <v/>
      </c>
      <c r="AD140" s="175" t="n"/>
      <c r="AE140" s="174">
        <f>COUNTIF(AE6:AE92,"12:30")-COUNTIFS(AE6:AE92,"12:30",AG6:AG92,"!")</f>
        <v/>
      </c>
      <c r="AF140" s="174">
        <f>COUNTIF(AF6:AF92,"21:30")-COUNTIFS(AF6:AF92,"21:30",AG6:AG92,"!")</f>
        <v/>
      </c>
      <c r="AG140" s="175" t="n"/>
      <c r="AH140" s="174">
        <f>COUNTIF(AH6:AH92,"12:30")-COUNTIFS(AH6:AH92,"12:30",AJ6:AJ92,"!")</f>
        <v/>
      </c>
      <c r="AI140" s="174">
        <f>COUNTIF(AI6:AI92,"21:30")-COUNTIFS(AI6:AI92,"21:30",AJ6:AJ92,"!")</f>
        <v/>
      </c>
      <c r="AJ140" s="175" t="n"/>
      <c r="AK140" s="174">
        <f>COUNTIF(AK6:AK92,"12:30")-COUNTIFS(AK6:AK92,"12:30",AM6:AM92,"!")</f>
        <v/>
      </c>
      <c r="AL140" s="174">
        <f>COUNTIF(AL6:AL92,"21:30")-COUNTIFS(AL6:AL92,"21:30",AM6:AM92,"!")</f>
        <v/>
      </c>
      <c r="AM140" s="175" t="n"/>
      <c r="AN140" s="174">
        <f>COUNTIF(AN6:AN92,"12:30")-COUNTIFS(AN6:AN92,"12:30",AP6:AP92,"!")</f>
        <v/>
      </c>
      <c r="AO140" s="174">
        <f>COUNTIF(AO6:AO92,"21:30")-COUNTIFS(AO6:AO92,"21:30",AP6:AP92,"!")</f>
        <v/>
      </c>
      <c r="AP140" s="175" t="n"/>
      <c r="AQ140" s="174">
        <f>COUNTIF(AQ6:AQ92,"12:30")-COUNTIFS(AQ6:AQ92,"12:30",AS6:AS92,"!")</f>
        <v/>
      </c>
      <c r="AR140" s="174">
        <f>COUNTIF(AR6:AR92,"21:30")-COUNTIFS(AR6:AR92,"21:30",AS6:AS92,"!")</f>
        <v/>
      </c>
      <c r="AS140" s="175" t="n"/>
      <c r="AT140" s="174">
        <f>COUNTIF(AT6:AT92,"12:30")-COUNTIFS(AT6:AT92,"12:30",AV6:AV92,"!")</f>
        <v/>
      </c>
      <c r="AU140" s="174">
        <f>COUNTIF(AU6:AU92,"21:30")-COUNTIFS(AU6:AU92,"21:30",AV6:AV92,"!")</f>
        <v/>
      </c>
      <c r="AV140" s="175" t="n"/>
      <c r="AW140" s="174">
        <f>COUNTIF(AW6:AW92,"12:30")-COUNTIFS(AW6:AW92,"12:30",AY6:AY92,"!")</f>
        <v/>
      </c>
      <c r="AX140" s="174">
        <f>COUNTIF(AX6:AX92,"21:30")-COUNTIFS(AX6:AX92,"21:30",AY6:AY92,"!")</f>
        <v/>
      </c>
      <c r="AY140" s="175" t="n"/>
      <c r="AZ140" s="174">
        <f>COUNTIF(AZ6:AZ92,"12:30")-COUNTIFS(AZ6:AZ92,"12:30",BB6:BB92,"!")</f>
        <v/>
      </c>
      <c r="BA140" s="174">
        <f>COUNTIF(BA6:BA92,"21:30")-COUNTIFS(BA6:BA92,"21:30",BB6:BB92,"!")</f>
        <v/>
      </c>
      <c r="BB140" s="175" t="n"/>
      <c r="BC140" s="174">
        <f>COUNTIF(BC6:BC92,"12:30")-COUNTIFS(BC6:BC92,"12:30",BE6:BE92,"!")</f>
        <v/>
      </c>
      <c r="BD140" s="174">
        <f>COUNTIF(BD6:BD92,"21:30")-COUNTIFS(BD6:BD92,"21:30",BE6:BE92,"!")</f>
        <v/>
      </c>
      <c r="BE140" s="175" t="n"/>
      <c r="BF140" s="174">
        <f>COUNTIF(BF6:BF92,"12:30")-COUNTIFS(BF6:BF92,"12:30",BH6:BH92,"!")</f>
        <v/>
      </c>
      <c r="BG140" s="174">
        <f>COUNTIF(BG6:BG92,"21:30")-COUNTIFS(BG6:BG92,"21:30",BH6:BH92,"!")</f>
        <v/>
      </c>
      <c r="BH140" s="175" t="n"/>
      <c r="BI140" s="174">
        <f>COUNTIF(BI6:BI92,"12:30")-COUNTIFS(BI6:BI92,"12:30",BK6:BK92,"!")</f>
        <v/>
      </c>
      <c r="BJ140" s="174">
        <f>COUNTIF(BJ6:BJ92,"21:30")-COUNTIFS(BJ6:BJ92,"21:30",BK6:BK92,"!")</f>
        <v/>
      </c>
      <c r="BK140" s="175" t="n"/>
      <c r="BL140" s="174">
        <f>COUNTIF(BL6:BL92,"12:30")-COUNTIFS(BL6:BL92,"12:30",BN6:BN92,"!")</f>
        <v/>
      </c>
      <c r="BM140" s="174">
        <f>COUNTIF(BM6:BM92,"21:30")-COUNTIFS(BM6:BM92,"21:30",BN6:BN92,"!")</f>
        <v/>
      </c>
      <c r="BN140" s="175" t="n"/>
      <c r="BO140" s="174">
        <f>COUNTIF(BO6:BO92,"12:30")-COUNTIFS(BO6:BO92,"12:30",BQ6:BQ92,"!")</f>
        <v/>
      </c>
      <c r="BP140" s="174">
        <f>COUNTIF(BP6:BP92,"21:30")-COUNTIFS(BP6:BP92,"21:30",BQ6:BQ92,"!")</f>
        <v/>
      </c>
      <c r="BQ140" s="175" t="n"/>
      <c r="BR140" s="174">
        <f>COUNTIF(BR6:BR92,"12:30")-COUNTIFS(BR6:BR92,"12:30",BT6:BT92,"!")</f>
        <v/>
      </c>
      <c r="BS140" s="174">
        <f>COUNTIF(BS6:BS92,"21:30")-COUNTIFS(BS6:BS92,"21:30",BT6:BT92,"!")</f>
        <v/>
      </c>
      <c r="BT140" s="175" t="n"/>
      <c r="BU140" s="174">
        <f>COUNTIF(BU6:BU92,"12:30")-COUNTIFS(BU6:BU92,"12:30",BW6:BW92,"!")</f>
        <v/>
      </c>
      <c r="BV140" s="174">
        <f>COUNTIF(BV6:BV92,"21:30")-COUNTIFS(BV6:BV92,"21:30",BW6:BW92,"!")</f>
        <v/>
      </c>
      <c r="BW140" s="175" t="n"/>
      <c r="BX140" s="174">
        <f>COUNTIF(BX6:BX92,"12:30")-COUNTIFS(BX6:BX92,"12:30",BZ6:BZ92,"!")</f>
        <v/>
      </c>
      <c r="BY140" s="174">
        <f>COUNTIF(BY6:BY92,"21:30")-COUNTIFS(BY6:BY92,"21:30",BZ6:BZ92,"!")</f>
        <v/>
      </c>
      <c r="BZ140" s="175" t="n"/>
      <c r="CA140" s="174">
        <f>COUNTIF(CA6:CA92,"12:30")-COUNTIFS(CA6:CA92,"12:30",CC6:CC92,"!")</f>
        <v/>
      </c>
      <c r="CB140" s="174">
        <f>COUNTIF(CB6:CB92,"21:30")-COUNTIFS(CB6:CB92,"21:30",CC6:CC92,"!")</f>
        <v/>
      </c>
      <c r="CC140" s="175" t="n"/>
      <c r="CD140" s="174">
        <f>COUNTIF(CD6:CD92,"12:30")-COUNTIFS(CD6:CD92,"12:30",CF6:CF92,"!")</f>
        <v/>
      </c>
      <c r="CE140" s="174">
        <f>COUNTIF(CE6:CE92,"21:30")-COUNTIFS(CE6:CE92,"21:30",CF6:CF92,"!")</f>
        <v/>
      </c>
      <c r="CF140" s="175" t="n"/>
      <c r="CG140" s="174">
        <f>COUNTIF(CG6:CG92,"12:30")-COUNTIFS(CG6:CG92,"12:30",CI6:CI92,"!")</f>
        <v/>
      </c>
      <c r="CH140" s="174">
        <f>COUNTIF(CH6:CH92,"21:30")-COUNTIFS(CH6:CH92,"21:30",CI6:CI92,"!")</f>
        <v/>
      </c>
      <c r="CI140" s="175" t="n"/>
      <c r="CJ140" s="174">
        <f>COUNTIF(CJ6:CJ92,"12:30")-COUNTIFS(CJ6:CJ92,"12:30",CL6:CL92,"!")</f>
        <v/>
      </c>
      <c r="CK140" s="174">
        <f>COUNTIF(CK6:CK92,"21:30")-COUNTIFS(CK6:CK92,"21:30",CL6:CL92,"!")</f>
        <v/>
      </c>
      <c r="CL140" s="175" t="n"/>
      <c r="CM140" s="174">
        <f>COUNTIF(CM6:CM92,"12:30")-COUNTIFS(CM6:CM92,"12:30",CO6:CO92,"!")</f>
        <v/>
      </c>
      <c r="CN140" s="174">
        <f>COUNTIF(CN6:CN92,"21:30")-COUNTIFS(CN6:CN92,"21:30",CO6:CO92,"!")</f>
        <v/>
      </c>
      <c r="CO140" s="175" t="n"/>
      <c r="CP140" s="174">
        <f>COUNTIF(CP6:CP92,"12:30")-COUNTIFS(CP6:CP92,"12:30",CR6:CR92,"!")</f>
        <v/>
      </c>
      <c r="CQ140" s="174">
        <f>COUNTIF(CQ6:CQ92,"21:30")-COUNTIFS(CQ6:CQ92,"21:30",CR6:CR92,"!")</f>
        <v/>
      </c>
      <c r="CR140" s="175" t="n"/>
      <c r="CS140" s="174">
        <f>COUNTIF(CS6:CS92,"12:30")-COUNTIFS(CS6:CS92,"12:30",CU6:CU92,"!")</f>
        <v/>
      </c>
      <c r="CT140" s="174">
        <f>COUNTIF(CT6:CT92,"21:30")-COUNTIFS(CT6:CT92,"21:30",CU6:CU92,"!")</f>
        <v/>
      </c>
      <c r="CU140" s="175" t="n"/>
      <c r="CV140" s="174">
        <f>COUNTIF(CV6:CV92,"12:30")-COUNTIFS(CV6:CV92,"12:30",CX6:CX92,"!")</f>
        <v/>
      </c>
      <c r="CW140" s="176">
        <f>COUNTIF(CW6:CW92,"21:30")-COUNTIFS(CW6:CW92,"21:30",CX6:CX92,"!")</f>
        <v/>
      </c>
      <c r="CX140" s="177" t="n"/>
      <c r="CY140" s="165" t="n"/>
      <c r="CZ140" s="165" t="n"/>
      <c r="DA140" s="165" t="n"/>
      <c r="DB140" s="165" t="n"/>
      <c r="DC140" s="165" t="n"/>
      <c r="DD140" s="165" t="n"/>
    </row>
    <row customHeight="1" ht="15" r="141" s="187" spans="1:1024">
      <c r="A141" s="67" t="n">
        <v>139</v>
      </c>
      <c r="B141" s="44" t="n"/>
      <c r="C141" s="173" t="s">
        <v>348</v>
      </c>
      <c r="D141" s="113" t="n"/>
      <c r="E141" s="148" t="n"/>
      <c r="F141" s="148" t="n"/>
      <c r="G141" s="174">
        <f>COUNTIF(G6:G92,"13:00")-COUNTIFS(G6:G92,"13:00",I6:I92,"!")</f>
        <v/>
      </c>
      <c r="H141" s="174">
        <f>COUNTIF(H6:H92,"22:00")-COUNTIFS(H6:H92,"22:00",I6:I92,"!")</f>
        <v/>
      </c>
      <c r="I141" s="175" t="n"/>
      <c r="J141" s="174">
        <f>COUNTIF(J6:J92,"13:00")-COUNTIFS(J6:J92,"13:00",L6:L92,"!")</f>
        <v/>
      </c>
      <c r="K141" s="174">
        <f>COUNTIF(K6:K92,"22:00")-COUNTIFS(K6:K92,"22:00",L6:L92,"!")</f>
        <v/>
      </c>
      <c r="L141" s="175" t="n"/>
      <c r="M141" s="174">
        <f>COUNTIF(M6:M92,"13:00")-COUNTIFS(M6:M92,"13:00",O6:O92,"!")</f>
        <v/>
      </c>
      <c r="N141" s="174">
        <f>COUNTIF(N6:N92,"22:00")-COUNTIFS(N6:N92,"22:00",O6:O92,"!")</f>
        <v/>
      </c>
      <c r="O141" s="175" t="n"/>
      <c r="P141" s="174">
        <f>COUNTIF(P6:P92,"13:00")-COUNTIFS(P6:P92,"13:00",R6:R92,"!")</f>
        <v/>
      </c>
      <c r="Q141" s="174">
        <f>COUNTIF(Q6:Q92,"22:00")-COUNTIFS(Q6:Q92,"22:00",R6:R92,"!")</f>
        <v/>
      </c>
      <c r="R141" s="175" t="n"/>
      <c r="S141" s="174">
        <f>COUNTIF(S6:S92,"13:00")-COUNTIFS(S6:S92,"13:00",U6:U92,"!")</f>
        <v/>
      </c>
      <c r="T141" s="174">
        <f>COUNTIF(T6:T92,"22:00")-COUNTIFS(T6:T92,"22:00",U6:U92,"!")</f>
        <v/>
      </c>
      <c r="U141" s="175" t="n"/>
      <c r="V141" s="174">
        <f>COUNTIF(V6:V92,"13:00")-COUNTIFS(V6:V92,"13:00",X6:X92,"!")</f>
        <v/>
      </c>
      <c r="W141" s="174">
        <f>COUNTIF(W6:W92,"22:00")-COUNTIFS(W6:W92,"22:00",X6:X92,"!")</f>
        <v/>
      </c>
      <c r="X141" s="175" t="n"/>
      <c r="Y141" s="174">
        <f>COUNTIF(Y6:Y92,"13:00")-COUNTIFS(Y6:Y92,"13:00",AA6:AA92,"!")</f>
        <v/>
      </c>
      <c r="Z141" s="174">
        <f>COUNTIF(Z6:Z92,"22:00")-COUNTIFS(Z6:Z92,"22:00",AA6:AA92,"!")</f>
        <v/>
      </c>
      <c r="AA141" s="175" t="n"/>
      <c r="AB141" s="174">
        <f>COUNTIF(AB6:AB92,"13:00")-COUNTIFS(AB6:AB92,"13:00",AD6:AD92,"!")</f>
        <v/>
      </c>
      <c r="AC141" s="174">
        <f>COUNTIF(AC6:AC92,"22:00")-COUNTIFS(AC6:AC92,"22:00",AD6:AD92,"!")</f>
        <v/>
      </c>
      <c r="AD141" s="175" t="n"/>
      <c r="AE141" s="174">
        <f>COUNTIF(AE6:AE92,"13:00")-COUNTIFS(AE6:AE92,"13:00",AG6:AG92,"!")</f>
        <v/>
      </c>
      <c r="AF141" s="174">
        <f>COUNTIF(AF6:AF92,"22:00")-COUNTIFS(AF6:AF92,"22:00",AG6:AG92,"!")</f>
        <v/>
      </c>
      <c r="AG141" s="175" t="n"/>
      <c r="AH141" s="174">
        <f>COUNTIF(AH6:AH92,"13:00")-COUNTIFS(AH6:AH92,"13:00",AJ6:AJ92,"!")</f>
        <v/>
      </c>
      <c r="AI141" s="174">
        <f>COUNTIF(AI6:AI92,"22:00")-COUNTIFS(AI6:AI92,"22:00",AJ6:AJ92,"!")</f>
        <v/>
      </c>
      <c r="AJ141" s="175" t="n"/>
      <c r="AK141" s="174">
        <f>COUNTIF(AK6:AK92,"13:00")-COUNTIFS(AK6:AK92,"13:00",AM6:AM92,"!")</f>
        <v/>
      </c>
      <c r="AL141" s="174">
        <f>COUNTIF(AL6:AL92,"22:00")-COUNTIFS(AL6:AL92,"22:00",AM6:AM92,"!")</f>
        <v/>
      </c>
      <c r="AM141" s="175" t="n"/>
      <c r="AN141" s="174">
        <f>COUNTIF(AN6:AN92,"13:00")-COUNTIFS(AN6:AN92,"13:00",AP6:AP92,"!")</f>
        <v/>
      </c>
      <c r="AO141" s="174">
        <f>COUNTIF(AO6:AO92,"22:00")-COUNTIFS(AO6:AO92,"22:00",AP6:AP92,"!")</f>
        <v/>
      </c>
      <c r="AP141" s="175" t="n"/>
      <c r="AQ141" s="174">
        <f>COUNTIF(AQ6:AQ92,"13:00")-COUNTIFS(AQ6:AQ92,"13:00",AS6:AS92,"!")</f>
        <v/>
      </c>
      <c r="AR141" s="174">
        <f>COUNTIF(AR6:AR92,"22:00")-COUNTIFS(AR6:AR92,"22:00",AS6:AS92,"!")</f>
        <v/>
      </c>
      <c r="AS141" s="175" t="n"/>
      <c r="AT141" s="174">
        <f>COUNTIF(AT6:AT92,"13:00")-COUNTIFS(AT6:AT92,"13:00",AV6:AV92,"!")</f>
        <v/>
      </c>
      <c r="AU141" s="174">
        <f>COUNTIF(AU6:AU92,"22:00")-COUNTIFS(AU6:AU92,"22:00",AV6:AV92,"!")</f>
        <v/>
      </c>
      <c r="AV141" s="175" t="n"/>
      <c r="AW141" s="174">
        <f>COUNTIF(AW6:AW92,"13:00")-COUNTIFS(AW6:AW92,"13:00",AY6:AY92,"!")</f>
        <v/>
      </c>
      <c r="AX141" s="174">
        <f>COUNTIF(AX6:AX92,"22:00")-COUNTIFS(AX6:AX92,"22:00",AY6:AY92,"!")</f>
        <v/>
      </c>
      <c r="AY141" s="175" t="n"/>
      <c r="AZ141" s="174">
        <f>COUNTIF(AZ6:AZ92,"13:00")-COUNTIFS(AZ6:AZ92,"13:00",BB6:BB92,"!")</f>
        <v/>
      </c>
      <c r="BA141" s="174">
        <f>COUNTIF(BA6:BA92,"22:00")-COUNTIFS(BA6:BA92,"22:00",BB6:BB92,"!")</f>
        <v/>
      </c>
      <c r="BB141" s="175" t="n"/>
      <c r="BC141" s="174">
        <f>COUNTIF(BC6:BC92,"13:00")-COUNTIFS(BC6:BC92,"13:00",BE6:BE92,"!")</f>
        <v/>
      </c>
      <c r="BD141" s="174">
        <f>COUNTIF(BD6:BD92,"22:00")-COUNTIFS(BD6:BD92,"22:00",BE6:BE92,"!")</f>
        <v/>
      </c>
      <c r="BE141" s="175" t="n"/>
      <c r="BF141" s="174">
        <f>COUNTIF(BF6:BF92,"13:00")-COUNTIFS(BF6:BF92,"13:00",BH6:BH92,"!")</f>
        <v/>
      </c>
      <c r="BG141" s="174">
        <f>COUNTIF(BG6:BG92,"22:00")-COUNTIFS(BG6:BG92,"22:00",BH6:BH92,"!")</f>
        <v/>
      </c>
      <c r="BH141" s="175" t="n"/>
      <c r="BI141" s="174">
        <f>COUNTIF(BI6:BI92,"13:00")-COUNTIFS(BI6:BI92,"13:00",BK6:BK92,"!")</f>
        <v/>
      </c>
      <c r="BJ141" s="174">
        <f>COUNTIF(BJ6:BJ92,"22:00")-COUNTIFS(BJ6:BJ92,"22:00",BK6:BK92,"!")</f>
        <v/>
      </c>
      <c r="BK141" s="175" t="n"/>
      <c r="BL141" s="174">
        <f>COUNTIF(BL6:BL92,"13:00")-COUNTIFS(BL6:BL92,"13:00",BN6:BN92,"!")</f>
        <v/>
      </c>
      <c r="BM141" s="174">
        <f>COUNTIF(BM6:BM92,"22:00")-COUNTIFS(BM6:BM92,"22:00",BN6:BN92,"!")</f>
        <v/>
      </c>
      <c r="BN141" s="175" t="n"/>
      <c r="BO141" s="174">
        <f>COUNTIF(BO6:BO92,"13:00")-COUNTIFS(BO6:BO92,"13:00",BQ6:BQ92,"!")</f>
        <v/>
      </c>
      <c r="BP141" s="174">
        <f>COUNTIF(BP6:BP92,"22:00")-COUNTIFS(BP6:BP92,"22:00",BQ6:BQ92,"!")</f>
        <v/>
      </c>
      <c r="BQ141" s="175" t="n"/>
      <c r="BR141" s="174">
        <f>COUNTIF(BR6:BR92,"13:00")-COUNTIFS(BR6:BR92,"13:00",BT6:BT92,"!")</f>
        <v/>
      </c>
      <c r="BS141" s="174">
        <f>COUNTIF(BS6:BS92,"22:00")-COUNTIFS(BS6:BS92,"22:00",BT6:BT92,"!")</f>
        <v/>
      </c>
      <c r="BT141" s="175" t="n"/>
      <c r="BU141" s="174">
        <f>COUNTIF(BU6:BU92,"13:00")-COUNTIFS(BU6:BU92,"13:00",BW6:BW92,"!")</f>
        <v/>
      </c>
      <c r="BV141" s="174">
        <f>COUNTIF(BV6:BV92,"22:00")-COUNTIFS(BV6:BV92,"22:00",BW6:BW92,"!")</f>
        <v/>
      </c>
      <c r="BW141" s="175" t="n"/>
      <c r="BX141" s="174">
        <f>COUNTIF(BX6:BX92,"13:00")-COUNTIFS(BX6:BX92,"13:00",BZ6:BZ92,"!")</f>
        <v/>
      </c>
      <c r="BY141" s="174">
        <f>COUNTIF(BY6:BY92,"22:00")-COUNTIFS(BY6:BY92,"22:00",BZ6:BZ92,"!")</f>
        <v/>
      </c>
      <c r="BZ141" s="175" t="n"/>
      <c r="CA141" s="174">
        <f>COUNTIF(CA6:CA92,"13:00")-COUNTIFS(CA6:CA92,"13:00",CC6:CC92,"!")</f>
        <v/>
      </c>
      <c r="CB141" s="174">
        <f>COUNTIF(CB6:CB92,"22:00")-COUNTIFS(CB6:CB92,"22:00",CC6:CC92,"!")</f>
        <v/>
      </c>
      <c r="CC141" s="175" t="n"/>
      <c r="CD141" s="174">
        <f>COUNTIF(CD6:CD92,"13:00")-COUNTIFS(CD6:CD92,"13:00",CF6:CF92,"!")</f>
        <v/>
      </c>
      <c r="CE141" s="174">
        <f>COUNTIF(CE6:CE92,"22:00")-COUNTIFS(CE6:CE92,"22:00",CF6:CF92,"!")</f>
        <v/>
      </c>
      <c r="CF141" s="175" t="n"/>
      <c r="CG141" s="174">
        <f>COUNTIF(CG6:CG92,"13:00")-COUNTIFS(CG6:CG92,"13:00",CI6:CI92,"!")</f>
        <v/>
      </c>
      <c r="CH141" s="174">
        <f>COUNTIF(CH6:CH92,"22:00")-COUNTIFS(CH6:CH92,"22:00",CI6:CI92,"!")</f>
        <v/>
      </c>
      <c r="CI141" s="175" t="n"/>
      <c r="CJ141" s="174">
        <f>COUNTIF(CJ6:CJ92,"13:00")-COUNTIFS(CJ6:CJ92,"13:00",CL6:CL92,"!")</f>
        <v/>
      </c>
      <c r="CK141" s="174">
        <f>COUNTIF(CK6:CK92,"22:00")-COUNTIFS(CK6:CK92,"22:00",CL6:CL92,"!")</f>
        <v/>
      </c>
      <c r="CL141" s="175" t="n"/>
      <c r="CM141" s="174">
        <f>COUNTIF(CM6:CM92,"13:00")-COUNTIFS(CM6:CM92,"13:00",CO6:CO92,"!")</f>
        <v/>
      </c>
      <c r="CN141" s="174">
        <f>COUNTIF(CN6:CN92,"22:00")-COUNTIFS(CN6:CN92,"22:00",CO6:CO92,"!")</f>
        <v/>
      </c>
      <c r="CO141" s="175" t="n"/>
      <c r="CP141" s="174">
        <f>COUNTIF(CP6:CP92,"13:00")-COUNTIFS(CP6:CP92,"13:00",CR6:CR92,"!")</f>
        <v/>
      </c>
      <c r="CQ141" s="174">
        <f>COUNTIF(CQ6:CQ92,"22:00")-COUNTIFS(CQ6:CQ92,"22:00",CR6:CR92,"!")</f>
        <v/>
      </c>
      <c r="CR141" s="175" t="n"/>
      <c r="CS141" s="174">
        <f>COUNTIF(CS6:CS92,"13:00")-COUNTIFS(CS6:CS92,"13:00",CU6:CU92,"!")</f>
        <v/>
      </c>
      <c r="CT141" s="174">
        <f>COUNTIF(CT6:CT92,"22:00")-COUNTIFS(CT6:CT92,"22:00",CU6:CU92,"!")</f>
        <v/>
      </c>
      <c r="CU141" s="175" t="n"/>
      <c r="CV141" s="174">
        <f>COUNTIF(CV6:CV92,"13:00")-COUNTIFS(CV6:CV92,"13:00",CX6:CX92,"!")</f>
        <v/>
      </c>
      <c r="CW141" s="176">
        <f>COUNTIF(CW6:CW92,"22:00")-COUNTIFS(CW6:CW92,"22:00",CX6:CX92,"!")</f>
        <v/>
      </c>
      <c r="CX141" s="177" t="n"/>
      <c r="CY141" s="165" t="n"/>
      <c r="CZ141" s="165" t="n"/>
      <c r="DA141" s="165" t="n"/>
      <c r="DB141" s="165" t="n"/>
      <c r="DC141" s="165" t="n"/>
      <c r="DD141" s="165" t="n"/>
    </row>
    <row customHeight="1" ht="15" r="142" s="187" spans="1:1024">
      <c r="A142" s="67" t="n">
        <v>140</v>
      </c>
      <c r="B142" s="44" t="n"/>
      <c r="C142" s="173" t="s">
        <v>349</v>
      </c>
      <c r="D142" s="113" t="n"/>
      <c r="E142" s="148" t="n"/>
      <c r="F142" s="148" t="n"/>
      <c r="G142" s="174">
        <f>COUNTIF(G6:G92,"14:00")-COUNTIFS(G6:G92,"14:00",I6:I92,"!")</f>
        <v/>
      </c>
      <c r="H142" s="174">
        <f>COUNTIF(H6:H92,"23:00")-COUNTIFS(H6:H92,"23:00",I6:I92,"!")</f>
        <v/>
      </c>
      <c r="I142" s="175" t="n"/>
      <c r="J142" s="174">
        <f>COUNTIF(J6:J92,"14:00")-COUNTIFS(J6:J92,"14:00",L6:L92,"!")</f>
        <v/>
      </c>
      <c r="K142" s="174">
        <f>COUNTIF(K6:K92,"23:00")-COUNTIFS(K6:K92,"23:00",L6:L92,"!")</f>
        <v/>
      </c>
      <c r="L142" s="175" t="n"/>
      <c r="M142" s="174">
        <f>COUNTIF(M6:M92,"14:00")-COUNTIFS(M6:M92,"14:00",O6:O92,"!")</f>
        <v/>
      </c>
      <c r="N142" s="174">
        <f>COUNTIF(N6:N92,"23:00")-COUNTIFS(N6:N92,"23:00",O6:O92,"!")</f>
        <v/>
      </c>
      <c r="O142" s="175" t="n"/>
      <c r="P142" s="174">
        <f>COUNTIF(P6:P92,"14:00")-COUNTIFS(P6:P92,"14:00",R6:R92,"!")</f>
        <v/>
      </c>
      <c r="Q142" s="174">
        <f>COUNTIF(Q6:Q92,"23:00")-COUNTIFS(Q6:Q92,"23:00",R6:R92,"!")</f>
        <v/>
      </c>
      <c r="R142" s="175" t="n"/>
      <c r="S142" s="174">
        <f>COUNTIF(S6:S92,"14:00")-COUNTIFS(S6:S92,"14:00",U6:U92,"!")</f>
        <v/>
      </c>
      <c r="T142" s="174">
        <f>COUNTIF(T6:T92,"23:00")-COUNTIFS(T6:T92,"23:00",U6:U92,"!")</f>
        <v/>
      </c>
      <c r="U142" s="175" t="n"/>
      <c r="V142" s="174">
        <f>COUNTIF(V6:V92,"14:00")-COUNTIFS(V6:V92,"14:00",X6:X92,"!")</f>
        <v/>
      </c>
      <c r="W142" s="174">
        <f>COUNTIF(W6:W92,"23:00")-COUNTIFS(W6:W92,"23:00",X6:X92,"!")</f>
        <v/>
      </c>
      <c r="X142" s="175" t="n"/>
      <c r="Y142" s="174">
        <f>COUNTIF(Y6:Y92,"14:00")-COUNTIFS(Y6:Y92,"14:00",AA6:AA92,"!")</f>
        <v/>
      </c>
      <c r="Z142" s="174">
        <f>COUNTIF(Z6:Z92,"23:00")-COUNTIFS(Z6:Z92,"23:00",AA6:AA92,"!")</f>
        <v/>
      </c>
      <c r="AA142" s="175" t="n"/>
      <c r="AB142" s="174">
        <f>COUNTIF(AB6:AB92,"14:00")-COUNTIFS(AB6:AB92,"14:00",AD6:AD92,"!")</f>
        <v/>
      </c>
      <c r="AC142" s="174">
        <f>COUNTIF(AC6:AC92,"23:00")-COUNTIFS(AC6:AC92,"23:00",AD6:AD92,"!")</f>
        <v/>
      </c>
      <c r="AD142" s="175" t="n"/>
      <c r="AE142" s="174">
        <f>COUNTIF(AE6:AE92,"14:00")-COUNTIFS(AE6:AE92,"14:00",AG6:AG92,"!")</f>
        <v/>
      </c>
      <c r="AF142" s="174">
        <f>COUNTIF(AF6:AF92,"23:00")-COUNTIFS(AF6:AF92,"23:00",AG6:AG92,"!")</f>
        <v/>
      </c>
      <c r="AG142" s="175" t="n"/>
      <c r="AH142" s="174">
        <f>COUNTIF(AH6:AH92,"14:00")-COUNTIFS(AH6:AH92,"14:00",AJ6:AJ92,"!")</f>
        <v/>
      </c>
      <c r="AI142" s="174">
        <f>COUNTIF(AI6:AI92,"23:00")-COUNTIFS(AI6:AI92,"23:00",AJ6:AJ92,"!")</f>
        <v/>
      </c>
      <c r="AJ142" s="175" t="n"/>
      <c r="AK142" s="174">
        <f>COUNTIF(AK6:AK92,"14:00")-COUNTIFS(AK6:AK92,"14:00",AM6:AM92,"!")</f>
        <v/>
      </c>
      <c r="AL142" s="174">
        <f>COUNTIF(AL6:AL92,"23:00")-COUNTIFS(AL6:AL92,"23:00",AM6:AM92,"!")</f>
        <v/>
      </c>
      <c r="AM142" s="175" t="n"/>
      <c r="AN142" s="174">
        <f>COUNTIF(AN6:AN92,"14:00")-COUNTIFS(AN6:AN92,"14:00",AP6:AP92,"!")</f>
        <v/>
      </c>
      <c r="AO142" s="174">
        <f>COUNTIF(AO6:AO92,"23:00")-COUNTIFS(AO6:AO92,"23:00",AP6:AP92,"!")</f>
        <v/>
      </c>
      <c r="AP142" s="175" t="n"/>
      <c r="AQ142" s="174">
        <f>COUNTIF(AQ6:AQ92,"14:00")-COUNTIFS(AQ6:AQ92,"14:00",AS6:AS92,"!")</f>
        <v/>
      </c>
      <c r="AR142" s="174">
        <f>COUNTIF(AR6:AR92,"23:00")-COUNTIFS(AR6:AR92,"23:00",AS6:AS92,"!")</f>
        <v/>
      </c>
      <c r="AS142" s="175" t="n"/>
      <c r="AT142" s="174">
        <f>COUNTIF(AT6:AT92,"14:00")-COUNTIFS(AT6:AT92,"14:00",AV6:AV92,"!")</f>
        <v/>
      </c>
      <c r="AU142" s="174">
        <f>COUNTIF(AU6:AU92,"23:00")-COUNTIFS(AU6:AU92,"23:00",AV6:AV92,"!")</f>
        <v/>
      </c>
      <c r="AV142" s="175" t="n"/>
      <c r="AW142" s="174">
        <f>COUNTIF(AW6:AW92,"14:00")-COUNTIFS(AW6:AW92,"14:00",AY6:AY92,"!")</f>
        <v/>
      </c>
      <c r="AX142" s="174">
        <f>COUNTIF(AX6:AX92,"23:00")-COUNTIFS(AX6:AX92,"23:00",AY6:AY92,"!")</f>
        <v/>
      </c>
      <c r="AY142" s="175" t="n"/>
      <c r="AZ142" s="174">
        <f>COUNTIF(AZ6:AZ92,"14:00")-COUNTIFS(AZ6:AZ92,"14:00",BB6:BB92,"!")</f>
        <v/>
      </c>
      <c r="BA142" s="174">
        <f>COUNTIF(BA6:BA92,"23:00")-COUNTIFS(BA6:BA92,"23:00",BB6:BB92,"!")</f>
        <v/>
      </c>
      <c r="BB142" s="175" t="n"/>
      <c r="BC142" s="174">
        <f>COUNTIF(BC6:BC92,"14:00")-COUNTIFS(BC6:BC92,"14:00",BE6:BE92,"!")</f>
        <v/>
      </c>
      <c r="BD142" s="174">
        <f>COUNTIF(BD6:BD92,"23:00")-COUNTIFS(BD6:BD92,"23:00",BE6:BE92,"!")</f>
        <v/>
      </c>
      <c r="BE142" s="175" t="n"/>
      <c r="BF142" s="174">
        <f>COUNTIF(BF6:BF92,"14:00")-COUNTIFS(BF6:BF92,"14:00",BH6:BH92,"!")</f>
        <v/>
      </c>
      <c r="BG142" s="174">
        <f>COUNTIF(BG6:BG92,"23:00")-COUNTIFS(BG6:BG92,"23:00",BH6:BH92,"!")</f>
        <v/>
      </c>
      <c r="BH142" s="175" t="n"/>
      <c r="BI142" s="174">
        <f>COUNTIF(BI6:BI92,"14:00")-COUNTIFS(BI6:BI92,"14:00",BK6:BK92,"!")</f>
        <v/>
      </c>
      <c r="BJ142" s="174">
        <f>COUNTIF(BJ6:BJ92,"23:00")-COUNTIFS(BJ6:BJ92,"23:00",BK6:BK92,"!")</f>
        <v/>
      </c>
      <c r="BK142" s="175" t="n"/>
      <c r="BL142" s="174">
        <f>COUNTIF(BL6:BL92,"14:00")-COUNTIFS(BL6:BL92,"14:00",BN6:BN92,"!")</f>
        <v/>
      </c>
      <c r="BM142" s="174">
        <f>COUNTIF(BM6:BM92,"23:00")-COUNTIFS(BM6:BM92,"23:00",BN6:BN92,"!")</f>
        <v/>
      </c>
      <c r="BN142" s="175" t="n"/>
      <c r="BO142" s="174">
        <f>COUNTIF(BO6:BO92,"14:00")-COUNTIFS(BO6:BO92,"14:00",BQ6:BQ92,"!")</f>
        <v/>
      </c>
      <c r="BP142" s="174">
        <f>COUNTIF(BP6:BP92,"23:00")-COUNTIFS(BP6:BP92,"23:00",BQ6:BQ92,"!")</f>
        <v/>
      </c>
      <c r="BQ142" s="175" t="n"/>
      <c r="BR142" s="174">
        <f>COUNTIF(BR6:BR92,"14:00")-COUNTIFS(BR6:BR92,"14:00",BT6:BT92,"!")</f>
        <v/>
      </c>
      <c r="BS142" s="174">
        <f>COUNTIF(BS6:BS92,"23:00")-COUNTIFS(BS6:BS92,"23:00",BT6:BT92,"!")</f>
        <v/>
      </c>
      <c r="BT142" s="175" t="n"/>
      <c r="BU142" s="174">
        <f>COUNTIF(BU6:BU92,"14:00")-COUNTIFS(BU6:BU92,"14:00",BW6:BW92,"!")</f>
        <v/>
      </c>
      <c r="BV142" s="174">
        <f>COUNTIF(BV6:BV92,"23:00")-COUNTIFS(BV6:BV92,"23:00",BW6:BW92,"!")</f>
        <v/>
      </c>
      <c r="BW142" s="175" t="n"/>
      <c r="BX142" s="174">
        <f>COUNTIF(BX6:BX92,"14:00")-COUNTIFS(BX6:BX92,"14:00",BZ6:BZ92,"!")</f>
        <v/>
      </c>
      <c r="BY142" s="174">
        <f>COUNTIF(BY6:BY92,"23:00")-COUNTIFS(BY6:BY92,"23:00",BZ6:BZ92,"!")</f>
        <v/>
      </c>
      <c r="BZ142" s="175" t="n"/>
      <c r="CA142" s="174">
        <f>COUNTIF(CA6:CA92,"14:00")-COUNTIFS(CA6:CA92,"14:00",CC6:CC92,"!")</f>
        <v/>
      </c>
      <c r="CB142" s="174">
        <f>COUNTIF(CB6:CB92,"23:00")-COUNTIFS(CB6:CB92,"23:00",CC6:CC92,"!")</f>
        <v/>
      </c>
      <c r="CC142" s="175" t="n"/>
      <c r="CD142" s="174">
        <f>COUNTIF(CD6:CD92,"14:00")-COUNTIFS(CD6:CD92,"14:00",CF6:CF92,"!")</f>
        <v/>
      </c>
      <c r="CE142" s="174">
        <f>COUNTIF(CE6:CE92,"23:00")-COUNTIFS(CE6:CE92,"23:00",CF6:CF92,"!")</f>
        <v/>
      </c>
      <c r="CF142" s="175" t="n"/>
      <c r="CG142" s="174">
        <f>COUNTIF(CG6:CG92,"14:00")-COUNTIFS(CG6:CG92,"14:00",CI6:CI92,"!")</f>
        <v/>
      </c>
      <c r="CH142" s="174">
        <f>COUNTIF(CH6:CH92,"23:00")-COUNTIFS(CH6:CH92,"23:00",CI6:CI92,"!")</f>
        <v/>
      </c>
      <c r="CI142" s="175" t="n"/>
      <c r="CJ142" s="174">
        <f>COUNTIF(CJ6:CJ92,"14:00")-COUNTIFS(CJ6:CJ92,"14:00",CL6:CL92,"!")</f>
        <v/>
      </c>
      <c r="CK142" s="174">
        <f>COUNTIF(CK6:CK92,"23:00")-COUNTIFS(CK6:CK92,"23:00",CL6:CL92,"!")</f>
        <v/>
      </c>
      <c r="CL142" s="175" t="n"/>
      <c r="CM142" s="174">
        <f>COUNTIF(CM6:CM92,"14:00")-COUNTIFS(CM6:CM92,"14:00",CO6:CO92,"!")</f>
        <v/>
      </c>
      <c r="CN142" s="174">
        <f>COUNTIF(CN6:CN92,"23:00")-COUNTIFS(CN6:CN92,"23:00",CO6:CO92,"!")</f>
        <v/>
      </c>
      <c r="CO142" s="175" t="n"/>
      <c r="CP142" s="174">
        <f>COUNTIF(CP6:CP92,"14:00")-COUNTIFS(CP6:CP92,"14:00",CR6:CR92,"!")</f>
        <v/>
      </c>
      <c r="CQ142" s="174">
        <f>COUNTIF(CQ6:CQ92,"23:00")-COUNTIFS(CQ6:CQ92,"23:00",CR6:CR92,"!")</f>
        <v/>
      </c>
      <c r="CR142" s="175" t="n"/>
      <c r="CS142" s="174">
        <f>COUNTIF(CS6:CS92,"14:00")-COUNTIFS(CS6:CS92,"14:00",CU6:CU92,"!")</f>
        <v/>
      </c>
      <c r="CT142" s="174">
        <f>COUNTIF(CT6:CT92,"23:00")-COUNTIFS(CT6:CT92,"23:00",CU6:CU92,"!")</f>
        <v/>
      </c>
      <c r="CU142" s="175" t="n"/>
      <c r="CV142" s="174">
        <f>COUNTIF(CV6:CV92,"14:00")-COUNTIFS(CV6:CV92,"14:00",CX6:CX92,"!")</f>
        <v/>
      </c>
      <c r="CW142" s="176">
        <f>COUNTIF(CW6:CW92,"23:00")-COUNTIFS(CW6:CW92,"23:00",CX6:CX92,"!")</f>
        <v/>
      </c>
      <c r="CX142" s="177" t="n"/>
      <c r="CY142" s="165" t="n"/>
      <c r="CZ142" s="165" t="n"/>
      <c r="DA142" s="165" t="n"/>
      <c r="DB142" s="165" t="n"/>
      <c r="DC142" s="165" t="n"/>
      <c r="DD142" s="165" t="n"/>
    </row>
    <row customHeight="1" ht="15" r="143" s="187" spans="1:1024">
      <c r="A143" s="67" t="n">
        <v>141</v>
      </c>
      <c r="B143" s="44" t="n"/>
      <c r="C143" s="173" t="s">
        <v>350</v>
      </c>
      <c r="D143" s="113" t="n"/>
      <c r="E143" s="148" t="n"/>
      <c r="F143" s="148" t="n"/>
      <c r="G143" s="174">
        <f>COUNTIF(G6:G92,"15:00")-COUNTIFS(G6:G92,"15:00",I6:I92,"!")</f>
        <v/>
      </c>
      <c r="H143" s="174">
        <f>COUNTIF(H6:H92,"01.01.1900  0:00:00")-COUNTIFS(H6:H92,"01.01.1900  0:00:00",I6:I92,"!")</f>
        <v/>
      </c>
      <c r="I143" s="175" t="n"/>
      <c r="J143" s="174">
        <f>COUNTIF(J6:J92,"15:00")-COUNTIFS(J6:J92,"15:00",L6:L92,"!")</f>
        <v/>
      </c>
      <c r="K143" s="174">
        <f>COUNTIF(K6:K92,"01.01.1900  0:00:00")-COUNTIFS(K6:K92,"01.01.1900  0:00:00",L6:L92,"!")</f>
        <v/>
      </c>
      <c r="L143" s="175" t="n"/>
      <c r="M143" s="174">
        <f>COUNTIF(M6:M92,"15:00")-COUNTIFS(M6:M92,"15:00",O6:O92,"!")</f>
        <v/>
      </c>
      <c r="N143" s="174">
        <f>COUNTIF(N6:N92,"01.01.1900  0:00:00")-COUNTIFS(N6:N92,"01.01.1900  0:00:00",O6:O92,"!")</f>
        <v/>
      </c>
      <c r="O143" s="175" t="n"/>
      <c r="P143" s="174">
        <f>COUNTIF(P6:P92,"15:00")-COUNTIFS(P6:P92,"15:00",R6:R92,"!")</f>
        <v/>
      </c>
      <c r="Q143" s="174">
        <f>COUNTIF(Q6:Q92,"01.01.1900  0:00:00")-COUNTIFS(Q6:Q92,"01.01.1900  0:00:00",R6:R92,"!")</f>
        <v/>
      </c>
      <c r="R143" s="175" t="n"/>
      <c r="S143" s="174">
        <f>COUNTIF(S6:S92,"15:00")-COUNTIFS(S6:S92,"15:00",U6:U92,"!")</f>
        <v/>
      </c>
      <c r="T143" s="174">
        <f>COUNTIF(T6:T92,"01.01.1900  0:00:00")-COUNTIFS(T6:T92,"01.01.1900  0:00:00",U6:U92,"!")</f>
        <v/>
      </c>
      <c r="U143" s="175" t="n"/>
      <c r="V143" s="174">
        <f>COUNTIF(V6:V92,"15:00")-COUNTIFS(V6:V92,"15:00",X6:X92,"!")</f>
        <v/>
      </c>
      <c r="W143" s="174">
        <f>COUNTIF(W6:W92,"01.01.1900  0:00:00")-COUNTIFS(W6:W92,"01.01.1900  0:00:00",X6:X92,"!")</f>
        <v/>
      </c>
      <c r="X143" s="175" t="n"/>
      <c r="Y143" s="174">
        <f>COUNTIF(Y6:Y92,"15:00")-COUNTIFS(Y6:Y92,"15:00",AA6:AA92,"!")</f>
        <v/>
      </c>
      <c r="Z143" s="174">
        <f>COUNTIF(Z6:Z92,"01.01.1900  0:00:00")-COUNTIFS(Z6:Z92,"01.01.1900  0:00:00",AA6:AA92,"!")</f>
        <v/>
      </c>
      <c r="AA143" s="175" t="n"/>
      <c r="AB143" s="174">
        <f>COUNTIF(AB6:AB92,"15:00")-COUNTIFS(AB6:AB92,"15:00",AD6:AD92,"!")</f>
        <v/>
      </c>
      <c r="AC143" s="174">
        <f>COUNTIF(AC6:AC92,"01.01.1900  0:00:00")-COUNTIFS(AC6:AC92,"01.01.1900  0:00:00",AD6:AD92,"!")</f>
        <v/>
      </c>
      <c r="AD143" s="175" t="n"/>
      <c r="AE143" s="174">
        <f>COUNTIF(AE6:AE92,"15:00")-COUNTIFS(AE6:AE92,"15:00",AG6:AG92,"!")</f>
        <v/>
      </c>
      <c r="AF143" s="174">
        <f>COUNTIF(AF6:AF92,"01.01.1900  0:00:00")-COUNTIFS(AF6:AF92,"01.01.1900  0:00:00",AG6:AG92,"!")</f>
        <v/>
      </c>
      <c r="AG143" s="175" t="n"/>
      <c r="AH143" s="174">
        <f>COUNTIF(AH6:AH92,"15:00")-COUNTIFS(AH6:AH92,"15:00",AJ6:AJ92,"!")</f>
        <v/>
      </c>
      <c r="AI143" s="174">
        <f>COUNTIF(AI6:AI92,"01.01.1900  0:00:00")-COUNTIFS(AI6:AI92,"01.01.1900  0:00:00",AJ6:AJ92,"!")</f>
        <v/>
      </c>
      <c r="AJ143" s="175" t="n"/>
      <c r="AK143" s="174">
        <f>COUNTIF(AK6:AK92,"15:00")-COUNTIFS(AK6:AK92,"15:00",AM6:AM92,"!")</f>
        <v/>
      </c>
      <c r="AL143" s="174">
        <f>COUNTIF(AL6:AL92,"01.01.1900  0:00:00")-COUNTIFS(AL6:AL92,"01.01.1900  0:00:00",AM6:AM92,"!")</f>
        <v/>
      </c>
      <c r="AM143" s="175" t="n"/>
      <c r="AN143" s="174">
        <f>COUNTIF(AN6:AN92,"15:00")-COUNTIFS(AN6:AN92,"15:00",AP6:AP92,"!")</f>
        <v/>
      </c>
      <c r="AO143" s="174">
        <f>COUNTIF(AO6:AO92,"01.01.1900  0:00:00")-COUNTIFS(AO6:AO92,"01.01.1900  0:00:00",AP6:AP92,"!")</f>
        <v/>
      </c>
      <c r="AP143" s="175" t="n"/>
      <c r="AQ143" s="174">
        <f>COUNTIF(AQ6:AQ92,"15:00")-COUNTIFS(AQ6:AQ92,"15:00",AS6:AS92,"!")</f>
        <v/>
      </c>
      <c r="AR143" s="174">
        <f>COUNTIF(AR6:AR92,"01.01.1900  0:00:00")-COUNTIFS(AR6:AR92,"01.01.1900  0:00:00",AS6:AS92,"!")</f>
        <v/>
      </c>
      <c r="AS143" s="175" t="n"/>
      <c r="AT143" s="174">
        <f>COUNTIF(AT6:AT92,"15:00")-COUNTIFS(AT6:AT92,"15:00",AV6:AV92,"!")</f>
        <v/>
      </c>
      <c r="AU143" s="174">
        <f>COUNTIF(AU6:AU92,"01.01.1900  0:00:00")-COUNTIFS(AU6:AU92,"01.01.1900  0:00:00",AV6:AV92,"!")</f>
        <v/>
      </c>
      <c r="AV143" s="175" t="n"/>
      <c r="AW143" s="174">
        <f>COUNTIF(AW6:AW92,"15:00")-COUNTIFS(AW6:AW92,"15:00",AY6:AY92,"!")</f>
        <v/>
      </c>
      <c r="AX143" s="174">
        <f>COUNTIF(AX6:AX92,"01.01.1900  0:00:00")-COUNTIFS(AX6:AX92,"01.01.1900  0:00:00",AY6:AY92,"!")</f>
        <v/>
      </c>
      <c r="AY143" s="175" t="n"/>
      <c r="AZ143" s="174">
        <f>COUNTIF(AZ6:AZ92,"15:00")-COUNTIFS(AZ6:AZ92,"15:00",BB6:BB92,"!")</f>
        <v/>
      </c>
      <c r="BA143" s="174">
        <f>COUNTIF(BA6:BA92,"01.01.1900  0:00:00")-COUNTIFS(BA6:BA92,"01.01.1900  0:00:00",BB6:BB92,"!")</f>
        <v/>
      </c>
      <c r="BB143" s="175" t="n"/>
      <c r="BC143" s="174">
        <f>COUNTIF(BC6:BC92,"15:00")-COUNTIFS(BC6:BC92,"15:00",BE6:BE92,"!")</f>
        <v/>
      </c>
      <c r="BD143" s="174">
        <f>COUNTIF(BD6:BD92,"01.01.1900  0:00:00")-COUNTIFS(BD6:BD92,"01.01.1900  0:00:00",BE6:BE92,"!")</f>
        <v/>
      </c>
      <c r="BE143" s="175" t="n"/>
      <c r="BF143" s="174">
        <f>COUNTIF(BF6:BF92,"15:00")-COUNTIFS(BF6:BF92,"15:00",BH6:BH92,"!")</f>
        <v/>
      </c>
      <c r="BG143" s="174">
        <f>COUNTIF(BG6:BG92,"01.01.1900  0:00:00")-COUNTIFS(BG6:BG92,"01.01.1900  0:00:00",BH6:BH92,"!")</f>
        <v/>
      </c>
      <c r="BH143" s="175" t="n"/>
      <c r="BI143" s="174">
        <f>COUNTIF(BI6:BI92,"15:00")-COUNTIFS(BI6:BI92,"15:00",BK6:BK92,"!")</f>
        <v/>
      </c>
      <c r="BJ143" s="174">
        <f>COUNTIF(BJ6:BJ92,"01.01.1900  0:00:00")-COUNTIFS(BJ6:BJ92,"01.01.1900  0:00:00",BK6:BK92,"!")</f>
        <v/>
      </c>
      <c r="BK143" s="175" t="n"/>
      <c r="BL143" s="174">
        <f>COUNTIF(BL6:BL92,"15:00")-COUNTIFS(BL6:BL92,"15:00",BN6:BN92,"!")</f>
        <v/>
      </c>
      <c r="BM143" s="174">
        <f>COUNTIF(BM6:BM92,"01.01.1900  0:00:00")-COUNTIFS(BM6:BM92,"01.01.1900  0:00:00",BN6:BN92,"!")</f>
        <v/>
      </c>
      <c r="BN143" s="175" t="n"/>
      <c r="BO143" s="174">
        <f>COUNTIF(BO6:BO92,"15:00")-COUNTIFS(BO6:BO92,"15:00",BQ6:BQ92,"!")</f>
        <v/>
      </c>
      <c r="BP143" s="174">
        <f>COUNTIF(BP6:BP92,"01.01.1900  0:00:00")-COUNTIFS(BP6:BP92,"01.01.1900  0:00:00",BQ6:BQ92,"!")</f>
        <v/>
      </c>
      <c r="BQ143" s="175" t="n"/>
      <c r="BR143" s="174">
        <f>COUNTIF(BR6:BR92,"15:00")-COUNTIFS(BR6:BR92,"15:00",BT6:BT92,"!")</f>
        <v/>
      </c>
      <c r="BS143" s="174">
        <f>COUNTIF(BS6:BS92,"01.01.1900  0:00:00")-COUNTIFS(BS6:BS92,"01.01.1900  0:00:00",BT6:BT92,"!")</f>
        <v/>
      </c>
      <c r="BT143" s="175" t="n"/>
      <c r="BU143" s="174">
        <f>COUNTIF(BU6:BU92,"15:00")-COUNTIFS(BU6:BU92,"15:00",BW6:BW92,"!")</f>
        <v/>
      </c>
      <c r="BV143" s="174">
        <f>COUNTIF(BV6:BV92,"01.01.1900  0:00:00")-COUNTIFS(BV6:BV92,"01.01.1900  0:00:00",BW6:BW92,"!")</f>
        <v/>
      </c>
      <c r="BW143" s="175" t="n"/>
      <c r="BX143" s="174">
        <f>COUNTIF(BX6:BX92,"15:00")-COUNTIFS(BX6:BX92,"15:00",BZ6:BZ92,"!")</f>
        <v/>
      </c>
      <c r="BY143" s="174">
        <f>COUNTIF(BY6:BY92,"01.01.1900  0:00:00")-COUNTIFS(BY6:BY92,"01.01.1900  0:00:00",BZ6:BZ92,"!")</f>
        <v/>
      </c>
      <c r="BZ143" s="175" t="n"/>
      <c r="CA143" s="174">
        <f>COUNTIF(CA6:CA92,"15:00")-COUNTIFS(CA6:CA92,"15:00",CC6:CC92,"!")</f>
        <v/>
      </c>
      <c r="CB143" s="174">
        <f>COUNTIF(CB6:CB92,"01.01.1900  0:00:00")-COUNTIFS(CB6:CB92,"01.01.1900  0:00:00",CC6:CC92,"!")</f>
        <v/>
      </c>
      <c r="CC143" s="175" t="n"/>
      <c r="CD143" s="174">
        <f>COUNTIF(CD6:CD92,"15:00")-COUNTIFS(CD6:CD92,"15:00",CF6:CF92,"!")</f>
        <v/>
      </c>
      <c r="CE143" s="174">
        <f>COUNTIF(CE6:CE92,"01.01.1900  0:00:00")-COUNTIFS(CE6:CE92,"01.01.1900  0:00:00",CF6:CF92,"!")</f>
        <v/>
      </c>
      <c r="CF143" s="175" t="n"/>
      <c r="CG143" s="174">
        <f>COUNTIF(CG6:CG92,"15:00")-COUNTIFS(CG6:CG92,"15:00",CI6:CI92,"!")</f>
        <v/>
      </c>
      <c r="CH143" s="174">
        <f>COUNTIF(CH6:CH92,"01.01.1900  0:00:00")-COUNTIFS(CH6:CH92,"01.01.1900  0:00:00",CI6:CI92,"!")</f>
        <v/>
      </c>
      <c r="CI143" s="175" t="n"/>
      <c r="CJ143" s="174">
        <f>COUNTIF(CJ6:CJ92,"15:00")-COUNTIFS(CJ6:CJ92,"15:00",CL6:CL92,"!")</f>
        <v/>
      </c>
      <c r="CK143" s="174">
        <f>COUNTIF(CK6:CK92,"01.01.1900  0:00:00")-COUNTIFS(CK6:CK92,"01.01.1900  0:00:00",CL6:CL92,"!")</f>
        <v/>
      </c>
      <c r="CL143" s="175" t="n"/>
      <c r="CM143" s="174">
        <f>COUNTIF(CM6:CM92,"15:00")-COUNTIFS(CM6:CM92,"15:00",CO6:CO92,"!")</f>
        <v/>
      </c>
      <c r="CN143" s="174">
        <f>COUNTIF(CN6:CN92,"01.01.1900  0:00:00")-COUNTIFS(CN6:CN92,"01.01.1900  0:00:00",CO6:CO92,"!")</f>
        <v/>
      </c>
      <c r="CO143" s="175" t="n"/>
      <c r="CP143" s="174">
        <f>COUNTIF(CP6:CP92,"15:00")-COUNTIFS(CP6:CP92,"15:00",CR6:CR92,"!")</f>
        <v/>
      </c>
      <c r="CQ143" s="174">
        <f>COUNTIF(CQ6:CQ92,"01.01.1900  0:00:00")-COUNTIFS(CQ6:CQ92,"01.01.1900  0:00:00",CR6:CR92,"!")</f>
        <v/>
      </c>
      <c r="CR143" s="175" t="n"/>
      <c r="CS143" s="174">
        <f>COUNTIF(CS6:CS92,"15:00")-COUNTIFS(CS6:CS92,"15:00",CU6:CU92,"!")</f>
        <v/>
      </c>
      <c r="CT143" s="174">
        <f>COUNTIF(CT6:CT92,"01.01.1900  0:00:00")-COUNTIFS(CT6:CT92,"01.01.1900  0:00:00",CU6:CU92,"!")</f>
        <v/>
      </c>
      <c r="CU143" s="175" t="n"/>
      <c r="CV143" s="174">
        <f>COUNTIF(CV6:CV92,"15:00")-COUNTIFS(CV6:CV92,"15:00",CX6:CX92,"!")</f>
        <v/>
      </c>
      <c r="CW143" s="176">
        <f>COUNTIF(CW6:CW92,"01.01.1900  0:00:00")-COUNTIFS(CW6:CW92,"01.01.1900  0:00:00",CX6:CX92,"!")</f>
        <v/>
      </c>
      <c r="CX143" s="177" t="n"/>
      <c r="CY143" s="165" t="n"/>
      <c r="CZ143" s="165" t="n"/>
      <c r="DA143" s="165" t="n"/>
      <c r="DB143" s="165" t="n"/>
      <c r="DC143" s="165" t="n"/>
      <c r="DD143" s="165" t="n"/>
    </row>
    <row customHeight="1" ht="15" r="144" s="187" spans="1:1024">
      <c r="A144" s="67" t="n">
        <v>142</v>
      </c>
      <c r="B144" s="44" t="n"/>
      <c r="C144" s="173" t="s">
        <v>351</v>
      </c>
      <c r="D144" s="113" t="n"/>
      <c r="E144" s="148" t="n"/>
      <c r="F144" s="148" t="n"/>
      <c r="G144" s="174">
        <f>COUNTIF(G6:G92,"15:30")-COUNTIFS(G6:G92,"15:30",I6:I92,"!")</f>
        <v/>
      </c>
      <c r="H144" s="174">
        <f>COUNTIF(H6:H92,"01.01.1900  0:30:00")-COUNTIFS(H6:H92,"01.01.1900  0:30:00",I6:I92,"!")</f>
        <v/>
      </c>
      <c r="I144" s="175" t="n"/>
      <c r="J144" s="174">
        <f>COUNTIF(J6:J92,"15:30")-COUNTIFS(J6:J92,"15:30",L6:L92,"!")</f>
        <v/>
      </c>
      <c r="K144" s="174">
        <f>COUNTIF(K6:K92,"01.01.1900  0:30:00")-COUNTIFS(K6:K92,"01.01.1900  0:30:00",L6:L92,"!")</f>
        <v/>
      </c>
      <c r="L144" s="175" t="n"/>
      <c r="M144" s="174">
        <f>COUNTIF(M6:M92,"15:30")-COUNTIFS(M6:M92,"15:30",O6:O92,"!")</f>
        <v/>
      </c>
      <c r="N144" s="174">
        <f>COUNTIF(N6:N92,"01.01.1900  0:30:00")-COUNTIFS(N6:N92,"01.01.1900  0:30:00",O6:O92,"!")</f>
        <v/>
      </c>
      <c r="O144" s="175" t="n"/>
      <c r="P144" s="174">
        <f>COUNTIF(P6:P92,"15:30")-COUNTIFS(P6:P92,"15:30",R6:R92,"!")</f>
        <v/>
      </c>
      <c r="Q144" s="174">
        <f>COUNTIF(Q6:Q92,"01.01.1900  0:30:00")-COUNTIFS(Q6:Q92,"01.01.1900  0:30:00",R6:R92,"!")</f>
        <v/>
      </c>
      <c r="R144" s="175" t="n"/>
      <c r="S144" s="174">
        <f>COUNTIF(S6:S92,"15:30")-COUNTIFS(S6:S92,"15:30",U6:U92,"!")</f>
        <v/>
      </c>
      <c r="T144" s="174">
        <f>COUNTIF(T6:T92,"01.01.1900  0:30:00")-COUNTIFS(T6:T92,"01.01.1900  0:30:00",U6:U92,"!")</f>
        <v/>
      </c>
      <c r="U144" s="175" t="n"/>
      <c r="V144" s="174">
        <f>COUNTIF(V6:V92,"15:30")-COUNTIFS(V6:V92,"15:30",X6:X92,"!")</f>
        <v/>
      </c>
      <c r="W144" s="174">
        <f>COUNTIF(W6:W92,"01.01.1900  0:30:00")-COUNTIFS(W6:W92,"01.01.1900  0:30:00",X6:X92,"!")</f>
        <v/>
      </c>
      <c r="X144" s="175" t="n"/>
      <c r="Y144" s="174">
        <f>COUNTIF(Y6:Y92,"15:30")-COUNTIFS(Y6:Y92,"15:30",AA6:AA92,"!")</f>
        <v/>
      </c>
      <c r="Z144" s="174">
        <f>COUNTIF(Z6:Z92,"01.01.1900  0:30:00")-COUNTIFS(Z6:Z92,"01.01.1900  0:30:00",AA6:AA92,"!")</f>
        <v/>
      </c>
      <c r="AA144" s="175" t="n"/>
      <c r="AB144" s="174">
        <f>COUNTIF(AB6:AB92,"15:30")-COUNTIFS(AB6:AB92,"15:30",AD6:AD92,"!")</f>
        <v/>
      </c>
      <c r="AC144" s="174">
        <f>COUNTIF(AC6:AC92,"01.01.1900  0:30:00")-COUNTIFS(AC6:AC92,"01.01.1900  0:30:00",AD6:AD92,"!")</f>
        <v/>
      </c>
      <c r="AD144" s="175" t="n"/>
      <c r="AE144" s="174">
        <f>COUNTIF(AE6:AE92,"15:30")-COUNTIFS(AE6:AE92,"15:30",AG6:AG92,"!")</f>
        <v/>
      </c>
      <c r="AF144" s="174">
        <f>COUNTIF(AF6:AF92,"01.01.1900  0:30:00")-COUNTIFS(AF6:AF92,"01.01.1900  0:30:00",AG6:AG92,"!")</f>
        <v/>
      </c>
      <c r="AG144" s="175" t="n"/>
      <c r="AH144" s="174">
        <f>COUNTIF(AH6:AH92,"15:30")-COUNTIFS(AH6:AH92,"15:30",AJ6:AJ92,"!")</f>
        <v/>
      </c>
      <c r="AI144" s="174">
        <f>COUNTIF(AI6:AI92,"01.01.1900  0:30:00")-COUNTIFS(AI6:AI92,"01.01.1900  0:30:00",AJ6:AJ92,"!")</f>
        <v/>
      </c>
      <c r="AJ144" s="175" t="n"/>
      <c r="AK144" s="174">
        <f>COUNTIF(AK6:AK92,"15:30")-COUNTIFS(AK6:AK92,"15:30",AM6:AM92,"!")</f>
        <v/>
      </c>
      <c r="AL144" s="174">
        <f>COUNTIF(AL6:AL92,"01.01.1900  0:30:00")-COUNTIFS(AL6:AL92,"01.01.1900  0:30:00",AM6:AM92,"!")</f>
        <v/>
      </c>
      <c r="AM144" s="175" t="n"/>
      <c r="AN144" s="174">
        <f>COUNTIF(AN6:AN92,"15:30")-COUNTIFS(AN6:AN92,"15:30",AP6:AP92,"!")</f>
        <v/>
      </c>
      <c r="AO144" s="174">
        <f>COUNTIF(AO6:AO92,"01.01.1900  0:30:00")-COUNTIFS(AO6:AO92,"01.01.1900  0:30:00",AP6:AP92,"!")</f>
        <v/>
      </c>
      <c r="AP144" s="175" t="n"/>
      <c r="AQ144" s="174">
        <f>COUNTIF(AQ6:AQ92,"15:30")-COUNTIFS(AQ6:AQ92,"15:30",AS6:AS92,"!")</f>
        <v/>
      </c>
      <c r="AR144" s="174">
        <f>COUNTIF(AR6:AR92,"01.01.1900  0:30:00")-COUNTIFS(AR6:AR92,"01.01.1900  0:30:00",AS6:AS92,"!")</f>
        <v/>
      </c>
      <c r="AS144" s="175" t="n"/>
      <c r="AT144" s="174">
        <f>COUNTIF(AT6:AT92,"15:30")-COUNTIFS(AT6:AT92,"15:30",AV6:AV92,"!")</f>
        <v/>
      </c>
      <c r="AU144" s="174">
        <f>COUNTIF(AU6:AU92,"01.01.1900  0:30:00")-COUNTIFS(AU6:AU92,"01.01.1900  0:30:00",AV6:AV92,"!")</f>
        <v/>
      </c>
      <c r="AV144" s="175" t="n"/>
      <c r="AW144" s="174">
        <f>COUNTIF(AW6:AW92,"15:30")-COUNTIFS(AW6:AW92,"15:30",AY6:AY92,"!")</f>
        <v/>
      </c>
      <c r="AX144" s="174">
        <f>COUNTIF(AX6:AX92,"01.01.1900  0:30:00")-COUNTIFS(AX6:AX92,"01.01.1900  0:30:00",AY6:AY92,"!")</f>
        <v/>
      </c>
      <c r="AY144" s="175" t="n"/>
      <c r="AZ144" s="174">
        <f>COUNTIF(AZ6:AZ92,"15:30")-COUNTIFS(AZ6:AZ92,"15:30",BB6:BB92,"!")</f>
        <v/>
      </c>
      <c r="BA144" s="174">
        <f>COUNTIF(BA6:BA92,"01.01.1900  0:30:00")-COUNTIFS(BA6:BA92,"01.01.1900  0:30:00",BB6:BB92,"!")</f>
        <v/>
      </c>
      <c r="BB144" s="175" t="n"/>
      <c r="BC144" s="174">
        <f>COUNTIF(BC6:BC92,"15:30")-COUNTIFS(BC6:BC92,"15:30",BE6:BE92,"!")</f>
        <v/>
      </c>
      <c r="BD144" s="174">
        <f>COUNTIF(BD6:BD92,"01.01.1900  0:30:00")-COUNTIFS(BD6:BD92,"01.01.1900  0:30:00",BE6:BE92,"!")</f>
        <v/>
      </c>
      <c r="BE144" s="175" t="n"/>
      <c r="BF144" s="174">
        <f>COUNTIF(BF6:BF92,"15:30")-COUNTIFS(BF6:BF92,"15:30",BH6:BH92,"!")</f>
        <v/>
      </c>
      <c r="BG144" s="174">
        <f>COUNTIF(BG6:BG92,"01.01.1900  0:30:00")-COUNTIFS(BG6:BG92,"01.01.1900  0:30:00",BH6:BH92,"!")</f>
        <v/>
      </c>
      <c r="BH144" s="175" t="n"/>
      <c r="BI144" s="174">
        <f>COUNTIF(BI6:BI92,"15:30")-COUNTIFS(BI6:BI92,"15:30",BK6:BK92,"!")</f>
        <v/>
      </c>
      <c r="BJ144" s="174">
        <f>COUNTIF(BJ6:BJ92,"01.01.1900  0:30:00")-COUNTIFS(BJ6:BJ92,"01.01.1900  0:30:00",BK6:BK92,"!")</f>
        <v/>
      </c>
      <c r="BK144" s="175" t="n"/>
      <c r="BL144" s="174">
        <f>COUNTIF(BL6:BL92,"15:30")-COUNTIFS(BL6:BL92,"15:30",BN6:BN92,"!")</f>
        <v/>
      </c>
      <c r="BM144" s="174">
        <f>COUNTIF(BM6:BM92,"01.01.1900  0:30:00")-COUNTIFS(BM6:BM92,"01.01.1900  0:30:00",BN6:BN92,"!")</f>
        <v/>
      </c>
      <c r="BN144" s="175" t="n"/>
      <c r="BO144" s="174">
        <f>COUNTIF(BO6:BO92,"15:30")-COUNTIFS(BO6:BO92,"15:30",BQ6:BQ92,"!")</f>
        <v/>
      </c>
      <c r="BP144" s="174">
        <f>COUNTIF(BP6:BP92,"01.01.1900  0:30:00")-COUNTIFS(BP6:BP92,"01.01.1900  0:30:00",BQ6:BQ92,"!")</f>
        <v/>
      </c>
      <c r="BQ144" s="175" t="n"/>
      <c r="BR144" s="174">
        <f>COUNTIF(BR6:BR92,"15:30")-COUNTIFS(BR6:BR92,"15:30",BT6:BT92,"!")</f>
        <v/>
      </c>
      <c r="BS144" s="174">
        <f>COUNTIF(BS6:BS92,"01.01.1900  0:30:00")-COUNTIFS(BS6:BS92,"01.01.1900  0:30:00",BT6:BT92,"!")</f>
        <v/>
      </c>
      <c r="BT144" s="175" t="n"/>
      <c r="BU144" s="174">
        <f>COUNTIF(BU6:BU92,"15:30")-COUNTIFS(BU6:BU92,"15:30",BW6:BW92,"!")</f>
        <v/>
      </c>
      <c r="BV144" s="174">
        <f>COUNTIF(BV6:BV92,"01.01.1900  0:30:00")-COUNTIFS(BV6:BV92,"01.01.1900  0:30:00",BW6:BW92,"!")</f>
        <v/>
      </c>
      <c r="BW144" s="175" t="n"/>
      <c r="BX144" s="174">
        <f>COUNTIF(BX6:BX92,"15:30")-COUNTIFS(BX6:BX92,"15:30",BZ6:BZ92,"!")</f>
        <v/>
      </c>
      <c r="BY144" s="174">
        <f>COUNTIF(BY6:BY92,"01.01.1900  0:30:00")-COUNTIFS(BY6:BY92,"01.01.1900  0:30:00",BZ6:BZ92,"!")</f>
        <v/>
      </c>
      <c r="BZ144" s="175" t="n"/>
      <c r="CA144" s="174">
        <f>COUNTIF(CA6:CA92,"15:30")-COUNTIFS(CA6:CA92,"15:30",CC6:CC92,"!")</f>
        <v/>
      </c>
      <c r="CB144" s="174">
        <f>COUNTIF(CB6:CB92,"01.01.1900  0:30:00")-COUNTIFS(CB6:CB92,"01.01.1900  0:30:00",CC6:CC92,"!")</f>
        <v/>
      </c>
      <c r="CC144" s="175" t="n"/>
      <c r="CD144" s="174">
        <f>COUNTIF(CD6:CD92,"15:30")-COUNTIFS(CD6:CD92,"15:30",CF6:CF92,"!")</f>
        <v/>
      </c>
      <c r="CE144" s="174">
        <f>COUNTIF(CE6:CE92,"01.01.1900  0:30:00")-COUNTIFS(CE6:CE92,"01.01.1900  0:30:00",CF6:CF92,"!")</f>
        <v/>
      </c>
      <c r="CF144" s="175" t="n"/>
      <c r="CG144" s="174">
        <f>COUNTIF(CG6:CG92,"15:30")-COUNTIFS(CG6:CG92,"15:30",CI6:CI92,"!")</f>
        <v/>
      </c>
      <c r="CH144" s="174">
        <f>COUNTIF(CH6:CH92,"01.01.1900  0:30:00")-COUNTIFS(CH6:CH92,"01.01.1900  0:30:00",CI6:CI92,"!")</f>
        <v/>
      </c>
      <c r="CI144" s="175" t="n"/>
      <c r="CJ144" s="174">
        <f>COUNTIF(CJ6:CJ92,"15:30")-COUNTIFS(CJ6:CJ92,"15:30",CL6:CL92,"!")</f>
        <v/>
      </c>
      <c r="CK144" s="174">
        <f>COUNTIF(CK6:CK92,"01.01.1900  0:30:00")-COUNTIFS(CK6:CK92,"01.01.1900  0:30:00",CL6:CL92,"!")</f>
        <v/>
      </c>
      <c r="CL144" s="175" t="n"/>
      <c r="CM144" s="174">
        <f>COUNTIF(CM6:CM92,"15:30")-COUNTIFS(CM6:CM92,"15:30",CO6:CO92,"!")</f>
        <v/>
      </c>
      <c r="CN144" s="174">
        <f>COUNTIF(CN6:CN92,"01.01.1900  0:30:00")-COUNTIFS(CN6:CN92,"01.01.1900  0:30:00",CO6:CO92,"!")</f>
        <v/>
      </c>
      <c r="CO144" s="175" t="n"/>
      <c r="CP144" s="174">
        <f>COUNTIF(CP6:CP92,"15:30")-COUNTIFS(CP6:CP92,"15:30",CR6:CR92,"!")</f>
        <v/>
      </c>
      <c r="CQ144" s="174">
        <f>COUNTIF(CQ6:CQ92,"01.01.1900  0:30:00")-COUNTIFS(CQ6:CQ92,"01.01.1900  0:30:00",CR6:CR92,"!")</f>
        <v/>
      </c>
      <c r="CR144" s="175" t="n"/>
      <c r="CS144" s="174">
        <f>COUNTIF(CS6:CS92,"15:30")-COUNTIFS(CS6:CS92,"15:30",CU6:CU92,"!")</f>
        <v/>
      </c>
      <c r="CT144" s="174">
        <f>COUNTIF(CT6:CT92,"01.01.1900  0:30:00")-COUNTIFS(CT6:CT92,"01.01.1900  0:30:00",CU6:CU92,"!")</f>
        <v/>
      </c>
      <c r="CU144" s="175" t="n"/>
      <c r="CV144" s="174">
        <f>COUNTIF(CV6:CV92,"15:30")-COUNTIFS(CV6:CV92,"15:30",CX6:CX92,"!")</f>
        <v/>
      </c>
      <c r="CW144" s="176">
        <f>COUNTIF(CW6:CW92,"01.01.1900  0:30:00")-COUNTIFS(CW6:CW92,"01.01.1900  0:30:00",CX6:CX92,"!")</f>
        <v/>
      </c>
      <c r="CX144" s="177" t="n"/>
      <c r="CY144" s="165" t="n"/>
      <c r="CZ144" s="165" t="n"/>
      <c r="DA144" s="165" t="n"/>
      <c r="DB144" s="165" t="n"/>
      <c r="DC144" s="165" t="n"/>
      <c r="DD144" s="165" t="n"/>
    </row>
    <row customHeight="1" ht="15" r="145" s="187" spans="1:1024">
      <c r="A145" s="67" t="n">
        <v>143</v>
      </c>
      <c r="B145" s="44" t="n"/>
      <c r="C145" s="173" t="s">
        <v>352</v>
      </c>
      <c r="D145" s="113" t="n"/>
      <c r="E145" s="148" t="n"/>
      <c r="F145" s="148" t="n"/>
      <c r="G145" s="174">
        <f>COUNTIF(G6:G92,"16:00")-COUNTIFS(G6:G92,"16:00",I6:I92,"!")</f>
        <v/>
      </c>
      <c r="H145" s="174">
        <f>COUNTIF(H6:H92,"01.01.1900  01:00:00")-COUNTIFS(H6:H92,"01.01.1900  01:00:00",I6:I92,"!")</f>
        <v/>
      </c>
      <c r="I145" s="175" t="n"/>
      <c r="J145" s="174">
        <f>COUNTIF(J6:J92,"16:00")-COUNTIFS(J6:J92,"16:00",L6:L92,"!")</f>
        <v/>
      </c>
      <c r="K145" s="174">
        <f>COUNTIF(K6:K92,"01.01.1900  01:00:00")-COUNTIFS(K6:K92,"01.01.1900  01:00:00",L6:L92,"!")</f>
        <v/>
      </c>
      <c r="L145" s="175" t="n"/>
      <c r="M145" s="174">
        <f>COUNTIF(M6:M92,"16:00")-COUNTIFS(M6:M92,"16:00",O6:O92,"!")</f>
        <v/>
      </c>
      <c r="N145" s="174">
        <f>COUNTIF(N6:N92,"01.01.1900  01:00:00")-COUNTIFS(N6:N92,"01.01.1900  01:00:00",O6:O92,"!")</f>
        <v/>
      </c>
      <c r="O145" s="175" t="n"/>
      <c r="P145" s="174">
        <f>COUNTIF(P6:P92,"16:00")-COUNTIFS(P6:P92,"16:00",R6:R92,"!")</f>
        <v/>
      </c>
      <c r="Q145" s="174">
        <f>COUNTIF(Q6:Q92,"01.01.1900  01:00:00")-COUNTIFS(Q6:Q92,"01.01.1900  01:00:00",R6:R92,"!")</f>
        <v/>
      </c>
      <c r="R145" s="175" t="n"/>
      <c r="S145" s="174">
        <f>COUNTIF(S6:S92,"16:00")-COUNTIFS(S6:S92,"16:00",U6:U92,"!")</f>
        <v/>
      </c>
      <c r="T145" s="174">
        <f>COUNTIF(T6:T92,"01.01.1900  01:00:00")-COUNTIFS(T6:T92,"01.01.1900  01:00:00",U6:U92,"!")</f>
        <v/>
      </c>
      <c r="U145" s="175" t="n"/>
      <c r="V145" s="174">
        <f>COUNTIF(V6:V92,"16:00")-COUNTIFS(V6:V92,"16:00",X6:X92,"!")</f>
        <v/>
      </c>
      <c r="W145" s="174">
        <f>COUNTIF(W6:W92,"01.01.1900  01:00:00")-COUNTIFS(W6:W92,"01.01.1900  01:00:00",X6:X92,"!")</f>
        <v/>
      </c>
      <c r="X145" s="175" t="n"/>
      <c r="Y145" s="174">
        <f>COUNTIF(Y6:Y92,"16:00")-COUNTIFS(Y6:Y92,"16:00",AA6:AA92,"!")</f>
        <v/>
      </c>
      <c r="Z145" s="174">
        <f>COUNTIF(Z6:Z92,"01.01.1900  01:00:00")-COUNTIFS(Z6:Z92,"01.01.1900  01:00:00",AA6:AA92,"!")</f>
        <v/>
      </c>
      <c r="AA145" s="175" t="n"/>
      <c r="AB145" s="174">
        <f>COUNTIF(AB6:AB92,"16:00")-COUNTIFS(AB6:AB92,"16:00",AD6:AD92,"!")</f>
        <v/>
      </c>
      <c r="AC145" s="174">
        <f>COUNTIF(AC6:AC92,"01.01.1900  01:00:00")-COUNTIFS(AC6:AC92,"01.01.1900  01:00:00",AD6:AD92,"!")</f>
        <v/>
      </c>
      <c r="AD145" s="175" t="n"/>
      <c r="AE145" s="174">
        <f>COUNTIF(AE6:AE92,"16:00")-COUNTIFS(AE6:AE92,"16:00",AG6:AG92,"!")</f>
        <v/>
      </c>
      <c r="AF145" s="174">
        <f>COUNTIF(AF6:AF92,"01.01.1900  01:00:00")-COUNTIFS(AF6:AF92,"01.01.1900  01:00:00",AG6:AG92,"!")</f>
        <v/>
      </c>
      <c r="AG145" s="175" t="n"/>
      <c r="AH145" s="174">
        <f>COUNTIF(AH6:AH92,"16:00")-COUNTIFS(AH6:AH92,"16:00",AJ6:AJ92,"!")</f>
        <v/>
      </c>
      <c r="AI145" s="174">
        <f>COUNTIF(AI6:AI92,"01.01.1900  01:00:00")-COUNTIFS(AI6:AI92,"01.01.1900  01:00:00",AJ6:AJ92,"!")</f>
        <v/>
      </c>
      <c r="AJ145" s="175" t="n"/>
      <c r="AK145" s="174">
        <f>COUNTIF(AK6:AK92,"16:00")-COUNTIFS(AK6:AK92,"16:00",AM6:AM92,"!")</f>
        <v/>
      </c>
      <c r="AL145" s="174">
        <f>COUNTIF(AL6:AL92,"01.01.1900  01:00:00")-COUNTIFS(AL6:AL92,"01.01.1900  01:00:00",AM6:AM92,"!")</f>
        <v/>
      </c>
      <c r="AM145" s="175" t="n"/>
      <c r="AN145" s="174">
        <f>COUNTIF(AN6:AN92,"16:00")-COUNTIFS(AN6:AN92,"16:00",AP6:AP92,"!")</f>
        <v/>
      </c>
      <c r="AO145" s="174">
        <f>COUNTIF(AO6:AO92,"01.01.1900  01:00:00")-COUNTIFS(AO6:AO92,"01.01.1900  01:00:00",AP6:AP92,"!")</f>
        <v/>
      </c>
      <c r="AP145" s="175" t="n"/>
      <c r="AQ145" s="174">
        <f>COUNTIF(AQ6:AQ92,"16:00")-COUNTIFS(AQ6:AQ92,"16:00",AS6:AS92,"!")</f>
        <v/>
      </c>
      <c r="AR145" s="174">
        <f>COUNTIF(AR6:AR92,"01.01.1900  01:00:00")-COUNTIFS(AR6:AR92,"01.01.1900  01:00:00",AS6:AS92,"!")</f>
        <v/>
      </c>
      <c r="AS145" s="175" t="n"/>
      <c r="AT145" s="174">
        <f>COUNTIF(AT6:AT92,"16:00")-COUNTIFS(AT6:AT92,"16:00",AV6:AV92,"!")</f>
        <v/>
      </c>
      <c r="AU145" s="174">
        <f>COUNTIF(AU6:AU92,"01.01.1900  01:00:00")-COUNTIFS(AU6:AU92,"01.01.1900  01:00:00",AV6:AV92,"!")</f>
        <v/>
      </c>
      <c r="AV145" s="175" t="n"/>
      <c r="AW145" s="174">
        <f>COUNTIF(AW6:AW92,"16:00")-COUNTIFS(AW6:AW92,"16:00",AY6:AY92,"!")</f>
        <v/>
      </c>
      <c r="AX145" s="174">
        <f>COUNTIF(AX6:AX92,"01.01.1900  01:00:00")-COUNTIFS(AX6:AX92,"01.01.1900  01:00:00",AY6:AY92,"!")</f>
        <v/>
      </c>
      <c r="AY145" s="175" t="n"/>
      <c r="AZ145" s="174">
        <f>COUNTIF(AZ6:AZ92,"16:00")-COUNTIFS(AZ6:AZ92,"16:00",BB6:BB92,"!")</f>
        <v/>
      </c>
      <c r="BA145" s="174">
        <f>COUNTIF(BA6:BA92,"01.01.1900  01:00:00")-COUNTIFS(BA6:BA92,"01.01.1900  01:00:00",BB6:BB92,"!")</f>
        <v/>
      </c>
      <c r="BB145" s="175" t="n"/>
      <c r="BC145" s="174">
        <f>COUNTIF(BC6:BC92,"16:00")-COUNTIFS(BC6:BC92,"16:00",BE6:BE92,"!")</f>
        <v/>
      </c>
      <c r="BD145" s="174">
        <f>COUNTIF(BD6:BD92,"01.01.1900  01:00:00")-COUNTIFS(BD6:BD92,"01.01.1900  01:00:00",BE6:BE92,"!")</f>
        <v/>
      </c>
      <c r="BE145" s="175" t="n"/>
      <c r="BF145" s="174">
        <f>COUNTIF(BF6:BF92,"16:00")-COUNTIFS(BF6:BF92,"16:00",BH6:BH92,"!")</f>
        <v/>
      </c>
      <c r="BG145" s="174">
        <f>COUNTIF(BG6:BG92,"01.01.1900  01:00:00")-COUNTIFS(BG6:BG92,"01.01.1900  01:00:00",BH6:BH92,"!")</f>
        <v/>
      </c>
      <c r="BH145" s="175" t="n"/>
      <c r="BI145" s="174">
        <f>COUNTIF(BI6:BI92,"16:00")-COUNTIFS(BI6:BI92,"16:00",BK6:BK92,"!")</f>
        <v/>
      </c>
      <c r="BJ145" s="174">
        <f>COUNTIF(BJ6:BJ92,"01.01.1900  01:00:00")-COUNTIFS(BJ6:BJ92,"01.01.1900  01:00:00",BK6:BK92,"!")</f>
        <v/>
      </c>
      <c r="BK145" s="175" t="n"/>
      <c r="BL145" s="174">
        <f>COUNTIF(BL6:BL92,"16:00")-COUNTIFS(BL6:BL92,"16:00",BN6:BN92,"!")</f>
        <v/>
      </c>
      <c r="BM145" s="174">
        <f>COUNTIF(BM6:BM92,"01.01.1900  01:00:00")-COUNTIFS(BM6:BM92,"01.01.1900  01:00:00",BN6:BN92,"!")</f>
        <v/>
      </c>
      <c r="BN145" s="175" t="n"/>
      <c r="BO145" s="174">
        <f>COUNTIF(BO6:BO92,"16:00")-COUNTIFS(BO6:BO92,"16:00",BQ6:BQ92,"!")</f>
        <v/>
      </c>
      <c r="BP145" s="174">
        <f>COUNTIF(BP6:BP92,"01.01.1900  01:00:00")-COUNTIFS(BP6:BP92,"01.01.1900  01:00:00",BQ6:BQ92,"!")</f>
        <v/>
      </c>
      <c r="BQ145" s="175" t="n"/>
      <c r="BR145" s="174">
        <f>COUNTIF(BR6:BR92,"16:00")-COUNTIFS(BR6:BR92,"16:00",BT6:BT92,"!")</f>
        <v/>
      </c>
      <c r="BS145" s="174">
        <f>COUNTIF(BS6:BS92,"01.01.1900  01:00:00")-COUNTIFS(BS6:BS92,"01.01.1900  01:00:00",BT6:BT92,"!")</f>
        <v/>
      </c>
      <c r="BT145" s="175" t="n"/>
      <c r="BU145" s="174">
        <f>COUNTIF(BU6:BU92,"16:00")-COUNTIFS(BU6:BU92,"16:00",BW6:BW92,"!")</f>
        <v/>
      </c>
      <c r="BV145" s="174">
        <f>COUNTIF(BV6:BV92,"01.01.1900  01:00:00")-COUNTIFS(BV6:BV92,"01.01.1900  01:00:00",BW6:BW92,"!")</f>
        <v/>
      </c>
      <c r="BW145" s="175" t="n"/>
      <c r="BX145" s="174">
        <f>COUNTIF(BX6:BX92,"16:00")-COUNTIFS(BX6:BX92,"16:00",BZ6:BZ92,"!")</f>
        <v/>
      </c>
      <c r="BY145" s="174">
        <f>COUNTIF(BY6:BY92,"01.01.1900  01:00:00")-COUNTIFS(BY6:BY92,"01.01.1900  01:00:00",BZ6:BZ92,"!")</f>
        <v/>
      </c>
      <c r="BZ145" s="175" t="n"/>
      <c r="CA145" s="174">
        <f>COUNTIF(CA6:CA92,"16:00")-COUNTIFS(CA6:CA92,"16:00",CC6:CC92,"!")</f>
        <v/>
      </c>
      <c r="CB145" s="174">
        <f>COUNTIF(CB6:CB92,"01.01.1900  01:00:00")-COUNTIFS(CB6:CB92,"01.01.1900  01:00:00",CC6:CC92,"!")</f>
        <v/>
      </c>
      <c r="CC145" s="175" t="n"/>
      <c r="CD145" s="174">
        <f>COUNTIF(CD6:CD92,"16:00")-COUNTIFS(CD6:CD92,"16:00",CF6:CF92,"!")</f>
        <v/>
      </c>
      <c r="CE145" s="174">
        <f>COUNTIF(CE6:CE92,"01.01.1900  01:00:00")-COUNTIFS(CE6:CE92,"01.01.1900  01:00:00",CF6:CF92,"!")</f>
        <v/>
      </c>
      <c r="CF145" s="175" t="n"/>
      <c r="CG145" s="174">
        <f>COUNTIF(CG6:CG92,"16:00")-COUNTIFS(CG6:CG92,"16:00",CI6:CI92,"!")</f>
        <v/>
      </c>
      <c r="CH145" s="174">
        <f>COUNTIF(CH6:CH92,"01.01.1900  01:00:00")-COUNTIFS(CH6:CH92,"01.01.1900  01:00:00",CI6:CI92,"!")</f>
        <v/>
      </c>
      <c r="CI145" s="175" t="n"/>
      <c r="CJ145" s="174">
        <f>COUNTIF(CJ6:CJ92,"16:00")-COUNTIFS(CJ6:CJ92,"16:00",CL6:CL92,"!")</f>
        <v/>
      </c>
      <c r="CK145" s="174">
        <f>COUNTIF(CK6:CK92,"01.01.1900  01:00:00")-COUNTIFS(CK6:CK92,"01.01.1900  01:00:00",CL6:CL92,"!")</f>
        <v/>
      </c>
      <c r="CL145" s="175" t="n"/>
      <c r="CM145" s="174">
        <f>COUNTIF(CM6:CM92,"16:00")-COUNTIFS(CM6:CM92,"16:00",CO6:CO92,"!")</f>
        <v/>
      </c>
      <c r="CN145" s="174">
        <f>COUNTIF(CN6:CN92,"01.01.1900  01:00:00")-COUNTIFS(CN6:CN92,"01.01.1900  01:00:00",CO6:CO92,"!")</f>
        <v/>
      </c>
      <c r="CO145" s="175" t="n"/>
      <c r="CP145" s="174">
        <f>COUNTIF(CP6:CP92,"16:00")-COUNTIFS(CP6:CP92,"16:00",CR6:CR92,"!")</f>
        <v/>
      </c>
      <c r="CQ145" s="174">
        <f>COUNTIF(CQ6:CQ92,"01.01.1900  01:00:00")-COUNTIFS(CQ6:CQ92,"01.01.1900  01:00:00",CR6:CR92,"!")</f>
        <v/>
      </c>
      <c r="CR145" s="175" t="n"/>
      <c r="CS145" s="174">
        <f>COUNTIF(CS6:CS92,"16:00")-COUNTIFS(CS6:CS92,"16:00",CU6:CU92,"!")</f>
        <v/>
      </c>
      <c r="CT145" s="174">
        <f>COUNTIF(CT6:CT92,"01.01.1900  01:00:00")-COUNTIFS(CT6:CT92,"01.01.1900  01:00:00",CU6:CU92,"!")</f>
        <v/>
      </c>
      <c r="CU145" s="175" t="n"/>
      <c r="CV145" s="174">
        <f>COUNTIF(CV6:CV92,"16:00")-COUNTIFS(CV6:CV92,"16:00",CX6:CX92,"!")</f>
        <v/>
      </c>
      <c r="CW145" s="176">
        <f>COUNTIF(CW6:CW92,"01.01.1900  01:00:00")-COUNTIFS(CW6:CW92,"01.01.1900  01:00:00",CX6:CX92,"!")</f>
        <v/>
      </c>
      <c r="CX145" s="177" t="n"/>
      <c r="CY145" s="165" t="n"/>
      <c r="CZ145" s="165" t="n"/>
      <c r="DA145" s="165" t="n"/>
      <c r="DB145" s="165" t="n"/>
      <c r="DC145" s="165" t="n"/>
      <c r="DD145" s="165" t="n"/>
    </row>
    <row customHeight="1" ht="15" r="146" s="187" spans="1:1024">
      <c r="A146" s="67" t="n">
        <v>144</v>
      </c>
      <c r="B146" s="44" t="n"/>
      <c r="C146" s="178" t="s">
        <v>353</v>
      </c>
      <c r="D146" s="113" t="n"/>
      <c r="E146" s="148" t="n"/>
      <c r="F146" s="148" t="n"/>
      <c r="G146" s="179" t="n"/>
      <c r="H146" s="179">
        <f>COUNTIF(H6:H92,"12:00")-COUNTIFS(H6:H92,"12:00",I6:I92,"!")</f>
        <v/>
      </c>
      <c r="I146" s="180" t="n"/>
      <c r="J146" s="179" t="n"/>
      <c r="K146" s="179">
        <f>COUNTIF(K6:K92,"12:00")-COUNTIFS(K6:K92,"12:00",L6:L92,"!")</f>
        <v/>
      </c>
      <c r="L146" s="180" t="n"/>
      <c r="M146" s="179" t="n"/>
      <c r="N146" s="179">
        <f>COUNTIF(N6:N92,"12:00")-COUNTIFS(N6:N92,"12:00",O6:O92,"!")</f>
        <v/>
      </c>
      <c r="O146" s="180" t="n"/>
      <c r="P146" s="179" t="n"/>
      <c r="Q146" s="179">
        <f>COUNTIF(Q6:Q92,"12:00")-COUNTIFS(Q6:Q92,"12:00",R6:R92,"!")</f>
        <v/>
      </c>
      <c r="R146" s="180" t="n"/>
      <c r="S146" s="179" t="n"/>
      <c r="T146" s="179">
        <f>COUNTIF(T6:T92,"12:00")-COUNTIFS(T6:T92,"12:00",U6:U92,"!")</f>
        <v/>
      </c>
      <c r="U146" s="180" t="n"/>
      <c r="V146" s="179" t="n"/>
      <c r="W146" s="179">
        <f>COUNTIF(W6:W92,"12:00")-COUNTIFS(W6:W92,"12:00",X6:X92,"!")</f>
        <v/>
      </c>
      <c r="X146" s="180" t="n"/>
      <c r="Y146" s="179" t="n"/>
      <c r="Z146" s="179">
        <f>COUNTIF(Z6:Z92,"12:00")-COUNTIFS(Z6:Z92,"12:00",AA6:AA92,"!")</f>
        <v/>
      </c>
      <c r="AA146" s="180" t="n"/>
      <c r="AB146" s="179" t="n"/>
      <c r="AC146" s="179">
        <f>COUNTIF(AC6:AC92,"12:00")-COUNTIFS(AC6:AC92,"12:00",AD6:AD92,"!")</f>
        <v/>
      </c>
      <c r="AD146" s="180" t="n"/>
      <c r="AE146" s="179" t="n"/>
      <c r="AF146" s="179">
        <f>COUNTIF(AF6:AF92,"12:00")-COUNTIFS(AF6:AF92,"12:00",AG6:AG92,"!")</f>
        <v/>
      </c>
      <c r="AG146" s="180" t="n"/>
      <c r="AH146" s="179" t="n"/>
      <c r="AI146" s="179">
        <f>COUNTIF(AI6:AI92,"12:00")-COUNTIFS(AI6:AI92,"12:00",AJ6:AJ92,"!")</f>
        <v/>
      </c>
      <c r="AJ146" s="180" t="n"/>
      <c r="AK146" s="179" t="n"/>
      <c r="AL146" s="179">
        <f>COUNTIF(AL6:AL92,"12:00")-COUNTIFS(AL6:AL92,"12:00",AM6:AM92,"!")</f>
        <v/>
      </c>
      <c r="AM146" s="180" t="n"/>
      <c r="AN146" s="179" t="n"/>
      <c r="AO146" s="179">
        <f>COUNTIF(AO6:AO92,"12:00")-COUNTIFS(AO6:AO92,"12:00",AP6:AP92,"!")</f>
        <v/>
      </c>
      <c r="AP146" s="180" t="n"/>
      <c r="AQ146" s="179" t="n"/>
      <c r="AR146" s="179">
        <f>COUNTIF(AR6:AR92,"12:00")-COUNTIFS(AR6:AR92,"12:00",AS6:AS92,"!")</f>
        <v/>
      </c>
      <c r="AS146" s="180" t="n"/>
      <c r="AT146" s="179" t="n"/>
      <c r="AU146" s="179">
        <f>COUNTIF(AU6:AU92,"12:00")-COUNTIFS(AU6:AU92,"12:00",AV6:AV92,"!")</f>
        <v/>
      </c>
      <c r="AV146" s="180" t="n"/>
      <c r="AW146" s="179" t="n"/>
      <c r="AX146" s="179">
        <f>COUNTIF(AX6:AX92,"12:00")-COUNTIFS(AX6:AX92,"12:00",AY6:AY92,"!")</f>
        <v/>
      </c>
      <c r="AY146" s="180" t="n"/>
      <c r="AZ146" s="179" t="n"/>
      <c r="BA146" s="179">
        <f>COUNTIF(BA6:BA92,"12:00")-COUNTIFS(BA6:BA92,"12:00",BB6:BB92,"!")</f>
        <v/>
      </c>
      <c r="BB146" s="180" t="n"/>
      <c r="BC146" s="179" t="n"/>
      <c r="BD146" s="179">
        <f>COUNTIF(BD6:BD92,"12:00")-COUNTIFS(BD6:BD92,"12:00",BE6:BE92,"!")</f>
        <v/>
      </c>
      <c r="BE146" s="180" t="n"/>
      <c r="BF146" s="179" t="n"/>
      <c r="BG146" s="179">
        <f>COUNTIF(BG6:BG92,"12:00")-COUNTIFS(BG6:BG92,"12:00",BH6:BH92,"!")</f>
        <v/>
      </c>
      <c r="BH146" s="180" t="n"/>
      <c r="BI146" s="179" t="n"/>
      <c r="BJ146" s="179">
        <f>COUNTIF(BJ6:BJ92,"12:00")-COUNTIFS(BJ6:BJ92,"12:00",BK6:BK92,"!")</f>
        <v/>
      </c>
      <c r="BK146" s="180" t="n"/>
      <c r="BL146" s="179" t="n"/>
      <c r="BM146" s="179">
        <f>COUNTIF(BM6:BM92,"12:00")-COUNTIFS(BM6:BM92,"12:00",BN6:BN92,"!")</f>
        <v/>
      </c>
      <c r="BN146" s="180" t="n"/>
      <c r="BO146" s="179" t="n"/>
      <c r="BP146" s="179">
        <f>COUNTIF(BP6:BP92,"12:00")-COUNTIFS(BP6:BP92,"12:00",BQ6:BQ92,"!")</f>
        <v/>
      </c>
      <c r="BQ146" s="180" t="n"/>
      <c r="BR146" s="179" t="n"/>
      <c r="BS146" s="179">
        <f>COUNTIF(BS6:BS92,"12:00")-COUNTIFS(BS6:BS92,"12:00",BT6:BT92,"!")</f>
        <v/>
      </c>
      <c r="BT146" s="180" t="n"/>
      <c r="BU146" s="179" t="n"/>
      <c r="BV146" s="179">
        <f>COUNTIF(BV6:BV92,"12:00")-COUNTIFS(BV6:BV92,"12:00",BW6:BW92,"!")</f>
        <v/>
      </c>
      <c r="BW146" s="180" t="n"/>
      <c r="BX146" s="179" t="n"/>
      <c r="BY146" s="179">
        <f>COUNTIF(BY6:BY92,"12:00")-COUNTIFS(BY6:BY92,"12:00",BZ6:BZ92,"!")</f>
        <v/>
      </c>
      <c r="BZ146" s="180" t="n"/>
      <c r="CA146" s="179" t="n"/>
      <c r="CB146" s="179">
        <f>COUNTIF(CB6:CB92,"12:00")-COUNTIFS(CB6:CB92,"12:00",CC6:CC92,"!")</f>
        <v/>
      </c>
      <c r="CC146" s="180" t="n"/>
      <c r="CD146" s="179" t="n"/>
      <c r="CE146" s="179">
        <f>COUNTIF(CE6:CE92,"12:00")-COUNTIFS(CE6:CE92,"12:00",CF6:CF92,"!")</f>
        <v/>
      </c>
      <c r="CF146" s="180" t="n"/>
      <c r="CG146" s="179" t="n"/>
      <c r="CH146" s="179">
        <f>COUNTIF(CH6:CH92,"12:00")-COUNTIFS(CH6:CH92,"12:00",CI6:CI92,"!")</f>
        <v/>
      </c>
      <c r="CI146" s="180" t="n"/>
      <c r="CJ146" s="179" t="n"/>
      <c r="CK146" s="179">
        <f>COUNTIF(CK6:CK92,"12:00")-COUNTIFS(CK6:CK92,"12:00",CL6:CL92,"!")</f>
        <v/>
      </c>
      <c r="CL146" s="180" t="n"/>
      <c r="CM146" s="179" t="n"/>
      <c r="CN146" s="179">
        <f>COUNTIF(CN6:CN92,"12:00")-COUNTIFS(CN6:CN92,"12:00",CO6:CO92,"!")</f>
        <v/>
      </c>
      <c r="CO146" s="180" t="n"/>
      <c r="CP146" s="179" t="n"/>
      <c r="CQ146" s="179">
        <f>COUNTIF(CQ6:CQ92,"12:00")-COUNTIFS(CQ6:CQ92,"12:00",CR6:CR92,"!")</f>
        <v/>
      </c>
      <c r="CR146" s="180" t="n"/>
      <c r="CS146" s="179" t="n"/>
      <c r="CT146" s="179">
        <f>COUNTIF(CT6:CT92,"12:00")-COUNTIFS(CT6:CT92,"12:00",CU6:CU92,"!")</f>
        <v/>
      </c>
      <c r="CU146" s="180" t="n"/>
      <c r="CV146" s="179" t="n"/>
      <c r="CW146" s="181">
        <f>COUNTIF(CW6:CW92,"12:00")-COUNTIFS(CW6:CW92,"12:00",CX6:CX92,"!")</f>
        <v/>
      </c>
      <c r="CX146" s="179" t="n"/>
      <c r="CY146" s="165" t="n"/>
      <c r="CZ146" s="165" t="n"/>
      <c r="DA146" s="165" t="n"/>
      <c r="DB146" s="165" t="n"/>
      <c r="DC146" s="165" t="n"/>
      <c r="DD146" s="165" t="n"/>
    </row>
    <row customHeight="1" ht="15" r="147" s="187" spans="1:1024">
      <c r="A147" s="67" t="n">
        <v>145</v>
      </c>
      <c r="B147" s="44" t="n"/>
      <c r="C147" s="178" t="s">
        <v>354</v>
      </c>
      <c r="D147" s="113" t="n"/>
      <c r="E147" s="148" t="n"/>
      <c r="F147" s="148" t="n"/>
      <c r="G147" s="179" t="n"/>
      <c r="H147" s="179">
        <f>COUNTIF(H6:H92,"15:30")-COUNTIFS(H6:H92,"15:30",I6:I92,"!")</f>
        <v/>
      </c>
      <c r="I147" s="180" t="n"/>
      <c r="J147" s="179" t="n"/>
      <c r="K147" s="179">
        <f>COUNTIF(K6:K92,"15:30")-COUNTIFS(K6:K92,"15:30",L6:L92,"!")</f>
        <v/>
      </c>
      <c r="L147" s="180" t="n"/>
      <c r="M147" s="179" t="n"/>
      <c r="N147" s="179">
        <f>COUNTIF(N6:N92,"15:30")-COUNTIFS(N6:N92,"15:30",O6:O92,"!")</f>
        <v/>
      </c>
      <c r="O147" s="180" t="n"/>
      <c r="P147" s="179" t="n"/>
      <c r="Q147" s="179">
        <f>COUNTIF(Q6:Q92,"15:30")-COUNTIFS(Q6:Q92,"15:30",R6:R92,"!")</f>
        <v/>
      </c>
      <c r="R147" s="180" t="n"/>
      <c r="S147" s="179" t="n"/>
      <c r="T147" s="179">
        <f>COUNTIF(T6:T92,"15:30")-COUNTIFS(T6:T92,"15:30",U6:U92,"!")</f>
        <v/>
      </c>
      <c r="U147" s="180" t="n"/>
      <c r="V147" s="179" t="n"/>
      <c r="W147" s="179">
        <f>COUNTIF(W6:W92,"15:30")-COUNTIFS(W6:W92,"15:30",X6:X92,"!")</f>
        <v/>
      </c>
      <c r="X147" s="180" t="n"/>
      <c r="Y147" s="179" t="n"/>
      <c r="Z147" s="179">
        <f>COUNTIF(Z6:Z92,"15:30")-COUNTIFS(Z6:Z92,"15:30",AA6:AA92,"!")</f>
        <v/>
      </c>
      <c r="AA147" s="180" t="n"/>
      <c r="AB147" s="179" t="n"/>
      <c r="AC147" s="179">
        <f>COUNTIF(AC6:AC92,"15:30")-COUNTIFS(AC6:AC92,"15:30",AD6:AD92,"!")</f>
        <v/>
      </c>
      <c r="AD147" s="180" t="n"/>
      <c r="AE147" s="179" t="n"/>
      <c r="AF147" s="179">
        <f>COUNTIF(AF6:AF92,"15:30")-COUNTIFS(AF6:AF92,"15:30",AG6:AG92,"!")</f>
        <v/>
      </c>
      <c r="AG147" s="180" t="n"/>
      <c r="AH147" s="179" t="n"/>
      <c r="AI147" s="179">
        <f>COUNTIF(AI6:AI92,"15:30")-COUNTIFS(AI6:AI92,"15:30",AJ6:AJ92,"!")</f>
        <v/>
      </c>
      <c r="AJ147" s="180" t="n"/>
      <c r="AK147" s="179" t="n"/>
      <c r="AL147" s="179">
        <f>COUNTIF(AL6:AL92,"15:30")-COUNTIFS(AL6:AL92,"15:30",AM6:AM92,"!")</f>
        <v/>
      </c>
      <c r="AM147" s="180" t="n"/>
      <c r="AN147" s="179" t="n"/>
      <c r="AO147" s="179">
        <f>COUNTIF(AO6:AO92,"15:30")-COUNTIFS(AO6:AO92,"15:30",AP6:AP92,"!")</f>
        <v/>
      </c>
      <c r="AP147" s="180" t="n"/>
      <c r="AQ147" s="179" t="n"/>
      <c r="AR147" s="179">
        <f>COUNTIF(AR6:AR92,"15:30")-COUNTIFS(AR6:AR92,"15:30",AS6:AS92,"!")</f>
        <v/>
      </c>
      <c r="AS147" s="180" t="n"/>
      <c r="AT147" s="179" t="n"/>
      <c r="AU147" s="179">
        <f>COUNTIF(AU6:AU92,"15:30")-COUNTIFS(AU6:AU92,"15:30",AV6:AV92,"!")</f>
        <v/>
      </c>
      <c r="AV147" s="180" t="n"/>
      <c r="AW147" s="179" t="n"/>
      <c r="AX147" s="179">
        <f>COUNTIF(AX6:AX92,"15:30")-COUNTIFS(AX6:AX92,"15:30",AY6:AY92,"!")</f>
        <v/>
      </c>
      <c r="AY147" s="180" t="n"/>
      <c r="AZ147" s="179" t="n"/>
      <c r="BA147" s="179">
        <f>COUNTIF(BA6:BA92,"15:30")-COUNTIFS(BA6:BA92,"15:30",BB6:BB92,"!")</f>
        <v/>
      </c>
      <c r="BB147" s="180" t="n"/>
      <c r="BC147" s="179" t="n"/>
      <c r="BD147" s="179">
        <f>COUNTIF(BD6:BD92,"15:30")-COUNTIFS(BD6:BD92,"15:30",BE6:BE92,"!")</f>
        <v/>
      </c>
      <c r="BE147" s="180" t="n"/>
      <c r="BF147" s="179" t="n"/>
      <c r="BG147" s="179">
        <f>COUNTIF(BG6:BG92,"15:30")-COUNTIFS(BG6:BG92,"15:30",BH6:BH92,"!")</f>
        <v/>
      </c>
      <c r="BH147" s="180" t="n"/>
      <c r="BI147" s="179" t="n"/>
      <c r="BJ147" s="179">
        <f>COUNTIF(BJ6:BJ92,"15:30")-COUNTIFS(BJ6:BJ92,"15:30",BK6:BK92,"!")</f>
        <v/>
      </c>
      <c r="BK147" s="180" t="n"/>
      <c r="BL147" s="179" t="n"/>
      <c r="BM147" s="179">
        <f>COUNTIF(BM6:BM92,"15:30")-COUNTIFS(BM6:BM92,"15:30",BN6:BN92,"!")</f>
        <v/>
      </c>
      <c r="BN147" s="180" t="n"/>
      <c r="BO147" s="179" t="n"/>
      <c r="BP147" s="179">
        <f>COUNTIF(BP6:BP92,"15:30")-COUNTIFS(BP6:BP92,"15:30",BQ6:BQ92,"!")</f>
        <v/>
      </c>
      <c r="BQ147" s="180" t="n"/>
      <c r="BR147" s="179" t="n"/>
      <c r="BS147" s="179">
        <f>COUNTIF(BS6:BS92,"15:30")-COUNTIFS(BS6:BS92,"15:30",BT6:BT92,"!")</f>
        <v/>
      </c>
      <c r="BT147" s="180" t="n"/>
      <c r="BU147" s="179" t="n"/>
      <c r="BV147" s="179">
        <f>COUNTIF(BV6:BV92,"15:30")-COUNTIFS(BV6:BV92,"15:30",BW6:BW92,"!")</f>
        <v/>
      </c>
      <c r="BW147" s="180" t="n"/>
      <c r="BX147" s="179" t="n"/>
      <c r="BY147" s="179">
        <f>COUNTIF(BY6:BY92,"15:30")-COUNTIFS(BY6:BY92,"15:30",BZ6:BZ92,"!")</f>
        <v/>
      </c>
      <c r="BZ147" s="180" t="n"/>
      <c r="CA147" s="179" t="n"/>
      <c r="CB147" s="179">
        <f>COUNTIF(CB6:CB92,"15:30")-COUNTIFS(CB6:CB92,"15:30",CC6:CC92,"!")</f>
        <v/>
      </c>
      <c r="CC147" s="180" t="n"/>
      <c r="CD147" s="179" t="n"/>
      <c r="CE147" s="179">
        <f>COUNTIF(CE6:CE92,"15:30")-COUNTIFS(CE6:CE92,"15:30",CF6:CF92,"!")</f>
        <v/>
      </c>
      <c r="CF147" s="180" t="n"/>
      <c r="CG147" s="179" t="n"/>
      <c r="CH147" s="179">
        <f>COUNTIF(CH6:CH92,"15:30")-COUNTIFS(CH6:CH92,"15:30",CI6:CI92,"!")</f>
        <v/>
      </c>
      <c r="CI147" s="180" t="n"/>
      <c r="CJ147" s="179" t="n"/>
      <c r="CK147" s="179">
        <f>COUNTIF(CK6:CK92,"15:30")-COUNTIFS(CK6:CK92,"15:30",CL6:CL92,"!")</f>
        <v/>
      </c>
      <c r="CL147" s="180" t="n"/>
      <c r="CM147" s="179" t="n"/>
      <c r="CN147" s="179">
        <f>COUNTIF(CN6:CN92,"15:30")-COUNTIFS(CN6:CN92,"15:30",CO6:CO92,"!")</f>
        <v/>
      </c>
      <c r="CO147" s="180" t="n"/>
      <c r="CP147" s="179" t="n"/>
      <c r="CQ147" s="179">
        <f>COUNTIF(CQ6:CQ92,"15:30")-COUNTIFS(CQ6:CQ92,"15:30",CR6:CR92,"!")</f>
        <v/>
      </c>
      <c r="CR147" s="180" t="n"/>
      <c r="CS147" s="179" t="n"/>
      <c r="CT147" s="179">
        <f>COUNTIF(CT6:CT92,"15:30")-COUNTIFS(CT6:CT92,"15:30",CU6:CU92,"!")</f>
        <v/>
      </c>
      <c r="CU147" s="180" t="n"/>
      <c r="CV147" s="179" t="n"/>
      <c r="CW147" s="181">
        <f>COUNTIF(CW6:CW92,"14:45")-COUNTIFS(CW6:CW92,"14:45",CX6:CX92,"!")</f>
        <v/>
      </c>
      <c r="CX147" s="179" t="n"/>
      <c r="CY147" s="165" t="n"/>
      <c r="CZ147" s="165" t="n"/>
      <c r="DA147" s="165" t="n"/>
      <c r="DB147" s="165" t="n"/>
      <c r="DC147" s="165" t="n"/>
      <c r="DD147" s="165" t="n"/>
    </row>
    <row customHeight="1" ht="15" r="148" s="187" spans="1:1024">
      <c r="A148" s="67" t="n">
        <v>146</v>
      </c>
      <c r="B148" s="44" t="n"/>
      <c r="C148" s="178" t="s">
        <v>355</v>
      </c>
      <c r="D148" s="113" t="n"/>
      <c r="E148" s="148" t="n"/>
      <c r="F148" s="148" t="n"/>
      <c r="G148" s="179">
        <f>COUNTIF(G6:G92,"8:15")-COUNTIFS(G6:G92,"8:15",I6:I92,"!")</f>
        <v/>
      </c>
      <c r="H148" s="179">
        <f>COUNTIF(H6:H92,"12:30")-COUNTIFS(H6:H92,"12:30",I6:I92,"!")</f>
        <v/>
      </c>
      <c r="I148" s="180" t="n"/>
      <c r="J148" s="179">
        <f>COUNTIF(J6:J92,"8:15")-COUNTIFS(J6:J92,"8:15",L6:L92,"!")</f>
        <v/>
      </c>
      <c r="K148" s="179">
        <f>COUNTIF(K6:K92,"12:30")-COUNTIFS(K6:K92,"12:30",L6:L92,"!")</f>
        <v/>
      </c>
      <c r="L148" s="180" t="n"/>
      <c r="M148" s="179">
        <f>COUNTIF(M6:M92,"8:15")-COUNTIFS(M6:M92,"8:15",O6:O92,"!")</f>
        <v/>
      </c>
      <c r="N148" s="179">
        <f>COUNTIF(N6:N92,"12:30")-COUNTIFS(N6:N92,"12:30",O6:O92,"!")</f>
        <v/>
      </c>
      <c r="O148" s="180" t="n"/>
      <c r="P148" s="179">
        <f>COUNTIF(P6:P92,"8:15")-COUNTIFS(P6:P92,"8:15",R6:R92,"!")</f>
        <v/>
      </c>
      <c r="Q148" s="179">
        <f>COUNTIF(Q6:Q92,"12:30")-COUNTIFS(Q6:Q92,"12:30",R6:R92,"!")</f>
        <v/>
      </c>
      <c r="R148" s="180" t="n"/>
      <c r="S148" s="179">
        <f>COUNTIF(S6:S92,"8:15")-COUNTIFS(S6:S92,"8:15",U6:U92,"!")</f>
        <v/>
      </c>
      <c r="T148" s="179">
        <f>COUNTIF(T6:T92,"12:30")-COUNTIFS(T6:T92,"12:30",U6:U92,"!")</f>
        <v/>
      </c>
      <c r="U148" s="180" t="n"/>
      <c r="V148" s="179">
        <f>COUNTIF(V6:V92,"8:15")-COUNTIFS(V6:V92,"8:15",X6:X92,"!")</f>
        <v/>
      </c>
      <c r="W148" s="179">
        <f>COUNTIF(W6:W92,"12:30")-COUNTIFS(W6:W92,"12:30",X6:X92,"!")</f>
        <v/>
      </c>
      <c r="X148" s="180" t="n"/>
      <c r="Y148" s="179">
        <f>COUNTIF(Y6:Y92,"8:15")-COUNTIFS(Y6:Y92,"8:15",AA6:AA92,"!")</f>
        <v/>
      </c>
      <c r="Z148" s="179">
        <f>COUNTIF(Z6:Z92,"12:30")-COUNTIFS(Z6:Z92,"12:30",AA6:AA92,"!")</f>
        <v/>
      </c>
      <c r="AA148" s="180" t="n"/>
      <c r="AB148" s="179">
        <f>COUNTIF(AB6:AB92,"8:15")-COUNTIFS(AB6:AB92,"8:15",AD6:AD92,"!")</f>
        <v/>
      </c>
      <c r="AC148" s="179">
        <f>COUNTIF(AC6:AC92,"12:30")-COUNTIFS(AC6:AC92,"12:30",AD6:AD92,"!")</f>
        <v/>
      </c>
      <c r="AD148" s="180" t="n"/>
      <c r="AE148" s="179">
        <f>COUNTIF(AE6:AE92,"8:15")-COUNTIFS(AE6:AE92,"8:15",AG6:AG92,"!")</f>
        <v/>
      </c>
      <c r="AF148" s="179">
        <f>COUNTIF(AF6:AF92,"12:30")-COUNTIFS(AF6:AF92,"12:30",AG6:AG92,"!")</f>
        <v/>
      </c>
      <c r="AG148" s="180" t="n"/>
      <c r="AH148" s="179">
        <f>COUNTIF(AH6:AH92,"8:15")-COUNTIFS(AH6:AH92,"8:15",AJ6:AJ92,"!")</f>
        <v/>
      </c>
      <c r="AI148" s="179">
        <f>COUNTIF(AI6:AI92,"12:30")-COUNTIFS(AI6:AI92,"12:30",AJ6:AJ92,"!")</f>
        <v/>
      </c>
      <c r="AJ148" s="180" t="n"/>
      <c r="AK148" s="179">
        <f>COUNTIF(AK6:AK92,"8:15")-COUNTIFS(AK6:AK92,"8:15",AM6:AM92,"!")</f>
        <v/>
      </c>
      <c r="AL148" s="179">
        <f>COUNTIF(AL6:AL92,"12:30")-COUNTIFS(AL6:AL92,"12:30",AM6:AM92,"!")</f>
        <v/>
      </c>
      <c r="AM148" s="180" t="n"/>
      <c r="AN148" s="179">
        <f>COUNTIF(AN6:AN92,"8:15")-COUNTIFS(AN6:AN92,"8:15",AP6:AP92,"!")</f>
        <v/>
      </c>
      <c r="AO148" s="179">
        <f>COUNTIF(AO6:AO92,"12:30")-COUNTIFS(AO6:AO92,"12:30",AP6:AP92,"!")</f>
        <v/>
      </c>
      <c r="AP148" s="180" t="n"/>
      <c r="AQ148" s="179">
        <f>COUNTIF(AQ6:AQ92,"8:15")-COUNTIFS(AQ6:AQ92,"8:15",AS6:AS92,"!")</f>
        <v/>
      </c>
      <c r="AR148" s="179">
        <f>COUNTIF(AR6:AR92,"12:30")-COUNTIFS(AR6:AR92,"12:30",AS6:AS92,"!")</f>
        <v/>
      </c>
      <c r="AS148" s="180" t="n"/>
      <c r="AT148" s="179">
        <f>COUNTIF(AT6:AT92,"8:15")-COUNTIFS(AT6:AT92,"8:15",AV6:AV92,"!")</f>
        <v/>
      </c>
      <c r="AU148" s="179">
        <f>COUNTIF(AU6:AU92,"12:30")-COUNTIFS(AU6:AU92,"12:30",AV6:AV92,"!")</f>
        <v/>
      </c>
      <c r="AV148" s="180" t="n"/>
      <c r="AW148" s="179">
        <f>COUNTIF(AW6:AW92,"8:15")-COUNTIFS(AW6:AW92,"8:15",AY6:AY92,"!")</f>
        <v/>
      </c>
      <c r="AX148" s="179">
        <f>COUNTIF(AX6:AX92,"12:30")-COUNTIFS(AX6:AX92,"12:30",AY6:AY92,"!")</f>
        <v/>
      </c>
      <c r="AY148" s="180" t="n"/>
      <c r="AZ148" s="179">
        <f>COUNTIF(AZ6:AZ92,"8:15")-COUNTIFS(AZ6:AZ92,"8:15",BB6:BB92,"!")</f>
        <v/>
      </c>
      <c r="BA148" s="179">
        <f>COUNTIF(BA6:BA92,"12:30")-COUNTIFS(BA6:BA92,"12:30",BB6:BB92,"!")</f>
        <v/>
      </c>
      <c r="BB148" s="180" t="n"/>
      <c r="BC148" s="179">
        <f>COUNTIF(BC6:BC92,"8:15")-COUNTIFS(BC6:BC92,"8:15",BE6:BE92,"!")</f>
        <v/>
      </c>
      <c r="BD148" s="179">
        <f>COUNTIF(BD6:BD92,"12:30")-COUNTIFS(BD6:BD92,"12:30",BE6:BE92,"!")</f>
        <v/>
      </c>
      <c r="BE148" s="180" t="n"/>
      <c r="BF148" s="179">
        <f>COUNTIF(BF6:BF92,"8:15")-COUNTIFS(BF6:BF92,"8:15",BH6:BH92,"!")</f>
        <v/>
      </c>
      <c r="BG148" s="179">
        <f>COUNTIF(BG6:BG92,"12:30")-COUNTIFS(BG6:BG92,"12:30",BH6:BH92,"!")</f>
        <v/>
      </c>
      <c r="BH148" s="180" t="n"/>
      <c r="BI148" s="179">
        <f>COUNTIF(BI6:BI92,"8:15")-COUNTIFS(BI6:BI92,"8:15",BK6:BK92,"!")</f>
        <v/>
      </c>
      <c r="BJ148" s="179">
        <f>COUNTIF(BJ6:BJ92,"12:30")-COUNTIFS(BJ6:BJ92,"12:30",BK6:BK92,"!")</f>
        <v/>
      </c>
      <c r="BK148" s="180" t="n"/>
      <c r="BL148" s="179">
        <f>COUNTIF(BL6:BL92,"8:15")-COUNTIFS(BL6:BL92,"8:15",BN6:BN92,"!")</f>
        <v/>
      </c>
      <c r="BM148" s="179">
        <f>COUNTIF(BM6:BM92,"12:30")-COUNTIFS(BM6:BM92,"12:30",BN6:BN92,"!")</f>
        <v/>
      </c>
      <c r="BN148" s="180" t="n"/>
      <c r="BO148" s="179">
        <f>COUNTIF(BO6:BO92,"8:15")-COUNTIFS(BO6:BO92,"8:15",BQ6:BQ92,"!")</f>
        <v/>
      </c>
      <c r="BP148" s="179">
        <f>COUNTIF(BP6:BP92,"12:30")-COUNTIFS(BP6:BP92,"12:30",BQ6:BQ92,"!")</f>
        <v/>
      </c>
      <c r="BQ148" s="180" t="n"/>
      <c r="BR148" s="179">
        <f>COUNTIF(BR6:BR92,"8:15")-COUNTIFS(BR6:BR92,"8:15",BT6:BT92,"!")</f>
        <v/>
      </c>
      <c r="BS148" s="179">
        <f>COUNTIF(BS6:BS92,"12:30")-COUNTIFS(BS6:BS92,"12:30",BT6:BT92,"!")</f>
        <v/>
      </c>
      <c r="BT148" s="180" t="n"/>
      <c r="BU148" s="179">
        <f>COUNTIF(BU6:BU92,"8:15")-COUNTIFS(BU6:BU92,"8:15",BW6:BW92,"!")</f>
        <v/>
      </c>
      <c r="BV148" s="179">
        <f>COUNTIF(BV6:BV92,"12:30")-COUNTIFS(BV6:BV92,"12:30",BW6:BW92,"!")</f>
        <v/>
      </c>
      <c r="BW148" s="180" t="n"/>
      <c r="BX148" s="179">
        <f>COUNTIF(BX6:BX92,"8:15")-COUNTIFS(BX6:BX92,"8:15",BZ6:BZ92,"!")</f>
        <v/>
      </c>
      <c r="BY148" s="179">
        <f>COUNTIF(BY6:BY92,"12:30")-COUNTIFS(BY6:BY92,"12:30",BZ6:BZ92,"!")</f>
        <v/>
      </c>
      <c r="BZ148" s="180" t="n"/>
      <c r="CA148" s="179">
        <f>COUNTIF(CA6:CA92,"8:15")-COUNTIFS(CA6:CA92,"8:15",CC6:CC92,"!")</f>
        <v/>
      </c>
      <c r="CB148" s="179">
        <f>COUNTIF(CB6:CB92,"12:30")-COUNTIFS(CB6:CB92,"12:30",CC6:CC92,"!")</f>
        <v/>
      </c>
      <c r="CC148" s="180" t="n"/>
      <c r="CD148" s="179">
        <f>COUNTIF(CD6:CD92,"8:15")-COUNTIFS(CD6:CD92,"8:15",CF6:CF92,"!")</f>
        <v/>
      </c>
      <c r="CE148" s="179">
        <f>COUNTIF(CE6:CE92,"12:30")-COUNTIFS(CE6:CE92,"12:30",CF6:CF92,"!")</f>
        <v/>
      </c>
      <c r="CF148" s="180" t="n"/>
      <c r="CG148" s="179">
        <f>COUNTIF(CG6:CG92,"8:15")-COUNTIFS(CG6:CG92,"8:15",CI6:CI92,"!")</f>
        <v/>
      </c>
      <c r="CH148" s="179">
        <f>COUNTIF(CH6:CH92,"12:30")-COUNTIFS(CH6:CH92,"12:30",CI6:CI92,"!")</f>
        <v/>
      </c>
      <c r="CI148" s="180" t="n"/>
      <c r="CJ148" s="179">
        <f>COUNTIF(CJ6:CJ92,"8:15")-COUNTIFS(CJ6:CJ92,"8:15",CL6:CL92,"!")</f>
        <v/>
      </c>
      <c r="CK148" s="179">
        <f>COUNTIF(CK6:CK92,"12:30")-COUNTIFS(CK6:CK92,"12:30",CL6:CL92,"!")</f>
        <v/>
      </c>
      <c r="CL148" s="180" t="n"/>
      <c r="CM148" s="179">
        <f>COUNTIF(CM6:CM92,"8:15")-COUNTIFS(CM6:CM92,"8:15",CO6:CO92,"!")</f>
        <v/>
      </c>
      <c r="CN148" s="179">
        <f>COUNTIF(CN6:CN92,"12:30")-COUNTIFS(CN6:CN92,"12:30",CO6:CO92,"!")</f>
        <v/>
      </c>
      <c r="CO148" s="180" t="n"/>
      <c r="CP148" s="179">
        <f>COUNTIF(CP6:CP92,"8:15")-COUNTIFS(CP6:CP92,"8:15",CR6:CR92,"!")</f>
        <v/>
      </c>
      <c r="CQ148" s="179">
        <f>COUNTIF(CQ6:CQ92,"12:30")-COUNTIFS(CQ6:CQ92,"12:30",CR6:CR92,"!")</f>
        <v/>
      </c>
      <c r="CR148" s="180" t="n"/>
      <c r="CS148" s="179">
        <f>COUNTIF(CS6:CS92,"8:15")-COUNTIFS(CS6:CS92,"8:15",CU6:CU92,"!")</f>
        <v/>
      </c>
      <c r="CT148" s="179">
        <f>COUNTIF(CT6:CT92,"12:30")-COUNTIFS(CT6:CT92,"12:30",CU6:CU92,"!")</f>
        <v/>
      </c>
      <c r="CU148" s="180" t="n"/>
      <c r="CV148" s="179">
        <f>COUNTIF(CV6:CV92,"8:15")-COUNTIFS(CV6:CV92,"8:15",CX6:CX92,"!")</f>
        <v/>
      </c>
      <c r="CW148" s="181">
        <f>COUNTIF(CW6:CW92,"12:30")-COUNTIFS(CW6:CW92,"12:30",CX6:CX92,"!")</f>
        <v/>
      </c>
      <c r="CX148" s="179" t="n"/>
      <c r="CY148" s="165" t="n"/>
      <c r="CZ148" s="165" t="n"/>
      <c r="DA148" s="165" t="n"/>
      <c r="DB148" s="165" t="n"/>
      <c r="DC148" s="165" t="n"/>
      <c r="DD148" s="165" t="n"/>
    </row>
    <row customHeight="1" ht="15" r="149" s="187" spans="1:1024">
      <c r="A149" s="67" t="n">
        <v>147</v>
      </c>
      <c r="B149" s="44" t="n"/>
      <c r="C149" s="178" t="s">
        <v>356</v>
      </c>
      <c r="D149" s="113" t="n"/>
      <c r="E149" s="148" t="n"/>
      <c r="F149" s="148" t="n"/>
      <c r="G149" s="179">
        <f>COUNTIF(G6:G92,"8:45")-COUNTIFS(G6:G92,"8:45",I6:I92,"!")</f>
        <v/>
      </c>
      <c r="H149" s="179">
        <f>COUNTIF(H6:H92,"13:00")-COUNTIFS(H6:H92,"13:00",I6:I92,"!")</f>
        <v/>
      </c>
      <c r="I149" s="180" t="n"/>
      <c r="J149" s="179">
        <f>COUNTIF(J6:J92,"8:45")-COUNTIFS(J6:J92,"8:45",L6:L92,"!")</f>
        <v/>
      </c>
      <c r="K149" s="179">
        <f>COUNTIF(K6:K92,"13:00")-COUNTIFS(K6:K92,"13:00",L6:L92,"!")</f>
        <v/>
      </c>
      <c r="L149" s="180" t="n"/>
      <c r="M149" s="179">
        <f>COUNTIF(M6:M92,"8:45")-COUNTIFS(M6:M92,"8:45",O6:O92,"!")</f>
        <v/>
      </c>
      <c r="N149" s="179">
        <f>COUNTIF(N6:N92,"13:00")-COUNTIFS(N6:N92,"13:00",O6:O92,"!")</f>
        <v/>
      </c>
      <c r="O149" s="180" t="n"/>
      <c r="P149" s="179">
        <f>COUNTIF(P6:P92,"8:45")-COUNTIFS(P6:P92,"8:45",R6:R92,"!")</f>
        <v/>
      </c>
      <c r="Q149" s="179">
        <f>COUNTIF(Q6:Q92,"13:00")-COUNTIFS(Q6:Q92,"13:00",R6:R92,"!")</f>
        <v/>
      </c>
      <c r="R149" s="180" t="n"/>
      <c r="S149" s="179">
        <f>COUNTIF(S6:S92,"8:45")-COUNTIFS(S6:S92,"8:45",U6:U92,"!")</f>
        <v/>
      </c>
      <c r="T149" s="179">
        <f>COUNTIF(T6:T92,"13:00")-COUNTIFS(T6:T92,"13:00",U6:U92,"!")</f>
        <v/>
      </c>
      <c r="U149" s="180" t="n"/>
      <c r="V149" s="179">
        <f>COUNTIF(V6:V92,"8:45")-COUNTIFS(V6:V92,"8:45",X6:X92,"!")</f>
        <v/>
      </c>
      <c r="W149" s="179">
        <f>COUNTIF(W6:W92,"13:00")-COUNTIFS(W6:W92,"13:00",X6:X92,"!")</f>
        <v/>
      </c>
      <c r="X149" s="180" t="n"/>
      <c r="Y149" s="179">
        <f>COUNTIF(Y6:Y92,"8:45")-COUNTIFS(Y6:Y92,"8:45",AA6:AA92,"!")</f>
        <v/>
      </c>
      <c r="Z149" s="179">
        <f>COUNTIF(Z6:Z92,"13:00")-COUNTIFS(Z6:Z92,"13:00",AA6:AA92,"!")</f>
        <v/>
      </c>
      <c r="AA149" s="180" t="n"/>
      <c r="AB149" s="179">
        <f>COUNTIF(AB6:AB92,"8:45")-COUNTIFS(AB6:AB92,"8:45",AD6:AD92,"!")</f>
        <v/>
      </c>
      <c r="AC149" s="179">
        <f>COUNTIF(AC6:AC92,"13:00")-COUNTIFS(AC6:AC92,"13:00",AD6:AD92,"!")</f>
        <v/>
      </c>
      <c r="AD149" s="180" t="n"/>
      <c r="AE149" s="179">
        <f>COUNTIF(AE6:AE92,"8:45")-COUNTIFS(AE6:AE92,"8:45",AG6:AG92,"!")</f>
        <v/>
      </c>
      <c r="AF149" s="179">
        <f>COUNTIF(AF6:AF92,"13:00")-COUNTIFS(AF6:AF92,"13:00",AG6:AG92,"!")</f>
        <v/>
      </c>
      <c r="AG149" s="180" t="n"/>
      <c r="AH149" s="179">
        <f>COUNTIF(AH6:AH92,"8:45")-COUNTIFS(AH6:AH92,"8:45",AJ6:AJ92,"!")</f>
        <v/>
      </c>
      <c r="AI149" s="179">
        <f>COUNTIF(AI6:AI92,"13:00")-COUNTIFS(AI6:AI92,"13:00",AJ6:AJ92,"!")</f>
        <v/>
      </c>
      <c r="AJ149" s="180" t="n"/>
      <c r="AK149" s="179">
        <f>COUNTIF(AK6:AK92,"8:45")-COUNTIFS(AK6:AK92,"8:45",AM6:AM92,"!")</f>
        <v/>
      </c>
      <c r="AL149" s="179">
        <f>COUNTIF(AL6:AL92,"13:00")-COUNTIFS(AL6:AL92,"13:00",AM6:AM92,"!")</f>
        <v/>
      </c>
      <c r="AM149" s="180" t="n"/>
      <c r="AN149" s="179">
        <f>COUNTIF(AN6:AN92,"8:45")-COUNTIFS(AN6:AN92,"8:45",AP6:AP92,"!")</f>
        <v/>
      </c>
      <c r="AO149" s="179">
        <f>COUNTIF(AO6:AO92,"13:00")-COUNTIFS(AO6:AO92,"13:00",AP6:AP92,"!")</f>
        <v/>
      </c>
      <c r="AP149" s="180" t="n"/>
      <c r="AQ149" s="179">
        <f>COUNTIF(AQ6:AQ92,"8:45")-COUNTIFS(AQ6:AQ92,"8:45",AS6:AS92,"!")</f>
        <v/>
      </c>
      <c r="AR149" s="179">
        <f>COUNTIF(AR6:AR92,"13:00")-COUNTIFS(AR6:AR92,"13:00",AS6:AS92,"!")</f>
        <v/>
      </c>
      <c r="AS149" s="180" t="n"/>
      <c r="AT149" s="179">
        <f>COUNTIF(AT6:AT92,"8:45")-COUNTIFS(AT6:AT92,"8:45",AV6:AV92,"!")</f>
        <v/>
      </c>
      <c r="AU149" s="179">
        <f>COUNTIF(AU6:AU92,"13:00")-COUNTIFS(AU6:AU92,"13:00",AV6:AV92,"!")</f>
        <v/>
      </c>
      <c r="AV149" s="180" t="n"/>
      <c r="AW149" s="179">
        <f>COUNTIF(AW6:AW92,"8:45")-COUNTIFS(AW6:AW92,"8:45",AY6:AY92,"!")</f>
        <v/>
      </c>
      <c r="AX149" s="179">
        <f>COUNTIF(AX6:AX92,"13:00")-COUNTIFS(AX6:AX92,"13:00",AY6:AY92,"!")</f>
        <v/>
      </c>
      <c r="AY149" s="180" t="n"/>
      <c r="AZ149" s="179">
        <f>COUNTIF(AZ6:AZ92,"8:45")-COUNTIFS(AZ6:AZ92,"8:45",BB6:BB92,"!")</f>
        <v/>
      </c>
      <c r="BA149" s="179">
        <f>COUNTIF(BA6:BA92,"13:00")-COUNTIFS(BA6:BA92,"13:00",BB6:BB92,"!")</f>
        <v/>
      </c>
      <c r="BB149" s="180" t="n"/>
      <c r="BC149" s="179">
        <f>COUNTIF(BC6:BC92,"8:45")-COUNTIFS(BC6:BC92,"8:45",BE6:BE92,"!")</f>
        <v/>
      </c>
      <c r="BD149" s="179">
        <f>COUNTIF(BD6:BD92,"13:00")-COUNTIFS(BD6:BD92,"13:00",BE6:BE92,"!")</f>
        <v/>
      </c>
      <c r="BE149" s="180" t="n"/>
      <c r="BF149" s="179">
        <f>COUNTIF(BF6:BF92,"8:45")-COUNTIFS(BF6:BF92,"8:45",BH6:BH92,"!")</f>
        <v/>
      </c>
      <c r="BG149" s="179">
        <f>COUNTIF(BG6:BG92,"13:00")-COUNTIFS(BG6:BG92,"13:00",BH6:BH92,"!")</f>
        <v/>
      </c>
      <c r="BH149" s="180" t="n"/>
      <c r="BI149" s="179">
        <f>COUNTIF(BI6:BI92,"8:45")-COUNTIFS(BI6:BI92,"8:45",BK6:BK92,"!")</f>
        <v/>
      </c>
      <c r="BJ149" s="179">
        <f>COUNTIF(BJ6:BJ92,"13:00")-COUNTIFS(BJ6:BJ92,"13:00",BK6:BK92,"!")</f>
        <v/>
      </c>
      <c r="BK149" s="180" t="n"/>
      <c r="BL149" s="179">
        <f>COUNTIF(BL6:BL92,"8:45")-COUNTIFS(BL6:BL92,"8:45",BN6:BN92,"!")</f>
        <v/>
      </c>
      <c r="BM149" s="179">
        <f>COUNTIF(BM6:BM92,"13:00")-COUNTIFS(BM6:BM92,"13:00",BN6:BN92,"!")</f>
        <v/>
      </c>
      <c r="BN149" s="180" t="n"/>
      <c r="BO149" s="179">
        <f>COUNTIF(BO6:BO92,"8:45")-COUNTIFS(BO6:BO92,"8:45",BQ6:BQ92,"!")</f>
        <v/>
      </c>
      <c r="BP149" s="179">
        <f>COUNTIF(BP6:BP92,"13:00")-COUNTIFS(BP6:BP92,"13:00",BQ6:BQ92,"!")</f>
        <v/>
      </c>
      <c r="BQ149" s="180" t="n"/>
      <c r="BR149" s="179">
        <f>COUNTIF(BR6:BR92,"8:45")-COUNTIFS(BR6:BR92,"8:45",BT6:BT92,"!")</f>
        <v/>
      </c>
      <c r="BS149" s="179">
        <f>COUNTIF(BS6:BS92,"13:00")-COUNTIFS(BS6:BS92,"13:00",BT6:BT92,"!")</f>
        <v/>
      </c>
      <c r="BT149" s="180" t="n"/>
      <c r="BU149" s="179">
        <f>COUNTIF(BU6:BU92,"8:45")-COUNTIFS(BU6:BU92,"8:45",BW6:BW92,"!")</f>
        <v/>
      </c>
      <c r="BV149" s="179">
        <f>COUNTIF(BV6:BV92,"13:00")-COUNTIFS(BV6:BV92,"13:00",BW6:BW92,"!")</f>
        <v/>
      </c>
      <c r="BW149" s="180" t="n"/>
      <c r="BX149" s="179">
        <f>COUNTIF(BX6:BX92,"8:45")-COUNTIFS(BX6:BX92,"8:45",BZ6:BZ92,"!")</f>
        <v/>
      </c>
      <c r="BY149" s="179">
        <f>COUNTIF(BY6:BY92,"13:00")-COUNTIFS(BY6:BY92,"13:00",BZ6:BZ92,"!")</f>
        <v/>
      </c>
      <c r="BZ149" s="180" t="n"/>
      <c r="CA149" s="179">
        <f>COUNTIF(CA6:CA92,"8:45")-COUNTIFS(CA6:CA92,"8:45",CC6:CC92,"!")</f>
        <v/>
      </c>
      <c r="CB149" s="179">
        <f>COUNTIF(CB6:CB92,"13:00")-COUNTIFS(CB6:CB92,"13:00",CC6:CC92,"!")</f>
        <v/>
      </c>
      <c r="CC149" s="180" t="n"/>
      <c r="CD149" s="179">
        <f>COUNTIF(CD6:CD92,"8:45")-COUNTIFS(CD6:CD92,"8:45",CF6:CF92,"!")</f>
        <v/>
      </c>
      <c r="CE149" s="179">
        <f>COUNTIF(CE6:CE92,"13:00")-COUNTIFS(CE6:CE92,"13:00",CF6:CF92,"!")</f>
        <v/>
      </c>
      <c r="CF149" s="180" t="n"/>
      <c r="CG149" s="179">
        <f>COUNTIF(CG6:CG92,"8:45")-COUNTIFS(CG6:CG92,"8:45",CI6:CI92,"!")</f>
        <v/>
      </c>
      <c r="CH149" s="179">
        <f>COUNTIF(CH6:CH92,"13:00")-COUNTIFS(CH6:CH92,"13:00",CI6:CI92,"!")</f>
        <v/>
      </c>
      <c r="CI149" s="180" t="n"/>
      <c r="CJ149" s="179">
        <f>COUNTIF(CJ6:CJ92,"8:45")-COUNTIFS(CJ6:CJ92,"8:45",CL6:CL92,"!")</f>
        <v/>
      </c>
      <c r="CK149" s="179">
        <f>COUNTIF(CK6:CK92,"13:00")-COUNTIFS(CK6:CK92,"13:00",CL6:CL92,"!")</f>
        <v/>
      </c>
      <c r="CL149" s="180" t="n"/>
      <c r="CM149" s="179">
        <f>COUNTIF(CM6:CM92,"8:45")-COUNTIFS(CM6:CM92,"8:45",CO6:CO92,"!")</f>
        <v/>
      </c>
      <c r="CN149" s="179">
        <f>COUNTIF(CN6:CN92,"13:00")-COUNTIFS(CN6:CN92,"13:00",CO6:CO92,"!")</f>
        <v/>
      </c>
      <c r="CO149" s="180" t="n"/>
      <c r="CP149" s="179">
        <f>COUNTIF(CP6:CP92,"8:45")-COUNTIFS(CP6:CP92,"8:45",CR6:CR92,"!")</f>
        <v/>
      </c>
      <c r="CQ149" s="179">
        <f>COUNTIF(CQ6:CQ92,"13:00")-COUNTIFS(CQ6:CQ92,"13:00",CR6:CR92,"!")</f>
        <v/>
      </c>
      <c r="CR149" s="180" t="n"/>
      <c r="CS149" s="179">
        <f>COUNTIF(CS6:CS92,"8:45")-COUNTIFS(CS6:CS92,"8:45",CU6:CU92,"!")</f>
        <v/>
      </c>
      <c r="CT149" s="179">
        <f>COUNTIF(CT6:CT92,"13:00")-COUNTIFS(CT6:CT92,"13:00",CU6:CU92,"!")</f>
        <v/>
      </c>
      <c r="CU149" s="180" t="n"/>
      <c r="CV149" s="179">
        <f>COUNTIF(CV6:CV92,"8:45")-COUNTIFS(CV6:CV92,"8:45",CX6:CX92,"!")</f>
        <v/>
      </c>
      <c r="CW149" s="181">
        <f>COUNTIF(CW6:CW92,"13:00")-COUNTIFS(CW6:CW92,"13:00",CX6:CX92,"!")</f>
        <v/>
      </c>
      <c r="CX149" s="179" t="n"/>
      <c r="CY149" s="165" t="n"/>
      <c r="CZ149" s="165" t="n"/>
      <c r="DA149" s="165" t="n"/>
      <c r="DB149" s="165" t="n"/>
      <c r="DC149" s="165" t="n"/>
      <c r="DD149" s="165" t="n"/>
    </row>
    <row customHeight="1" ht="15" r="150" s="187" spans="1:1024">
      <c r="A150" s="67" t="n">
        <v>148</v>
      </c>
      <c r="B150" s="44" t="n"/>
      <c r="C150" s="178" t="s">
        <v>357</v>
      </c>
      <c r="D150" s="113" t="n"/>
      <c r="E150" s="159" t="n"/>
      <c r="F150" s="44" t="n"/>
      <c r="G150" s="179" t="n"/>
      <c r="H150" s="179">
        <f>COUNTIF(H6:H92,"14:15")-COUNTIFS(H6:H92,"14:15",I6:I92,"!")</f>
        <v/>
      </c>
      <c r="I150" s="180" t="n"/>
      <c r="J150" s="179" t="n"/>
      <c r="K150" s="179">
        <f>COUNTIF(K6:K92,"14:15")-COUNTIFS(K6:K92,"14:15",L6:L92,"!")</f>
        <v/>
      </c>
      <c r="L150" s="180" t="n"/>
      <c r="M150" s="179" t="n"/>
      <c r="N150" s="179">
        <f>COUNTIF(N6:N92,"14:15")-COUNTIFS(N6:N92,"14:15",O6:O92,"!")</f>
        <v/>
      </c>
      <c r="O150" s="180" t="n"/>
      <c r="P150" s="179" t="n"/>
      <c r="Q150" s="179">
        <f>COUNTIF(Q6:Q92,"14:15")-COUNTIFS(Q6:Q92,"14:15",R6:R92,"!")</f>
        <v/>
      </c>
      <c r="R150" s="180" t="n"/>
      <c r="S150" s="179" t="n"/>
      <c r="T150" s="179">
        <f>COUNTIF(T6:T92,"14:15")-COUNTIFS(T6:T92,"14:15",U6:U92,"!")</f>
        <v/>
      </c>
      <c r="U150" s="180" t="n"/>
      <c r="V150" s="179" t="n"/>
      <c r="W150" s="179">
        <f>COUNTIF(W6:W92,"14:15")-COUNTIFS(W6:W92,"14:15",X6:X92,"!")</f>
        <v/>
      </c>
      <c r="X150" s="180" t="n"/>
      <c r="Y150" s="179" t="n"/>
      <c r="Z150" s="179">
        <f>COUNTIF(Z6:Z92,"14:15")-COUNTIFS(Z6:Z92,"14:15",AA6:AA92,"!")</f>
        <v/>
      </c>
      <c r="AA150" s="180" t="n"/>
      <c r="AB150" s="179" t="n"/>
      <c r="AC150" s="179">
        <f>COUNTIF(AC6:AC92,"14:15")-COUNTIFS(AC6:AC92,"14:15",AD6:AD92,"!")</f>
        <v/>
      </c>
      <c r="AD150" s="180" t="n"/>
      <c r="AE150" s="179" t="n"/>
      <c r="AF150" s="179">
        <f>COUNTIF(AF6:AF92,"14:15")-COUNTIFS(AF6:AF92,"14:15",AG6:AG92,"!")</f>
        <v/>
      </c>
      <c r="AG150" s="180" t="n"/>
      <c r="AH150" s="179" t="n"/>
      <c r="AI150" s="179">
        <f>COUNTIF(AI6:AI92,"14:15")-COUNTIFS(AI6:AI92,"14:15",AJ6:AJ92,"!")</f>
        <v/>
      </c>
      <c r="AJ150" s="180" t="n"/>
      <c r="AK150" s="179" t="n"/>
      <c r="AL150" s="179">
        <f>COUNTIF(AL6:AL92,"14:15")-COUNTIFS(AL6:AL92,"14:15",AM6:AM92,"!")</f>
        <v/>
      </c>
      <c r="AM150" s="180" t="n"/>
      <c r="AN150" s="179" t="n"/>
      <c r="AO150" s="179">
        <f>COUNTIF(AO6:AO92,"14:15")-COUNTIFS(AO6:AO92,"14:15",AP6:AP92,"!")</f>
        <v/>
      </c>
      <c r="AP150" s="180" t="n"/>
      <c r="AQ150" s="179" t="n"/>
      <c r="AR150" s="179">
        <f>COUNTIF(AR6:AR92,"14:15")-COUNTIFS(AR6:AR92,"14:15",AS6:AS92,"!")</f>
        <v/>
      </c>
      <c r="AS150" s="180" t="n"/>
      <c r="AT150" s="179" t="n"/>
      <c r="AU150" s="179">
        <f>COUNTIF(AU6:AU92,"14:15")-COUNTIFS(AU6:AU92,"14:15",AV6:AV92,"!")</f>
        <v/>
      </c>
      <c r="AV150" s="180" t="n"/>
      <c r="AW150" s="179" t="n"/>
      <c r="AX150" s="179">
        <f>COUNTIF(AX6:AX92,"14:15")-COUNTIFS(AX6:AX92,"14:15",AY6:AY92,"!")</f>
        <v/>
      </c>
      <c r="AY150" s="180" t="n"/>
      <c r="AZ150" s="179" t="n"/>
      <c r="BA150" s="179">
        <f>COUNTIF(BA6:BA92,"14:15")-COUNTIFS(BA6:BA92,"14:15",BB6:BB92,"!")</f>
        <v/>
      </c>
      <c r="BB150" s="180" t="n"/>
      <c r="BC150" s="179" t="n"/>
      <c r="BD150" s="179">
        <f>COUNTIF(BD6:BD92,"14:15")-COUNTIFS(BD6:BD92,"14:15",BE6:BE92,"!")</f>
        <v/>
      </c>
      <c r="BE150" s="180" t="n"/>
      <c r="BF150" s="179" t="n"/>
      <c r="BG150" s="179">
        <f>COUNTIF(BG6:BG92,"14:15")-COUNTIFS(BG6:BG92,"14:15",BH6:BH92,"!")</f>
        <v/>
      </c>
      <c r="BH150" s="180" t="n"/>
      <c r="BI150" s="179" t="n"/>
      <c r="BJ150" s="179">
        <f>COUNTIF(BJ6:BJ92,"14:15")-COUNTIFS(BJ6:BJ92,"14:15",BK6:BK92,"!")</f>
        <v/>
      </c>
      <c r="BK150" s="180" t="n"/>
      <c r="BL150" s="179" t="n"/>
      <c r="BM150" s="179">
        <f>COUNTIF(BM6:BM92,"14:15")-COUNTIFS(BM6:BM92,"14:15",BN6:BN92,"!")</f>
        <v/>
      </c>
      <c r="BN150" s="180" t="n"/>
      <c r="BO150" s="179" t="n"/>
      <c r="BP150" s="179">
        <f>COUNTIF(BP6:BP92,"14:15")-COUNTIFS(BP6:BP92,"14:15",BQ6:BQ92,"!")</f>
        <v/>
      </c>
      <c r="BQ150" s="180" t="n"/>
      <c r="BR150" s="179" t="n"/>
      <c r="BS150" s="179">
        <f>COUNTIF(BS6:BS92,"14:15")-COUNTIFS(BS6:BS92,"14:15",BT6:BT92,"!")</f>
        <v/>
      </c>
      <c r="BT150" s="180" t="n"/>
      <c r="BU150" s="179" t="n"/>
      <c r="BV150" s="179">
        <f>COUNTIF(BV6:BV92,"14:15")-COUNTIFS(BV6:BV92,"14:15",BW6:BW92,"!")</f>
        <v/>
      </c>
      <c r="BW150" s="180" t="n"/>
      <c r="BX150" s="179" t="n"/>
      <c r="BY150" s="179">
        <f>COUNTIF(BY6:BY92,"14:15")-COUNTIFS(BY6:BY92,"14:15",BZ6:BZ92,"!")</f>
        <v/>
      </c>
      <c r="BZ150" s="180" t="n"/>
      <c r="CA150" s="179" t="n"/>
      <c r="CB150" s="179">
        <f>COUNTIF(CB6:CB92,"14:15")-COUNTIFS(CB6:CB92,"14:15",CC6:CC92,"!")</f>
        <v/>
      </c>
      <c r="CC150" s="180" t="n"/>
      <c r="CD150" s="179" t="n"/>
      <c r="CE150" s="179">
        <f>COUNTIF(CE6:CE92,"14:15")-COUNTIFS(CE6:CE92,"14:15",CF6:CF92,"!")</f>
        <v/>
      </c>
      <c r="CF150" s="180" t="n"/>
      <c r="CG150" s="179" t="n"/>
      <c r="CH150" s="179">
        <f>COUNTIF(CH6:CH92,"14:15")-COUNTIFS(CH6:CH92,"14:15",CI6:CI92,"!")</f>
        <v/>
      </c>
      <c r="CI150" s="180" t="n"/>
      <c r="CJ150" s="179" t="n"/>
      <c r="CK150" s="179">
        <f>COUNTIF(CK6:CK92,"14:15")-COUNTIFS(CK6:CK92,"14:15",CL6:CL92,"!")</f>
        <v/>
      </c>
      <c r="CL150" s="180" t="n"/>
      <c r="CM150" s="179" t="n"/>
      <c r="CN150" s="179">
        <f>COUNTIF(CN6:CN92,"14:15")-COUNTIFS(CN6:CN92,"14:15",CO6:CO92,"!")</f>
        <v/>
      </c>
      <c r="CO150" s="180" t="n"/>
      <c r="CP150" s="179" t="n"/>
      <c r="CQ150" s="179">
        <f>COUNTIF(CQ6:CQ92,"14:15")-COUNTIFS(CQ6:CQ92,"14:15",CR6:CR92,"!")</f>
        <v/>
      </c>
      <c r="CR150" s="180" t="n"/>
      <c r="CS150" s="179" t="n"/>
      <c r="CT150" s="179">
        <f>COUNTIF(CT6:CT92,"14:15")-COUNTIFS(CT6:CT92,"14:15",CU6:CU92,"!")</f>
        <v/>
      </c>
      <c r="CU150" s="180" t="n"/>
      <c r="CV150" s="179" t="n"/>
      <c r="CW150" s="181">
        <f>COUNTIF(CW6:CW92,"14:15")-COUNTIFS(CW6:CW92,"14:15",CX6:CX92,"!")</f>
        <v/>
      </c>
      <c r="CX150" s="179" t="n"/>
      <c r="CY150" s="165" t="n"/>
      <c r="CZ150" s="165" t="n"/>
      <c r="DA150" s="165" t="n"/>
      <c r="DB150" s="165" t="n"/>
      <c r="DC150" s="165" t="n"/>
      <c r="DD150" s="165" t="n"/>
    </row>
    <row customHeight="1" ht="15" r="151" s="187" spans="1:1024">
      <c r="A151" s="67" t="n">
        <v>149</v>
      </c>
      <c r="B151" s="44" t="n"/>
      <c r="C151" s="178" t="s">
        <v>358</v>
      </c>
      <c r="D151" s="113" t="n"/>
      <c r="E151" s="185" t="n"/>
      <c r="F151" s="183" t="n"/>
      <c r="G151" s="179">
        <f>COUNTIF(G6:G92,"17:00")-COUNTIFS(G6:G92,"17:00",I6:I92,"!")</f>
        <v/>
      </c>
      <c r="H151" s="179">
        <f>COUNTIF(H6:H92,"13:30")-COUNTIFS(H6:H92,"13:30",I6:I92,"!")</f>
        <v/>
      </c>
      <c r="I151" s="180" t="n"/>
      <c r="J151" s="179">
        <f>COUNTIF(J6:J92,"17:00")-COUNTIFS(J6:J92,"17:00",L6:L92,"!")</f>
        <v/>
      </c>
      <c r="K151" s="179">
        <f>COUNTIF(K6:K92,"10:00")-COUNTIFS(K6:K92,"10:00",L6:L92,"!")</f>
        <v/>
      </c>
      <c r="L151" s="180" t="n"/>
      <c r="M151" s="179">
        <f>COUNTIF(M6:M92,"17:00")-COUNTIFS(M6:M92,"17:00",O6:O92,"!")</f>
        <v/>
      </c>
      <c r="N151" s="179">
        <f>COUNTIF(N6:N92,"10:00")-COUNTIFS(N6:N92,"10:00",O6:O92,"!")</f>
        <v/>
      </c>
      <c r="O151" s="180" t="n"/>
      <c r="P151" s="179">
        <f>COUNTIF(P6:P92,"17:00")-COUNTIFS(P6:P92,"17:00",R6:R92,"!")</f>
        <v/>
      </c>
      <c r="Q151" s="179">
        <f>COUNTIF(Q6:Q92,"10:00")-COUNTIFS(Q6:Q92,"10:00",R6:R92,"!")</f>
        <v/>
      </c>
      <c r="R151" s="180" t="n"/>
      <c r="S151" s="179">
        <f>COUNTIF(S6:S92,"17:00")-COUNTIFS(S6:S92,"17:00",U6:U92,"!")</f>
        <v/>
      </c>
      <c r="T151" s="179">
        <f>COUNTIF(T6:T92,"10:00")-COUNTIFS(T6:T92,"10:00",U6:U92,"!")</f>
        <v/>
      </c>
      <c r="U151" s="180" t="n"/>
      <c r="V151" s="179">
        <f>COUNTIF(V6:V92,"17:00")-COUNTIFS(V6:V92,"17:00",X6:X92,"!")</f>
        <v/>
      </c>
      <c r="W151" s="179">
        <f>COUNTIF(W6:W92,"10:00")-COUNTIFS(W6:W92,"10:00",X6:X92,"!")</f>
        <v/>
      </c>
      <c r="X151" s="180" t="n"/>
      <c r="Y151" s="179">
        <f>COUNTIF(Y6:Y92,"17:00")-COUNTIFS(Y6:Y92,"17:00",AA6:AA92,"!")</f>
        <v/>
      </c>
      <c r="Z151" s="179">
        <f>COUNTIF(Z6:Z92,"10:00")-COUNTIFS(Z6:Z92,"10:00",AA6:AA92,"!")</f>
        <v/>
      </c>
      <c r="AA151" s="180" t="n"/>
      <c r="AB151" s="179">
        <f>COUNTIF(AB6:AB92,"17:00")-COUNTIFS(AB6:AB92,"17:00",AD6:AD92,"!")</f>
        <v/>
      </c>
      <c r="AC151" s="179">
        <f>COUNTIF(AC6:AC92,"10:00")-COUNTIFS(AC6:AC92,"10:00",AD6:AD92,"!")</f>
        <v/>
      </c>
      <c r="AD151" s="180" t="n"/>
      <c r="AE151" s="179">
        <f>COUNTIF(AE6:AE92,"17:00")-COUNTIFS(AE6:AE92,"17:00",AG6:AG92,"!")</f>
        <v/>
      </c>
      <c r="AF151" s="179">
        <f>COUNTIF(AF6:AF92,"10:00")-COUNTIFS(AF6:AF92,"10:00",AG6:AG92,"!")</f>
        <v/>
      </c>
      <c r="AG151" s="180" t="n"/>
      <c r="AH151" s="179">
        <f>COUNTIF(AH6:AH92,"17:00")-COUNTIFS(AH6:AH92,"17:00",AJ6:AJ92,"!")</f>
        <v/>
      </c>
      <c r="AI151" s="179">
        <f>COUNTIF(AI6:AI92,"10:00")-COUNTIFS(AI6:AI92,"10:00",AJ6:AJ92,"!")</f>
        <v/>
      </c>
      <c r="AJ151" s="180" t="n"/>
      <c r="AK151" s="179">
        <f>COUNTIF(AK6:AK92,"17:00")-COUNTIFS(AK6:AK92,"17:00",AM6:AM92,"!")</f>
        <v/>
      </c>
      <c r="AL151" s="179">
        <f>COUNTIF(AL6:AL92,"10:00")-COUNTIFS(AL6:AL92,"10:00",AM6:AM92,"!")</f>
        <v/>
      </c>
      <c r="AM151" s="180" t="n"/>
      <c r="AN151" s="179">
        <f>COUNTIF(AN6:AN92,"17:00")-COUNTIFS(AN6:AN92,"17:00",AP6:AP92,"!")</f>
        <v/>
      </c>
      <c r="AO151" s="179">
        <f>COUNTIF(AO6:AO92,"10:00")-COUNTIFS(AO6:AO92,"10:00",AP6:AP92,"!")</f>
        <v/>
      </c>
      <c r="AP151" s="180" t="n"/>
      <c r="AQ151" s="179">
        <f>COUNTIF(AQ6:AQ92,"17:00")-COUNTIFS(AQ6:AQ92,"17:00",AS6:AS92,"!")</f>
        <v/>
      </c>
      <c r="AR151" s="179">
        <f>COUNTIF(AR6:AR92,"10:00")-COUNTIFS(AR6:AR92,"10:00",AS6:AS92,"!")</f>
        <v/>
      </c>
      <c r="AS151" s="180" t="n"/>
      <c r="AT151" s="179">
        <f>COUNTIF(AT6:AT92,"17:00")-COUNTIFS(AT6:AT92,"17:00",AV6:AV92,"!")</f>
        <v/>
      </c>
      <c r="AU151" s="179">
        <f>COUNTIF(AU6:AU92,"10:00")-COUNTIFS(AU6:AU92,"10:00",AV6:AV92,"!")</f>
        <v/>
      </c>
      <c r="AV151" s="180" t="n"/>
      <c r="AW151" s="179">
        <f>COUNTIF(AW6:AW92,"17:00")-COUNTIFS(AW6:AW92,"17:00",AY6:AY92,"!")</f>
        <v/>
      </c>
      <c r="AX151" s="179">
        <f>COUNTIF(AX6:AX92,"10:00")-COUNTIFS(AX6:AX92,"10:00",AY6:AY92,"!")</f>
        <v/>
      </c>
      <c r="AY151" s="180" t="n"/>
      <c r="AZ151" s="179">
        <f>COUNTIF(AZ6:AZ92,"17:00")-COUNTIFS(AZ6:AZ92,"17:00",BB6:BB92,"!")</f>
        <v/>
      </c>
      <c r="BA151" s="179">
        <f>COUNTIF(BA6:BA92,"10:00")-COUNTIFS(BA6:BA92,"10:00",BB6:BB92,"!")</f>
        <v/>
      </c>
      <c r="BB151" s="180" t="n"/>
      <c r="BC151" s="179">
        <f>COUNTIF(BC6:BC92,"17:00")-COUNTIFS(BC6:BC92,"17:00",BE6:BE92,"!")</f>
        <v/>
      </c>
      <c r="BD151" s="179">
        <f>COUNTIF(BD6:BD92,"10:00")-COUNTIFS(BD6:BD92,"10:00",BE6:BE92,"!")</f>
        <v/>
      </c>
      <c r="BE151" s="180" t="n"/>
      <c r="BF151" s="179">
        <f>COUNTIF(BF6:BF92,"17:00")-COUNTIFS(BF6:BF92,"17:00",BH6:BH92,"!")</f>
        <v/>
      </c>
      <c r="BG151" s="179">
        <f>COUNTIF(BG6:BG92,"10:00")-COUNTIFS(BG6:BG92,"10:00",BH6:BH92,"!")</f>
        <v/>
      </c>
      <c r="BH151" s="180" t="n"/>
      <c r="BI151" s="179">
        <f>COUNTIF(BI6:BI92,"17:00")-COUNTIFS(BI6:BI92,"17:00",BK6:BK92,"!")</f>
        <v/>
      </c>
      <c r="BJ151" s="179">
        <f>COUNTIF(BJ6:BJ92,"10:00")-COUNTIFS(BJ6:BJ92,"10:00",BK6:BK92,"!")</f>
        <v/>
      </c>
      <c r="BK151" s="180" t="n"/>
      <c r="BL151" s="179">
        <f>COUNTIF(BL6:BL92,"17:00")-COUNTIFS(BL6:BL92,"17:00",BN6:BN92,"!")</f>
        <v/>
      </c>
      <c r="BM151" s="179">
        <f>COUNTIF(BM6:BM92,"10:00")-COUNTIFS(BM6:BM92,"10:00",BN6:BN92,"!")</f>
        <v/>
      </c>
      <c r="BN151" s="180" t="n"/>
      <c r="BO151" s="179">
        <f>COUNTIF(BO6:BO92,"17:00")-COUNTIFS(BO6:BO92,"17:00",BQ6:BQ92,"!")</f>
        <v/>
      </c>
      <c r="BP151" s="179">
        <f>COUNTIF(BP6:BP92,"10:00")-COUNTIFS(BP6:BP92,"10:00",BQ6:BQ92,"!")</f>
        <v/>
      </c>
      <c r="BQ151" s="180" t="n"/>
      <c r="BR151" s="179">
        <f>COUNTIF(BR6:BR92,"17:00")-COUNTIFS(BR6:BR92,"17:00",BT6:BT92,"!")</f>
        <v/>
      </c>
      <c r="BS151" s="179">
        <f>COUNTIF(BS6:BS92,"10:00")-COUNTIFS(BS6:BS92,"10:00",BT6:BT92,"!")</f>
        <v/>
      </c>
      <c r="BT151" s="180" t="n"/>
      <c r="BU151" s="179">
        <f>COUNTIF(BU6:BU92,"17:00")-COUNTIFS(BU6:BU92,"17:00",BW6:BW92,"!")</f>
        <v/>
      </c>
      <c r="BV151" s="179">
        <f>COUNTIF(BV6:BV92,"10:00")-COUNTIFS(BV6:BV92,"10:00",BW6:BW92,"!")</f>
        <v/>
      </c>
      <c r="BW151" s="180" t="n"/>
      <c r="BX151" s="179">
        <f>COUNTIF(BX6:BX92,"17:00")-COUNTIFS(BX6:BX92,"17:00",BZ6:BZ92,"!")</f>
        <v/>
      </c>
      <c r="BY151" s="179">
        <f>COUNTIF(BY6:BY92,"10:00")-COUNTIFS(BY6:BY92,"10:00",BZ6:BZ92,"!")</f>
        <v/>
      </c>
      <c r="BZ151" s="180" t="n"/>
      <c r="CA151" s="179">
        <f>COUNTIF(CA6:CA92,"17:00")-COUNTIFS(CA6:CA92,"17:00",CC6:CC92,"!")</f>
        <v/>
      </c>
      <c r="CB151" s="179">
        <f>COUNTIF(CB6:CB92,"10:00")-COUNTIFS(CB6:CB92,"10:00",CC6:CC92,"!")</f>
        <v/>
      </c>
      <c r="CC151" s="180" t="n"/>
      <c r="CD151" s="179">
        <f>COUNTIF(CD6:CD92,"17:00")-COUNTIFS(CD6:CD92,"17:00",CF6:CF92,"!")</f>
        <v/>
      </c>
      <c r="CE151" s="179">
        <f>COUNTIF(CE6:CE92,"10:00")-COUNTIFS(CE6:CE92,"10:00",CF6:CF92,"!")</f>
        <v/>
      </c>
      <c r="CF151" s="180" t="n"/>
      <c r="CG151" s="179">
        <f>COUNTIF(CG6:CG92,"17:00")-COUNTIFS(CG6:CG92,"17:00",CI6:CI92,"!")</f>
        <v/>
      </c>
      <c r="CH151" s="179">
        <f>COUNTIF(CH6:CH92,"10:00")-COUNTIFS(CH6:CH92,"10:00",CI6:CI92,"!")</f>
        <v/>
      </c>
      <c r="CI151" s="180" t="n"/>
      <c r="CJ151" s="179">
        <f>COUNTIF(CJ6:CJ92,"17:00")-COUNTIFS(CJ6:CJ92,"17:00",CL6:CL92,"!")</f>
        <v/>
      </c>
      <c r="CK151" s="179">
        <f>COUNTIF(CK6:CK92,"10:00")-COUNTIFS(CK6:CK92,"10:00",CL6:CL92,"!")</f>
        <v/>
      </c>
      <c r="CL151" s="180" t="n"/>
      <c r="CM151" s="179">
        <f>COUNTIF(CM6:CM92,"17:00")-COUNTIFS(CM6:CM92,"17:00",CO6:CO92,"!")</f>
        <v/>
      </c>
      <c r="CN151" s="179">
        <f>COUNTIF(CN6:CN92,"10:00")-COUNTIFS(CN6:CN92,"10:00",CO6:CO92,"!")</f>
        <v/>
      </c>
      <c r="CO151" s="180" t="n"/>
      <c r="CP151" s="179">
        <f>COUNTIF(CP6:CP92,"17:00")-COUNTIFS(CP6:CP92,"17:00",CR6:CR92,"!")</f>
        <v/>
      </c>
      <c r="CQ151" s="179">
        <f>COUNTIF(CQ6:CQ92,"10:00")-COUNTIFS(CQ6:CQ92,"10:00",CR6:CR92,"!")</f>
        <v/>
      </c>
      <c r="CR151" s="180" t="n"/>
      <c r="CS151" s="179">
        <f>COUNTIF(CS6:CS92,"17:00")-COUNTIFS(CS6:CS92,"17:00",CU6:CU92,"!")</f>
        <v/>
      </c>
      <c r="CT151" s="179">
        <f>COUNTIF(CT6:CT92,"10:00")-COUNTIFS(CT6:CT92,"10:00",CU6:CU92,"!")</f>
        <v/>
      </c>
      <c r="CU151" s="180" t="n"/>
      <c r="CV151" s="179">
        <f>COUNTIF(CV6:CV92,"17:00")-COUNTIFS(CV6:CV92,"17:00",CX6:CX92,"!")</f>
        <v/>
      </c>
      <c r="CW151" s="181">
        <f>COUNTIF(CW6:CW92,"10:00")-COUNTIFS(CW6:CW92,"10:00",CX6:CX92,"!")</f>
        <v/>
      </c>
      <c r="CX151" s="179" t="n"/>
      <c r="CY151" s="165" t="n"/>
      <c r="CZ151" s="165" t="n"/>
      <c r="DA151" s="165" t="n"/>
      <c r="DB151" s="165" t="n"/>
      <c r="DC151" s="165" t="n"/>
      <c r="DD151" s="165" t="n"/>
    </row>
    <row customHeight="1" ht="15" r="152" s="187" spans="1:1024">
      <c r="A152" s="67" t="n">
        <v>150</v>
      </c>
      <c r="B152" s="44" t="n"/>
      <c r="C152" s="178" t="s">
        <v>359</v>
      </c>
      <c r="D152" s="113" t="n"/>
      <c r="E152" s="185" t="n"/>
      <c r="F152" s="183" t="n"/>
      <c r="G152" s="179">
        <f>COUNTIF(G6:G92,"17:15")-COUNTIFS(G6:G92,"17:15",I6:I92,"!")</f>
        <v/>
      </c>
      <c r="H152" s="179">
        <f>COUNTIF(H6:H92,"18:45")-COUNTIFS(H6:H92,"18:45",I6:I92,"!")</f>
        <v/>
      </c>
      <c r="I152" s="180" t="n"/>
      <c r="J152" s="179">
        <f>COUNTIF(J6:J92,"17:15")-COUNTIFS(J6:J92,"17:15",L6:L92,"!")</f>
        <v/>
      </c>
      <c r="K152" s="179">
        <f>COUNTIF(K6:K92,"18:45")-COUNTIFS(K6:K92,"18:45",L6:L92,"!")</f>
        <v/>
      </c>
      <c r="L152" s="180" t="n"/>
      <c r="M152" s="179">
        <f>COUNTIF(M6:M92,"17:15")-COUNTIFS(M6:M92,"17:15",O6:O92,"!")</f>
        <v/>
      </c>
      <c r="N152" s="179">
        <f>COUNTIF(N6:N92,"18:45")-COUNTIFS(N6:N92,"18:45",O6:O92,"!")</f>
        <v/>
      </c>
      <c r="O152" s="180" t="n"/>
      <c r="P152" s="179">
        <f>COUNTIF(P6:P92,"17:15")-COUNTIFS(P6:P92,"17:15",R6:R92,"!")</f>
        <v/>
      </c>
      <c r="Q152" s="179">
        <f>COUNTIF(Q6:Q92,"18:45")-COUNTIFS(Q6:Q92,"18:45",R6:R92,"!")</f>
        <v/>
      </c>
      <c r="R152" s="180" t="n"/>
      <c r="S152" s="179">
        <f>COUNTIF(S6:S92,"17:15")-COUNTIFS(S6:S92,"17:15",U6:U92,"!")</f>
        <v/>
      </c>
      <c r="T152" s="179">
        <f>COUNTIF(T6:T92,"18:45")-COUNTIFS(T6:T92,"18:45",U6:U92,"!")</f>
        <v/>
      </c>
      <c r="U152" s="180" t="n"/>
      <c r="V152" s="179">
        <f>COUNTIF(V6:V92,"17:15")-COUNTIFS(V6:V92,"17:15",X6:X92,"!")</f>
        <v/>
      </c>
      <c r="W152" s="179">
        <f>COUNTIF(W6:W92,"18:45")-COUNTIFS(W6:W92,"18:45",X6:X92,"!")</f>
        <v/>
      </c>
      <c r="X152" s="180" t="n"/>
      <c r="Y152" s="179">
        <f>COUNTIF(Y6:Y92,"17:15")-COUNTIFS(Y6:Y92,"17:15",AA6:AA92,"!")</f>
        <v/>
      </c>
      <c r="Z152" s="179">
        <f>COUNTIF(Z6:Z92,"18:45")-COUNTIFS(Z6:Z92,"18:45",AA6:AA92,"!")</f>
        <v/>
      </c>
      <c r="AA152" s="180" t="n"/>
      <c r="AB152" s="179">
        <f>COUNTIF(AB6:AB92,"17:15")-COUNTIFS(AB6:AB92,"17:15",AD6:AD92,"!")</f>
        <v/>
      </c>
      <c r="AC152" s="179">
        <f>COUNTIF(AC6:AC92,"18:45")-COUNTIFS(AC6:AC92,"18:45",AD6:AD92,"!")</f>
        <v/>
      </c>
      <c r="AD152" s="180" t="n"/>
      <c r="AE152" s="179">
        <f>COUNTIF(AE6:AE92,"17:15")-COUNTIFS(AE6:AE92,"17:15",AG6:AG92,"!")</f>
        <v/>
      </c>
      <c r="AF152" s="179">
        <f>COUNTIF(AF6:AF92,"18:45")-COUNTIFS(AF6:AF92,"18:45",AG6:AG92,"!")</f>
        <v/>
      </c>
      <c r="AG152" s="180" t="n"/>
      <c r="AH152" s="179">
        <f>COUNTIF(AH6:AH92,"17:15")-COUNTIFS(AH6:AH92,"17:15",AJ6:AJ92,"!")</f>
        <v/>
      </c>
      <c r="AI152" s="179">
        <f>COUNTIF(AI6:AI92,"18:45")-COUNTIFS(AI6:AI92,"18:45",AJ6:AJ92,"!")</f>
        <v/>
      </c>
      <c r="AJ152" s="180" t="n"/>
      <c r="AK152" s="179">
        <f>COUNTIF(AK6:AK92,"17:15")-COUNTIFS(AK6:AK92,"17:15",AM6:AM92,"!")</f>
        <v/>
      </c>
      <c r="AL152" s="179">
        <f>COUNTIF(AL6:AL92,"18:45")-COUNTIFS(AL6:AL92,"18:45",AM6:AM92,"!")</f>
        <v/>
      </c>
      <c r="AM152" s="180" t="n"/>
      <c r="AN152" s="179">
        <f>COUNTIF(AN6:AN92,"17:15")-COUNTIFS(AN6:AN92,"17:15",AP6:AP92,"!")</f>
        <v/>
      </c>
      <c r="AO152" s="179">
        <f>COUNTIF(AO6:AO92,"18:45")-COUNTIFS(AO6:AO92,"18:45",AP6:AP92,"!")</f>
        <v/>
      </c>
      <c r="AP152" s="180" t="n"/>
      <c r="AQ152" s="179">
        <f>COUNTIF(AQ6:AQ92,"17:15")-COUNTIFS(AQ6:AQ92,"17:15",AS6:AS92,"!")</f>
        <v/>
      </c>
      <c r="AR152" s="179">
        <f>COUNTIF(AR6:AR92,"18:45")-COUNTIFS(AR6:AR92,"18:45",AS6:AS92,"!")</f>
        <v/>
      </c>
      <c r="AS152" s="180" t="n"/>
      <c r="AT152" s="179">
        <f>COUNTIF(AT6:AT92,"17:15")-COUNTIFS(AT6:AT92,"17:15",AV6:AV92,"!")</f>
        <v/>
      </c>
      <c r="AU152" s="179">
        <f>COUNTIF(AU6:AU92,"18:45")-COUNTIFS(AU6:AU92,"18:45",AV6:AV92,"!")</f>
        <v/>
      </c>
      <c r="AV152" s="180" t="n"/>
      <c r="AW152" s="179">
        <f>COUNTIF(AW6:AW92,"17:15")-COUNTIFS(AW6:AW92,"17:15",AY6:AY92,"!")</f>
        <v/>
      </c>
      <c r="AX152" s="179">
        <f>COUNTIF(AX6:AX92,"18:45")-COUNTIFS(AX6:AX92,"18:45",AY6:AY92,"!")</f>
        <v/>
      </c>
      <c r="AY152" s="180" t="n"/>
      <c r="AZ152" s="179">
        <f>COUNTIF(AZ6:AZ92,"17:15")-COUNTIFS(AZ6:AZ92,"17:15",BB6:BB92,"!")</f>
        <v/>
      </c>
      <c r="BA152" s="179">
        <f>COUNTIF(BA6:BA92,"18:45")-COUNTIFS(BA6:BA92,"18:45",BB6:BB92,"!")</f>
        <v/>
      </c>
      <c r="BB152" s="180" t="n"/>
      <c r="BC152" s="179">
        <f>COUNTIF(BC6:BC92,"17:15")-COUNTIFS(BC6:BC92,"17:15",BE6:BE92,"!")</f>
        <v/>
      </c>
      <c r="BD152" s="179">
        <f>COUNTIF(BD6:BD92,"18:45")-COUNTIFS(BD6:BD92,"18:45",BE6:BE92,"!")</f>
        <v/>
      </c>
      <c r="BE152" s="180" t="n"/>
      <c r="BF152" s="179">
        <f>COUNTIF(BF6:BF92,"17:15")-COUNTIFS(BF6:BF92,"17:15",BH6:BH92,"!")</f>
        <v/>
      </c>
      <c r="BG152" s="179">
        <f>COUNTIF(BG6:BG92,"18:45")-COUNTIFS(BG6:BG92,"18:45",BH6:BH92,"!")</f>
        <v/>
      </c>
      <c r="BH152" s="180" t="n"/>
      <c r="BI152" s="179">
        <f>COUNTIF(BI6:BI92,"17:15")-COUNTIFS(BI6:BI92,"17:15",BK6:BK92,"!")</f>
        <v/>
      </c>
      <c r="BJ152" s="179">
        <f>COUNTIF(BJ6:BJ92,"18:45")-COUNTIFS(BJ6:BJ92,"18:45",BK6:BK92,"!")</f>
        <v/>
      </c>
      <c r="BK152" s="180" t="n"/>
      <c r="BL152" s="179">
        <f>COUNTIF(BL6:BL92,"17:15")-COUNTIFS(BL6:BL92,"17:15",BN6:BN92,"!")</f>
        <v/>
      </c>
      <c r="BM152" s="179">
        <f>COUNTIF(BM6:BM92,"18:45")-COUNTIFS(BM6:BM92,"18:45",BN6:BN92,"!")</f>
        <v/>
      </c>
      <c r="BN152" s="180" t="n"/>
      <c r="BO152" s="179">
        <f>COUNTIF(BO6:BO92,"17:15")-COUNTIFS(BO6:BO92,"17:15",BQ6:BQ92,"!")</f>
        <v/>
      </c>
      <c r="BP152" s="179">
        <f>COUNTIF(BP6:BP92,"18:45")-COUNTIFS(BP6:BP92,"18:45",BQ6:BQ92,"!")</f>
        <v/>
      </c>
      <c r="BQ152" s="180" t="n"/>
      <c r="BR152" s="179">
        <f>COUNTIF(BR6:BR92,"17:15")-COUNTIFS(BR6:BR92,"17:15",BT6:BT92,"!")</f>
        <v/>
      </c>
      <c r="BS152" s="179">
        <f>COUNTIF(BS6:BS92,"18:45")-COUNTIFS(BS6:BS92,"18:45",BT6:BT92,"!")</f>
        <v/>
      </c>
      <c r="BT152" s="180" t="n"/>
      <c r="BU152" s="179">
        <f>COUNTIF(BU6:BU92,"17:15")-COUNTIFS(BU6:BU92,"17:15",BW6:BW92,"!")</f>
        <v/>
      </c>
      <c r="BV152" s="179">
        <f>COUNTIF(BV6:BV92,"18:45")-COUNTIFS(BV6:BV92,"18:45",BW6:BW92,"!")</f>
        <v/>
      </c>
      <c r="BW152" s="180" t="n"/>
      <c r="BX152" s="179">
        <f>COUNTIF(BX6:BX92,"17:15")-COUNTIFS(BX6:BX92,"17:15",BZ6:BZ92,"!")</f>
        <v/>
      </c>
      <c r="BY152" s="179">
        <f>COUNTIF(BY6:BY92,"18:45")-COUNTIFS(BY6:BY92,"18:45",BZ6:BZ92,"!")</f>
        <v/>
      </c>
      <c r="BZ152" s="180" t="n"/>
      <c r="CA152" s="179">
        <f>COUNTIF(CA6:CA92,"17:15")-COUNTIFS(CA6:CA92,"17:15",CC6:CC92,"!")</f>
        <v/>
      </c>
      <c r="CB152" s="179">
        <f>COUNTIF(CB6:CB92,"18:45")-COUNTIFS(CB6:CB92,"18:45",CC6:CC92,"!")</f>
        <v/>
      </c>
      <c r="CC152" s="180" t="n"/>
      <c r="CD152" s="179">
        <f>COUNTIF(CD6:CD92,"17:15")-COUNTIFS(CD6:CD92,"17:15",CF6:CF92,"!")</f>
        <v/>
      </c>
      <c r="CE152" s="179">
        <f>COUNTIF(CE6:CE92,"18:45")-COUNTIFS(CE6:CE92,"18:45",CF6:CF92,"!")</f>
        <v/>
      </c>
      <c r="CF152" s="180" t="n"/>
      <c r="CG152" s="179">
        <f>COUNTIF(CG6:CG92,"17:15")-COUNTIFS(CG6:CG92,"17:15",CI6:CI92,"!")</f>
        <v/>
      </c>
      <c r="CH152" s="179">
        <f>COUNTIF(CH6:CH92,"18:45")-COUNTIFS(CH6:CH92,"18:45",CI6:CI92,"!")</f>
        <v/>
      </c>
      <c r="CI152" s="180" t="n"/>
      <c r="CJ152" s="179">
        <f>COUNTIF(CJ6:CJ92,"17:15")-COUNTIFS(CJ6:CJ92,"17:15",CL6:CL92,"!")</f>
        <v/>
      </c>
      <c r="CK152" s="179">
        <f>COUNTIF(CK6:CK92,"18:45")-COUNTIFS(CK6:CK92,"18:45",CL6:CL92,"!")</f>
        <v/>
      </c>
      <c r="CL152" s="180" t="n"/>
      <c r="CM152" s="179">
        <f>COUNTIF(CM6:CM92,"17:15")-COUNTIFS(CM6:CM92,"17:15",CO6:CO92,"!")</f>
        <v/>
      </c>
      <c r="CN152" s="179">
        <f>COUNTIF(CN6:CN92,"18:45")-COUNTIFS(CN6:CN92,"18:45",CO6:CO92,"!")</f>
        <v/>
      </c>
      <c r="CO152" s="180" t="n"/>
      <c r="CP152" s="179">
        <f>COUNTIF(CP6:CP92,"17:15")-COUNTIFS(CP6:CP92,"17:15",CR6:CR92,"!")</f>
        <v/>
      </c>
      <c r="CQ152" s="179">
        <f>COUNTIF(CQ6:CQ92,"18:45")-COUNTIFS(CQ6:CQ92,"18:45",CR6:CR92,"!")</f>
        <v/>
      </c>
      <c r="CR152" s="180" t="n"/>
      <c r="CS152" s="179">
        <f>COUNTIF(CS6:CS92,"17:15")-COUNTIFS(CS6:CS92,"17:15",CU6:CU92,"!")</f>
        <v/>
      </c>
      <c r="CT152" s="179">
        <f>COUNTIF(CT6:CT92,"18:45")-COUNTIFS(CT6:CT92,"18:45",CU6:CU92,"!")</f>
        <v/>
      </c>
      <c r="CU152" s="180" t="n"/>
      <c r="CV152" s="179">
        <f>COUNTIF(CV6:CV92,"17:15")-COUNTIFS(CV6:CV92,"17:15",CX6:CX92,"!")</f>
        <v/>
      </c>
      <c r="CW152" s="181">
        <f>COUNTIF(CW6:CW92,"18:45")-COUNTIFS(CW6:CW92,"18:45",CX6:CX92,"!")</f>
        <v/>
      </c>
      <c r="CX152" s="179" t="n"/>
      <c r="CY152" s="165" t="n"/>
      <c r="CZ152" s="165" t="n"/>
      <c r="DA152" s="165" t="n"/>
      <c r="DB152" s="165" t="n"/>
      <c r="DC152" s="165" t="n"/>
      <c r="DD152" s="165" t="n"/>
    </row>
    <row customHeight="1" ht="15" r="153" s="187" spans="1:1024">
      <c r="A153" s="67" t="n">
        <v>151</v>
      </c>
      <c r="B153" s="44" t="n"/>
      <c r="C153" s="178" t="s">
        <v>360</v>
      </c>
      <c r="D153" s="113" t="n"/>
      <c r="E153" s="185" t="n"/>
      <c r="F153" s="183" t="n"/>
      <c r="G153" s="179">
        <f>COUNTIF(G6:G92,"17:45")-COUNTIFS(G6:G92,"17:45",I6:I92,"!")</f>
        <v/>
      </c>
      <c r="H153" s="179">
        <f>COUNTIF(H6:H92,"14:00")-COUNTIFS(H6:H92,"14:00",I6:I92,"!")</f>
        <v/>
      </c>
      <c r="I153" s="180" t="n"/>
      <c r="J153" s="179">
        <f>COUNTIF(J6:J92,"17:45")-COUNTIFS(J6:J92,"17:45",L6:L92,"!")</f>
        <v/>
      </c>
      <c r="K153" s="179">
        <f>COUNTIF(K6:K92,"14:00")-COUNTIFS(K6:K92,"14:00",L6:L92,"!")</f>
        <v/>
      </c>
      <c r="L153" s="180" t="n"/>
      <c r="M153" s="179">
        <f>COUNTIF(M6:M92,"17:45")-COUNTIFS(M6:M92,"17:45",O6:O92,"!")</f>
        <v/>
      </c>
      <c r="N153" s="179">
        <f>COUNTIF(N6:N92,"14:00")-COUNTIFS(N6:N92,"14:00",O6:O92,"!")</f>
        <v/>
      </c>
      <c r="O153" s="180" t="n"/>
      <c r="P153" s="179">
        <f>COUNTIF(P6:P92,"17:45")-COUNTIFS(P6:P92,"17:45",R6:R92,"!")</f>
        <v/>
      </c>
      <c r="Q153" s="179">
        <f>COUNTIF(Q6:Q92,"14:00")-COUNTIFS(Q6:Q92,"14:00",R6:R92,"!")</f>
        <v/>
      </c>
      <c r="R153" s="180" t="n"/>
      <c r="S153" s="179">
        <f>COUNTIF(S6:S92,"17:45")-COUNTIFS(S6:S92,"17:45",U6:U92,"!")</f>
        <v/>
      </c>
      <c r="T153" s="179">
        <f>COUNTIF(T6:T92,"14:00")-COUNTIFS(T6:T92,"14:00",U6:U92,"!")</f>
        <v/>
      </c>
      <c r="U153" s="180" t="n"/>
      <c r="V153" s="179">
        <f>COUNTIF(V6:V92,"17:45")-COUNTIFS(V6:V92,"17:45",X6:X92,"!")</f>
        <v/>
      </c>
      <c r="W153" s="179">
        <f>COUNTIF(W6:W92,"14:00")-COUNTIFS(W6:W92,"14:00",X6:X92,"!")</f>
        <v/>
      </c>
      <c r="X153" s="180" t="n"/>
      <c r="Y153" s="179">
        <f>COUNTIF(Y6:Y92,"17:45")-COUNTIFS(Y6:Y92,"17:45",AA6:AA92,"!")</f>
        <v/>
      </c>
      <c r="Z153" s="179">
        <f>COUNTIF(Z6:Z92,"14:00")-COUNTIFS(Z6:Z92,"14:00",AA6:AA92,"!")</f>
        <v/>
      </c>
      <c r="AA153" s="180" t="n"/>
      <c r="AB153" s="179">
        <f>COUNTIF(AB6:AB92,"17:45")-COUNTIFS(AB6:AB92,"17:45",AD6:AD92,"!")</f>
        <v/>
      </c>
      <c r="AC153" s="179">
        <f>COUNTIF(AC6:AC92,"14:00")-COUNTIFS(AC6:AC92,"14:00",AD6:AD92,"!")</f>
        <v/>
      </c>
      <c r="AD153" s="180" t="n"/>
      <c r="AE153" s="179">
        <f>COUNTIF(AE6:AE92,"17:45")-COUNTIFS(AE6:AE92,"17:45",AG6:AG92,"!")</f>
        <v/>
      </c>
      <c r="AF153" s="179">
        <f>COUNTIF(AF6:AF92,"14:00")-COUNTIFS(AF6:AF92,"14:00",AG6:AG92,"!")</f>
        <v/>
      </c>
      <c r="AG153" s="180" t="n"/>
      <c r="AH153" s="179">
        <f>COUNTIF(AH6:AH92,"17:45")-COUNTIFS(AH6:AH92,"17:45",AJ6:AJ92,"!")</f>
        <v/>
      </c>
      <c r="AI153" s="179">
        <f>COUNTIF(AI6:AI92,"14:00")-COUNTIFS(AI6:AI92,"14:00",AJ6:AJ92,"!")</f>
        <v/>
      </c>
      <c r="AJ153" s="180" t="n"/>
      <c r="AK153" s="179">
        <f>COUNTIF(AK6:AK92,"17:45")-COUNTIFS(AK6:AK92,"17:45",AM6:AM92,"!")</f>
        <v/>
      </c>
      <c r="AL153" s="179">
        <f>COUNTIF(AL6:AL92,"14:00")-COUNTIFS(AL6:AL92,"14:00",AM6:AM92,"!")</f>
        <v/>
      </c>
      <c r="AM153" s="180" t="n"/>
      <c r="AN153" s="179">
        <f>COUNTIF(AN6:AN92,"17:45")-COUNTIFS(AN6:AN92,"17:45",AP6:AP92,"!")</f>
        <v/>
      </c>
      <c r="AO153" s="179">
        <f>COUNTIF(AO6:AO92,"14:00")-COUNTIFS(AO6:AO92,"14:00",AP6:AP92,"!")</f>
        <v/>
      </c>
      <c r="AP153" s="180" t="n"/>
      <c r="AQ153" s="179">
        <f>COUNTIF(AQ6:AQ92,"17:45")-COUNTIFS(AQ6:AQ92,"17:45",AS6:AS92,"!")</f>
        <v/>
      </c>
      <c r="AR153" s="179">
        <f>COUNTIF(AR6:AR92,"14:00")-COUNTIFS(AR6:AR92,"14:00",AS6:AS92,"!")</f>
        <v/>
      </c>
      <c r="AS153" s="180" t="n"/>
      <c r="AT153" s="179">
        <f>COUNTIF(AT6:AT92,"17:45")-COUNTIFS(AT6:AT92,"17:45",AV6:AV92,"!")</f>
        <v/>
      </c>
      <c r="AU153" s="179">
        <f>COUNTIF(AU6:AU92,"14:00")-COUNTIFS(AU6:AU92,"14:00",AV6:AV92,"!")</f>
        <v/>
      </c>
      <c r="AV153" s="180" t="n"/>
      <c r="AW153" s="179">
        <f>COUNTIF(AW6:AW92,"17:45")-COUNTIFS(AW6:AW92,"17:45",AY6:AY92,"!")</f>
        <v/>
      </c>
      <c r="AX153" s="179">
        <f>COUNTIF(AX6:AX92,"14:00")-COUNTIFS(AX6:AX92,"14:00",AY6:AY92,"!")</f>
        <v/>
      </c>
      <c r="AY153" s="180" t="n"/>
      <c r="AZ153" s="179">
        <f>COUNTIF(AZ6:AZ92,"17:45")-COUNTIFS(AZ6:AZ92,"17:45",BB6:BB92,"!")</f>
        <v/>
      </c>
      <c r="BA153" s="179">
        <f>COUNTIF(BA6:BA92,"14:00")-COUNTIFS(BA6:BA92,"14:00",BB6:BB92,"!")</f>
        <v/>
      </c>
      <c r="BB153" s="180" t="n"/>
      <c r="BC153" s="179">
        <f>COUNTIF(BC6:BC92,"17:45")-COUNTIFS(BC6:BC92,"17:45",BE6:BE92,"!")</f>
        <v/>
      </c>
      <c r="BD153" s="179">
        <f>COUNTIF(BD6:BD92,"14:00")-COUNTIFS(BD6:BD92,"14:00",BE6:BE92,"!")</f>
        <v/>
      </c>
      <c r="BE153" s="180" t="n"/>
      <c r="BF153" s="179">
        <f>COUNTIF(BF6:BF92,"17:45")-COUNTIFS(BF6:BF92,"17:45",BH6:BH92,"!")</f>
        <v/>
      </c>
      <c r="BG153" s="179">
        <f>COUNTIF(BG6:BG92,"14:00")-COUNTIFS(BG6:BG92,"14:00",BH6:BH92,"!")</f>
        <v/>
      </c>
      <c r="BH153" s="180" t="n"/>
      <c r="BI153" s="179">
        <f>COUNTIF(BI6:BI92,"17:45")-COUNTIFS(BI6:BI92,"17:45",BK6:BK92,"!")</f>
        <v/>
      </c>
      <c r="BJ153" s="179">
        <f>COUNTIF(BJ6:BJ92,"14:00")-COUNTIFS(BJ6:BJ92,"14:00",BK6:BK92,"!")</f>
        <v/>
      </c>
      <c r="BK153" s="180" t="n"/>
      <c r="BL153" s="179">
        <f>COUNTIF(BL6:BL92,"17:45")-COUNTIFS(BL6:BL92,"17:45",BN6:BN92,"!")</f>
        <v/>
      </c>
      <c r="BM153" s="179">
        <f>COUNTIF(BM6:BM92,"14:00")-COUNTIFS(BM6:BM92,"14:00",BN6:BN92,"!")</f>
        <v/>
      </c>
      <c r="BN153" s="180" t="n"/>
      <c r="BO153" s="179">
        <f>COUNTIF(BO6:BO92,"17:45")-COUNTIFS(BO6:BO92,"17:45",BQ6:BQ92,"!")</f>
        <v/>
      </c>
      <c r="BP153" s="179">
        <f>COUNTIF(BP6:BP92,"14:00")-COUNTIFS(BP6:BP92,"14:00",BQ6:BQ92,"!")</f>
        <v/>
      </c>
      <c r="BQ153" s="180" t="n"/>
      <c r="BR153" s="179">
        <f>COUNTIF(BR6:BR92,"17:45")-COUNTIFS(BR6:BR92,"17:45",BT6:BT92,"!")</f>
        <v/>
      </c>
      <c r="BS153" s="179">
        <f>COUNTIF(BS6:BS92,"14:00")-COUNTIFS(BS6:BS92,"14:00",BT6:BT92,"!")</f>
        <v/>
      </c>
      <c r="BT153" s="180" t="n"/>
      <c r="BU153" s="179">
        <f>COUNTIF(BU6:BU92,"17:45")-COUNTIFS(BU6:BU92,"17:45",BW6:BW92,"!")</f>
        <v/>
      </c>
      <c r="BV153" s="179">
        <f>COUNTIF(BV6:BV92,"14:00")-COUNTIFS(BV6:BV92,"14:00",BW6:BW92,"!")</f>
        <v/>
      </c>
      <c r="BW153" s="180" t="n"/>
      <c r="BX153" s="179">
        <f>COUNTIF(BX6:BX92,"17:45")-COUNTIFS(BX6:BX92,"17:45",BZ6:BZ92,"!")</f>
        <v/>
      </c>
      <c r="BY153" s="179">
        <f>COUNTIF(BY6:BY92,"14:00")-COUNTIFS(BY6:BY92,"14:00",BZ6:BZ92,"!")</f>
        <v/>
      </c>
      <c r="BZ153" s="180" t="n"/>
      <c r="CA153" s="179">
        <f>COUNTIF(CA6:CA92,"17:45")-COUNTIFS(CA6:CA92,"17:45",CC6:CC92,"!")</f>
        <v/>
      </c>
      <c r="CB153" s="179">
        <f>COUNTIF(CB6:CB92,"14:00")-COUNTIFS(CB6:CB92,"14:00",CC6:CC92,"!")</f>
        <v/>
      </c>
      <c r="CC153" s="180" t="n"/>
      <c r="CD153" s="179">
        <f>COUNTIF(CD6:CD92,"17:45")-COUNTIFS(CD6:CD92,"17:45",CF6:CF92,"!")</f>
        <v/>
      </c>
      <c r="CE153" s="179">
        <f>COUNTIF(CE6:CE92,"14:00")-COUNTIFS(CE6:CE92,"14:00",CF6:CF92,"!")</f>
        <v/>
      </c>
      <c r="CF153" s="180" t="n"/>
      <c r="CG153" s="179">
        <f>COUNTIF(CG6:CG92,"17:45")-COUNTIFS(CG6:CG92,"17:45",CI6:CI92,"!")</f>
        <v/>
      </c>
      <c r="CH153" s="179">
        <f>COUNTIF(CH6:CH92,"14:00")-COUNTIFS(CH6:CH92,"14:00",CI6:CI92,"!")</f>
        <v/>
      </c>
      <c r="CI153" s="180" t="n"/>
      <c r="CJ153" s="179">
        <f>COUNTIF(CJ6:CJ92,"17:45")-COUNTIFS(CJ6:CJ92,"17:45",CL6:CL92,"!")</f>
        <v/>
      </c>
      <c r="CK153" s="179">
        <f>COUNTIF(CK6:CK92,"14:00")-COUNTIFS(CK6:CK92,"14:00",CL6:CL92,"!")</f>
        <v/>
      </c>
      <c r="CL153" s="180" t="n"/>
      <c r="CM153" s="179">
        <f>COUNTIF(CM6:CM92,"17:45")-COUNTIFS(CM6:CM92,"17:45",CO6:CO92,"!")</f>
        <v/>
      </c>
      <c r="CN153" s="179">
        <f>COUNTIF(CN6:CN92,"14:00")-COUNTIFS(CN6:CN92,"14:00",CO6:CO92,"!")</f>
        <v/>
      </c>
      <c r="CO153" s="180" t="n"/>
      <c r="CP153" s="179">
        <f>COUNTIF(CP6:CP92,"17:45")-COUNTIFS(CP6:CP92,"17:45",CR6:CR92,"!")</f>
        <v/>
      </c>
      <c r="CQ153" s="179">
        <f>COUNTIF(CQ6:CQ92,"14:00")-COUNTIFS(CQ6:CQ92,"14:00",CR6:CR92,"!")</f>
        <v/>
      </c>
      <c r="CR153" s="180" t="n"/>
      <c r="CS153" s="179">
        <f>COUNTIF(CS6:CS92,"17:45")-COUNTIFS(CS6:CS92,"17:45",CU6:CU92,"!")</f>
        <v/>
      </c>
      <c r="CT153" s="179">
        <f>COUNTIF(CT6:CT92,"14:00")-COUNTIFS(CT6:CT92,"14:00",CU6:CU92,"!")</f>
        <v/>
      </c>
      <c r="CU153" s="180" t="n"/>
      <c r="CV153" s="179">
        <f>COUNTIF(CV6:CV92,"17:45")-COUNTIFS(CV6:CV92,"17:45",CX6:CX92,"!")</f>
        <v/>
      </c>
      <c r="CW153" s="181">
        <f>COUNTIF(CW6:CW92,"14:00")-COUNTIFS(CW6:CW92,"14:00",CX6:CX92,"!")</f>
        <v/>
      </c>
      <c r="CX153" s="179" t="n"/>
      <c r="CY153" s="165" t="n"/>
      <c r="CZ153" s="165" t="n"/>
      <c r="DA153" s="165" t="n"/>
      <c r="DB153" s="165" t="n"/>
      <c r="DC153" s="165" t="n"/>
      <c r="DD153" s="165" t="n"/>
    </row>
    <row customHeight="1" ht="15" r="154" s="187" spans="1:1024">
      <c r="A154" s="67" t="n">
        <v>152</v>
      </c>
      <c r="B154" s="44" t="n"/>
      <c r="C154" s="178" t="s">
        <v>361</v>
      </c>
      <c r="D154" s="113" t="n"/>
      <c r="E154" s="185" t="n"/>
      <c r="F154" s="183" t="n"/>
      <c r="G154" s="179">
        <f>COUNTIF(G6:G92,"18:00")-COUNTIFS(G6:G92,"18:00",I6:I92,"!")</f>
        <v/>
      </c>
      <c r="H154" s="179">
        <f>COUNTIF(H7:H93,"14:30")-COUNTIFS(H7:H93,"14:30",I7:I93,"!")</f>
        <v/>
      </c>
      <c r="I154" s="180" t="n"/>
      <c r="J154" s="179">
        <f>COUNTIF(J6:J92,"18:00")-COUNTIFS(J6:J92,"18:00",L6:L92,"!")</f>
        <v/>
      </c>
      <c r="K154" s="179">
        <f>COUNTIF(K7:K93,"14:30")-COUNTIFS(K7:K93,"14:30",L7:L93,"!")</f>
        <v/>
      </c>
      <c r="L154" s="180" t="n"/>
      <c r="M154" s="179">
        <f>COUNTIF(M6:M92,"18:00")-COUNTIFS(M6:M92,"18:00",O6:O92,"!")</f>
        <v/>
      </c>
      <c r="N154" s="179">
        <f>COUNTIF(N7:N93,"14:30")-COUNTIFS(N7:N93,"14:30",O7:O93,"!")</f>
        <v/>
      </c>
      <c r="O154" s="180" t="n"/>
      <c r="P154" s="179">
        <f>COUNTIF(P6:P92,"18:00")-COUNTIFS(P6:P92,"18:00",R6:R92,"!")</f>
        <v/>
      </c>
      <c r="Q154" s="179">
        <f>COUNTIF(Q7:Q93,"14:30")-COUNTIFS(Q7:Q93,"14:30",R7:R93,"!")</f>
        <v/>
      </c>
      <c r="R154" s="180" t="n"/>
      <c r="S154" s="179">
        <f>COUNTIF(S6:S92,"18:00")-COUNTIFS(S6:S92,"18:00",U6:U92,"!")</f>
        <v/>
      </c>
      <c r="T154" s="179">
        <f>COUNTIF(T7:T93,"14:30")-COUNTIFS(T7:T93,"14:30",U7:U93,"!")</f>
        <v/>
      </c>
      <c r="U154" s="180" t="n"/>
      <c r="V154" s="179">
        <f>COUNTIF(V6:V92,"18:00")-COUNTIFS(V6:V92,"18:00",X6:X92,"!")</f>
        <v/>
      </c>
      <c r="W154" s="179">
        <f>COUNTIF(W7:W93,"14:30")-COUNTIFS(W7:W93,"14:30",X7:X93,"!")</f>
        <v/>
      </c>
      <c r="X154" s="180" t="n"/>
      <c r="Y154" s="179">
        <f>COUNTIF(Y6:Y92,"18:00")-COUNTIFS(Y6:Y92,"18:00",AA6:AA92,"!")</f>
        <v/>
      </c>
      <c r="Z154" s="179">
        <f>COUNTIF(Z7:Z93,"14:30")-COUNTIFS(Z7:Z93,"14:30",AA7:AA93,"!")</f>
        <v/>
      </c>
      <c r="AA154" s="180" t="n"/>
      <c r="AB154" s="179">
        <f>COUNTIF(AB6:AB92,"18:00")-COUNTIFS(AB6:AB92,"18:00",AD6:AD92,"!")</f>
        <v/>
      </c>
      <c r="AC154" s="179">
        <f>COUNTIF(AC7:AC93,"14:30")-COUNTIFS(AC7:AC93,"14:30",AD7:AD93,"!")</f>
        <v/>
      </c>
      <c r="AD154" s="180" t="n"/>
      <c r="AE154" s="179">
        <f>COUNTIF(AE6:AE92,"18:00")-COUNTIFS(AE6:AE92,"18:00",AG6:AG92,"!")</f>
        <v/>
      </c>
      <c r="AF154" s="179">
        <f>COUNTIF(AF7:AF93,"14:30")-COUNTIFS(AF7:AF93,"14:30",AG7:AG93,"!")</f>
        <v/>
      </c>
      <c r="AG154" s="180" t="n"/>
      <c r="AH154" s="179">
        <f>COUNTIF(AH6:AH92,"18:00")-COUNTIFS(AH6:AH92,"18:00",AJ6:AJ92,"!")</f>
        <v/>
      </c>
      <c r="AI154" s="179">
        <f>COUNTIF(AI7:AI93,"14:30")-COUNTIFS(AI7:AI93,"14:30",AJ7:AJ93,"!")</f>
        <v/>
      </c>
      <c r="AJ154" s="180" t="n"/>
      <c r="AK154" s="179">
        <f>COUNTIF(AK6:AK92,"18:00")-COUNTIFS(AK6:AK92,"18:00",AM6:AM92,"!")</f>
        <v/>
      </c>
      <c r="AL154" s="179">
        <f>COUNTIF(AL7:AL93,"14:30")-COUNTIFS(AL7:AL93,"14:30",AM7:AM93,"!")</f>
        <v/>
      </c>
      <c r="AM154" s="180" t="n"/>
      <c r="AN154" s="179">
        <f>COUNTIF(AN6:AN92,"18:00")-COUNTIFS(AN6:AN92,"18:00",AP6:AP92,"!")</f>
        <v/>
      </c>
      <c r="AO154" s="179">
        <f>COUNTIF(AO7:AO93,"14:30")-COUNTIFS(AO7:AO93,"14:30",AP7:AP93,"!")</f>
        <v/>
      </c>
      <c r="AP154" s="180" t="n"/>
      <c r="AQ154" s="179">
        <f>COUNTIF(AQ6:AQ92,"18:00")-COUNTIFS(AQ6:AQ92,"18:00",AS6:AS92,"!")</f>
        <v/>
      </c>
      <c r="AR154" s="179">
        <f>COUNTIF(AR7:AR93,"14:30")-COUNTIFS(AR7:AR93,"14:30",AS7:AS93,"!")</f>
        <v/>
      </c>
      <c r="AS154" s="180" t="n"/>
      <c r="AT154" s="179">
        <f>COUNTIF(AT6:AT92,"18:00")-COUNTIFS(AT6:AT92,"18:00",AV6:AV92,"!")</f>
        <v/>
      </c>
      <c r="AU154" s="179">
        <f>COUNTIF(AU7:AU93,"14:30")-COUNTIFS(AU7:AU93,"14:30",AV7:AV93,"!")</f>
        <v/>
      </c>
      <c r="AV154" s="180" t="n"/>
      <c r="AW154" s="179">
        <f>COUNTIF(AW6:AW92,"18:00")-COUNTIFS(AW6:AW92,"18:00",AY6:AY92,"!")</f>
        <v/>
      </c>
      <c r="AX154" s="179">
        <f>COUNTIF(AX7:AX93,"14:30")-COUNTIFS(AX7:AX93,"14:30",AY7:AY93,"!")</f>
        <v/>
      </c>
      <c r="AY154" s="180" t="n"/>
      <c r="AZ154" s="179">
        <f>COUNTIF(AZ6:AZ92,"18:00")-COUNTIFS(AZ6:AZ92,"18:00",BB6:BB92,"!")</f>
        <v/>
      </c>
      <c r="BA154" s="179">
        <f>COUNTIF(BA7:BA93,"14:30")-COUNTIFS(BA7:BA93,"14:30",BB7:BB93,"!")</f>
        <v/>
      </c>
      <c r="BB154" s="180" t="n"/>
      <c r="BC154" s="179">
        <f>COUNTIF(BC6:BC92,"18:00")-COUNTIFS(BC6:BC92,"18:00",BE6:BE92,"!")</f>
        <v/>
      </c>
      <c r="BD154" s="179">
        <f>COUNTIF(BD7:BD93,"14:30")-COUNTIFS(BD7:BD93,"14:30",BE7:BE93,"!")</f>
        <v/>
      </c>
      <c r="BE154" s="180" t="n"/>
      <c r="BF154" s="179">
        <f>COUNTIF(BF6:BF92,"18:00")-COUNTIFS(BF6:BF92,"18:00",BH6:BH92,"!")</f>
        <v/>
      </c>
      <c r="BG154" s="179">
        <f>COUNTIF(BG7:BG93,"14:30")-COUNTIFS(BG7:BG93,"14:30",BH7:BH93,"!")</f>
        <v/>
      </c>
      <c r="BH154" s="180" t="n"/>
      <c r="BI154" s="179">
        <f>COUNTIF(BI6:BI92,"18:00")-COUNTIFS(BI6:BI92,"18:00",BK6:BK92,"!")</f>
        <v/>
      </c>
      <c r="BJ154" s="179">
        <f>COUNTIF(BJ7:BJ93,"14:30")-COUNTIFS(BJ7:BJ93,"14:30",BK7:BK93,"!")</f>
        <v/>
      </c>
      <c r="BK154" s="180" t="n"/>
      <c r="BL154" s="179">
        <f>COUNTIF(BL6:BL92,"18:00")-COUNTIFS(BL6:BL92,"18:00",BN6:BN92,"!")</f>
        <v/>
      </c>
      <c r="BM154" s="179">
        <f>COUNTIF(BM7:BM93,"14:30")-COUNTIFS(BM7:BM93,"14:30",BN7:BN93,"!")</f>
        <v/>
      </c>
      <c r="BN154" s="180" t="n"/>
      <c r="BO154" s="179">
        <f>COUNTIF(BO6:BO92,"18:00")-COUNTIFS(BO6:BO92,"18:00",BQ6:BQ92,"!")</f>
        <v/>
      </c>
      <c r="BP154" s="179">
        <f>COUNTIF(BP7:BP93,"14:30")-COUNTIFS(BP7:BP93,"14:30",BQ7:BQ93,"!")</f>
        <v/>
      </c>
      <c r="BQ154" s="180" t="n"/>
      <c r="BR154" s="179">
        <f>COUNTIF(BR6:BR92,"18:00")-COUNTIFS(BR6:BR92,"18:00",BT6:BT92,"!")</f>
        <v/>
      </c>
      <c r="BS154" s="179">
        <f>COUNTIF(BS7:BS93,"14:30")-COUNTIFS(BS7:BS93,"14:30",BT7:BT93,"!")</f>
        <v/>
      </c>
      <c r="BT154" s="180" t="n"/>
      <c r="BU154" s="179">
        <f>COUNTIF(BU6:BU92,"18:00")-COUNTIFS(BU6:BU92,"18:00",BW6:BW92,"!")</f>
        <v/>
      </c>
      <c r="BV154" s="179">
        <f>COUNTIF(BV7:BV93,"14:30")-COUNTIFS(BV7:BV93,"14:30",BW7:BW93,"!")</f>
        <v/>
      </c>
      <c r="BW154" s="180" t="n"/>
      <c r="BX154" s="179">
        <f>COUNTIF(BX6:BX92,"18:00")-COUNTIFS(BX6:BX92,"18:00",BZ6:BZ92,"!")</f>
        <v/>
      </c>
      <c r="BY154" s="179">
        <f>COUNTIF(BY7:BY93,"14:30")-COUNTIFS(BY7:BY93,"14:30",BZ7:BZ93,"!")</f>
        <v/>
      </c>
      <c r="BZ154" s="180" t="n"/>
      <c r="CA154" s="179">
        <f>COUNTIF(CA6:CA92,"18:00")-COUNTIFS(CA6:CA92,"18:00",CC6:CC92,"!")</f>
        <v/>
      </c>
      <c r="CB154" s="179">
        <f>COUNTIF(CB7:CB93,"14:30")-COUNTIFS(CB7:CB93,"14:30",CC7:CC93,"!")</f>
        <v/>
      </c>
      <c r="CC154" s="180" t="n"/>
      <c r="CD154" s="179">
        <f>COUNTIF(CD6:CD92,"18:00")-COUNTIFS(CD6:CD92,"18:00",CF6:CF92,"!")</f>
        <v/>
      </c>
      <c r="CE154" s="179">
        <f>COUNTIF(CE7:CE93,"14:30")-COUNTIFS(CE7:CE93,"14:30",CF7:CF93,"!")</f>
        <v/>
      </c>
      <c r="CF154" s="180" t="n"/>
      <c r="CG154" s="179">
        <f>COUNTIF(CG6:CG92,"18:00")-COUNTIFS(CG6:CG92,"18:00",CI6:CI92,"!")</f>
        <v/>
      </c>
      <c r="CH154" s="179">
        <f>COUNTIF(CH7:CH93,"14:30")-COUNTIFS(CH7:CH93,"14:30",CI7:CI93,"!")</f>
        <v/>
      </c>
      <c r="CI154" s="180" t="n"/>
      <c r="CJ154" s="179">
        <f>COUNTIF(CJ6:CJ92,"18:00")-COUNTIFS(CJ6:CJ92,"18:00",CL6:CL92,"!")</f>
        <v/>
      </c>
      <c r="CK154" s="179">
        <f>COUNTIF(CK7:CK93,"14:30")-COUNTIFS(CK7:CK93,"14:30",CL7:CL93,"!")</f>
        <v/>
      </c>
      <c r="CL154" s="180" t="n"/>
      <c r="CM154" s="179">
        <f>COUNTIF(CM6:CM92,"18:00")-COUNTIFS(CM6:CM92,"18:00",CO6:CO92,"!")</f>
        <v/>
      </c>
      <c r="CN154" s="179">
        <f>COUNTIF(CN7:CN93,"14:30")-COUNTIFS(CN7:CN93,"14:30",CO7:CO93,"!")</f>
        <v/>
      </c>
      <c r="CO154" s="180" t="n"/>
      <c r="CP154" s="179">
        <f>COUNTIF(CP6:CP92,"18:00")-COUNTIFS(CP6:CP92,"18:00",CR6:CR92,"!")</f>
        <v/>
      </c>
      <c r="CQ154" s="179">
        <f>COUNTIF(CQ7:CQ93,"14:30")-COUNTIFS(CQ7:CQ93,"14:30",CR7:CR93,"!")</f>
        <v/>
      </c>
      <c r="CR154" s="180" t="n"/>
      <c r="CS154" s="179">
        <f>COUNTIF(CS6:CS92,"18:00")-COUNTIFS(CS6:CS92,"18:00",CU6:CU92,"!")</f>
        <v/>
      </c>
      <c r="CT154" s="179">
        <f>COUNTIF(CT7:CT93,"14:30")-COUNTIFS(CT7:CT93,"14:30",CU7:CU93,"!")</f>
        <v/>
      </c>
      <c r="CU154" s="180" t="n"/>
      <c r="CV154" s="179">
        <f>COUNTIF(CV6:CV92,"18:00")-COUNTIFS(CV6:CV92,"18:00",CX6:CX92,"!")</f>
        <v/>
      </c>
      <c r="CW154" s="181">
        <f>COUNTIF(CW7:CW93,"14:30")-COUNTIFS(CW7:CW93,"14:30",CX7:CX93,"!")</f>
        <v/>
      </c>
      <c r="CX154" s="179" t="n"/>
      <c r="CY154" s="165" t="n"/>
      <c r="CZ154" s="165" t="n"/>
      <c r="DA154" s="165" t="n"/>
      <c r="DB154" s="165" t="n"/>
      <c r="DC154" s="165" t="n"/>
      <c r="DD154" s="165" t="n"/>
    </row>
    <row customHeight="1" ht="15" r="155" s="187" spans="1:1024">
      <c r="A155" s="67" t="n">
        <v>153</v>
      </c>
      <c r="B155" s="44" t="n"/>
      <c r="C155" s="178" t="s">
        <v>362</v>
      </c>
      <c r="D155" s="113" t="n"/>
      <c r="E155" s="185" t="n"/>
      <c r="F155" s="183" t="n"/>
      <c r="G155" s="179">
        <f>COUNTIF(G6:G92,"18:15")-COUNTIFS(G6:G92,"18:15",I6:I92,"!")</f>
        <v/>
      </c>
      <c r="H155" s="179" t="n"/>
      <c r="I155" s="180" t="n"/>
      <c r="J155" s="179">
        <f>COUNTIF(J6:J92,"18:15")-COUNTIFS(J6:J92,"18:15",L6:L92,"!")</f>
        <v/>
      </c>
      <c r="K155" s="179" t="n"/>
      <c r="L155" s="180" t="n"/>
      <c r="M155" s="179">
        <f>COUNTIF(M6:M92,"18:15")-COUNTIFS(M6:M92,"18:15",O6:O92,"!")</f>
        <v/>
      </c>
      <c r="N155" s="179" t="n"/>
      <c r="O155" s="180" t="n"/>
      <c r="P155" s="179">
        <f>COUNTIF(P6:P92,"18:15")-COUNTIFS(P6:P92,"18:15",R6:R92,"!")</f>
        <v/>
      </c>
      <c r="Q155" s="179" t="n"/>
      <c r="R155" s="180" t="n"/>
      <c r="S155" s="179">
        <f>COUNTIF(S6:S92,"18:15")-COUNTIFS(S6:S92,"18:15",U6:U92,"!")</f>
        <v/>
      </c>
      <c r="T155" s="179" t="n"/>
      <c r="U155" s="180" t="n"/>
      <c r="V155" s="179">
        <f>COUNTIF(V6:V92,"18:15")-COUNTIFS(V6:V92,"18:15",X6:X92,"!")</f>
        <v/>
      </c>
      <c r="W155" s="179" t="n"/>
      <c r="X155" s="180" t="n"/>
      <c r="Y155" s="179">
        <f>COUNTIF(Y6:Y92,"18:15")-COUNTIFS(Y6:Y92,"18:15",AA6:AA92,"!")</f>
        <v/>
      </c>
      <c r="Z155" s="179" t="n"/>
      <c r="AA155" s="180" t="n"/>
      <c r="AB155" s="179">
        <f>COUNTIF(AB6:AB92,"18:15")-COUNTIFS(AB6:AB92,"18:15",AD6:AD92,"!")</f>
        <v/>
      </c>
      <c r="AC155" s="179" t="n"/>
      <c r="AD155" s="180" t="n"/>
      <c r="AE155" s="179">
        <f>COUNTIF(AE6:AE92,"18:15")-COUNTIFS(AE6:AE92,"18:15",AG6:AG92,"!")</f>
        <v/>
      </c>
      <c r="AF155" s="179" t="n"/>
      <c r="AG155" s="180" t="n"/>
      <c r="AH155" s="179">
        <f>COUNTIF(AH6:AH92,"18:15")-COUNTIFS(AH6:AH92,"18:15",AJ6:AJ92,"!")</f>
        <v/>
      </c>
      <c r="AI155" s="179" t="n"/>
      <c r="AJ155" s="180" t="n"/>
      <c r="AK155" s="179">
        <f>COUNTIF(AK6:AK92,"18:15")-COUNTIFS(AK6:AK92,"18:15",AM6:AM92,"!")</f>
        <v/>
      </c>
      <c r="AL155" s="179" t="n"/>
      <c r="AM155" s="180" t="n"/>
      <c r="AN155" s="179">
        <f>COUNTIF(AN6:AN92,"18:15")-COUNTIFS(AN6:AN92,"18:15",AP6:AP92,"!")</f>
        <v/>
      </c>
      <c r="AO155" s="179" t="n"/>
      <c r="AP155" s="180" t="n"/>
      <c r="AQ155" s="179">
        <f>COUNTIF(AQ6:AQ92,"18:15")-COUNTIFS(AQ6:AQ92,"18:15",AS6:AS92,"!")</f>
        <v/>
      </c>
      <c r="AR155" s="179" t="n"/>
      <c r="AS155" s="180" t="n"/>
      <c r="AT155" s="179">
        <f>COUNTIF(AT6:AT92,"18:15")-COUNTIFS(AT6:AT92,"18:15",AV6:AV92,"!")</f>
        <v/>
      </c>
      <c r="AU155" s="179" t="n"/>
      <c r="AV155" s="180" t="n"/>
      <c r="AW155" s="179">
        <f>COUNTIF(AW6:AW92,"18:15")-COUNTIFS(AW6:AW92,"18:15",AY6:AY92,"!")</f>
        <v/>
      </c>
      <c r="AX155" s="179" t="n"/>
      <c r="AY155" s="180" t="n"/>
      <c r="AZ155" s="179">
        <f>COUNTIF(AZ6:AZ92,"18:15")-COUNTIFS(AZ6:AZ92,"18:15",BB6:BB92,"!")</f>
        <v/>
      </c>
      <c r="BA155" s="179" t="n"/>
      <c r="BB155" s="180" t="n"/>
      <c r="BC155" s="179">
        <f>COUNTIF(BC6:BC92,"18:15")-COUNTIFS(BC6:BC92,"18:15",BE6:BE92,"!")</f>
        <v/>
      </c>
      <c r="BD155" s="179" t="n"/>
      <c r="BE155" s="180" t="n"/>
      <c r="BF155" s="179">
        <f>COUNTIF(BF6:BF92,"18:15")-COUNTIFS(BF6:BF92,"18:15",BH6:BH92,"!")</f>
        <v/>
      </c>
      <c r="BG155" s="179" t="n"/>
      <c r="BH155" s="180" t="n"/>
      <c r="BI155" s="179">
        <f>COUNTIF(BI6:BI92,"18:15")-COUNTIFS(BI6:BI92,"18:15",BK6:BK92,"!")</f>
        <v/>
      </c>
      <c r="BJ155" s="179" t="n"/>
      <c r="BK155" s="180" t="n"/>
      <c r="BL155" s="179">
        <f>COUNTIF(BL6:BL92,"18:15")-COUNTIFS(BL6:BL92,"18:15",BN6:BN92,"!")</f>
        <v/>
      </c>
      <c r="BM155" s="179" t="n"/>
      <c r="BN155" s="180" t="n"/>
      <c r="BO155" s="179">
        <f>COUNTIF(BO6:BO92,"18:15")-COUNTIFS(BO6:BO92,"18:15",BQ6:BQ92,"!")</f>
        <v/>
      </c>
      <c r="BP155" s="179" t="n"/>
      <c r="BQ155" s="180" t="n"/>
      <c r="BR155" s="179">
        <f>COUNTIF(BR6:BR92,"18:15")-COUNTIFS(BR6:BR92,"18:15",BT6:BT92,"!")</f>
        <v/>
      </c>
      <c r="BS155" s="179" t="n"/>
      <c r="BT155" s="180" t="n"/>
      <c r="BU155" s="179">
        <f>COUNTIF(BU6:BU92,"18:15")-COUNTIFS(BU6:BU92,"18:15",BW6:BW92,"!")</f>
        <v/>
      </c>
      <c r="BV155" s="179" t="n"/>
      <c r="BW155" s="180" t="n"/>
      <c r="BX155" s="179">
        <f>COUNTIF(BX6:BX92,"18:15")-COUNTIFS(BX6:BX92,"18:15",BZ6:BZ92,"!")</f>
        <v/>
      </c>
      <c r="BY155" s="179" t="n"/>
      <c r="BZ155" s="180" t="n"/>
      <c r="CA155" s="179">
        <f>COUNTIF(CA6:CA92,"18:15")-COUNTIFS(CA6:CA92,"18:15",CC6:CC92,"!")</f>
        <v/>
      </c>
      <c r="CB155" s="179" t="n"/>
      <c r="CC155" s="180" t="n"/>
      <c r="CD155" s="179">
        <f>COUNTIF(CD6:CD92,"18:15")-COUNTIFS(CD6:CD92,"18:15",CF6:CF92,"!")</f>
        <v/>
      </c>
      <c r="CE155" s="179" t="n"/>
      <c r="CF155" s="180" t="n"/>
      <c r="CG155" s="179">
        <f>COUNTIF(CG6:CG92,"18:15")-COUNTIFS(CG6:CG92,"18:15",CI6:CI92,"!")</f>
        <v/>
      </c>
      <c r="CH155" s="179" t="n"/>
      <c r="CI155" s="180" t="n"/>
      <c r="CJ155" s="179">
        <f>COUNTIF(CJ6:CJ92,"18:15")-COUNTIFS(CJ6:CJ92,"18:15",CL6:CL92,"!")</f>
        <v/>
      </c>
      <c r="CK155" s="179" t="n"/>
      <c r="CL155" s="180" t="n"/>
      <c r="CM155" s="179">
        <f>COUNTIF(CM6:CM92,"18:15")-COUNTIFS(CM6:CM92,"18:15",CO6:CO92,"!")</f>
        <v/>
      </c>
      <c r="CN155" s="179" t="n"/>
      <c r="CO155" s="180" t="n"/>
      <c r="CP155" s="179">
        <f>COUNTIF(CP6:CP92,"18:15")-COUNTIFS(CP6:CP92,"18:15",CR6:CR92,"!")</f>
        <v/>
      </c>
      <c r="CQ155" s="179" t="n"/>
      <c r="CR155" s="180" t="n"/>
      <c r="CS155" s="179">
        <f>COUNTIF(CS6:CS92,"18:15")-COUNTIFS(CS6:CS92,"18:15",CU6:CU92,"!")</f>
        <v/>
      </c>
      <c r="CT155" s="179" t="n"/>
      <c r="CU155" s="180" t="n"/>
      <c r="CV155" s="179">
        <f>COUNTIF(CV6:CV92,"18:15")-COUNTIFS(CV6:CV92,"18:15",CX6:CX92,"!")</f>
        <v/>
      </c>
      <c r="CW155" s="181" t="n"/>
      <c r="CX155" s="179" t="n"/>
      <c r="CY155" s="165" t="n"/>
      <c r="CZ155" s="165" t="n"/>
      <c r="DA155" s="165" t="n"/>
      <c r="DB155" s="165" t="n"/>
      <c r="DC155" s="165" t="n"/>
      <c r="DD155" s="165" t="n"/>
    </row>
    <row customHeight="1" ht="15" r="156" s="187" spans="1:1024">
      <c r="A156" s="67" t="n">
        <v>154</v>
      </c>
      <c r="B156" s="44" t="n"/>
      <c r="C156" s="184" t="s">
        <v>363</v>
      </c>
      <c r="D156" s="113" t="n"/>
      <c r="E156" s="185" t="n"/>
      <c r="F156" s="183" t="n"/>
      <c r="G156" s="179" t="n"/>
      <c r="H156" s="179">
        <f>IF(G4="СБ",1,IF(G4="ПН",1,0))</f>
        <v/>
      </c>
      <c r="I156" s="180">
        <f>IF(G4="СБ",1,IF(G4="ВС",1,IF(G4="ПН",1,0)))</f>
        <v/>
      </c>
      <c r="J156" s="179" t="n"/>
      <c r="K156" s="179">
        <f>IF(J4="СБ",1,IF(J4="ПН",1,0))</f>
        <v/>
      </c>
      <c r="L156" s="180">
        <f>IF(J4="СБ",1,IF(J4="ВС",1,IF(J4="ПН",1,0)))</f>
        <v/>
      </c>
      <c r="M156" s="179" t="n"/>
      <c r="N156" s="179">
        <f>IF(M4="СБ",1,IF(M4="ПН",1,0))</f>
        <v/>
      </c>
      <c r="O156" s="180">
        <f>IF(M4="СБ",1,IF(M4="ВС",1,IF(M4="ПН",1,0)))</f>
        <v/>
      </c>
      <c r="P156" s="179" t="n"/>
      <c r="Q156" s="179">
        <f>IF(P4="СБ",1,IF(P4="ПН",1,0))</f>
        <v/>
      </c>
      <c r="R156" s="180">
        <f>IF(P4="СБ",1,IF(P4="ВС",1,IF(P4="ПН",1,0)))</f>
        <v/>
      </c>
      <c r="S156" s="179" t="n"/>
      <c r="T156" s="179">
        <f>IF(S4="СБ",1,IF(S4="ПН",1,0))</f>
        <v/>
      </c>
      <c r="U156" s="180">
        <f>IF(S4="СБ",1,IF(S4="ВС",1,IF(S4="ПН",1,0)))</f>
        <v/>
      </c>
      <c r="V156" s="179" t="n"/>
      <c r="W156" s="179">
        <f>IF(V4="СБ",1,IF(V4="ПН",1,0))</f>
        <v/>
      </c>
      <c r="X156" s="180">
        <f>IF(V4="СБ",1,IF(V4="ВС",1,IF(V4="ПН",1,0)))</f>
        <v/>
      </c>
      <c r="Y156" s="179" t="n"/>
      <c r="Z156" s="179">
        <f>IF(Y4="СБ",1,IF(Y4="ПН",1,0))</f>
        <v/>
      </c>
      <c r="AA156" s="180">
        <f>IF(Y4="СБ",1,IF(Y4="ВС",1,IF(Y4="ПН",1,0)))</f>
        <v/>
      </c>
      <c r="AB156" s="179" t="n"/>
      <c r="AC156" s="179">
        <f>IF(AB4="СБ",1,IF(AB4="ПН",1,0))</f>
        <v/>
      </c>
      <c r="AD156" s="180">
        <f>IF(AB4="СБ",1,IF(AB4="ВС",1,IF(AB4="ПН",1,0)))</f>
        <v/>
      </c>
      <c r="AE156" s="179" t="n"/>
      <c r="AF156" s="179">
        <f>IF(AE4="СБ",1,IF(AE4="ПН",1,0))</f>
        <v/>
      </c>
      <c r="AG156" s="180">
        <f>IF(AE4="СБ",1,IF(AE4="ВС",1,IF(AE4="ПН",1,0)))</f>
        <v/>
      </c>
      <c r="AH156" s="179" t="n"/>
      <c r="AI156" s="179">
        <f>IF(AH4="СБ",1,IF(AH4="ПН",1,0))</f>
        <v/>
      </c>
      <c r="AJ156" s="180">
        <f>IF(AH4="СБ",1,IF(AH4="ВС",1,IF(AH4="ПН",1,0)))</f>
        <v/>
      </c>
      <c r="AK156" s="179" t="n"/>
      <c r="AL156" s="179">
        <f>IF(AK4="СБ",1,IF(AK4="ПН",1,0))</f>
        <v/>
      </c>
      <c r="AM156" s="180">
        <f>IF(AK4="СБ",1,IF(AK4="ВС",1,IF(AK4="ПН",1,0)))</f>
        <v/>
      </c>
      <c r="AN156" s="179" t="n"/>
      <c r="AO156" s="179">
        <f>IF(AN4="СБ",1,IF(AN4="ПН",1,0))</f>
        <v/>
      </c>
      <c r="AP156" s="180">
        <f>IF(AN4="СБ",1,IF(AN4="ВС",1,IF(AN4="ПН",1,0)))</f>
        <v/>
      </c>
      <c r="AQ156" s="179" t="n"/>
      <c r="AR156" s="179">
        <f>IF(AQ4="СБ",1,IF(AQ4="ПН",1,0))</f>
        <v/>
      </c>
      <c r="AS156" s="180">
        <f>IF(AQ4="СБ",1,IF(AQ4="ВС",1,IF(AQ4="ПН",1,0)))</f>
        <v/>
      </c>
      <c r="AT156" s="179" t="n"/>
      <c r="AU156" s="179">
        <f>IF(AT4="СБ",1,IF(AT4="ПН",1,0))</f>
        <v/>
      </c>
      <c r="AV156" s="180">
        <f>IF(AT4="СБ",1,IF(AT4="ВС",1,IF(AT4="ПН",1,0)))</f>
        <v/>
      </c>
      <c r="AW156" s="179" t="n"/>
      <c r="AX156" s="179">
        <f>IF(AW4="СБ",1,IF(AW4="ПН",1,0))</f>
        <v/>
      </c>
      <c r="AY156" s="180">
        <f>IF(AW4="СБ",1,IF(AW4="ВС",1,IF(AW4="ПН",1,0)))</f>
        <v/>
      </c>
      <c r="AZ156" s="179" t="n"/>
      <c r="BA156" s="179">
        <f>IF(AZ4="СБ",1,IF(AZ4="ПН",1,0))</f>
        <v/>
      </c>
      <c r="BB156" s="180">
        <f>IF(AZ4="СБ",1,IF(AZ4="ВС",1,IF(AZ4="ПН",1,0)))</f>
        <v/>
      </c>
      <c r="BC156" s="179" t="n"/>
      <c r="BD156" s="179">
        <f>IF(BC4="СБ",1,IF(BC4="ПН",1,0))</f>
        <v/>
      </c>
      <c r="BE156" s="180">
        <f>IF(BC4="СБ",1,IF(BC4="ВС",1,IF(BC4="ПН",1,0)))</f>
        <v/>
      </c>
      <c r="BF156" s="179" t="n"/>
      <c r="BG156" s="179">
        <f>IF(BF4="СБ",1,IF(BF4="ПН",1,0))</f>
        <v/>
      </c>
      <c r="BH156" s="180">
        <f>IF(BF4="СБ",1,IF(BF4="ВС",1,IF(BF4="ПН",1,0)))</f>
        <v/>
      </c>
      <c r="BI156" s="179" t="n"/>
      <c r="BJ156" s="179">
        <f>IF(BI4="СБ",1,IF(BI4="ПН",1,0))</f>
        <v/>
      </c>
      <c r="BK156" s="180">
        <f>IF(BI4="СБ",1,IF(BI4="ВС",1,IF(BI4="ПН",1,0)))</f>
        <v/>
      </c>
      <c r="BL156" s="179" t="n"/>
      <c r="BM156" s="179">
        <f>IF(BL4="СБ",1,IF(BL4="ПН",1,0))</f>
        <v/>
      </c>
      <c r="BN156" s="180">
        <f>IF(BL4="СБ",1,IF(BL4="ВС",1,IF(BL4="ПН",1,0)))</f>
        <v/>
      </c>
      <c r="BO156" s="179" t="n"/>
      <c r="BP156" s="179">
        <f>IF(BO4="СБ",1,IF(BO4="ПН",1,0))</f>
        <v/>
      </c>
      <c r="BQ156" s="180">
        <f>IF(BO4="СБ",1,IF(BO4="ВС",1,IF(BO4="ПН",1,0)))</f>
        <v/>
      </c>
      <c r="BR156" s="179" t="n"/>
      <c r="BS156" s="179">
        <f>IF(BR4="СБ",1,IF(BR4="ПН",1,0))</f>
        <v/>
      </c>
      <c r="BT156" s="180">
        <f>IF(BR4="СБ",1,IF(BR4="ВС",1,IF(BR4="ПН",1,0)))</f>
        <v/>
      </c>
      <c r="BU156" s="179" t="n"/>
      <c r="BV156" s="179">
        <f>IF(BU4="СБ",1,IF(BU4="ПН",1,0))</f>
        <v/>
      </c>
      <c r="BW156" s="180">
        <f>IF(BU4="СБ",1,IF(BU4="ВС",1,IF(BU4="ПН",1,0)))</f>
        <v/>
      </c>
      <c r="BX156" s="179" t="n"/>
      <c r="BY156" s="179">
        <f>IF(BX4="СБ",1,IF(BX4="ПН",1,0))</f>
        <v/>
      </c>
      <c r="BZ156" s="180">
        <f>IF(BX4="СБ",1,IF(BX4="ВС",1,IF(BX4="ПН",1,0)))</f>
        <v/>
      </c>
      <c r="CA156" s="179" t="n"/>
      <c r="CB156" s="179">
        <f>IF(CA4="СБ",1,IF(CA4="ПН",1,0))</f>
        <v/>
      </c>
      <c r="CC156" s="180">
        <f>IF(CA4="СБ",1,IF(CA4="ВС",1,IF(CA4="ПН",1,0)))</f>
        <v/>
      </c>
      <c r="CD156" s="179" t="n"/>
      <c r="CE156" s="179">
        <f>IF(CD4="СБ",1,IF(CD4="ПН",1,0))</f>
        <v/>
      </c>
      <c r="CF156" s="180">
        <f>IF(CD4="СБ",1,IF(CD4="ВС",1,IF(CD4="ПН",1,0)))</f>
        <v/>
      </c>
      <c r="CG156" s="179" t="n"/>
      <c r="CH156" s="179">
        <f>IF(CG4="СБ",1,IF(CG4="ПН",1,0))</f>
        <v/>
      </c>
      <c r="CI156" s="180">
        <f>IF(CG4="СБ",1,IF(CG4="ВС",1,IF(CG4="ПН",1,0)))</f>
        <v/>
      </c>
      <c r="CJ156" s="179" t="n"/>
      <c r="CK156" s="179">
        <f>IF(CJ4="СБ",1,IF(CJ4="ПН",1,0))</f>
        <v/>
      </c>
      <c r="CL156" s="180">
        <f>IF(CJ4="СБ",1,IF(CJ4="ВС",1,IF(CJ4="ПН",1,0)))</f>
        <v/>
      </c>
      <c r="CM156" s="179" t="n"/>
      <c r="CN156" s="179">
        <f>IF(CM4="СБ",1,IF(CM4="ПН",1,0))</f>
        <v/>
      </c>
      <c r="CO156" s="180">
        <f>IF(CM4="СБ",1,IF(CM4="ВС",1,IF(CM4="ПН",1,0)))</f>
        <v/>
      </c>
      <c r="CP156" s="179" t="n"/>
      <c r="CQ156" s="179">
        <f>IF(CP4="СБ",1,IF(CP4="ПН",1,0))</f>
        <v/>
      </c>
      <c r="CR156" s="180">
        <f>IF(CP4="СБ",1,IF(CP4="ВС",1,IF(CP4="ПН",1,0)))</f>
        <v/>
      </c>
      <c r="CS156" s="179" t="n"/>
      <c r="CT156" s="179">
        <f>IF(CS4="СБ",1,IF(CS4="ПН",1,0))</f>
        <v/>
      </c>
      <c r="CU156" s="180">
        <f>IF(CS4="СБ",1,IF(CS4="ВС",1,IF(CS4="ПН",1,0)))</f>
        <v/>
      </c>
      <c r="CV156" s="179" t="n"/>
      <c r="CW156" s="181">
        <f>IF(CV4="СБ",1,IF(CV4="ПН",1,0))</f>
        <v/>
      </c>
      <c r="CX156" s="179">
        <f>IF(CV4="СБ",1,IF(CV4="ВС",1,IF(CV4="ПН",1,0)))</f>
        <v/>
      </c>
      <c r="CY156" s="165" t="n"/>
      <c r="CZ156" s="165" t="n"/>
      <c r="DA156" s="165" t="n"/>
      <c r="DB156" s="165" t="n"/>
      <c r="DC156" s="165" t="n"/>
      <c r="DD156" s="165" t="n"/>
    </row>
    <row customHeight="1" ht="15" r="157" s="187" spans="1:1024">
      <c r="A157" s="67" t="n">
        <v>155</v>
      </c>
      <c r="B157" s="44" t="n"/>
      <c r="C157" s="178" t="n"/>
      <c r="D157" s="113" t="n"/>
      <c r="E157" s="185" t="n"/>
      <c r="F157" s="183" t="n"/>
      <c r="G157" s="179" t="n"/>
      <c r="H157" s="179" t="n"/>
      <c r="I157" s="180" t="n"/>
      <c r="J157" s="179" t="n"/>
      <c r="K157" s="179" t="n"/>
      <c r="L157" s="180" t="n"/>
      <c r="M157" s="179" t="n"/>
      <c r="N157" s="179" t="n"/>
      <c r="O157" s="180" t="n"/>
      <c r="P157" s="179" t="n"/>
      <c r="Q157" s="179" t="n"/>
      <c r="R157" s="180" t="n"/>
      <c r="S157" s="179" t="n"/>
      <c r="T157" s="179" t="n"/>
      <c r="U157" s="180" t="n"/>
      <c r="V157" s="179" t="n"/>
      <c r="W157" s="179" t="n"/>
      <c r="X157" s="180" t="n"/>
      <c r="Y157" s="179" t="n"/>
      <c r="Z157" s="179" t="n"/>
      <c r="AA157" s="180" t="n"/>
      <c r="AB157" s="179" t="n"/>
      <c r="AC157" s="179" t="n"/>
      <c r="AD157" s="180" t="n"/>
      <c r="AE157" s="179" t="n"/>
      <c r="AF157" s="179" t="n"/>
      <c r="AG157" s="180" t="n"/>
      <c r="AH157" s="179" t="n"/>
      <c r="AI157" s="179" t="n"/>
      <c r="AJ157" s="180" t="n"/>
      <c r="AK157" s="179" t="n"/>
      <c r="AL157" s="179" t="n"/>
      <c r="AM157" s="180" t="n"/>
      <c r="AN157" s="179" t="n"/>
      <c r="AO157" s="179" t="n"/>
      <c r="AP157" s="180" t="n"/>
      <c r="AQ157" s="179" t="n"/>
      <c r="AR157" s="179" t="n"/>
      <c r="AS157" s="180" t="n"/>
      <c r="AT157" s="179" t="n"/>
      <c r="AU157" s="179" t="n"/>
      <c r="AV157" s="180" t="n"/>
      <c r="AW157" s="179" t="n"/>
      <c r="AX157" s="179" t="n"/>
      <c r="AY157" s="180" t="n"/>
      <c r="AZ157" s="179" t="n"/>
      <c r="BA157" s="179" t="n"/>
      <c r="BB157" s="180" t="n"/>
      <c r="BC157" s="179" t="n"/>
      <c r="BD157" s="179" t="n"/>
      <c r="BE157" s="180" t="n"/>
      <c r="BF157" s="179" t="n"/>
      <c r="BG157" s="179" t="n"/>
      <c r="BH157" s="180" t="n"/>
      <c r="BI157" s="179" t="n"/>
      <c r="BJ157" s="179" t="n"/>
      <c r="BK157" s="180" t="n"/>
      <c r="BL157" s="179" t="n"/>
      <c r="BM157" s="179" t="n"/>
      <c r="BN157" s="180" t="n"/>
      <c r="BO157" s="179" t="n"/>
      <c r="BP157" s="179" t="n"/>
      <c r="BQ157" s="180" t="n"/>
      <c r="BR157" s="179" t="n"/>
      <c r="BS157" s="179" t="n"/>
      <c r="BT157" s="180" t="n"/>
      <c r="BU157" s="179" t="n"/>
      <c r="BV157" s="179" t="n"/>
      <c r="BW157" s="180" t="n"/>
      <c r="BX157" s="179" t="n"/>
      <c r="BY157" s="179" t="n"/>
      <c r="BZ157" s="180" t="n"/>
      <c r="CA157" s="179" t="n"/>
      <c r="CB157" s="179" t="n"/>
      <c r="CC157" s="180" t="n"/>
      <c r="CD157" s="179" t="n"/>
      <c r="CE157" s="179" t="n"/>
      <c r="CF157" s="180" t="n"/>
      <c r="CG157" s="179" t="n"/>
      <c r="CH157" s="179" t="n"/>
      <c r="CI157" s="180" t="n"/>
      <c r="CJ157" s="179" t="n"/>
      <c r="CK157" s="179" t="n"/>
      <c r="CL157" s="180" t="n"/>
      <c r="CM157" s="179" t="n"/>
      <c r="CN157" s="179" t="n"/>
      <c r="CO157" s="180" t="n"/>
      <c r="CP157" s="179" t="n"/>
      <c r="CQ157" s="179" t="n"/>
      <c r="CR157" s="180" t="n"/>
      <c r="CS157" s="179" t="n"/>
      <c r="CT157" s="179" t="n"/>
      <c r="CU157" s="180" t="n"/>
      <c r="CV157" s="179" t="n"/>
      <c r="CW157" s="181" t="n"/>
      <c r="CX157" s="179" t="n"/>
      <c r="CY157" s="165" t="n"/>
      <c r="CZ157" s="165" t="n"/>
      <c r="DA157" s="165" t="n"/>
      <c r="DB157" s="165" t="n"/>
      <c r="DC157" s="165" t="n"/>
      <c r="DD157" s="165" t="n"/>
    </row>
    <row customHeight="1" ht="15" r="158" s="187" spans="1:1024">
      <c r="A158" s="67" t="n">
        <v>156</v>
      </c>
      <c r="B158" s="44" t="n"/>
      <c r="C158" s="186" t="s">
        <v>364</v>
      </c>
      <c r="D158" s="69" t="n"/>
      <c r="E158" s="70" t="n"/>
      <c r="F158" s="71" t="n"/>
      <c r="G158" s="26" t="n">
        <v>0.25</v>
      </c>
      <c r="H158" s="21" t="n">
        <v>0.625</v>
      </c>
      <c r="I158" s="72" t="n"/>
      <c r="J158" s="26" t="n">
        <v>0.28125</v>
      </c>
      <c r="K158" s="21" t="n">
        <v>0.65625</v>
      </c>
      <c r="L158" s="72" t="n"/>
      <c r="M158" s="26" t="n">
        <v>0.291666666666667</v>
      </c>
      <c r="N158" s="21" t="n">
        <v>0.666666666666667</v>
      </c>
      <c r="O158" s="72" t="n"/>
      <c r="P158" s="26" t="n">
        <v>0.3125</v>
      </c>
      <c r="Q158" s="21" t="n">
        <v>0.6875</v>
      </c>
      <c r="R158" s="72" t="n"/>
      <c r="S158" s="26" t="n">
        <v>0.333333333333333</v>
      </c>
      <c r="T158" s="21" t="n">
        <v>0.708333333333333</v>
      </c>
      <c r="U158" s="72" t="n"/>
      <c r="V158" s="26" t="n">
        <v>0.354166666666667</v>
      </c>
      <c r="W158" s="21" t="n">
        <v>0.729166666666667</v>
      </c>
      <c r="X158" s="72" t="n"/>
      <c r="Y158" s="26" t="n">
        <v>0.375</v>
      </c>
      <c r="Z158" s="21" t="n">
        <v>0.75</v>
      </c>
      <c r="AA158" s="72" t="n"/>
      <c r="AB158" s="26" t="n">
        <v>0.395833333333333</v>
      </c>
      <c r="AC158" s="21" t="n">
        <v>0.770833333333333</v>
      </c>
      <c r="AD158" s="72" t="n"/>
      <c r="AE158" s="26" t="n">
        <v>0.416666666666667</v>
      </c>
      <c r="AF158" s="21" t="n">
        <v>0.791666666666667</v>
      </c>
      <c r="AG158" s="72" t="n"/>
      <c r="AH158" s="26" t="n">
        <v>0.4375</v>
      </c>
      <c r="AI158" s="21" t="n">
        <v>0.8125</v>
      </c>
      <c r="AJ158" s="72" t="n"/>
      <c r="AK158" s="26" t="n">
        <v>0.458333333333333</v>
      </c>
      <c r="AL158" s="21" t="n">
        <v>0.833333333333333</v>
      </c>
      <c r="AM158" s="72" t="n"/>
      <c r="AN158" s="26" t="n">
        <v>0.479166666666667</v>
      </c>
      <c r="AO158" s="21" t="n">
        <v>0.854166666666667</v>
      </c>
      <c r="AP158" s="72" t="n"/>
      <c r="AQ158" s="26" t="n">
        <v>0.5</v>
      </c>
      <c r="AR158" s="21" t="n">
        <v>0.875</v>
      </c>
      <c r="AS158" s="72" t="n"/>
      <c r="AT158" s="26" t="n">
        <v>0.583333333333333</v>
      </c>
      <c r="AU158" s="21" t="n">
        <v>0.958333333333333</v>
      </c>
      <c r="AV158" s="72" t="n"/>
      <c r="AW158" s="26" t="s">
        <v>66</v>
      </c>
      <c r="AX158" s="21" t="s">
        <v>66</v>
      </c>
      <c r="AY158" s="72" t="n"/>
      <c r="AZ158" s="26" t="s">
        <v>365</v>
      </c>
      <c r="BA158" s="21" t="s">
        <v>365</v>
      </c>
      <c r="BB158" s="72" t="n"/>
      <c r="BC158" s="26" t="n"/>
      <c r="BD158" s="21" t="n"/>
      <c r="BE158" s="72" t="n"/>
      <c r="BF158" s="26" t="n"/>
      <c r="BG158" s="21" t="n"/>
      <c r="BH158" s="72" t="n"/>
      <c r="BI158" s="26" t="n"/>
      <c r="BJ158" s="21" t="n"/>
      <c r="BK158" s="72" t="n"/>
      <c r="BL158" s="26" t="n"/>
      <c r="BM158" s="21" t="n"/>
      <c r="BN158" s="72" t="n"/>
      <c r="BO158" s="26" t="n"/>
      <c r="BP158" s="21" t="n"/>
      <c r="BQ158" s="72" t="n"/>
      <c r="BR158" s="26" t="n"/>
      <c r="BS158" s="21" t="n"/>
      <c r="BT158" s="72" t="n"/>
      <c r="BU158" s="26" t="n"/>
      <c r="BV158" s="21" t="n"/>
      <c r="BW158" s="72" t="n"/>
      <c r="BX158" s="26" t="n"/>
      <c r="BY158" s="21" t="n"/>
      <c r="BZ158" s="72" t="n"/>
      <c r="CA158" s="26" t="n"/>
      <c r="CB158" s="21" t="n"/>
      <c r="CC158" s="72" t="n"/>
      <c r="CD158" s="26" t="n"/>
      <c r="CE158" s="21" t="n"/>
      <c r="CF158" s="72" t="n"/>
      <c r="CG158" s="26" t="n"/>
      <c r="CH158" s="21" t="n"/>
      <c r="CI158" s="72" t="n"/>
      <c r="CJ158" s="26" t="n"/>
      <c r="CK158" s="21" t="n"/>
      <c r="CL158" s="72" t="n"/>
      <c r="CM158" s="26" t="n"/>
      <c r="CN158" s="21" t="n"/>
      <c r="CO158" s="72" t="n"/>
      <c r="CP158" s="26" t="n"/>
      <c r="CQ158" s="21" t="n"/>
      <c r="CR158" s="72" t="n"/>
      <c r="CS158" s="26" t="n"/>
      <c r="CT158" s="21" t="n"/>
      <c r="CU158" s="72" t="n"/>
      <c r="CV158" s="26" t="n"/>
      <c r="CW158" s="21" t="n"/>
      <c r="CX158" s="73" t="n"/>
      <c r="CY158" s="165" t="n"/>
      <c r="CZ158" s="165" t="n"/>
      <c r="DA158" s="165" t="n"/>
      <c r="DB158" s="165" t="n"/>
      <c r="DC158" s="165" t="n"/>
      <c r="DD158" s="165" t="n"/>
    </row>
  </sheetData>
  <conditionalFormatting sqref="BU133:BU139">
    <cfRule aboveAverage="0" bottom="0" dxfId="0" equalAverage="0" operator="greaterThanOrEqual" percent="0" priority="2" rank="0" text="" type="cellIs">
      <formula>5</formula>
    </cfRule>
  </conditionalFormatting>
  <conditionalFormatting sqref="BU140:BU142">
    <cfRule aboveAverage="0" bottom="0" dxfId="0" equalAverage="0" operator="greaterThanOrEqual" percent="0" priority="3" rank="0" text="" type="cellIs">
      <formula>5</formula>
    </cfRule>
  </conditionalFormatting>
  <conditionalFormatting sqref="BV129:BV130">
    <cfRule aboveAverage="0" bottom="0" dxfId="0" equalAverage="0" operator="greaterThanOrEqual" percent="0" priority="4" rank="0" text="" type="cellIs">
      <formula>5</formula>
    </cfRule>
  </conditionalFormatting>
  <conditionalFormatting sqref="BV140">
    <cfRule aboveAverage="0" bottom="0" dxfId="0" equalAverage="0" operator="greaterThanOrEqual" percent="0" priority="5" rank="0" text="" type="cellIs">
      <formula>5</formula>
    </cfRule>
  </conditionalFormatting>
  <conditionalFormatting sqref="BV141:BV142">
    <cfRule aboveAverage="0" bottom="0" dxfId="0" equalAverage="0" operator="greaterThanOrEqual" percent="0" priority="6" rank="0" text="" type="cellIs">
      <formula>5</formula>
    </cfRule>
  </conditionalFormatting>
  <conditionalFormatting sqref="G101:H101">
    <cfRule aboveAverage="0" bottom="0" dxfId="1" equalAverage="0" percent="0" priority="7" rank="0" text="В" type="containsText"/>
  </conditionalFormatting>
  <conditionalFormatting sqref="I101">
    <cfRule aboveAverage="0" bottom="0" dxfId="1" equalAverage="0" percent="0" priority="8" rank="0" text="В" type="containsText"/>
  </conditionalFormatting>
  <conditionalFormatting sqref="I128">
    <cfRule aboveAverage="0" bottom="0" dxfId="2" equalAverage="0" operator="greaterThanOrEqual" percent="0" priority="9" rank="0" text="" type="cellIs">
      <formula>8</formula>
    </cfRule>
  </conditionalFormatting>
  <conditionalFormatting sqref="G95:AD95">
    <cfRule aboveAverage="0" bottom="0" dxfId="3" equalAverage="0" operator="greaterThanOrEqual" percent="0" priority="10" rank="0" text="" type="cellIs">
      <formula>45</formula>
    </cfRule>
  </conditionalFormatting>
  <conditionalFormatting sqref="AE95:AV95">
    <cfRule aboveAverage="0" bottom="0" dxfId="3" equalAverage="0" operator="greaterThanOrEqual" percent="0" priority="11" rank="0" text="" type="cellIs">
      <formula>45</formula>
    </cfRule>
  </conditionalFormatting>
  <conditionalFormatting sqref="AW95:BN95">
    <cfRule aboveAverage="0" bottom="0" dxfId="3" equalAverage="0" operator="greaterThanOrEqual" percent="0" priority="12" rank="0" text="" type="cellIs">
      <formula>45</formula>
    </cfRule>
  </conditionalFormatting>
  <conditionalFormatting sqref="CJ95:CV95">
    <cfRule aboveAverage="0" bottom="0" dxfId="3" equalAverage="0" operator="greaterThanOrEqual" percent="0" priority="13" rank="0" text="" type="cellIs">
      <formula>45</formula>
    </cfRule>
  </conditionalFormatting>
  <conditionalFormatting sqref="CU105:CU106">
    <cfRule aboveAverage="0" bottom="0" dxfId="1" equalAverage="0" percent="0" priority="14" rank="0" text="В" type="containsText"/>
  </conditionalFormatting>
  <conditionalFormatting sqref="I98:I99">
    <cfRule aboveAverage="0" bottom="0" dxfId="0" equalAverage="0" operator="lessThan" percent="0" priority="15" rank="0" text="" type="cellIs">
      <formula>2</formula>
    </cfRule>
  </conditionalFormatting>
  <conditionalFormatting sqref="I102">
    <cfRule aboveAverage="0" bottom="0" dxfId="1" equalAverage="0" percent="0" priority="16" rank="0" text="В" type="containsText"/>
  </conditionalFormatting>
  <conditionalFormatting sqref="G93:I93">
    <cfRule aboveAverage="0" bottom="0" dxfId="1" equalAverage="0" percent="0" priority="17" rank="0" text="В" type="containsText"/>
  </conditionalFormatting>
  <conditionalFormatting sqref="AE93:AV93">
    <cfRule aboveAverage="0" bottom="0" dxfId="1" equalAverage="0" percent="0" priority="18" rank="0" text="В" type="containsText"/>
  </conditionalFormatting>
  <conditionalFormatting sqref="AW93:BN93">
    <cfRule aboveAverage="0" bottom="0" dxfId="1" equalAverage="0" percent="0" priority="19" rank="0" text="В" type="containsText"/>
  </conditionalFormatting>
  <conditionalFormatting sqref="CJ93:CV93">
    <cfRule aboveAverage="0" bottom="0" dxfId="1" equalAverage="0" percent="0" priority="20" rank="0" text="В" type="containsText"/>
  </conditionalFormatting>
  <conditionalFormatting sqref="G102:H102">
    <cfRule aboveAverage="0" bottom="0" dxfId="1" equalAverage="0" percent="0" priority="21" rank="0" text="В" type="containsText"/>
  </conditionalFormatting>
  <conditionalFormatting sqref="I97">
    <cfRule aboveAverage="0" bottom="0" dxfId="0" equalAverage="0" operator="lessThan" percent="0" priority="22" rank="0" text="" type="cellIs">
      <formula>4</formula>
    </cfRule>
  </conditionalFormatting>
  <conditionalFormatting sqref="CU103">
    <cfRule aboveAverage="0" bottom="0" dxfId="1" equalAverage="0" percent="0" priority="23" rank="0" text="В" type="containsText"/>
  </conditionalFormatting>
  <conditionalFormatting sqref="G103:H103">
    <cfRule aboveAverage="0" bottom="0" dxfId="1" equalAverage="0" percent="0" priority="24" rank="0" text="В" type="containsText"/>
  </conditionalFormatting>
  <conditionalFormatting sqref="I103">
    <cfRule aboveAverage="0" bottom="0" dxfId="1" equalAverage="0" percent="0" priority="25" rank="0" text="В" type="containsText"/>
    <cfRule aboveAverage="0" bottom="0" dxfId="1" equalAverage="0" percent="0" priority="27" rank="0" text="В" type="containsText"/>
  </conditionalFormatting>
  <conditionalFormatting sqref="AS103">
    <cfRule aboveAverage="0" bottom="0" dxfId="1" equalAverage="0" percent="0" priority="26" rank="0" text="В" type="containsText"/>
  </conditionalFormatting>
  <conditionalFormatting sqref="G128">
    <cfRule aboveAverage="0" bottom="0" dxfId="2" equalAverage="0" operator="greaterThanOrEqual" percent="0" priority="28" rank="0" text="" type="cellIs">
      <formula>8</formula>
    </cfRule>
  </conditionalFormatting>
  <conditionalFormatting sqref="G129:G132">
    <cfRule aboveAverage="0" bottom="0" dxfId="0" equalAverage="0" operator="greaterThanOrEqual" percent="0" priority="29" rank="0" text="" type="cellIs">
      <formula>5</formula>
    </cfRule>
  </conditionalFormatting>
  <conditionalFormatting sqref="G133:G139">
    <cfRule aboveAverage="0" bottom="0" dxfId="0" equalAverage="0" operator="greaterThanOrEqual" percent="0" priority="30" rank="0" text="" type="cellIs">
      <formula>5</formula>
    </cfRule>
  </conditionalFormatting>
  <conditionalFormatting sqref="G140:G142">
    <cfRule aboveAverage="0" bottom="0" dxfId="0" equalAverage="0" operator="greaterThanOrEqual" percent="0" priority="31" rank="0" text="" type="cellIs">
      <formula>5</formula>
    </cfRule>
  </conditionalFormatting>
  <conditionalFormatting sqref="H128">
    <cfRule aboveAverage="0" bottom="0" dxfId="2" equalAverage="0" operator="greaterThanOrEqual" percent="0" priority="32" rank="0" text="" type="cellIs">
      <formula>8</formula>
    </cfRule>
  </conditionalFormatting>
  <conditionalFormatting sqref="H129:H130">
    <cfRule aboveAverage="0" bottom="0" dxfId="0" equalAverage="0" operator="greaterThanOrEqual" percent="0" priority="33" rank="0" text="" type="cellIs">
      <formula>5</formula>
    </cfRule>
  </conditionalFormatting>
  <conditionalFormatting sqref="H131:H139">
    <cfRule aboveAverage="0" bottom="0" dxfId="0" equalAverage="0" operator="greaterThanOrEqual" percent="0" priority="34" rank="0" text="" type="cellIs">
      <formula>5</formula>
    </cfRule>
  </conditionalFormatting>
  <conditionalFormatting sqref="H140">
    <cfRule aboveAverage="0" bottom="0" dxfId="0" equalAverage="0" operator="greaterThanOrEqual" percent="0" priority="35" rank="0" text="" type="cellIs">
      <formula>5</formula>
    </cfRule>
  </conditionalFormatting>
  <conditionalFormatting sqref="H141:H142">
    <cfRule aboveAverage="0" bottom="0" dxfId="0" equalAverage="0" operator="greaterThanOrEqual" percent="0" priority="36" rank="0" text="" type="cellIs">
      <formula>5</formula>
    </cfRule>
  </conditionalFormatting>
  <conditionalFormatting sqref="I104">
    <cfRule aboveAverage="0" bottom="0" dxfId="1" equalAverage="0" percent="0" priority="37" rank="0" text="В" type="containsText"/>
    <cfRule aboveAverage="0" bottom="0" dxfId="1" equalAverage="0" percent="0" priority="38" rank="0" text="В" type="containsText"/>
  </conditionalFormatting>
  <conditionalFormatting sqref="I96">
    <cfRule aboveAverage="0" bottom="0" dxfId="1" equalAverage="0" percent="0" priority="39" rank="0" text="В" type="containsText"/>
    <cfRule aboveAverage="0" bottom="0" dxfId="0" equalAverage="0" operator="lessThan" percent="0" priority="41" rank="0" text="" type="cellIs">
      <formula>2</formula>
    </cfRule>
  </conditionalFormatting>
  <conditionalFormatting sqref="G96:H96">
    <cfRule aboveAverage="0" bottom="0" dxfId="1" equalAverage="0" percent="0" priority="40" rank="0" text="В" type="containsText"/>
  </conditionalFormatting>
  <conditionalFormatting sqref="BU99:BV99">
    <cfRule aboveAverage="0" bottom="0" dxfId="1" equalAverage="0" percent="0" priority="42" rank="0" text="В" type="containsText"/>
  </conditionalFormatting>
  <conditionalFormatting sqref="BU104:BV106">
    <cfRule aboveAverage="0" bottom="0" dxfId="1" equalAverage="0" percent="0" priority="43" rank="0" text="В" type="containsText"/>
  </conditionalFormatting>
  <conditionalFormatting sqref="BU101:BV101">
    <cfRule aboveAverage="0" bottom="0" dxfId="1" equalAverage="0" percent="0" priority="44" rank="0" text="В" type="containsText"/>
  </conditionalFormatting>
  <conditionalFormatting sqref="BU95:BV95">
    <cfRule aboveAverage="0" bottom="0" dxfId="3" equalAverage="0" operator="greaterThanOrEqual" percent="0" priority="45" rank="0" text="" type="cellIs">
      <formula>45</formula>
    </cfRule>
  </conditionalFormatting>
  <conditionalFormatting sqref="BU102:BV102">
    <cfRule aboveAverage="0" bottom="0" dxfId="1" equalAverage="0" percent="0" priority="46" rank="0" text="В" type="containsText"/>
  </conditionalFormatting>
  <conditionalFormatting sqref="BU93:BV93">
    <cfRule aboveAverage="0" bottom="0" dxfId="1" equalAverage="0" percent="0" priority="47" rank="0" text="В" type="containsText"/>
  </conditionalFormatting>
  <conditionalFormatting sqref="BU103:BV103">
    <cfRule aboveAverage="0" bottom="0" dxfId="1" equalAverage="0" percent="0" priority="48" rank="0" text="В" type="containsText"/>
  </conditionalFormatting>
  <conditionalFormatting sqref="BU128">
    <cfRule aboveAverage="0" bottom="0" dxfId="2" equalAverage="0" operator="greaterThanOrEqual" percent="0" priority="49" rank="0" text="" type="cellIs">
      <formula>8</formula>
    </cfRule>
  </conditionalFormatting>
  <conditionalFormatting sqref="BU129:BU132">
    <cfRule aboveAverage="0" bottom="0" dxfId="0" equalAverage="0" operator="greaterThanOrEqual" percent="0" priority="50" rank="0" text="" type="cellIs">
      <formula>5</formula>
    </cfRule>
  </conditionalFormatting>
  <conditionalFormatting sqref="BV128">
    <cfRule aboveAverage="0" bottom="0" dxfId="2" equalAverage="0" operator="greaterThanOrEqual" percent="0" priority="51" rank="0" text="" type="cellIs">
      <formula>8</formula>
    </cfRule>
  </conditionalFormatting>
  <conditionalFormatting sqref="BV131:BV139">
    <cfRule aboveAverage="0" bottom="0" dxfId="0" equalAverage="0" operator="greaterThanOrEqual" percent="0" priority="52" rank="0" text="" type="cellIs">
      <formula>5</formula>
    </cfRule>
  </conditionalFormatting>
  <conditionalFormatting sqref="BU96:BV96">
    <cfRule aboveAverage="0" bottom="0" dxfId="1" equalAverage="0" percent="0" priority="53" rank="0" text="В" type="containsText"/>
  </conditionalFormatting>
  <conditionalFormatting sqref="DD6:DF88">
    <cfRule aboveAverage="0" bottom="0" dxfId="1" equalAverage="0" operator="greaterThan" percent="0" priority="54" rank="0" text="" type="cellIs">
      <formula>9</formula>
    </cfRule>
    <cfRule aboveAverage="0" bottom="0" dxfId="0" equalAverage="0" operator="lessThan" percent="0" priority="55" rank="0" text="" type="cellIs">
      <formula>5</formula>
    </cfRule>
  </conditionalFormatting>
  <conditionalFormatting sqref="DG6:DG88">
    <cfRule aboveAverage="0" bottom="0" dxfId="0" equalAverage="0" operator="greaterThan" percent="0" priority="56" rank="0" text="" type="cellIs">
      <formula>6</formula>
    </cfRule>
    <cfRule aboveAverage="0" bottom="0" dxfId="0" equalAverage="0" operator="lessThan" percent="0" priority="57" rank="0" text="" type="cellIs">
      <formula>2</formula>
    </cfRule>
  </conditionalFormatting>
  <conditionalFormatting sqref="DH6:DH88">
    <cfRule aboveAverage="0" bottom="0" dxfId="0" equalAverage="0" operator="lessThan" percent="0" priority="58" rank="0" text="" type="cellIs">
      <formula>0</formula>
    </cfRule>
  </conditionalFormatting>
  <conditionalFormatting sqref="CW99">
    <cfRule aboveAverage="0" bottom="0" dxfId="1" equalAverage="0" percent="0" priority="59" rank="0" text="В" type="containsText"/>
  </conditionalFormatting>
  <conditionalFormatting sqref="CW104:CW106">
    <cfRule aboveAverage="0" bottom="0" dxfId="1" equalAverage="0" percent="0" priority="60" rank="0" text="В" type="containsText"/>
  </conditionalFormatting>
  <conditionalFormatting sqref="CW101">
    <cfRule aboveAverage="0" bottom="0" dxfId="1" equalAverage="0" percent="0" priority="61" rank="0" text="В" type="containsText"/>
  </conditionalFormatting>
  <conditionalFormatting sqref="CW95">
    <cfRule aboveAverage="0" bottom="0" dxfId="3" equalAverage="0" operator="greaterThanOrEqual" percent="0" priority="62" rank="0" text="" type="cellIs">
      <formula>45</formula>
    </cfRule>
  </conditionalFormatting>
  <conditionalFormatting sqref="CW93">
    <cfRule aboveAverage="0" bottom="0" dxfId="1" equalAverage="0" percent="0" priority="63" rank="0" text="В" type="containsText"/>
  </conditionalFormatting>
  <conditionalFormatting sqref="CW102">
    <cfRule aboveAverage="0" bottom="0" dxfId="1" equalAverage="0" percent="0" priority="64" rank="0" text="В" type="containsText"/>
  </conditionalFormatting>
  <conditionalFormatting sqref="CW103">
    <cfRule aboveAverage="0" bottom="0" dxfId="1" equalAverage="0" percent="0" priority="65" rank="0" text="В" type="containsText"/>
  </conditionalFormatting>
  <conditionalFormatting sqref="CW96">
    <cfRule aboveAverage="0" bottom="0" dxfId="1" equalAverage="0" percent="0" priority="66" rank="0" text="В" type="containsText"/>
  </conditionalFormatting>
  <conditionalFormatting sqref="I100">
    <cfRule aboveAverage="0" bottom="0" dxfId="0" equalAverage="0" operator="lessThan" percent="0" priority="67" rank="0" text="" type="cellIs">
      <formula>3</formula>
    </cfRule>
  </conditionalFormatting>
  <conditionalFormatting sqref="BU100:BV100">
    <cfRule aboveAverage="0" bottom="0" dxfId="1" equalAverage="0" percent="0" priority="68" rank="0" text="В" type="containsText"/>
  </conditionalFormatting>
  <conditionalFormatting sqref="CW100">
    <cfRule aboveAverage="0" bottom="0" dxfId="1" equalAverage="0" percent="0" priority="69" rank="0" text="В" type="containsText"/>
  </conditionalFormatting>
  <conditionalFormatting sqref="L97">
    <cfRule aboveAverage="0" bottom="0" dxfId="1" equalAverage="0" percent="0" priority="70" rank="0" text="В" type="containsText"/>
    <cfRule aboveAverage="0" bottom="0" dxfId="0" equalAverage="0" operator="lessThan" percent="0" priority="71" rank="0" text="" type="cellIs">
      <formula>4</formula>
    </cfRule>
  </conditionalFormatting>
  <conditionalFormatting sqref="O97">
    <cfRule aboveAverage="0" bottom="0" dxfId="1" equalAverage="0" percent="0" priority="72" rank="0" text="В" type="containsText"/>
    <cfRule aboveAverage="0" bottom="0" dxfId="0" equalAverage="0" operator="lessThan" percent="0" priority="73" rank="0" text="" type="cellIs">
      <formula>4</formula>
    </cfRule>
  </conditionalFormatting>
  <conditionalFormatting sqref="R97">
    <cfRule aboveAverage="0" bottom="0" dxfId="1" equalAverage="0" percent="0" priority="74" rank="0" text="В" type="containsText"/>
    <cfRule aboveAverage="0" bottom="0" dxfId="0" equalAverage="0" operator="lessThan" percent="0" priority="75" rank="0" text="" type="cellIs">
      <formula>4</formula>
    </cfRule>
  </conditionalFormatting>
  <conditionalFormatting sqref="U97">
    <cfRule aboveAverage="0" bottom="0" dxfId="1" equalAverage="0" percent="0" priority="76" rank="0" text="В" type="containsText"/>
    <cfRule aboveAverage="0" bottom="0" dxfId="0" equalAverage="0" operator="lessThan" percent="0" priority="77" rank="0" text="" type="cellIs">
      <formula>4</formula>
    </cfRule>
  </conditionalFormatting>
  <conditionalFormatting sqref="X97">
    <cfRule aboveAverage="0" bottom="0" dxfId="1" equalAverage="0" percent="0" priority="78" rank="0" text="В" type="containsText"/>
    <cfRule aboveAverage="0" bottom="0" dxfId="0" equalAverage="0" operator="lessThan" percent="0" priority="79" rank="0" text="" type="cellIs">
      <formula>4</formula>
    </cfRule>
  </conditionalFormatting>
  <conditionalFormatting sqref="AA97">
    <cfRule aboveAverage="0" bottom="0" dxfId="1" equalAverage="0" percent="0" priority="80" rank="0" text="В" type="containsText"/>
    <cfRule aboveAverage="0" bottom="0" dxfId="0" equalAverage="0" operator="lessThan" percent="0" priority="81" rank="0" text="" type="cellIs">
      <formula>4</formula>
    </cfRule>
  </conditionalFormatting>
  <conditionalFormatting sqref="AD97">
    <cfRule aboveAverage="0" bottom="0" dxfId="1" equalAverage="0" percent="0" priority="82" rank="0" text="В" type="containsText"/>
    <cfRule aboveAverage="0" bottom="0" dxfId="0" equalAverage="0" operator="lessThan" percent="0" priority="83" rank="0" text="" type="cellIs">
      <formula>4</formula>
    </cfRule>
  </conditionalFormatting>
  <conditionalFormatting sqref="AG97">
    <cfRule aboveAverage="0" bottom="0" dxfId="1" equalAverage="0" percent="0" priority="84" rank="0" text="В" type="containsText"/>
    <cfRule aboveAverage="0" bottom="0" dxfId="0" equalAverage="0" operator="lessThan" percent="0" priority="85" rank="0" text="" type="cellIs">
      <formula>4</formula>
    </cfRule>
  </conditionalFormatting>
  <conditionalFormatting sqref="AJ97">
    <cfRule aboveAverage="0" bottom="0" dxfId="1" equalAverage="0" percent="0" priority="86" rank="0" text="В" type="containsText"/>
    <cfRule aboveAverage="0" bottom="0" dxfId="0" equalAverage="0" operator="lessThan" percent="0" priority="87" rank="0" text="" type="cellIs">
      <formula>4</formula>
    </cfRule>
  </conditionalFormatting>
  <conditionalFormatting sqref="AM97">
    <cfRule aboveAverage="0" bottom="0" dxfId="1" equalAverage="0" percent="0" priority="88" rank="0" text="В" type="containsText"/>
    <cfRule aboveAverage="0" bottom="0" dxfId="0" equalAverage="0" operator="lessThan" percent="0" priority="89" rank="0" text="" type="cellIs">
      <formula>4</formula>
    </cfRule>
  </conditionalFormatting>
  <conditionalFormatting sqref="AP97">
    <cfRule aboveAverage="0" bottom="0" dxfId="1" equalAverage="0" percent="0" priority="90" rank="0" text="В" type="containsText"/>
    <cfRule aboveAverage="0" bottom="0" dxfId="0" equalAverage="0" operator="lessThan" percent="0" priority="91" rank="0" text="" type="cellIs">
      <formula>4</formula>
    </cfRule>
  </conditionalFormatting>
  <conditionalFormatting sqref="AS97">
    <cfRule aboveAverage="0" bottom="0" dxfId="1" equalAverage="0" percent="0" priority="92" rank="0" text="В" type="containsText"/>
    <cfRule aboveAverage="0" bottom="0" dxfId="0" equalAverage="0" operator="lessThan" percent="0" priority="93" rank="0" text="" type="cellIs">
      <formula>4</formula>
    </cfRule>
  </conditionalFormatting>
  <conditionalFormatting sqref="AV97">
    <cfRule aboveAverage="0" bottom="0" dxfId="1" equalAverage="0" percent="0" priority="94" rank="0" text="В" type="containsText"/>
    <cfRule aboveAverage="0" bottom="0" dxfId="0" equalAverage="0" operator="lessThan" percent="0" priority="95" rank="0" text="" type="cellIs">
      <formula>4</formula>
    </cfRule>
  </conditionalFormatting>
  <conditionalFormatting sqref="AY97">
    <cfRule aboveAverage="0" bottom="0" dxfId="1" equalAverage="0" percent="0" priority="96" rank="0" text="В" type="containsText"/>
    <cfRule aboveAverage="0" bottom="0" dxfId="0" equalAverage="0" operator="lessThan" percent="0" priority="97" rank="0" text="" type="cellIs">
      <formula>4</formula>
    </cfRule>
  </conditionalFormatting>
  <conditionalFormatting sqref="BB97">
    <cfRule aboveAverage="0" bottom="0" dxfId="1" equalAverage="0" percent="0" priority="98" rank="0" text="В" type="containsText"/>
    <cfRule aboveAverage="0" bottom="0" dxfId="0" equalAverage="0" operator="lessThan" percent="0" priority="99" rank="0" text="" type="cellIs">
      <formula>4</formula>
    </cfRule>
  </conditionalFormatting>
  <conditionalFormatting sqref="BE97">
    <cfRule aboveAverage="0" bottom="0" dxfId="1" equalAverage="0" percent="0" priority="100" rank="0" text="В" type="containsText"/>
    <cfRule aboveAverage="0" bottom="0" dxfId="0" equalAverage="0" operator="lessThan" percent="0" priority="101" rank="0" text="" type="cellIs">
      <formula>4</formula>
    </cfRule>
  </conditionalFormatting>
  <conditionalFormatting sqref="BH97">
    <cfRule aboveAverage="0" bottom="0" dxfId="1" equalAverage="0" percent="0" priority="102" rank="0" text="В" type="containsText"/>
    <cfRule aboveAverage="0" bottom="0" dxfId="0" equalAverage="0" operator="lessThan" percent="0" priority="103" rank="0" text="" type="cellIs">
      <formula>4</formula>
    </cfRule>
  </conditionalFormatting>
  <conditionalFormatting sqref="BK97">
    <cfRule aboveAverage="0" bottom="0" dxfId="1" equalAverage="0" percent="0" priority="104" rank="0" text="В" type="containsText"/>
    <cfRule aboveAverage="0" bottom="0" dxfId="0" equalAverage="0" operator="lessThan" percent="0" priority="105" rank="0" text="" type="cellIs">
      <formula>4</formula>
    </cfRule>
  </conditionalFormatting>
  <conditionalFormatting sqref="BN97">
    <cfRule aboveAverage="0" bottom="0" dxfId="1" equalAverage="0" percent="0" priority="106" rank="0" text="В" type="containsText"/>
    <cfRule aboveAverage="0" bottom="0" dxfId="0" equalAverage="0" operator="lessThan" percent="0" priority="107" rank="0" text="" type="cellIs">
      <formula>4</formula>
    </cfRule>
  </conditionalFormatting>
  <conditionalFormatting sqref="BQ97">
    <cfRule aboveAverage="0" bottom="0" dxfId="1" equalAverage="0" percent="0" priority="108" rank="0" text="В" type="containsText"/>
    <cfRule aboveAverage="0" bottom="0" dxfId="0" equalAverage="0" operator="lessThan" percent="0" priority="109" rank="0" text="" type="cellIs">
      <formula>4</formula>
    </cfRule>
  </conditionalFormatting>
  <conditionalFormatting sqref="BT97">
    <cfRule aboveAverage="0" bottom="0" dxfId="1" equalAverage="0" percent="0" priority="110" rank="0" text="В" type="containsText"/>
    <cfRule aboveAverage="0" bottom="0" dxfId="0" equalAverage="0" operator="lessThan" percent="0" priority="111" rank="0" text="" type="cellIs">
      <formula>4</formula>
    </cfRule>
  </conditionalFormatting>
  <conditionalFormatting sqref="BW97">
    <cfRule aboveAverage="0" bottom="0" dxfId="1" equalAverage="0" percent="0" priority="112" rank="0" text="В" type="containsText"/>
    <cfRule aboveAverage="0" bottom="0" dxfId="0" equalAverage="0" operator="lessThan" percent="0" priority="113" rank="0" text="" type="cellIs">
      <formula>4</formula>
    </cfRule>
  </conditionalFormatting>
  <conditionalFormatting sqref="BZ97">
    <cfRule aboveAverage="0" bottom="0" dxfId="1" equalAverage="0" percent="0" priority="114" rank="0" text="В" type="containsText"/>
    <cfRule aboveAverage="0" bottom="0" dxfId="0" equalAverage="0" operator="lessThan" percent="0" priority="115" rank="0" text="" type="cellIs">
      <formula>4</formula>
    </cfRule>
  </conditionalFormatting>
  <conditionalFormatting sqref="CC97">
    <cfRule aboveAverage="0" bottom="0" dxfId="1" equalAverage="0" percent="0" priority="116" rank="0" text="В" type="containsText"/>
    <cfRule aboveAverage="0" bottom="0" dxfId="0" equalAverage="0" operator="lessThan" percent="0" priority="117" rank="0" text="" type="cellIs">
      <formula>4</formula>
    </cfRule>
  </conditionalFormatting>
  <conditionalFormatting sqref="CF97">
    <cfRule aboveAverage="0" bottom="0" dxfId="1" equalAverage="0" percent="0" priority="118" rank="0" text="В" type="containsText"/>
    <cfRule aboveAverage="0" bottom="0" dxfId="0" equalAverage="0" operator="lessThan" percent="0" priority="119" rank="0" text="" type="cellIs">
      <formula>4</formula>
    </cfRule>
  </conditionalFormatting>
  <conditionalFormatting sqref="CI97">
    <cfRule aboveAverage="0" bottom="0" dxfId="1" equalAverage="0" percent="0" priority="120" rank="0" text="В" type="containsText"/>
    <cfRule aboveAverage="0" bottom="0" dxfId="0" equalAverage="0" operator="lessThan" percent="0" priority="121" rank="0" text="" type="cellIs">
      <formula>4</formula>
    </cfRule>
  </conditionalFormatting>
  <conditionalFormatting sqref="CL97">
    <cfRule aboveAverage="0" bottom="0" dxfId="1" equalAverage="0" percent="0" priority="122" rank="0" text="В" type="containsText"/>
    <cfRule aboveAverage="0" bottom="0" dxfId="0" equalAverage="0" operator="lessThan" percent="0" priority="123" rank="0" text="" type="cellIs">
      <formula>4</formula>
    </cfRule>
  </conditionalFormatting>
  <conditionalFormatting sqref="CO97:CR97">
    <cfRule aboveAverage="0" bottom="0" dxfId="1" equalAverage="0" percent="0" priority="124" rank="0" text="В" type="containsText"/>
    <cfRule aboveAverage="0" bottom="0" dxfId="0" equalAverage="0" operator="lessThan" percent="0" priority="125" rank="0" text="" type="cellIs">
      <formula>4</formula>
    </cfRule>
  </conditionalFormatting>
  <conditionalFormatting sqref="CU97">
    <cfRule aboveAverage="0" bottom="0" dxfId="1" equalAverage="0" percent="0" priority="126" rank="0" text="В" type="containsText"/>
    <cfRule aboveAverage="0" bottom="0" dxfId="0" equalAverage="0" operator="lessThan" percent="0" priority="127" rank="0" text="" type="cellIs">
      <formula>4</formula>
    </cfRule>
  </conditionalFormatting>
  <conditionalFormatting sqref="CX129:CX142">
    <cfRule aboveAverage="0" bottom="0" dxfId="2" equalAverage="0" operator="greaterThanOrEqual" percent="0" priority="128" rank="0" text="" type="cellIs">
      <formula>5</formula>
    </cfRule>
  </conditionalFormatting>
  <conditionalFormatting sqref="CX128">
    <cfRule aboveAverage="0" bottom="0" dxfId="2" equalAverage="0" operator="greaterThanOrEqual" percent="0" priority="129" rank="0" text="" type="cellIs">
      <formula>5</formula>
    </cfRule>
  </conditionalFormatting>
  <conditionalFormatting sqref="CX94:CX95">
    <cfRule aboveAverage="0" bottom="0" dxfId="1" equalAverage="0" percent="0" priority="130" rank="0" text="В" type="containsText"/>
  </conditionalFormatting>
  <conditionalFormatting sqref="CX95">
    <cfRule aboveAverage="0" bottom="0" dxfId="3" equalAverage="0" operator="greaterThanOrEqual" percent="0" priority="131" rank="0" text="" type="cellIs">
      <formula>45</formula>
    </cfRule>
  </conditionalFormatting>
  <conditionalFormatting sqref="CX105:CX106">
    <cfRule aboveAverage="0" bottom="0" dxfId="1" equalAverage="0" percent="0" priority="132" rank="0" text="В" type="containsText"/>
  </conditionalFormatting>
  <conditionalFormatting sqref="CX102">
    <cfRule aboveAverage="0" bottom="0" dxfId="1" equalAverage="0" percent="0" priority="133" rank="0" text="В" type="containsText"/>
  </conditionalFormatting>
  <conditionalFormatting sqref="CX93">
    <cfRule aboveAverage="0" bottom="0" dxfId="1" equalAverage="0" percent="0" priority="134" rank="0" text="В" type="containsText"/>
  </conditionalFormatting>
  <conditionalFormatting sqref="CX103">
    <cfRule aboveAverage="0" bottom="0" dxfId="1" equalAverage="0" percent="0" priority="135" rank="0" text="В" type="containsText"/>
    <cfRule aboveAverage="0" bottom="0" dxfId="1" equalAverage="0" percent="0" priority="136" rank="0" text="В" type="containsText"/>
  </conditionalFormatting>
  <conditionalFormatting sqref="CX104">
    <cfRule aboveAverage="0" bottom="0" dxfId="1" equalAverage="0" percent="0" priority="137" rank="0" text="В" type="containsText"/>
    <cfRule aboveAverage="0" bottom="0" dxfId="1" equalAverage="0" percent="0" priority="138" rank="0" text="В" type="containsText"/>
  </conditionalFormatting>
  <conditionalFormatting sqref="CX98:CX99">
    <cfRule aboveAverage="0" bottom="0" dxfId="1" equalAverage="0" percent="0" priority="139" rank="0" text="В" type="containsText"/>
    <cfRule aboveAverage="0" bottom="0" dxfId="0" equalAverage="0" operator="lessThan" percent="0" priority="140" rank="0" text="" type="cellIs">
      <formula>2</formula>
    </cfRule>
  </conditionalFormatting>
  <conditionalFormatting sqref="CX96">
    <cfRule aboveAverage="0" bottom="0" dxfId="1" equalAverage="0" percent="0" priority="141" rank="0" text="В" type="containsText"/>
    <cfRule aboveAverage="0" bottom="0" dxfId="0" equalAverage="0" operator="lessThan" percent="0" priority="142" rank="0" text="" type="cellIs">
      <formula>2</formula>
    </cfRule>
  </conditionalFormatting>
  <conditionalFormatting sqref="CX101">
    <cfRule aboveAverage="0" bottom="0" dxfId="1" equalAverage="0" percent="0" priority="143" rank="0" text="В" type="containsText"/>
  </conditionalFormatting>
  <conditionalFormatting sqref="CX97">
    <cfRule aboveAverage="0" bottom="0" dxfId="1" equalAverage="0" percent="0" priority="144" rank="0" text="В" type="containsText"/>
    <cfRule aboveAverage="0" bottom="0" dxfId="0" equalAverage="0" operator="lessThan" percent="0" priority="145" rank="0" text="" type="cellIs">
      <formula>4</formula>
    </cfRule>
  </conditionalFormatting>
  <conditionalFormatting sqref="CX100">
    <cfRule aboveAverage="0" bottom="0" dxfId="1" equalAverage="0" percent="0" priority="146" rank="0" text="В" type="containsText"/>
    <cfRule aboveAverage="0" bottom="0" dxfId="0" equalAverage="0" operator="lessThan" percent="0" priority="147" rank="0" text="" type="cellIs">
      <formula>2</formula>
    </cfRule>
  </conditionalFormatting>
  <conditionalFormatting sqref="L100">
    <cfRule aboveAverage="0" bottom="0" dxfId="1" equalAverage="0" percent="0" priority="148" rank="0" text="В" type="containsText"/>
    <cfRule aboveAverage="0" bottom="0" dxfId="0" equalAverage="0" operator="lessThan" percent="0" priority="149" rank="0" text="" type="cellIs">
      <formula>3</formula>
    </cfRule>
  </conditionalFormatting>
  <conditionalFormatting sqref="O100">
    <cfRule aboveAverage="0" bottom="0" dxfId="1" equalAverage="0" percent="0" priority="150" rank="0" text="В" type="containsText"/>
    <cfRule aboveAverage="0" bottom="0" dxfId="0" equalAverage="0" operator="lessThan" percent="0" priority="151" rank="0" text="" type="cellIs">
      <formula>3</formula>
    </cfRule>
  </conditionalFormatting>
  <conditionalFormatting sqref="R100">
    <cfRule aboveAverage="0" bottom="0" dxfId="1" equalAverage="0" percent="0" priority="152" rank="0" text="В" type="containsText"/>
    <cfRule aboveAverage="0" bottom="0" dxfId="0" equalAverage="0" operator="lessThan" percent="0" priority="153" rank="0" text="" type="cellIs">
      <formula>3</formula>
    </cfRule>
  </conditionalFormatting>
  <conditionalFormatting sqref="U100">
    <cfRule aboveAverage="0" bottom="0" dxfId="1" equalAverage="0" percent="0" priority="154" rank="0" text="В" type="containsText"/>
    <cfRule aboveAverage="0" bottom="0" dxfId="0" equalAverage="0" operator="lessThan" percent="0" priority="155" rank="0" text="" type="cellIs">
      <formula>3</formula>
    </cfRule>
  </conditionalFormatting>
  <conditionalFormatting sqref="X100">
    <cfRule aboveAverage="0" bottom="0" dxfId="1" equalAverage="0" percent="0" priority="156" rank="0" text="В" type="containsText"/>
    <cfRule aboveAverage="0" bottom="0" dxfId="0" equalAverage="0" operator="lessThan" percent="0" priority="157" rank="0" text="" type="cellIs">
      <formula>3</formula>
    </cfRule>
  </conditionalFormatting>
  <conditionalFormatting sqref="AA100">
    <cfRule aboveAverage="0" bottom="0" dxfId="1" equalAverage="0" percent="0" priority="158" rank="0" text="В" type="containsText"/>
    <cfRule aboveAverage="0" bottom="0" dxfId="0" equalAverage="0" operator="lessThan" percent="0" priority="159" rank="0" text="" type="cellIs">
      <formula>3</formula>
    </cfRule>
  </conditionalFormatting>
  <conditionalFormatting sqref="AD100">
    <cfRule aboveAverage="0" bottom="0" dxfId="1" equalAverage="0" percent="0" priority="160" rank="0" text="В" type="containsText"/>
    <cfRule aboveAverage="0" bottom="0" dxfId="0" equalAverage="0" operator="lessThan" percent="0" priority="161" rank="0" text="" type="cellIs">
      <formula>3</formula>
    </cfRule>
  </conditionalFormatting>
  <conditionalFormatting sqref="AG100">
    <cfRule aboveAverage="0" bottom="0" dxfId="1" equalAverage="0" percent="0" priority="162" rank="0" text="В" type="containsText"/>
    <cfRule aboveAverage="0" bottom="0" dxfId="0" equalAverage="0" operator="lessThan" percent="0" priority="163" rank="0" text="" type="cellIs">
      <formula>3</formula>
    </cfRule>
  </conditionalFormatting>
  <conditionalFormatting sqref="AJ100">
    <cfRule aboveAverage="0" bottom="0" dxfId="1" equalAverage="0" percent="0" priority="164" rank="0" text="В" type="containsText"/>
    <cfRule aboveAverage="0" bottom="0" dxfId="0" equalAverage="0" operator="lessThan" percent="0" priority="165" rank="0" text="" type="cellIs">
      <formula>3</formula>
    </cfRule>
  </conditionalFormatting>
  <conditionalFormatting sqref="AM100">
    <cfRule aboveAverage="0" bottom="0" dxfId="1" equalAverage="0" percent="0" priority="166" rank="0" text="В" type="containsText"/>
    <cfRule aboveAverage="0" bottom="0" dxfId="0" equalAverage="0" operator="lessThan" percent="0" priority="167" rank="0" text="" type="cellIs">
      <formula>3</formula>
    </cfRule>
  </conditionalFormatting>
  <conditionalFormatting sqref="AP100">
    <cfRule aboveAverage="0" bottom="0" dxfId="1" equalAverage="0" percent="0" priority="168" rank="0" text="В" type="containsText"/>
    <cfRule aboveAverage="0" bottom="0" dxfId="0" equalAverage="0" operator="lessThan" percent="0" priority="169" rank="0" text="" type="cellIs">
      <formula>3</formula>
    </cfRule>
  </conditionalFormatting>
  <conditionalFormatting sqref="AS100">
    <cfRule aboveAverage="0" bottom="0" dxfId="1" equalAverage="0" percent="0" priority="170" rank="0" text="В" type="containsText"/>
    <cfRule aboveAverage="0" bottom="0" dxfId="0" equalAverage="0" operator="lessThan" percent="0" priority="171" rank="0" text="" type="cellIs">
      <formula>3</formula>
    </cfRule>
  </conditionalFormatting>
  <conditionalFormatting sqref="AV100">
    <cfRule aboveAverage="0" bottom="0" dxfId="1" equalAverage="0" percent="0" priority="172" rank="0" text="В" type="containsText"/>
    <cfRule aboveAverage="0" bottom="0" dxfId="0" equalAverage="0" operator="lessThan" percent="0" priority="173" rank="0" text="" type="cellIs">
      <formula>3</formula>
    </cfRule>
  </conditionalFormatting>
  <conditionalFormatting sqref="AY100">
    <cfRule aboveAverage="0" bottom="0" dxfId="1" equalAverage="0" percent="0" priority="174" rank="0" text="В" type="containsText"/>
    <cfRule aboveAverage="0" bottom="0" dxfId="0" equalAverage="0" operator="lessThan" percent="0" priority="175" rank="0" text="" type="cellIs">
      <formula>3</formula>
    </cfRule>
  </conditionalFormatting>
  <conditionalFormatting sqref="BB100">
    <cfRule aboveAverage="0" bottom="0" dxfId="1" equalAverage="0" percent="0" priority="176" rank="0" text="В" type="containsText"/>
    <cfRule aboveAverage="0" bottom="0" dxfId="0" equalAverage="0" operator="lessThan" percent="0" priority="177" rank="0" text="" type="cellIs">
      <formula>3</formula>
    </cfRule>
  </conditionalFormatting>
  <conditionalFormatting sqref="BE100">
    <cfRule aboveAverage="0" bottom="0" dxfId="1" equalAverage="0" percent="0" priority="178" rank="0" text="В" type="containsText"/>
    <cfRule aboveAverage="0" bottom="0" dxfId="0" equalAverage="0" operator="lessThan" percent="0" priority="179" rank="0" text="" type="cellIs">
      <formula>3</formula>
    </cfRule>
  </conditionalFormatting>
  <conditionalFormatting sqref="BH100">
    <cfRule aboveAverage="0" bottom="0" dxfId="1" equalAverage="0" percent="0" priority="180" rank="0" text="В" type="containsText"/>
    <cfRule aboveAverage="0" bottom="0" dxfId="0" equalAverage="0" operator="lessThan" percent="0" priority="181" rank="0" text="" type="cellIs">
      <formula>3</formula>
    </cfRule>
  </conditionalFormatting>
  <conditionalFormatting sqref="BK100">
    <cfRule aboveAverage="0" bottom="0" dxfId="1" equalAverage="0" percent="0" priority="182" rank="0" text="В" type="containsText"/>
    <cfRule aboveAverage="0" bottom="0" dxfId="0" equalAverage="0" operator="lessThan" percent="0" priority="183" rank="0" text="" type="cellIs">
      <formula>3</formula>
    </cfRule>
  </conditionalFormatting>
  <conditionalFormatting sqref="BN100">
    <cfRule aboveAverage="0" bottom="0" dxfId="1" equalAverage="0" percent="0" priority="184" rank="0" text="В" type="containsText"/>
    <cfRule aboveAverage="0" bottom="0" dxfId="0" equalAverage="0" operator="lessThan" percent="0" priority="185" rank="0" text="" type="cellIs">
      <formula>3</formula>
    </cfRule>
  </conditionalFormatting>
  <conditionalFormatting sqref="BQ100">
    <cfRule aboveAverage="0" bottom="0" dxfId="1" equalAverage="0" percent="0" priority="186" rank="0" text="В" type="containsText"/>
    <cfRule aboveAverage="0" bottom="0" dxfId="0" equalAverage="0" operator="lessThan" percent="0" priority="187" rank="0" text="" type="cellIs">
      <formula>3</formula>
    </cfRule>
  </conditionalFormatting>
  <conditionalFormatting sqref="BT100">
    <cfRule aboveAverage="0" bottom="0" dxfId="1" equalAverage="0" percent="0" priority="188" rank="0" text="В" type="containsText"/>
    <cfRule aboveAverage="0" bottom="0" dxfId="0" equalAverage="0" operator="lessThan" percent="0" priority="189" rank="0" text="" type="cellIs">
      <formula>3</formula>
    </cfRule>
  </conditionalFormatting>
  <conditionalFormatting sqref="BW100">
    <cfRule aboveAverage="0" bottom="0" dxfId="1" equalAverage="0" percent="0" priority="190" rank="0" text="В" type="containsText"/>
    <cfRule aboveAverage="0" bottom="0" dxfId="0" equalAverage="0" operator="lessThan" percent="0" priority="191" rank="0" text="" type="cellIs">
      <formula>3</formula>
    </cfRule>
  </conditionalFormatting>
  <conditionalFormatting sqref="BZ100">
    <cfRule aboveAverage="0" bottom="0" dxfId="1" equalAverage="0" percent="0" priority="192" rank="0" text="В" type="containsText"/>
    <cfRule aboveAverage="0" bottom="0" dxfId="0" equalAverage="0" operator="lessThan" percent="0" priority="193" rank="0" text="" type="cellIs">
      <formula>3</formula>
    </cfRule>
  </conditionalFormatting>
  <conditionalFormatting sqref="CC100">
    <cfRule aboveAverage="0" bottom="0" dxfId="1" equalAverage="0" percent="0" priority="194" rank="0" text="В" type="containsText"/>
    <cfRule aboveAverage="0" bottom="0" dxfId="0" equalAverage="0" operator="lessThan" percent="0" priority="195" rank="0" text="" type="cellIs">
      <formula>3</formula>
    </cfRule>
  </conditionalFormatting>
  <conditionalFormatting sqref="CF100">
    <cfRule aboveAverage="0" bottom="0" dxfId="1" equalAverage="0" percent="0" priority="196" rank="0" text="В" type="containsText"/>
    <cfRule aboveAverage="0" bottom="0" dxfId="0" equalAverage="0" operator="lessThan" percent="0" priority="197" rank="0" text="" type="cellIs">
      <formula>3</formula>
    </cfRule>
  </conditionalFormatting>
  <conditionalFormatting sqref="CI100">
    <cfRule aboveAverage="0" bottom="0" dxfId="1" equalAverage="0" percent="0" priority="198" rank="0" text="В" type="containsText"/>
    <cfRule aboveAverage="0" bottom="0" dxfId="0" equalAverage="0" operator="lessThan" percent="0" priority="199" rank="0" text="" type="cellIs">
      <formula>3</formula>
    </cfRule>
  </conditionalFormatting>
  <conditionalFormatting sqref="CL100">
    <cfRule aboveAverage="0" bottom="0" dxfId="1" equalAverage="0" percent="0" priority="200" rank="0" text="В" type="containsText"/>
    <cfRule aboveAverage="0" bottom="0" dxfId="0" equalAverage="0" operator="lessThan" percent="0" priority="201" rank="0" text="" type="cellIs">
      <formula>3</formula>
    </cfRule>
  </conditionalFormatting>
  <conditionalFormatting sqref="CO100:CR100">
    <cfRule aboveAverage="0" bottom="0" dxfId="1" equalAverage="0" percent="0" priority="202" rank="0" text="В" type="containsText"/>
    <cfRule aboveAverage="0" bottom="0" dxfId="0" equalAverage="0" operator="lessThan" percent="0" priority="203" rank="0" text="" type="cellIs">
      <formula>3</formula>
    </cfRule>
  </conditionalFormatting>
  <conditionalFormatting sqref="CU100">
    <cfRule aboveAverage="0" bottom="0" dxfId="1" equalAverage="0" percent="0" priority="204" rank="0" text="В" type="containsText"/>
    <cfRule aboveAverage="0" bottom="0" dxfId="0" equalAverage="0" operator="lessThan" percent="0" priority="205" rank="0" text="" type="cellIs">
      <formula>3</formula>
    </cfRule>
  </conditionalFormatting>
  <conditionalFormatting sqref="I108">
    <cfRule aboveAverage="0" bottom="0" dxfId="4" equalAverage="0" operator="greaterThan" percent="0" priority="206" rank="0" text="" type="cellIs">
      <formula>1.99</formula>
    </cfRule>
    <cfRule aboveAverage="0" bottom="0" dxfId="0" equalAverage="0" operator="lessThan" percent="0" priority="207" rank="0" text="" type="cellIs">
      <formula>-1.99</formula>
    </cfRule>
  </conditionalFormatting>
  <conditionalFormatting sqref="I109">
    <cfRule aboveAverage="0" bottom="0" dxfId="4" equalAverage="0" operator="greaterThan" percent="0" priority="208" rank="0" text="" type="cellIs">
      <formula>1.99</formula>
    </cfRule>
    <cfRule aboveAverage="0" bottom="0" dxfId="0" equalAverage="0" operator="lessThan" percent="0" priority="209" rank="0" text="" type="cellIs">
      <formula>-1.99</formula>
    </cfRule>
  </conditionalFormatting>
  <conditionalFormatting sqref="I110:I123">
    <cfRule aboveAverage="0" bottom="0" dxfId="4" equalAverage="0" operator="greaterThan" percent="0" priority="210" rank="0" text="" type="cellIs">
      <formula>4</formula>
    </cfRule>
    <cfRule aboveAverage="0" bottom="0" dxfId="0" equalAverage="0" operator="lessThan" percent="0" priority="211" rank="0" text="" type="cellIs">
      <formula>-5.50001</formula>
    </cfRule>
  </conditionalFormatting>
  <conditionalFormatting sqref="I124:I125">
    <cfRule aboveAverage="0" bottom="0" dxfId="4" equalAverage="0" operator="greaterThan" percent="0" priority="212" rank="0" text="" type="cellIs">
      <formula>1.99</formula>
    </cfRule>
    <cfRule aboveAverage="0" bottom="0" dxfId="0" equalAverage="0" operator="lessThan" percent="0" priority="213" rank="0" text="" type="cellIs">
      <formula>-1.99</formula>
    </cfRule>
  </conditionalFormatting>
  <conditionalFormatting sqref="CX108">
    <cfRule aboveAverage="0" bottom="0" dxfId="4" equalAverage="0" operator="greaterThan" percent="0" priority="214" rank="0" text="" type="cellIs">
      <formula>1.99</formula>
    </cfRule>
    <cfRule aboveAverage="0" bottom="0" dxfId="0" equalAverage="0" operator="lessThan" percent="0" priority="215" rank="0" text="" type="cellIs">
      <formula>-1.99</formula>
    </cfRule>
  </conditionalFormatting>
  <conditionalFormatting sqref="CX109">
    <cfRule aboveAverage="0" bottom="0" dxfId="4" equalAverage="0" operator="greaterThan" percent="0" priority="216" rank="0" text="" type="cellIs">
      <formula>1.99</formula>
    </cfRule>
    <cfRule aboveAverage="0" bottom="0" dxfId="0" equalAverage="0" operator="lessThan" percent="0" priority="217" rank="0" text="" type="cellIs">
      <formula>-1.99</formula>
    </cfRule>
  </conditionalFormatting>
  <conditionalFormatting sqref="CX110:CX123">
    <cfRule aboveAverage="0" bottom="0" dxfId="4" equalAverage="0" operator="greaterThan" percent="0" priority="218" rank="0" text="" type="cellIs">
      <formula>4</formula>
    </cfRule>
    <cfRule aboveAverage="0" bottom="0" dxfId="0" equalAverage="0" operator="lessThan" percent="0" priority="219" rank="0" text="" type="cellIs">
      <formula>-5.51</formula>
    </cfRule>
  </conditionalFormatting>
  <conditionalFormatting sqref="CX124:CX125">
    <cfRule aboveAverage="0" bottom="0" dxfId="4" equalAverage="0" operator="greaterThan" percent="0" priority="220" rank="0" text="" type="cellIs">
      <formula>1.99</formula>
    </cfRule>
    <cfRule aboveAverage="0" bottom="0" dxfId="0" equalAverage="0" operator="lessThan" percent="0" priority="221" rank="0" text="" type="cellIs">
      <formula>-1.99</formula>
    </cfRule>
  </conditionalFormatting>
  <conditionalFormatting sqref="L108">
    <cfRule aboveAverage="0" bottom="0" dxfId="4" equalAverage="0" operator="greaterThan" percent="0" priority="222" rank="0" text="" type="cellIs">
      <formula>1.99</formula>
    </cfRule>
    <cfRule aboveAverage="0" bottom="0" dxfId="0" equalAverage="0" operator="lessThan" percent="0" priority="223" rank="0" text="" type="cellIs">
      <formula>-1.99</formula>
    </cfRule>
  </conditionalFormatting>
  <conditionalFormatting sqref="L109">
    <cfRule aboveAverage="0" bottom="0" dxfId="4" equalAverage="0" operator="greaterThan" percent="0" priority="224" rank="0" text="" type="cellIs">
      <formula>1.99</formula>
    </cfRule>
    <cfRule aboveAverage="0" bottom="0" dxfId="0" equalAverage="0" operator="lessThan" percent="0" priority="225" rank="0" text="" type="cellIs">
      <formula>-1.99</formula>
    </cfRule>
  </conditionalFormatting>
  <conditionalFormatting sqref="L110:L123">
    <cfRule aboveAverage="0" bottom="0" dxfId="4" equalAverage="0" operator="greaterThan" percent="0" priority="226" rank="0" text="" type="cellIs">
      <formula>4</formula>
    </cfRule>
    <cfRule aboveAverage="0" bottom="0" dxfId="0" equalAverage="0" operator="lessThan" percent="0" priority="227" rank="0" text="" type="cellIs">
      <formula>-5.50001</formula>
    </cfRule>
  </conditionalFormatting>
  <conditionalFormatting sqref="L124:L125">
    <cfRule aboveAverage="0" bottom="0" dxfId="4" equalAverage="0" operator="greaterThan" percent="0" priority="228" rank="0" text="" type="cellIs">
      <formula>1.99</formula>
    </cfRule>
    <cfRule aboveAverage="0" bottom="0" dxfId="0" equalAverage="0" operator="lessThan" percent="0" priority="229" rank="0" text="" type="cellIs">
      <formula>-1.99</formula>
    </cfRule>
  </conditionalFormatting>
  <conditionalFormatting sqref="O108">
    <cfRule aboveAverage="0" bottom="0" dxfId="4" equalAverage="0" operator="greaterThan" percent="0" priority="230" rank="0" text="" type="cellIs">
      <formula>1.99</formula>
    </cfRule>
    <cfRule aboveAverage="0" bottom="0" dxfId="0" equalAverage="0" operator="lessThan" percent="0" priority="231" rank="0" text="" type="cellIs">
      <formula>-1.99</formula>
    </cfRule>
  </conditionalFormatting>
  <conditionalFormatting sqref="O109">
    <cfRule aboveAverage="0" bottom="0" dxfId="4" equalAverage="0" operator="greaterThan" percent="0" priority="232" rank="0" text="" type="cellIs">
      <formula>1.99</formula>
    </cfRule>
    <cfRule aboveAverage="0" bottom="0" dxfId="0" equalAverage="0" operator="lessThan" percent="0" priority="233" rank="0" text="" type="cellIs">
      <formula>-1.99</formula>
    </cfRule>
  </conditionalFormatting>
  <conditionalFormatting sqref="O110:O123">
    <cfRule aboveAverage="0" bottom="0" dxfId="4" equalAverage="0" operator="greaterThan" percent="0" priority="234" rank="0" text="" type="cellIs">
      <formula>4</formula>
    </cfRule>
    <cfRule aboveAverage="0" bottom="0" dxfId="0" equalAverage="0" operator="lessThan" percent="0" priority="235" rank="0" text="" type="cellIs">
      <formula>-5.50001</formula>
    </cfRule>
  </conditionalFormatting>
  <conditionalFormatting sqref="O124:O125">
    <cfRule aboveAverage="0" bottom="0" dxfId="4" equalAverage="0" operator="greaterThan" percent="0" priority="236" rank="0" text="" type="cellIs">
      <formula>1.99</formula>
    </cfRule>
    <cfRule aboveAverage="0" bottom="0" dxfId="0" equalAverage="0" operator="lessThan" percent="0" priority="237" rank="0" text="" type="cellIs">
      <formula>-1.99</formula>
    </cfRule>
  </conditionalFormatting>
  <conditionalFormatting sqref="R108">
    <cfRule aboveAverage="0" bottom="0" dxfId="4" equalAverage="0" operator="greaterThan" percent="0" priority="238" rank="0" text="" type="cellIs">
      <formula>1.99</formula>
    </cfRule>
    <cfRule aboveAverage="0" bottom="0" dxfId="0" equalAverage="0" operator="lessThan" percent="0" priority="239" rank="0" text="" type="cellIs">
      <formula>-1.99</formula>
    </cfRule>
  </conditionalFormatting>
  <conditionalFormatting sqref="R109">
    <cfRule aboveAverage="0" bottom="0" dxfId="4" equalAverage="0" operator="greaterThan" percent="0" priority="240" rank="0" text="" type="cellIs">
      <formula>1.99</formula>
    </cfRule>
    <cfRule aboveAverage="0" bottom="0" dxfId="0" equalAverage="0" operator="lessThan" percent="0" priority="241" rank="0" text="" type="cellIs">
      <formula>-1.99</formula>
    </cfRule>
  </conditionalFormatting>
  <conditionalFormatting sqref="R110:R123">
    <cfRule aboveAverage="0" bottom="0" dxfId="4" equalAverage="0" operator="greaterThan" percent="0" priority="242" rank="0" text="" type="cellIs">
      <formula>4</formula>
    </cfRule>
    <cfRule aboveAverage="0" bottom="0" dxfId="0" equalAverage="0" operator="lessThan" percent="0" priority="243" rank="0" text="" type="cellIs">
      <formula>-5.50001</formula>
    </cfRule>
  </conditionalFormatting>
  <conditionalFormatting sqref="R124:R125">
    <cfRule aboveAverage="0" bottom="0" dxfId="4" equalAverage="0" operator="greaterThan" percent="0" priority="244" rank="0" text="" type="cellIs">
      <formula>1.99</formula>
    </cfRule>
    <cfRule aboveAverage="0" bottom="0" dxfId="0" equalAverage="0" operator="lessThan" percent="0" priority="245" rank="0" text="" type="cellIs">
      <formula>-1.99</formula>
    </cfRule>
  </conditionalFormatting>
  <conditionalFormatting sqref="U108">
    <cfRule aboveAverage="0" bottom="0" dxfId="4" equalAverage="0" operator="greaterThan" percent="0" priority="246" rank="0" text="" type="cellIs">
      <formula>1.99</formula>
    </cfRule>
    <cfRule aboveAverage="0" bottom="0" dxfId="0" equalAverage="0" operator="lessThan" percent="0" priority="247" rank="0" text="" type="cellIs">
      <formula>-1.99</formula>
    </cfRule>
  </conditionalFormatting>
  <conditionalFormatting sqref="U109">
    <cfRule aboveAverage="0" bottom="0" dxfId="4" equalAverage="0" operator="greaterThan" percent="0" priority="248" rank="0" text="" type="cellIs">
      <formula>1.99</formula>
    </cfRule>
    <cfRule aboveAverage="0" bottom="0" dxfId="0" equalAverage="0" operator="lessThan" percent="0" priority="249" rank="0" text="" type="cellIs">
      <formula>-1.99</formula>
    </cfRule>
  </conditionalFormatting>
  <conditionalFormatting sqref="U110:U123">
    <cfRule aboveAverage="0" bottom="0" dxfId="4" equalAverage="0" operator="greaterThan" percent="0" priority="250" rank="0" text="" type="cellIs">
      <formula>4</formula>
    </cfRule>
    <cfRule aboveAverage="0" bottom="0" dxfId="0" equalAverage="0" operator="lessThan" percent="0" priority="251" rank="0" text="" type="cellIs">
      <formula>-5.50001</formula>
    </cfRule>
  </conditionalFormatting>
  <conditionalFormatting sqref="U124:U125">
    <cfRule aboveAverage="0" bottom="0" dxfId="4" equalAverage="0" operator="greaterThan" percent="0" priority="252" rank="0" text="" type="cellIs">
      <formula>1.99</formula>
    </cfRule>
    <cfRule aboveAverage="0" bottom="0" dxfId="0" equalAverage="0" operator="lessThan" percent="0" priority="253" rank="0" text="" type="cellIs">
      <formula>-1.99</formula>
    </cfRule>
  </conditionalFormatting>
  <conditionalFormatting sqref="X108">
    <cfRule aboveAverage="0" bottom="0" dxfId="4" equalAverage="0" operator="greaterThan" percent="0" priority="254" rank="0" text="" type="cellIs">
      <formula>1.99</formula>
    </cfRule>
    <cfRule aboveAverage="0" bottom="0" dxfId="0" equalAverage="0" operator="lessThan" percent="0" priority="255" rank="0" text="" type="cellIs">
      <formula>-1.99</formula>
    </cfRule>
  </conditionalFormatting>
  <conditionalFormatting sqref="X109">
    <cfRule aboveAverage="0" bottom="0" dxfId="4" equalAverage="0" operator="greaterThan" percent="0" priority="256" rank="0" text="" type="cellIs">
      <formula>1.99</formula>
    </cfRule>
    <cfRule aboveAverage="0" bottom="0" dxfId="0" equalAverage="0" operator="lessThan" percent="0" priority="257" rank="0" text="" type="cellIs">
      <formula>-1.99</formula>
    </cfRule>
  </conditionalFormatting>
  <conditionalFormatting sqref="X110:X123">
    <cfRule aboveAverage="0" bottom="0" dxfId="4" equalAverage="0" operator="greaterThan" percent="0" priority="258" rank="0" text="" type="cellIs">
      <formula>4</formula>
    </cfRule>
    <cfRule aboveAverage="0" bottom="0" dxfId="0" equalAverage="0" operator="lessThan" percent="0" priority="259" rank="0" text="" type="cellIs">
      <formula>-5.50001</formula>
    </cfRule>
  </conditionalFormatting>
  <conditionalFormatting sqref="X124:X125">
    <cfRule aboveAverage="0" bottom="0" dxfId="4" equalAverage="0" operator="greaterThan" percent="0" priority="260" rank="0" text="" type="cellIs">
      <formula>1.99</formula>
    </cfRule>
    <cfRule aboveAverage="0" bottom="0" dxfId="0" equalAverage="0" operator="lessThan" percent="0" priority="261" rank="0" text="" type="cellIs">
      <formula>-1.99</formula>
    </cfRule>
  </conditionalFormatting>
  <conditionalFormatting sqref="AA108">
    <cfRule aboveAverage="0" bottom="0" dxfId="4" equalAverage="0" operator="greaterThan" percent="0" priority="262" rank="0" text="" type="cellIs">
      <formula>1.99</formula>
    </cfRule>
    <cfRule aboveAverage="0" bottom="0" dxfId="0" equalAverage="0" operator="lessThan" percent="0" priority="263" rank="0" text="" type="cellIs">
      <formula>-1.99</formula>
    </cfRule>
  </conditionalFormatting>
  <conditionalFormatting sqref="AA109">
    <cfRule aboveAverage="0" bottom="0" dxfId="4" equalAverage="0" operator="greaterThan" percent="0" priority="264" rank="0" text="" type="cellIs">
      <formula>1.99</formula>
    </cfRule>
    <cfRule aboveAverage="0" bottom="0" dxfId="0" equalAverage="0" operator="lessThan" percent="0" priority="265" rank="0" text="" type="cellIs">
      <formula>-1.99</formula>
    </cfRule>
  </conditionalFormatting>
  <conditionalFormatting sqref="AA110:AA123">
    <cfRule aboveAverage="0" bottom="0" dxfId="4" equalAverage="0" operator="greaterThan" percent="0" priority="266" rank="0" text="" type="cellIs">
      <formula>4</formula>
    </cfRule>
    <cfRule aboveAverage="0" bottom="0" dxfId="0" equalAverage="0" operator="lessThan" percent="0" priority="267" rank="0" text="" type="cellIs">
      <formula>-5.50001</formula>
    </cfRule>
  </conditionalFormatting>
  <conditionalFormatting sqref="AA124:AA125">
    <cfRule aboveAverage="0" bottom="0" dxfId="4" equalAverage="0" operator="greaterThan" percent="0" priority="268" rank="0" text="" type="cellIs">
      <formula>1.99</formula>
    </cfRule>
    <cfRule aboveAverage="0" bottom="0" dxfId="0" equalAverage="0" operator="lessThan" percent="0" priority="269" rank="0" text="" type="cellIs">
      <formula>-1.99</formula>
    </cfRule>
  </conditionalFormatting>
  <conditionalFormatting sqref="AD108">
    <cfRule aboveAverage="0" bottom="0" dxfId="4" equalAverage="0" operator="greaterThan" percent="0" priority="270" rank="0" text="" type="cellIs">
      <formula>1.99</formula>
    </cfRule>
    <cfRule aboveAverage="0" bottom="0" dxfId="0" equalAverage="0" operator="lessThan" percent="0" priority="271" rank="0" text="" type="cellIs">
      <formula>-1.99</formula>
    </cfRule>
  </conditionalFormatting>
  <conditionalFormatting sqref="AD109">
    <cfRule aboveAverage="0" bottom="0" dxfId="4" equalAverage="0" operator="greaterThan" percent="0" priority="272" rank="0" text="" type="cellIs">
      <formula>1.99</formula>
    </cfRule>
    <cfRule aboveAverage="0" bottom="0" dxfId="0" equalAverage="0" operator="lessThan" percent="0" priority="273" rank="0" text="" type="cellIs">
      <formula>-1.99</formula>
    </cfRule>
  </conditionalFormatting>
  <conditionalFormatting sqref="AD110:AD123">
    <cfRule aboveAverage="0" bottom="0" dxfId="4" equalAverage="0" operator="greaterThan" percent="0" priority="274" rank="0" text="" type="cellIs">
      <formula>4</formula>
    </cfRule>
    <cfRule aboveAverage="0" bottom="0" dxfId="0" equalAverage="0" operator="lessThan" percent="0" priority="275" rank="0" text="" type="cellIs">
      <formula>-5.50001</formula>
    </cfRule>
  </conditionalFormatting>
  <conditionalFormatting sqref="AD124:AD125">
    <cfRule aboveAverage="0" bottom="0" dxfId="4" equalAverage="0" operator="greaterThan" percent="0" priority="276" rank="0" text="" type="cellIs">
      <formula>1.99</formula>
    </cfRule>
    <cfRule aboveAverage="0" bottom="0" dxfId="0" equalAverage="0" operator="lessThan" percent="0" priority="277" rank="0" text="" type="cellIs">
      <formula>-1.99</formula>
    </cfRule>
  </conditionalFormatting>
  <conditionalFormatting sqref="AG108">
    <cfRule aboveAverage="0" bottom="0" dxfId="4" equalAverage="0" operator="greaterThan" percent="0" priority="278" rank="0" text="" type="cellIs">
      <formula>1.99</formula>
    </cfRule>
    <cfRule aboveAverage="0" bottom="0" dxfId="0" equalAverage="0" operator="lessThan" percent="0" priority="279" rank="0" text="" type="cellIs">
      <formula>-1.99</formula>
    </cfRule>
  </conditionalFormatting>
  <conditionalFormatting sqref="AG109">
    <cfRule aboveAverage="0" bottom="0" dxfId="4" equalAverage="0" operator="greaterThan" percent="0" priority="280" rank="0" text="" type="cellIs">
      <formula>1.99</formula>
    </cfRule>
    <cfRule aboveAverage="0" bottom="0" dxfId="0" equalAverage="0" operator="lessThan" percent="0" priority="281" rank="0" text="" type="cellIs">
      <formula>-1.99</formula>
    </cfRule>
  </conditionalFormatting>
  <conditionalFormatting sqref="AG110:AG123">
    <cfRule aboveAverage="0" bottom="0" dxfId="4" equalAverage="0" operator="greaterThan" percent="0" priority="282" rank="0" text="" type="cellIs">
      <formula>4</formula>
    </cfRule>
    <cfRule aboveAverage="0" bottom="0" dxfId="0" equalAverage="0" operator="lessThan" percent="0" priority="283" rank="0" text="" type="cellIs">
      <formula>-5.50001</formula>
    </cfRule>
  </conditionalFormatting>
  <conditionalFormatting sqref="AG124:AG125">
    <cfRule aboveAverage="0" bottom="0" dxfId="4" equalAverage="0" operator="greaterThan" percent="0" priority="284" rank="0" text="" type="cellIs">
      <formula>1.99</formula>
    </cfRule>
    <cfRule aboveAverage="0" bottom="0" dxfId="0" equalAverage="0" operator="lessThan" percent="0" priority="285" rank="0" text="" type="cellIs">
      <formula>-1.99</formula>
    </cfRule>
  </conditionalFormatting>
  <conditionalFormatting sqref="AJ108">
    <cfRule aboveAverage="0" bottom="0" dxfId="4" equalAverage="0" operator="greaterThan" percent="0" priority="286" rank="0" text="" type="cellIs">
      <formula>1.99</formula>
    </cfRule>
    <cfRule aboveAverage="0" bottom="0" dxfId="0" equalAverage="0" operator="lessThan" percent="0" priority="287" rank="0" text="" type="cellIs">
      <formula>-1.99</formula>
    </cfRule>
  </conditionalFormatting>
  <conditionalFormatting sqref="AJ109">
    <cfRule aboveAverage="0" bottom="0" dxfId="4" equalAverage="0" operator="greaterThan" percent="0" priority="288" rank="0" text="" type="cellIs">
      <formula>1.99</formula>
    </cfRule>
    <cfRule aboveAverage="0" bottom="0" dxfId="0" equalAverage="0" operator="lessThan" percent="0" priority="289" rank="0" text="" type="cellIs">
      <formula>-1.99</formula>
    </cfRule>
  </conditionalFormatting>
  <conditionalFormatting sqref="AJ110:AJ123">
    <cfRule aboveAverage="0" bottom="0" dxfId="4" equalAverage="0" operator="greaterThan" percent="0" priority="290" rank="0" text="" type="cellIs">
      <formula>4</formula>
    </cfRule>
    <cfRule aboveAverage="0" bottom="0" dxfId="0" equalAverage="0" operator="lessThan" percent="0" priority="291" rank="0" text="" type="cellIs">
      <formula>-5.50001</formula>
    </cfRule>
  </conditionalFormatting>
  <conditionalFormatting sqref="AJ124:AJ125">
    <cfRule aboveAverage="0" bottom="0" dxfId="4" equalAverage="0" operator="greaterThan" percent="0" priority="292" rank="0" text="" type="cellIs">
      <formula>1.99</formula>
    </cfRule>
    <cfRule aboveAverage="0" bottom="0" dxfId="0" equalAverage="0" operator="lessThan" percent="0" priority="293" rank="0" text="" type="cellIs">
      <formula>-1.99</formula>
    </cfRule>
  </conditionalFormatting>
  <conditionalFormatting sqref="AM108">
    <cfRule aboveAverage="0" bottom="0" dxfId="4" equalAverage="0" operator="greaterThan" percent="0" priority="294" rank="0" text="" type="cellIs">
      <formula>1.99</formula>
    </cfRule>
    <cfRule aboveAverage="0" bottom="0" dxfId="0" equalAverage="0" operator="lessThan" percent="0" priority="295" rank="0" text="" type="cellIs">
      <formula>-1.99</formula>
    </cfRule>
  </conditionalFormatting>
  <conditionalFormatting sqref="AM109">
    <cfRule aboveAverage="0" bottom="0" dxfId="4" equalAverage="0" operator="greaterThan" percent="0" priority="296" rank="0" text="" type="cellIs">
      <formula>1.99</formula>
    </cfRule>
    <cfRule aboveAverage="0" bottom="0" dxfId="0" equalAverage="0" operator="lessThan" percent="0" priority="297" rank="0" text="" type="cellIs">
      <formula>-1.99</formula>
    </cfRule>
  </conditionalFormatting>
  <conditionalFormatting sqref="AM110:AM123">
    <cfRule aboveAverage="0" bottom="0" dxfId="4" equalAverage="0" operator="greaterThan" percent="0" priority="298" rank="0" text="" type="cellIs">
      <formula>4</formula>
    </cfRule>
    <cfRule aboveAverage="0" bottom="0" dxfId="0" equalAverage="0" operator="lessThan" percent="0" priority="299" rank="0" text="" type="cellIs">
      <formula>-5.50001</formula>
    </cfRule>
  </conditionalFormatting>
  <conditionalFormatting sqref="AM124:AM125">
    <cfRule aboveAverage="0" bottom="0" dxfId="4" equalAverage="0" operator="greaterThan" percent="0" priority="300" rank="0" text="" type="cellIs">
      <formula>1.99</formula>
    </cfRule>
    <cfRule aboveAverage="0" bottom="0" dxfId="0" equalAverage="0" operator="lessThan" percent="0" priority="301" rank="0" text="" type="cellIs">
      <formula>-1.99</formula>
    </cfRule>
  </conditionalFormatting>
  <conditionalFormatting sqref="AP108">
    <cfRule aboveAverage="0" bottom="0" dxfId="4" equalAverage="0" operator="greaterThan" percent="0" priority="302" rank="0" text="" type="cellIs">
      <formula>1.99</formula>
    </cfRule>
    <cfRule aboveAverage="0" bottom="0" dxfId="0" equalAverage="0" operator="lessThan" percent="0" priority="303" rank="0" text="" type="cellIs">
      <formula>-1.99</formula>
    </cfRule>
  </conditionalFormatting>
  <conditionalFormatting sqref="AP109">
    <cfRule aboveAverage="0" bottom="0" dxfId="4" equalAverage="0" operator="greaterThan" percent="0" priority="304" rank="0" text="" type="cellIs">
      <formula>1.99</formula>
    </cfRule>
    <cfRule aboveAverage="0" bottom="0" dxfId="0" equalAverage="0" operator="lessThan" percent="0" priority="305" rank="0" text="" type="cellIs">
      <formula>-1.99</formula>
    </cfRule>
  </conditionalFormatting>
  <conditionalFormatting sqref="AP110:AP123">
    <cfRule aboveAverage="0" bottom="0" dxfId="4" equalAverage="0" operator="greaterThan" percent="0" priority="306" rank="0" text="" type="cellIs">
      <formula>4</formula>
    </cfRule>
    <cfRule aboveAverage="0" bottom="0" dxfId="0" equalAverage="0" operator="lessThan" percent="0" priority="307" rank="0" text="" type="cellIs">
      <formula>-5.50001</formula>
    </cfRule>
  </conditionalFormatting>
  <conditionalFormatting sqref="AP124:AP125">
    <cfRule aboveAverage="0" bottom="0" dxfId="4" equalAverage="0" operator="greaterThan" percent="0" priority="308" rank="0" text="" type="cellIs">
      <formula>1.99</formula>
    </cfRule>
    <cfRule aboveAverage="0" bottom="0" dxfId="0" equalAverage="0" operator="lessThan" percent="0" priority="309" rank="0" text="" type="cellIs">
      <formula>-1.99</formula>
    </cfRule>
  </conditionalFormatting>
  <conditionalFormatting sqref="AS108">
    <cfRule aboveAverage="0" bottom="0" dxfId="4" equalAverage="0" operator="greaterThan" percent="0" priority="310" rank="0" text="" type="cellIs">
      <formula>1.99</formula>
    </cfRule>
    <cfRule aboveAverage="0" bottom="0" dxfId="0" equalAverage="0" operator="lessThan" percent="0" priority="311" rank="0" text="" type="cellIs">
      <formula>-1.99</formula>
    </cfRule>
  </conditionalFormatting>
  <conditionalFormatting sqref="AS109">
    <cfRule aboveAverage="0" bottom="0" dxfId="4" equalAverage="0" operator="greaterThan" percent="0" priority="312" rank="0" text="" type="cellIs">
      <formula>1.99</formula>
    </cfRule>
    <cfRule aboveAverage="0" bottom="0" dxfId="0" equalAverage="0" operator="lessThan" percent="0" priority="313" rank="0" text="" type="cellIs">
      <formula>-1.99</formula>
    </cfRule>
  </conditionalFormatting>
  <conditionalFormatting sqref="AS110:AS123">
    <cfRule aboveAverage="0" bottom="0" dxfId="4" equalAverage="0" operator="greaterThan" percent="0" priority="314" rank="0" text="" type="cellIs">
      <formula>4</formula>
    </cfRule>
    <cfRule aboveAverage="0" bottom="0" dxfId="0" equalAverage="0" operator="lessThan" percent="0" priority="315" rank="0" text="" type="cellIs">
      <formula>-5.50001</formula>
    </cfRule>
  </conditionalFormatting>
  <conditionalFormatting sqref="AS124:AS125">
    <cfRule aboveAverage="0" bottom="0" dxfId="4" equalAverage="0" operator="greaterThan" percent="0" priority="316" rank="0" text="" type="cellIs">
      <formula>1.99</formula>
    </cfRule>
    <cfRule aboveAverage="0" bottom="0" dxfId="0" equalAverage="0" operator="lessThan" percent="0" priority="317" rank="0" text="" type="cellIs">
      <formula>-1.99</formula>
    </cfRule>
  </conditionalFormatting>
  <conditionalFormatting sqref="AV108">
    <cfRule aboveAverage="0" bottom="0" dxfId="4" equalAverage="0" operator="greaterThan" percent="0" priority="318" rank="0" text="" type="cellIs">
      <formula>1.99</formula>
    </cfRule>
    <cfRule aboveAverage="0" bottom="0" dxfId="0" equalAverage="0" operator="lessThan" percent="0" priority="319" rank="0" text="" type="cellIs">
      <formula>-1.99</formula>
    </cfRule>
  </conditionalFormatting>
  <conditionalFormatting sqref="AV109">
    <cfRule aboveAverage="0" bottom="0" dxfId="4" equalAverage="0" operator="greaterThan" percent="0" priority="320" rank="0" text="" type="cellIs">
      <formula>1.99</formula>
    </cfRule>
    <cfRule aboveAverage="0" bottom="0" dxfId="0" equalAverage="0" operator="lessThan" percent="0" priority="321" rank="0" text="" type="cellIs">
      <formula>-1.99</formula>
    </cfRule>
  </conditionalFormatting>
  <conditionalFormatting sqref="AV110:AV123">
    <cfRule aboveAverage="0" bottom="0" dxfId="4" equalAverage="0" operator="greaterThan" percent="0" priority="322" rank="0" text="" type="cellIs">
      <formula>4</formula>
    </cfRule>
    <cfRule aboveAverage="0" bottom="0" dxfId="0" equalAverage="0" operator="lessThan" percent="0" priority="323" rank="0" text="" type="cellIs">
      <formula>-5.50001</formula>
    </cfRule>
  </conditionalFormatting>
  <conditionalFormatting sqref="AV124:AV125">
    <cfRule aboveAverage="0" bottom="0" dxfId="4" equalAverage="0" operator="greaterThan" percent="0" priority="324" rank="0" text="" type="cellIs">
      <formula>1.99</formula>
    </cfRule>
    <cfRule aboveAverage="0" bottom="0" dxfId="0" equalAverage="0" operator="lessThan" percent="0" priority="325" rank="0" text="" type="cellIs">
      <formula>-1.99</formula>
    </cfRule>
  </conditionalFormatting>
  <conditionalFormatting sqref="AY108">
    <cfRule aboveAverage="0" bottom="0" dxfId="4" equalAverage="0" operator="greaterThan" percent="0" priority="326" rank="0" text="" type="cellIs">
      <formula>1.99</formula>
    </cfRule>
    <cfRule aboveAverage="0" bottom="0" dxfId="0" equalAverage="0" operator="lessThan" percent="0" priority="327" rank="0" text="" type="cellIs">
      <formula>-1.99</formula>
    </cfRule>
  </conditionalFormatting>
  <conditionalFormatting sqref="AY109">
    <cfRule aboveAverage="0" bottom="0" dxfId="4" equalAverage="0" operator="greaterThan" percent="0" priority="328" rank="0" text="" type="cellIs">
      <formula>1.99</formula>
    </cfRule>
    <cfRule aboveAverage="0" bottom="0" dxfId="0" equalAverage="0" operator="lessThan" percent="0" priority="329" rank="0" text="" type="cellIs">
      <formula>-1.99</formula>
    </cfRule>
  </conditionalFormatting>
  <conditionalFormatting sqref="AY110:AY123">
    <cfRule aboveAverage="0" bottom="0" dxfId="4" equalAverage="0" operator="greaterThan" percent="0" priority="330" rank="0" text="" type="cellIs">
      <formula>4</formula>
    </cfRule>
    <cfRule aboveAverage="0" bottom="0" dxfId="0" equalAverage="0" operator="lessThan" percent="0" priority="331" rank="0" text="" type="cellIs">
      <formula>-5.50001</formula>
    </cfRule>
  </conditionalFormatting>
  <conditionalFormatting sqref="AY124:AY125">
    <cfRule aboveAverage="0" bottom="0" dxfId="4" equalAverage="0" operator="greaterThan" percent="0" priority="332" rank="0" text="" type="cellIs">
      <formula>1.99</formula>
    </cfRule>
    <cfRule aboveAverage="0" bottom="0" dxfId="0" equalAverage="0" operator="lessThan" percent="0" priority="333" rank="0" text="" type="cellIs">
      <formula>-1.99</formula>
    </cfRule>
  </conditionalFormatting>
  <conditionalFormatting sqref="BB108">
    <cfRule aboveAverage="0" bottom="0" dxfId="4" equalAverage="0" operator="greaterThan" percent="0" priority="334" rank="0" text="" type="cellIs">
      <formula>1.99</formula>
    </cfRule>
    <cfRule aboveAverage="0" bottom="0" dxfId="0" equalAverage="0" operator="lessThan" percent="0" priority="335" rank="0" text="" type="cellIs">
      <formula>-1.99</formula>
    </cfRule>
  </conditionalFormatting>
  <conditionalFormatting sqref="BB109">
    <cfRule aboveAverage="0" bottom="0" dxfId="4" equalAverage="0" operator="greaterThan" percent="0" priority="336" rank="0" text="" type="cellIs">
      <formula>1.99</formula>
    </cfRule>
    <cfRule aboveAverage="0" bottom="0" dxfId="0" equalAverage="0" operator="lessThan" percent="0" priority="337" rank="0" text="" type="cellIs">
      <formula>-1.99</formula>
    </cfRule>
  </conditionalFormatting>
  <conditionalFormatting sqref="BB110:BB123">
    <cfRule aboveAverage="0" bottom="0" dxfId="4" equalAverage="0" operator="greaterThan" percent="0" priority="338" rank="0" text="" type="cellIs">
      <formula>4</formula>
    </cfRule>
    <cfRule aboveAverage="0" bottom="0" dxfId="0" equalAverage="0" operator="lessThan" percent="0" priority="339" rank="0" text="" type="cellIs">
      <formula>-5.50001</formula>
    </cfRule>
  </conditionalFormatting>
  <conditionalFormatting sqref="BB124:BB125">
    <cfRule aboveAverage="0" bottom="0" dxfId="4" equalAverage="0" operator="greaterThan" percent="0" priority="340" rank="0" text="" type="cellIs">
      <formula>1.99</formula>
    </cfRule>
    <cfRule aboveAverage="0" bottom="0" dxfId="0" equalAverage="0" operator="lessThan" percent="0" priority="341" rank="0" text="" type="cellIs">
      <formula>-1.99</formula>
    </cfRule>
  </conditionalFormatting>
  <conditionalFormatting sqref="BE108">
    <cfRule aboveAverage="0" bottom="0" dxfId="4" equalAverage="0" operator="greaterThan" percent="0" priority="342" rank="0" text="" type="cellIs">
      <formula>1.99</formula>
    </cfRule>
    <cfRule aboveAverage="0" bottom="0" dxfId="0" equalAverage="0" operator="lessThan" percent="0" priority="343" rank="0" text="" type="cellIs">
      <formula>-1.99</formula>
    </cfRule>
  </conditionalFormatting>
  <conditionalFormatting sqref="BE109">
    <cfRule aboveAverage="0" bottom="0" dxfId="4" equalAverage="0" operator="greaterThan" percent="0" priority="344" rank="0" text="" type="cellIs">
      <formula>1.99</formula>
    </cfRule>
    <cfRule aboveAverage="0" bottom="0" dxfId="0" equalAverage="0" operator="lessThan" percent="0" priority="345" rank="0" text="" type="cellIs">
      <formula>-1.99</formula>
    </cfRule>
  </conditionalFormatting>
  <conditionalFormatting sqref="BE110:BE123">
    <cfRule aboveAverage="0" bottom="0" dxfId="4" equalAverage="0" operator="greaterThan" percent="0" priority="346" rank="0" text="" type="cellIs">
      <formula>4</formula>
    </cfRule>
    <cfRule aboveAverage="0" bottom="0" dxfId="0" equalAverage="0" operator="lessThan" percent="0" priority="347" rank="0" text="" type="cellIs">
      <formula>-5.50001</formula>
    </cfRule>
  </conditionalFormatting>
  <conditionalFormatting sqref="BE124:BE125">
    <cfRule aboveAverage="0" bottom="0" dxfId="4" equalAverage="0" operator="greaterThan" percent="0" priority="348" rank="0" text="" type="cellIs">
      <formula>1.99</formula>
    </cfRule>
    <cfRule aboveAverage="0" bottom="0" dxfId="0" equalAverage="0" operator="lessThan" percent="0" priority="349" rank="0" text="" type="cellIs">
      <formula>-1.99</formula>
    </cfRule>
  </conditionalFormatting>
  <conditionalFormatting sqref="BH108">
    <cfRule aboveAverage="0" bottom="0" dxfId="4" equalAverage="0" operator="greaterThan" percent="0" priority="350" rank="0" text="" type="cellIs">
      <formula>1.99</formula>
    </cfRule>
    <cfRule aboveAverage="0" bottom="0" dxfId="0" equalAverage="0" operator="lessThan" percent="0" priority="351" rank="0" text="" type="cellIs">
      <formula>-1.99</formula>
    </cfRule>
  </conditionalFormatting>
  <conditionalFormatting sqref="BH109">
    <cfRule aboveAverage="0" bottom="0" dxfId="4" equalAverage="0" operator="greaterThan" percent="0" priority="352" rank="0" text="" type="cellIs">
      <formula>1.99</formula>
    </cfRule>
    <cfRule aboveAverage="0" bottom="0" dxfId="0" equalAverage="0" operator="lessThan" percent="0" priority="353" rank="0" text="" type="cellIs">
      <formula>-1.99</formula>
    </cfRule>
  </conditionalFormatting>
  <conditionalFormatting sqref="BH110:BH123">
    <cfRule aboveAverage="0" bottom="0" dxfId="4" equalAverage="0" operator="greaterThan" percent="0" priority="354" rank="0" text="" type="cellIs">
      <formula>4</formula>
    </cfRule>
    <cfRule aboveAverage="0" bottom="0" dxfId="0" equalAverage="0" operator="lessThan" percent="0" priority="355" rank="0" text="" type="cellIs">
      <formula>-5.50001</formula>
    </cfRule>
  </conditionalFormatting>
  <conditionalFormatting sqref="BH124:BH125">
    <cfRule aboveAverage="0" bottom="0" dxfId="4" equalAverage="0" operator="greaterThan" percent="0" priority="356" rank="0" text="" type="cellIs">
      <formula>1.99</formula>
    </cfRule>
    <cfRule aboveAverage="0" bottom="0" dxfId="0" equalAverage="0" operator="lessThan" percent="0" priority="357" rank="0" text="" type="cellIs">
      <formula>-1.99</formula>
    </cfRule>
  </conditionalFormatting>
  <conditionalFormatting sqref="BK108">
    <cfRule aboveAverage="0" bottom="0" dxfId="4" equalAverage="0" operator="greaterThan" percent="0" priority="358" rank="0" text="" type="cellIs">
      <formula>1.99</formula>
    </cfRule>
    <cfRule aboveAverage="0" bottom="0" dxfId="0" equalAverage="0" operator="lessThan" percent="0" priority="359" rank="0" text="" type="cellIs">
      <formula>-1.99</formula>
    </cfRule>
  </conditionalFormatting>
  <conditionalFormatting sqref="BK109">
    <cfRule aboveAverage="0" bottom="0" dxfId="4" equalAverage="0" operator="greaterThan" percent="0" priority="360" rank="0" text="" type="cellIs">
      <formula>1.99</formula>
    </cfRule>
    <cfRule aboveAverage="0" bottom="0" dxfId="0" equalAverage="0" operator="lessThan" percent="0" priority="361" rank="0" text="" type="cellIs">
      <formula>-1.99</formula>
    </cfRule>
  </conditionalFormatting>
  <conditionalFormatting sqref="BK110:BK123">
    <cfRule aboveAverage="0" bottom="0" dxfId="4" equalAverage="0" operator="greaterThan" percent="0" priority="362" rank="0" text="" type="cellIs">
      <formula>4</formula>
    </cfRule>
    <cfRule aboveAverage="0" bottom="0" dxfId="0" equalAverage="0" operator="lessThan" percent="0" priority="363" rank="0" text="" type="cellIs">
      <formula>-5.50001</formula>
    </cfRule>
  </conditionalFormatting>
  <conditionalFormatting sqref="BK124:BK125">
    <cfRule aboveAverage="0" bottom="0" dxfId="4" equalAverage="0" operator="greaterThan" percent="0" priority="364" rank="0" text="" type="cellIs">
      <formula>1.99</formula>
    </cfRule>
    <cfRule aboveAverage="0" bottom="0" dxfId="0" equalAverage="0" operator="lessThan" percent="0" priority="365" rank="0" text="" type="cellIs">
      <formula>-1.99</formula>
    </cfRule>
  </conditionalFormatting>
  <conditionalFormatting sqref="BN108">
    <cfRule aboveAverage="0" bottom="0" dxfId="4" equalAverage="0" operator="greaterThan" percent="0" priority="366" rank="0" text="" type="cellIs">
      <formula>1.99</formula>
    </cfRule>
    <cfRule aboveAverage="0" bottom="0" dxfId="0" equalAverage="0" operator="lessThan" percent="0" priority="367" rank="0" text="" type="cellIs">
      <formula>-1.99</formula>
    </cfRule>
  </conditionalFormatting>
  <conditionalFormatting sqref="BN109">
    <cfRule aboveAverage="0" bottom="0" dxfId="4" equalAverage="0" operator="greaterThan" percent="0" priority="368" rank="0" text="" type="cellIs">
      <formula>1.99</formula>
    </cfRule>
    <cfRule aboveAverage="0" bottom="0" dxfId="0" equalAverage="0" operator="lessThan" percent="0" priority="369" rank="0" text="" type="cellIs">
      <formula>-1.99</formula>
    </cfRule>
  </conditionalFormatting>
  <conditionalFormatting sqref="BN110:BN123">
    <cfRule aboveAverage="0" bottom="0" dxfId="4" equalAverage="0" operator="greaterThan" percent="0" priority="370" rank="0" text="" type="cellIs">
      <formula>4</formula>
    </cfRule>
    <cfRule aboveAverage="0" bottom="0" dxfId="0" equalAverage="0" operator="lessThan" percent="0" priority="371" rank="0" text="" type="cellIs">
      <formula>-5.50001</formula>
    </cfRule>
  </conditionalFormatting>
  <conditionalFormatting sqref="BN124:BN125">
    <cfRule aboveAverage="0" bottom="0" dxfId="4" equalAverage="0" operator="greaterThan" percent="0" priority="372" rank="0" text="" type="cellIs">
      <formula>1.99</formula>
    </cfRule>
    <cfRule aboveAverage="0" bottom="0" dxfId="0" equalAverage="0" operator="lessThan" percent="0" priority="373" rank="0" text="" type="cellIs">
      <formula>-1.99</formula>
    </cfRule>
  </conditionalFormatting>
  <conditionalFormatting sqref="BQ108">
    <cfRule aboveAverage="0" bottom="0" dxfId="4" equalAverage="0" operator="greaterThan" percent="0" priority="374" rank="0" text="" type="cellIs">
      <formula>1.99</formula>
    </cfRule>
    <cfRule aboveAverage="0" bottom="0" dxfId="0" equalAverage="0" operator="lessThan" percent="0" priority="375" rank="0" text="" type="cellIs">
      <formula>-1.99</formula>
    </cfRule>
  </conditionalFormatting>
  <conditionalFormatting sqref="BQ109">
    <cfRule aboveAverage="0" bottom="0" dxfId="4" equalAverage="0" operator="greaterThan" percent="0" priority="376" rank="0" text="" type="cellIs">
      <formula>1.99</formula>
    </cfRule>
    <cfRule aboveAverage="0" bottom="0" dxfId="0" equalAverage="0" operator="lessThan" percent="0" priority="377" rank="0" text="" type="cellIs">
      <formula>-1.99</formula>
    </cfRule>
  </conditionalFormatting>
  <conditionalFormatting sqref="BQ110:BQ123">
    <cfRule aboveAverage="0" bottom="0" dxfId="4" equalAverage="0" operator="greaterThan" percent="0" priority="378" rank="0" text="" type="cellIs">
      <formula>4</formula>
    </cfRule>
    <cfRule aboveAverage="0" bottom="0" dxfId="0" equalAverage="0" operator="lessThan" percent="0" priority="379" rank="0" text="" type="cellIs">
      <formula>-5.50001</formula>
    </cfRule>
  </conditionalFormatting>
  <conditionalFormatting sqref="BQ124:BQ125">
    <cfRule aboveAverage="0" bottom="0" dxfId="4" equalAverage="0" operator="greaterThan" percent="0" priority="380" rank="0" text="" type="cellIs">
      <formula>1.99</formula>
    </cfRule>
    <cfRule aboveAverage="0" bottom="0" dxfId="0" equalAverage="0" operator="lessThan" percent="0" priority="381" rank="0" text="" type="cellIs">
      <formula>-1.99</formula>
    </cfRule>
  </conditionalFormatting>
  <conditionalFormatting sqref="BT108">
    <cfRule aboveAverage="0" bottom="0" dxfId="4" equalAverage="0" operator="greaterThan" percent="0" priority="382" rank="0" text="" type="cellIs">
      <formula>1.99</formula>
    </cfRule>
    <cfRule aboveAverage="0" bottom="0" dxfId="0" equalAverage="0" operator="lessThan" percent="0" priority="383" rank="0" text="" type="cellIs">
      <formula>-1.99</formula>
    </cfRule>
  </conditionalFormatting>
  <conditionalFormatting sqref="BT109">
    <cfRule aboveAverage="0" bottom="0" dxfId="4" equalAverage="0" operator="greaterThan" percent="0" priority="384" rank="0" text="" type="cellIs">
      <formula>1.99</formula>
    </cfRule>
    <cfRule aboveAverage="0" bottom="0" dxfId="0" equalAverage="0" operator="lessThan" percent="0" priority="385" rank="0" text="" type="cellIs">
      <formula>-1.99</formula>
    </cfRule>
  </conditionalFormatting>
  <conditionalFormatting sqref="BT110:BT123">
    <cfRule aboveAverage="0" bottom="0" dxfId="4" equalAverage="0" operator="greaterThan" percent="0" priority="386" rank="0" text="" type="cellIs">
      <formula>4</formula>
    </cfRule>
    <cfRule aboveAverage="0" bottom="0" dxfId="0" equalAverage="0" operator="lessThan" percent="0" priority="387" rank="0" text="" type="cellIs">
      <formula>-5.50001</formula>
    </cfRule>
  </conditionalFormatting>
  <conditionalFormatting sqref="BT124:BT125">
    <cfRule aboveAverage="0" bottom="0" dxfId="4" equalAverage="0" operator="greaterThan" percent="0" priority="388" rank="0" text="" type="cellIs">
      <formula>1.99</formula>
    </cfRule>
    <cfRule aboveAverage="0" bottom="0" dxfId="0" equalAverage="0" operator="lessThan" percent="0" priority="389" rank="0" text="" type="cellIs">
      <formula>-1.99</formula>
    </cfRule>
  </conditionalFormatting>
  <conditionalFormatting sqref="BW108">
    <cfRule aboveAverage="0" bottom="0" dxfId="4" equalAverage="0" operator="greaterThan" percent="0" priority="390" rank="0" text="" type="cellIs">
      <formula>1.99</formula>
    </cfRule>
    <cfRule aboveAverage="0" bottom="0" dxfId="0" equalAverage="0" operator="lessThan" percent="0" priority="391" rank="0" text="" type="cellIs">
      <formula>-1.99</formula>
    </cfRule>
  </conditionalFormatting>
  <conditionalFormatting sqref="BW109">
    <cfRule aboveAverage="0" bottom="0" dxfId="4" equalAverage="0" operator="greaterThan" percent="0" priority="392" rank="0" text="" type="cellIs">
      <formula>1.99</formula>
    </cfRule>
    <cfRule aboveAverage="0" bottom="0" dxfId="0" equalAverage="0" operator="lessThan" percent="0" priority="393" rank="0" text="" type="cellIs">
      <formula>-1.99</formula>
    </cfRule>
  </conditionalFormatting>
  <conditionalFormatting sqref="BW110:BW123">
    <cfRule aboveAverage="0" bottom="0" dxfId="4" equalAverage="0" operator="greaterThan" percent="0" priority="394" rank="0" text="" type="cellIs">
      <formula>4</formula>
    </cfRule>
    <cfRule aboveAverage="0" bottom="0" dxfId="0" equalAverage="0" operator="lessThan" percent="0" priority="395" rank="0" text="" type="cellIs">
      <formula>-5.50001</formula>
    </cfRule>
  </conditionalFormatting>
  <conditionalFormatting sqref="BW124:BW125">
    <cfRule aboveAverage="0" bottom="0" dxfId="4" equalAverage="0" operator="greaterThan" percent="0" priority="396" rank="0" text="" type="cellIs">
      <formula>1.99</formula>
    </cfRule>
    <cfRule aboveAverage="0" bottom="0" dxfId="0" equalAverage="0" operator="lessThan" percent="0" priority="397" rank="0" text="" type="cellIs">
      <formula>-1.99</formula>
    </cfRule>
  </conditionalFormatting>
  <conditionalFormatting sqref="BZ108">
    <cfRule aboveAverage="0" bottom="0" dxfId="4" equalAverage="0" operator="greaterThan" percent="0" priority="398" rank="0" text="" type="cellIs">
      <formula>1.99</formula>
    </cfRule>
    <cfRule aboveAverage="0" bottom="0" dxfId="0" equalAverage="0" operator="lessThan" percent="0" priority="399" rank="0" text="" type="cellIs">
      <formula>-1.99</formula>
    </cfRule>
  </conditionalFormatting>
  <conditionalFormatting sqref="BZ109">
    <cfRule aboveAverage="0" bottom="0" dxfId="4" equalAverage="0" operator="greaterThan" percent="0" priority="400" rank="0" text="" type="cellIs">
      <formula>1.99</formula>
    </cfRule>
    <cfRule aboveAverage="0" bottom="0" dxfId="0" equalAverage="0" operator="lessThan" percent="0" priority="401" rank="0" text="" type="cellIs">
      <formula>-1.99</formula>
    </cfRule>
  </conditionalFormatting>
  <conditionalFormatting sqref="BZ110:BZ123">
    <cfRule aboveAverage="0" bottom="0" dxfId="4" equalAverage="0" operator="greaterThan" percent="0" priority="402" rank="0" text="" type="cellIs">
      <formula>4</formula>
    </cfRule>
    <cfRule aboveAverage="0" bottom="0" dxfId="0" equalAverage="0" operator="lessThan" percent="0" priority="403" rank="0" text="" type="cellIs">
      <formula>-5.50001</formula>
    </cfRule>
  </conditionalFormatting>
  <conditionalFormatting sqref="BZ124:BZ125">
    <cfRule aboveAverage="0" bottom="0" dxfId="4" equalAverage="0" operator="greaterThan" percent="0" priority="404" rank="0" text="" type="cellIs">
      <formula>1.99</formula>
    </cfRule>
    <cfRule aboveAverage="0" bottom="0" dxfId="0" equalAverage="0" operator="lessThan" percent="0" priority="405" rank="0" text="" type="cellIs">
      <formula>-1.99</formula>
    </cfRule>
  </conditionalFormatting>
  <conditionalFormatting sqref="CC108">
    <cfRule aboveAverage="0" bottom="0" dxfId="4" equalAverage="0" operator="greaterThan" percent="0" priority="406" rank="0" text="" type="cellIs">
      <formula>1.99</formula>
    </cfRule>
    <cfRule aboveAverage="0" bottom="0" dxfId="0" equalAverage="0" operator="lessThan" percent="0" priority="407" rank="0" text="" type="cellIs">
      <formula>-1.99</formula>
    </cfRule>
  </conditionalFormatting>
  <conditionalFormatting sqref="CC109">
    <cfRule aboveAverage="0" bottom="0" dxfId="4" equalAverage="0" operator="greaterThan" percent="0" priority="408" rank="0" text="" type="cellIs">
      <formula>1.99</formula>
    </cfRule>
    <cfRule aboveAverage="0" bottom="0" dxfId="0" equalAverage="0" operator="lessThan" percent="0" priority="409" rank="0" text="" type="cellIs">
      <formula>-1.99</formula>
    </cfRule>
  </conditionalFormatting>
  <conditionalFormatting sqref="CC110:CC123">
    <cfRule aboveAverage="0" bottom="0" dxfId="4" equalAverage="0" operator="greaterThan" percent="0" priority="410" rank="0" text="" type="cellIs">
      <formula>4</formula>
    </cfRule>
    <cfRule aboveAverage="0" bottom="0" dxfId="0" equalAverage="0" operator="lessThan" percent="0" priority="411" rank="0" text="" type="cellIs">
      <formula>-5.50001</formula>
    </cfRule>
  </conditionalFormatting>
  <conditionalFormatting sqref="CC124:CC125">
    <cfRule aboveAverage="0" bottom="0" dxfId="4" equalAverage="0" operator="greaterThan" percent="0" priority="412" rank="0" text="" type="cellIs">
      <formula>1.99</formula>
    </cfRule>
    <cfRule aboveAverage="0" bottom="0" dxfId="0" equalAverage="0" operator="lessThan" percent="0" priority="413" rank="0" text="" type="cellIs">
      <formula>-1.99</formula>
    </cfRule>
  </conditionalFormatting>
  <conditionalFormatting sqref="CF108">
    <cfRule aboveAverage="0" bottom="0" dxfId="4" equalAverage="0" operator="greaterThan" percent="0" priority="414" rank="0" text="" type="cellIs">
      <formula>1.99</formula>
    </cfRule>
    <cfRule aboveAverage="0" bottom="0" dxfId="0" equalAverage="0" operator="lessThan" percent="0" priority="415" rank="0" text="" type="cellIs">
      <formula>-1.99</formula>
    </cfRule>
  </conditionalFormatting>
  <conditionalFormatting sqref="CF109">
    <cfRule aboveAverage="0" bottom="0" dxfId="4" equalAverage="0" operator="greaterThan" percent="0" priority="416" rank="0" text="" type="cellIs">
      <formula>1.99</formula>
    </cfRule>
    <cfRule aboveAverage="0" bottom="0" dxfId="0" equalAverage="0" operator="lessThan" percent="0" priority="417" rank="0" text="" type="cellIs">
      <formula>-1.99</formula>
    </cfRule>
  </conditionalFormatting>
  <conditionalFormatting sqref="CF110:CF123">
    <cfRule aboveAverage="0" bottom="0" dxfId="4" equalAverage="0" operator="greaterThan" percent="0" priority="418" rank="0" text="" type="cellIs">
      <formula>4</formula>
    </cfRule>
    <cfRule aboveAverage="0" bottom="0" dxfId="0" equalAverage="0" operator="lessThan" percent="0" priority="419" rank="0" text="" type="cellIs">
      <formula>-5.50001</formula>
    </cfRule>
  </conditionalFormatting>
  <conditionalFormatting sqref="CF124:CF125">
    <cfRule aboveAverage="0" bottom="0" dxfId="4" equalAverage="0" operator="greaterThan" percent="0" priority="420" rank="0" text="" type="cellIs">
      <formula>1.99</formula>
    </cfRule>
    <cfRule aboveAverage="0" bottom="0" dxfId="0" equalAverage="0" operator="lessThan" percent="0" priority="421" rank="0" text="" type="cellIs">
      <formula>-1.99</formula>
    </cfRule>
  </conditionalFormatting>
  <conditionalFormatting sqref="CI108">
    <cfRule aboveAverage="0" bottom="0" dxfId="4" equalAverage="0" operator="greaterThan" percent="0" priority="422" rank="0" text="" type="cellIs">
      <formula>1.99</formula>
    </cfRule>
    <cfRule aboveAverage="0" bottom="0" dxfId="0" equalAverage="0" operator="lessThan" percent="0" priority="423" rank="0" text="" type="cellIs">
      <formula>-1.99</formula>
    </cfRule>
  </conditionalFormatting>
  <conditionalFormatting sqref="CI109">
    <cfRule aboveAverage="0" bottom="0" dxfId="4" equalAverage="0" operator="greaterThan" percent="0" priority="424" rank="0" text="" type="cellIs">
      <formula>1.99</formula>
    </cfRule>
    <cfRule aboveAverage="0" bottom="0" dxfId="0" equalAverage="0" operator="lessThan" percent="0" priority="425" rank="0" text="" type="cellIs">
      <formula>-1.99</formula>
    </cfRule>
  </conditionalFormatting>
  <conditionalFormatting sqref="CI110:CI123">
    <cfRule aboveAverage="0" bottom="0" dxfId="4" equalAverage="0" operator="greaterThan" percent="0" priority="426" rank="0" text="" type="cellIs">
      <formula>4</formula>
    </cfRule>
    <cfRule aboveAverage="0" bottom="0" dxfId="0" equalAverage="0" operator="lessThan" percent="0" priority="427" rank="0" text="" type="cellIs">
      <formula>-5.50001</formula>
    </cfRule>
  </conditionalFormatting>
  <conditionalFormatting sqref="CI124:CI125">
    <cfRule aboveAverage="0" bottom="0" dxfId="4" equalAverage="0" operator="greaterThan" percent="0" priority="428" rank="0" text="" type="cellIs">
      <formula>1.99</formula>
    </cfRule>
    <cfRule aboveAverage="0" bottom="0" dxfId="0" equalAverage="0" operator="lessThan" percent="0" priority="429" rank="0" text="" type="cellIs">
      <formula>-1.99</formula>
    </cfRule>
  </conditionalFormatting>
  <conditionalFormatting sqref="CL108">
    <cfRule aboveAverage="0" bottom="0" dxfId="4" equalAverage="0" operator="greaterThan" percent="0" priority="430" rank="0" text="" type="cellIs">
      <formula>1.99</formula>
    </cfRule>
    <cfRule aboveAverage="0" bottom="0" dxfId="0" equalAverage="0" operator="lessThan" percent="0" priority="431" rank="0" text="" type="cellIs">
      <formula>-1.99</formula>
    </cfRule>
  </conditionalFormatting>
  <conditionalFormatting sqref="CL109">
    <cfRule aboveAverage="0" bottom="0" dxfId="4" equalAverage="0" operator="greaterThan" percent="0" priority="432" rank="0" text="" type="cellIs">
      <formula>1.99</formula>
    </cfRule>
    <cfRule aboveAverage="0" bottom="0" dxfId="0" equalAverage="0" operator="lessThan" percent="0" priority="433" rank="0" text="" type="cellIs">
      <formula>-1.99</formula>
    </cfRule>
  </conditionalFormatting>
  <conditionalFormatting sqref="CL110:CL123">
    <cfRule aboveAverage="0" bottom="0" dxfId="4" equalAverage="0" operator="greaterThan" percent="0" priority="434" rank="0" text="" type="cellIs">
      <formula>4</formula>
    </cfRule>
    <cfRule aboveAverage="0" bottom="0" dxfId="0" equalAverage="0" operator="lessThan" percent="0" priority="435" rank="0" text="" type="cellIs">
      <formula>-5.50001</formula>
    </cfRule>
  </conditionalFormatting>
  <conditionalFormatting sqref="CL124:CL125">
    <cfRule aboveAverage="0" bottom="0" dxfId="4" equalAverage="0" operator="greaterThan" percent="0" priority="436" rank="0" text="" type="cellIs">
      <formula>1.99</formula>
    </cfRule>
    <cfRule aboveAverage="0" bottom="0" dxfId="0" equalAverage="0" operator="lessThan" percent="0" priority="437" rank="0" text="" type="cellIs">
      <formula>-1.99</formula>
    </cfRule>
  </conditionalFormatting>
  <conditionalFormatting sqref="CO108:CR108">
    <cfRule aboveAverage="0" bottom="0" dxfId="4" equalAverage="0" operator="greaterThan" percent="0" priority="438" rank="0" text="" type="cellIs">
      <formula>1.99</formula>
    </cfRule>
    <cfRule aboveAverage="0" bottom="0" dxfId="0" equalAverage="0" operator="lessThan" percent="0" priority="439" rank="0" text="" type="cellIs">
      <formula>-1.99</formula>
    </cfRule>
  </conditionalFormatting>
  <conditionalFormatting sqref="CO109:CR109">
    <cfRule aboveAverage="0" bottom="0" dxfId="4" equalAverage="0" operator="greaterThan" percent="0" priority="440" rank="0" text="" type="cellIs">
      <formula>1.99</formula>
    </cfRule>
    <cfRule aboveAverage="0" bottom="0" dxfId="0" equalAverage="0" operator="lessThan" percent="0" priority="441" rank="0" text="" type="cellIs">
      <formula>-1.99</formula>
    </cfRule>
  </conditionalFormatting>
  <conditionalFormatting sqref="CO110:CR123">
    <cfRule aboveAverage="0" bottom="0" dxfId="4" equalAverage="0" operator="greaterThan" percent="0" priority="442" rank="0" text="" type="cellIs">
      <formula>4</formula>
    </cfRule>
    <cfRule aboveAverage="0" bottom="0" dxfId="0" equalAverage="0" operator="lessThan" percent="0" priority="443" rank="0" text="" type="cellIs">
      <formula>-5.50001</formula>
    </cfRule>
  </conditionalFormatting>
  <conditionalFormatting sqref="CO124:CR125">
    <cfRule aboveAverage="0" bottom="0" dxfId="4" equalAverage="0" operator="greaterThan" percent="0" priority="444" rank="0" text="" type="cellIs">
      <formula>1.99</formula>
    </cfRule>
    <cfRule aboveAverage="0" bottom="0" dxfId="0" equalAverage="0" operator="lessThan" percent="0" priority="445" rank="0" text="" type="cellIs">
      <formula>-1.99</formula>
    </cfRule>
  </conditionalFormatting>
  <conditionalFormatting sqref="CU108">
    <cfRule aboveAverage="0" bottom="0" dxfId="4" equalAverage="0" operator="greaterThan" percent="0" priority="446" rank="0" text="" type="cellIs">
      <formula>1.99</formula>
    </cfRule>
    <cfRule aboveAverage="0" bottom="0" dxfId="0" equalAverage="0" operator="lessThan" percent="0" priority="447" rank="0" text="" type="cellIs">
      <formula>-1.99</formula>
    </cfRule>
  </conditionalFormatting>
  <conditionalFormatting sqref="CU109">
    <cfRule aboveAverage="0" bottom="0" dxfId="4" equalAverage="0" operator="greaterThan" percent="0" priority="448" rank="0" text="" type="cellIs">
      <formula>1.99</formula>
    </cfRule>
    <cfRule aboveAverage="0" bottom="0" dxfId="0" equalAverage="0" operator="lessThan" percent="0" priority="449" rank="0" text="" type="cellIs">
      <formula>-1.99</formula>
    </cfRule>
  </conditionalFormatting>
  <conditionalFormatting sqref="CU110:CU123">
    <cfRule aboveAverage="0" bottom="0" dxfId="4" equalAverage="0" operator="greaterThan" percent="0" priority="450" rank="0" text="" type="cellIs">
      <formula>4</formula>
    </cfRule>
    <cfRule aboveAverage="0" bottom="0" dxfId="0" equalAverage="0" operator="lessThan" percent="0" priority="451" rank="0" text="" type="cellIs">
      <formula>-5.50001</formula>
    </cfRule>
  </conditionalFormatting>
  <conditionalFormatting sqref="CU124:CU125">
    <cfRule aboveAverage="0" bottom="0" dxfId="4" equalAverage="0" operator="greaterThan" percent="0" priority="452" rank="0" text="" type="cellIs">
      <formula>1.99</formula>
    </cfRule>
    <cfRule aboveAverage="0" bottom="0" dxfId="0" equalAverage="0" operator="lessThan" percent="0" priority="453" rank="0" text="" type="cellIs">
      <formula>-1.99</formula>
    </cfRule>
  </conditionalFormatting>
  <conditionalFormatting sqref="G4">
    <cfRule aboveAverage="0" bottom="0" dxfId="5" equalAverage="0" operator="equal" percent="0" priority="454" rank="0" text="" type="cellIs">
      <formula>"ВС"</formula>
    </cfRule>
    <cfRule aboveAverage="0" bottom="0" dxfId="5" equalAverage="0" operator="equal" percent="0" priority="455" rank="0" text="" type="cellIs">
      <formula>"СБ"</formula>
    </cfRule>
  </conditionalFormatting>
  <conditionalFormatting sqref="H4">
    <cfRule aboveAverage="0" bottom="0" dxfId="5" equalAverage="0" percent="0" priority="456" rank="0" text="" type="expression">
      <formula>G4="ВС"</formula>
    </cfRule>
    <cfRule aboveAverage="0" bottom="0" dxfId="5" equalAverage="0" percent="0" priority="457" rank="0" text="" type="expression">
      <formula>G4="СБ"</formula>
    </cfRule>
  </conditionalFormatting>
  <conditionalFormatting sqref="CU6:CU86">
    <cfRule aboveAverage="0" bottom="0" dxfId="6" equalAverage="0" operator="equal" percent="0" priority="458" rank="0" text="" type="cellIs">
      <formula>"!"</formula>
    </cfRule>
  </conditionalFormatting>
  <conditionalFormatting sqref="CX6:CX86">
    <cfRule aboveAverage="0" bottom="0" dxfId="7" equalAverage="0" percent="0" priority="459" rank="0" text="" type="expression">
      <formula>IF(CY6="в",(4*$C$2/7+($A$2-CW6)+DB6)&lt;$C$2)</formula>
    </cfRule>
    <cfRule aboveAverage="0" bottom="0" dxfId="6" equalAverage="0" operator="equal" percent="0" priority="460" rank="0" text="" type="cellIs">
      <formula>"!"</formula>
    </cfRule>
    <cfRule aboveAverage="0" bottom="0" dxfId="5" equalAverage="0" percent="0" priority="461" rank="0" text="" type="expression">
      <formula>IF(CV6="от",$A$2-$E$2+$J$6)&lt;$B$2</formula>
    </cfRule>
    <cfRule aboveAverage="0" bottom="0" dxfId="7" equalAverage="0" percent="0" priority="462" rank="0" text="" type="expression">
      <formula>IF(CV6="ОТ",(4*$C$2/7+($A$2-$E$2)+CY6)&lt;$C$2)</formula>
    </cfRule>
  </conditionalFormatting>
  <conditionalFormatting sqref="AT7:AU86">
    <cfRule aboveAverage="0" bottom="0" dxfId="6" equalAverage="0" operator="equal" percent="0" priority="463" rank="0" text="" type="cellIs">
      <formula>"ОТ"</formula>
    </cfRule>
    <cfRule aboveAverage="0" bottom="0" dxfId="1" equalAverage="0" operator="equal" percent="0" priority="464" rank="0" text="" type="cellIs">
      <formula>"В"</formula>
    </cfRule>
    <cfRule aboveAverage="0" bottom="0" dxfId="8" equalAverage="0" operator="equal" percent="0" priority="465" rank="0" text="" type="cellIs">
      <formula>"Н"</formula>
    </cfRule>
    <cfRule aboveAverage="0" bottom="0" dxfId="8" equalAverage="0" operator="equal" percent="0" priority="466" rank="0" text="" type="cellIs">
      <formula>"Б"</formula>
    </cfRule>
    <cfRule aboveAverage="0" bottom="0" dxfId="8" equalAverage="0" operator="equal" percent="0" priority="467" rank="0" text="" type="cellIs">
      <formula>"ПР"</formula>
    </cfRule>
  </conditionalFormatting>
  <conditionalFormatting sqref="AT6:AU86">
    <cfRule aboveAverage="0" bottom="0" dxfId="9" equalAverage="0" percent="0" priority="468" rank="0" text="" type="expression">
      <formula>COUNTIF(AB6:AR6,"В")=0</formula>
    </cfRule>
    <cfRule aboveAverage="0" bottom="0" dxfId="6" equalAverage="0" operator="equal" percent="0" priority="469" rank="0" text="" type="cellIs">
      <formula>"ОТ"</formula>
    </cfRule>
    <cfRule aboveAverage="0" bottom="0" dxfId="1" equalAverage="0" operator="equal" percent="0" priority="470" rank="0" text="" type="cellIs">
      <formula>"В"</formula>
    </cfRule>
    <cfRule aboveAverage="0" bottom="0" dxfId="8" equalAverage="0" operator="equal" percent="0" priority="471" rank="0" text="" type="cellIs">
      <formula>"Н"</formula>
    </cfRule>
    <cfRule aboveAverage="0" bottom="0" dxfId="8" equalAverage="0" operator="equal" percent="0" priority="472" rank="0" text="" type="cellIs">
      <formula>"Б"</formula>
    </cfRule>
    <cfRule aboveAverage="0" bottom="0" dxfId="8" equalAverage="0" operator="equal" percent="0" priority="473" rank="0" text="" type="cellIs">
      <formula>"ПР"</formula>
    </cfRule>
  </conditionalFormatting>
  <conditionalFormatting sqref="AW7:AX86">
    <cfRule aboveAverage="0" bottom="0" dxfId="6" equalAverage="0" operator="equal" percent="0" priority="474" rank="0" text="" type="cellIs">
      <formula>"ОТ"</formula>
    </cfRule>
    <cfRule aboveAverage="0" bottom="0" dxfId="1" equalAverage="0" operator="equal" percent="0" priority="475" rank="0" text="" type="cellIs">
      <formula>"В"</formula>
    </cfRule>
    <cfRule aboveAverage="0" bottom="0" dxfId="8" equalAverage="0" operator="equal" percent="0" priority="476" rank="0" text="" type="cellIs">
      <formula>"Н"</formula>
    </cfRule>
    <cfRule aboveAverage="0" bottom="0" dxfId="8" equalAverage="0" operator="equal" percent="0" priority="477" rank="0" text="" type="cellIs">
      <formula>"Б"</formula>
    </cfRule>
    <cfRule aboveAverage="0" bottom="0" dxfId="8" equalAverage="0" operator="equal" percent="0" priority="478" rank="0" text="" type="cellIs">
      <formula>"ПР"</formula>
    </cfRule>
  </conditionalFormatting>
  <conditionalFormatting sqref="AW6:AX86">
    <cfRule aboveAverage="0" bottom="0" dxfId="9" equalAverage="0" percent="0" priority="479" rank="0" text="" type="expression">
      <formula>COUNTIF(AE6:AU6,"В")=0</formula>
    </cfRule>
    <cfRule aboveAverage="0" bottom="0" dxfId="6" equalAverage="0" operator="equal" percent="0" priority="480" rank="0" text="" type="cellIs">
      <formula>"ОТ"</formula>
    </cfRule>
    <cfRule aboveAverage="0" bottom="0" dxfId="1" equalAverage="0" operator="equal" percent="0" priority="481" rank="0" text="" type="cellIs">
      <formula>"В"</formula>
    </cfRule>
    <cfRule aboveAverage="0" bottom="0" dxfId="8" equalAverage="0" operator="equal" percent="0" priority="482" rank="0" text="" type="cellIs">
      <formula>"Н"</formula>
    </cfRule>
    <cfRule aboveAverage="0" bottom="0" dxfId="8" equalAverage="0" operator="equal" percent="0" priority="483" rank="0" text="" type="cellIs">
      <formula>"Б"</formula>
    </cfRule>
    <cfRule aboveAverage="0" bottom="0" dxfId="8" equalAverage="0" operator="equal" percent="0" priority="484" rank="0" text="" type="cellIs">
      <formula>"ПР"</formula>
    </cfRule>
  </conditionalFormatting>
  <conditionalFormatting sqref="BL7:BM86">
    <cfRule aboveAverage="0" bottom="0" dxfId="6" equalAverage="0" operator="equal" percent="0" priority="485" rank="0" text="" type="cellIs">
      <formula>"ОТ"</formula>
    </cfRule>
    <cfRule aboveAverage="0" bottom="0" dxfId="1" equalAverage="0" operator="equal" percent="0" priority="486" rank="0" text="" type="cellIs">
      <formula>"В"</formula>
    </cfRule>
    <cfRule aboveAverage="0" bottom="0" dxfId="8" equalAverage="0" operator="equal" percent="0" priority="487" rank="0" text="" type="cellIs">
      <formula>"Н"</formula>
    </cfRule>
    <cfRule aboveAverage="0" bottom="0" dxfId="8" equalAverage="0" operator="equal" percent="0" priority="488" rank="0" text="" type="cellIs">
      <formula>"Б"</formula>
    </cfRule>
    <cfRule aboveAverage="0" bottom="0" dxfId="8" equalAverage="0" operator="equal" percent="0" priority="489" rank="0" text="" type="cellIs">
      <formula>"ПР"</formula>
    </cfRule>
  </conditionalFormatting>
  <conditionalFormatting sqref="BL6:BM86">
    <cfRule aboveAverage="0" bottom="0" dxfId="9" equalAverage="0" percent="0" priority="490" rank="0" text="" type="expression">
      <formula>COUNTIF(AT6:BJ6,"В")=0</formula>
    </cfRule>
    <cfRule aboveAverage="0" bottom="0" dxfId="6" equalAverage="0" operator="equal" percent="0" priority="491" rank="0" text="" type="cellIs">
      <formula>"ОТ"</formula>
    </cfRule>
    <cfRule aboveAverage="0" bottom="0" dxfId="1" equalAverage="0" operator="equal" percent="0" priority="492" rank="0" text="" type="cellIs">
      <formula>"В"</formula>
    </cfRule>
    <cfRule aboveAverage="0" bottom="0" dxfId="8" equalAverage="0" operator="equal" percent="0" priority="493" rank="0" text="" type="cellIs">
      <formula>"Н"</formula>
    </cfRule>
    <cfRule aboveAverage="0" bottom="0" dxfId="8" equalAverage="0" operator="equal" percent="0" priority="494" rank="0" text="" type="cellIs">
      <formula>"Б"</formula>
    </cfRule>
    <cfRule aboveAverage="0" bottom="0" dxfId="8" equalAverage="0" operator="equal" percent="0" priority="495" rank="0" text="" type="cellIs">
      <formula>"ПР"</formula>
    </cfRule>
  </conditionalFormatting>
  <conditionalFormatting sqref="BO7:BP86">
    <cfRule aboveAverage="0" bottom="0" dxfId="6" equalAverage="0" operator="equal" percent="0" priority="496" rank="0" text="" type="cellIs">
      <formula>"ОТ"</formula>
    </cfRule>
    <cfRule aboveAverage="0" bottom="0" dxfId="1" equalAverage="0" operator="equal" percent="0" priority="497" rank="0" text="" type="cellIs">
      <formula>"В"</formula>
    </cfRule>
    <cfRule aboveAverage="0" bottom="0" dxfId="8" equalAverage="0" operator="equal" percent="0" priority="498" rank="0" text="" type="cellIs">
      <formula>"Н"</formula>
    </cfRule>
    <cfRule aboveAverage="0" bottom="0" dxfId="8" equalAverage="0" operator="equal" percent="0" priority="499" rank="0" text="" type="cellIs">
      <formula>"Б"</formula>
    </cfRule>
    <cfRule aboveAverage="0" bottom="0" dxfId="8" equalAverage="0" operator="equal" percent="0" priority="500" rank="0" text="" type="cellIs">
      <formula>"ПР"</formula>
    </cfRule>
  </conditionalFormatting>
  <conditionalFormatting sqref="BO6:BP86">
    <cfRule aboveAverage="0" bottom="0" dxfId="9" equalAverage="0" percent="0" priority="501" rank="0" text="" type="expression">
      <formula>COUNTIF(AW6:BM6,"В")=0</formula>
    </cfRule>
    <cfRule aboveAverage="0" bottom="0" dxfId="6" equalAverage="0" operator="equal" percent="0" priority="502" rank="0" text="" type="cellIs">
      <formula>"ОТ"</formula>
    </cfRule>
    <cfRule aboveAverage="0" bottom="0" dxfId="1" equalAverage="0" operator="equal" percent="0" priority="503" rank="0" text="" type="cellIs">
      <formula>"В"</formula>
    </cfRule>
    <cfRule aboveAverage="0" bottom="0" dxfId="8" equalAverage="0" operator="equal" percent="0" priority="504" rank="0" text="" type="cellIs">
      <formula>"Н"</formula>
    </cfRule>
    <cfRule aboveAverage="0" bottom="0" dxfId="8" equalAverage="0" operator="equal" percent="0" priority="505" rank="0" text="" type="cellIs">
      <formula>"Б"</formula>
    </cfRule>
    <cfRule aboveAverage="0" bottom="0" dxfId="8" equalAverage="0" operator="equal" percent="0" priority="506" rank="0" text="" type="cellIs">
      <formula>"ПР"</formula>
    </cfRule>
  </conditionalFormatting>
  <conditionalFormatting sqref="BR7:BS86">
    <cfRule aboveAverage="0" bottom="0" dxfId="6" equalAverage="0" operator="equal" percent="0" priority="507" rank="0" text="" type="cellIs">
      <formula>"ОТ"</formula>
    </cfRule>
    <cfRule aboveAverage="0" bottom="0" dxfId="1" equalAverage="0" operator="equal" percent="0" priority="508" rank="0" text="" type="cellIs">
      <formula>"В"</formula>
    </cfRule>
    <cfRule aboveAverage="0" bottom="0" dxfId="8" equalAverage="0" operator="equal" percent="0" priority="509" rank="0" text="" type="cellIs">
      <formula>"Н"</formula>
    </cfRule>
    <cfRule aboveAverage="0" bottom="0" dxfId="8" equalAverage="0" operator="equal" percent="0" priority="510" rank="0" text="" type="cellIs">
      <formula>"Б"</formula>
    </cfRule>
    <cfRule aboveAverage="0" bottom="0" dxfId="8" equalAverage="0" operator="equal" percent="0" priority="511" rank="0" text="" type="cellIs">
      <formula>"ПР"</formula>
    </cfRule>
  </conditionalFormatting>
  <conditionalFormatting sqref="BR6:BS86">
    <cfRule aboveAverage="0" bottom="0" dxfId="9" equalAverage="0" percent="0" priority="512" rank="0" text="" type="expression">
      <formula>COUNTIF(AZ6:BP6,"В")=0</formula>
    </cfRule>
    <cfRule aboveAverage="0" bottom="0" dxfId="6" equalAverage="0" operator="equal" percent="0" priority="513" rank="0" text="" type="cellIs">
      <formula>"ОТ"</formula>
    </cfRule>
    <cfRule aboveAverage="0" bottom="0" dxfId="1" equalAverage="0" operator="equal" percent="0" priority="514" rank="0" text="" type="cellIs">
      <formula>"В"</formula>
    </cfRule>
    <cfRule aboveAverage="0" bottom="0" dxfId="8" equalAverage="0" operator="equal" percent="0" priority="515" rank="0" text="" type="cellIs">
      <formula>"Н"</formula>
    </cfRule>
    <cfRule aboveAverage="0" bottom="0" dxfId="8" equalAverage="0" operator="equal" percent="0" priority="516" rank="0" text="" type="cellIs">
      <formula>"Б"</formula>
    </cfRule>
    <cfRule aboveAverage="0" bottom="0" dxfId="8" equalAverage="0" operator="equal" percent="0" priority="517" rank="0" text="" type="cellIs">
      <formula>"ПР"</formula>
    </cfRule>
  </conditionalFormatting>
  <conditionalFormatting sqref="CV7:CW86">
    <cfRule aboveAverage="0" bottom="0" dxfId="6" equalAverage="0" operator="equal" percent="0" priority="518" rank="0" text="" type="cellIs">
      <formula>"ОТ"</formula>
    </cfRule>
    <cfRule aboveAverage="0" bottom="0" dxfId="1" equalAverage="0" operator="equal" percent="0" priority="519" rank="0" text="" type="cellIs">
      <formula>"В"</formula>
    </cfRule>
    <cfRule aboveAverage="0" bottom="0" dxfId="8" equalAverage="0" operator="equal" percent="0" priority="520" rank="0" text="" type="cellIs">
      <formula>"Н"</formula>
    </cfRule>
    <cfRule aboveAverage="0" bottom="0" dxfId="8" equalAverage="0" operator="equal" percent="0" priority="521" rank="0" text="" type="cellIs">
      <formula>"Б"</formula>
    </cfRule>
    <cfRule aboveAverage="0" bottom="0" dxfId="8" equalAverage="0" operator="equal" percent="0" priority="522" rank="0" text="" type="cellIs">
      <formula>"ПР"</formula>
    </cfRule>
  </conditionalFormatting>
  <conditionalFormatting sqref="R7:R86">
    <cfRule aboveAverage="0" bottom="0" dxfId="7" equalAverage="0" percent="0" priority="523" rank="0" text="" type="expression">
      <formula>IF(S7="в",(4*$C$2/7+($A$2-Q7)+V7)&lt;$C$2)</formula>
    </cfRule>
    <cfRule aboveAverage="0" bottom="0" dxfId="6" equalAverage="0" operator="equal" percent="0" priority="524" rank="0" text="" type="cellIs">
      <formula>"!"</formula>
    </cfRule>
    <cfRule aboveAverage="0" bottom="0" dxfId="10" equalAverage="0" percent="0" priority="525" rank="0" text="" type="expression">
      <formula>($A$2-Q7+S7)&lt;$B$2</formula>
    </cfRule>
    <cfRule aboveAverage="0" bottom="0" dxfId="5" equalAverage="0" percent="0" priority="526" rank="0" text="" type="expression">
      <formula>IF(P7="от",$A$2-$E$2+S7)&lt;$B$2</formula>
    </cfRule>
    <cfRule aboveAverage="0" bottom="0" dxfId="7" equalAverage="0" percent="0" priority="527" rank="0" text="" type="expression">
      <formula>IF(P7="ОТ",IF(S7="В",(4*$C$2/7+($A$2-$E$2)+V7)&lt;$C$2))</formula>
    </cfRule>
  </conditionalFormatting>
  <conditionalFormatting sqref="U6:U86">
    <cfRule aboveAverage="0" bottom="0" dxfId="7" equalAverage="0" percent="0" priority="528" rank="0" text="" type="expression">
      <formula>IF(V6="в",(4*$C$2/7+($A$2-T6)+Y6)&lt;$C$2)</formula>
    </cfRule>
    <cfRule aboveAverage="0" bottom="0" dxfId="6" equalAverage="0" operator="equal" percent="0" priority="529" rank="0" text="" type="cellIs">
      <formula>"!"</formula>
    </cfRule>
    <cfRule aboveAverage="0" bottom="0" dxfId="10" equalAverage="0" percent="0" priority="530" rank="0" text="" type="expression">
      <formula>($A$2-T6+V6)&lt;$B$2</formula>
    </cfRule>
    <cfRule aboveAverage="0" bottom="0" dxfId="5" equalAverage="0" percent="0" priority="531" rank="0" text="" type="expression">
      <formula>IF(S6="от",$A$2-$E$2+V6)&lt;$B$2</formula>
    </cfRule>
    <cfRule aboveAverage="0" bottom="0" dxfId="7" equalAverage="0" percent="0" priority="532" rank="0" text="" type="expression">
      <formula>IF(S6="ОТ",IF(V6="В",(4*$C$2/7+($A$2-$E$2)+Y6)&lt;$C$2))</formula>
    </cfRule>
  </conditionalFormatting>
  <conditionalFormatting sqref="AM6:AM86">
    <cfRule aboveAverage="0" bottom="0" dxfId="7" equalAverage="0" percent="0" priority="533" rank="0" text="" type="expression">
      <formula>IF(AN6="в",(4*$C$2/7+($A$2-AL6)+AQ6)&lt;$C$2)</formula>
    </cfRule>
    <cfRule aboveAverage="0" bottom="0" dxfId="6" equalAverage="0" operator="equal" percent="0" priority="534" rank="0" text="" type="cellIs">
      <formula>"!"</formula>
    </cfRule>
    <cfRule aboveAverage="0" bottom="0" dxfId="10" equalAverage="0" percent="0" priority="535" rank="0" text="" type="expression">
      <formula>($A$2-AL6+AN6)&lt;$B$2</formula>
    </cfRule>
    <cfRule aboveAverage="0" bottom="0" dxfId="5" equalAverage="0" percent="0" priority="536" rank="0" text="" type="expression">
      <formula>IF(AK6="от",$A$2-$E$2+AN6)&lt;$B$2</formula>
    </cfRule>
    <cfRule aboveAverage="0" bottom="0" dxfId="7" equalAverage="0" percent="0" priority="537" rank="0" text="" type="expression">
      <formula>IF(AK6="ОТ",IF(AN6="В",(4*$C$2/7+($A$2-$E$2)+AQ6)&lt;$C$2))</formula>
    </cfRule>
  </conditionalFormatting>
  <conditionalFormatting sqref="AV6:AV86">
    <cfRule aboveAverage="0" bottom="0" dxfId="7" equalAverage="0" percent="0" priority="538" rank="0" text="" type="expression">
      <formula>IF(AW6="в",(4*$C$2/7+($A$2-AU6)+AZ6)&lt;$C$2)</formula>
    </cfRule>
    <cfRule aboveAverage="0" bottom="0" dxfId="6" equalAverage="0" operator="equal" percent="0" priority="539" rank="0" text="" type="cellIs">
      <formula>"!"</formula>
    </cfRule>
    <cfRule aboveAverage="0" bottom="0" dxfId="10" equalAverage="0" percent="0" priority="540" rank="0" text="" type="expression">
      <formula>($A$2-AU6+AW6)&lt;$B$2</formula>
    </cfRule>
    <cfRule aboveAverage="0" bottom="0" dxfId="5" equalAverage="0" percent="0" priority="541" rank="0" text="" type="expression">
      <formula>IF(AT6="от",$A$2-$E$2+AW6)&lt;$B$2</formula>
    </cfRule>
    <cfRule aboveAverage="0" bottom="0" dxfId="7" equalAverage="0" percent="0" priority="542" rank="0" text="" type="expression">
      <formula>IF(AT6="ОТ",IF(AW6="В",(4*$C$2/7+($A$2-$E$2)+AZ6)&lt;$C$2))</formula>
    </cfRule>
  </conditionalFormatting>
  <conditionalFormatting sqref="AY6:AY86">
    <cfRule aboveAverage="0" bottom="0" dxfId="7" equalAverage="0" percent="0" priority="543" rank="0" text="" type="expression">
      <formula>IF(AZ6="в",(4*$C$2/7+($A$2-AX6)+BC6)&lt;$C$2)</formula>
    </cfRule>
    <cfRule aboveAverage="0" bottom="0" dxfId="6" equalAverage="0" operator="equal" percent="0" priority="544" rank="0" text="" type="cellIs">
      <formula>"!"</formula>
    </cfRule>
    <cfRule aboveAverage="0" bottom="0" dxfId="10" equalAverage="0" percent="0" priority="545" rank="0" text="" type="expression">
      <formula>($A$2-AX6+AZ6)&lt;$B$2</formula>
    </cfRule>
    <cfRule aboveAverage="0" bottom="0" dxfId="5" equalAverage="0" percent="0" priority="546" rank="0" text="" type="expression">
      <formula>IF(AW6="от",$A$2-$E$2+AZ6)&lt;$B$2</formula>
    </cfRule>
    <cfRule aboveAverage="0" bottom="0" dxfId="7" equalAverage="0" percent="0" priority="547" rank="0" text="" type="expression">
      <formula>IF(AW6="ОТ",IF(AZ6="В",(4*$C$2/7+($A$2-$E$2)+BC6)&lt;$C$2))</formula>
    </cfRule>
  </conditionalFormatting>
  <conditionalFormatting sqref="BH6:BH86">
    <cfRule aboveAverage="0" bottom="0" dxfId="7" equalAverage="0" percent="0" priority="548" rank="0" text="" type="expression">
      <formula>IF(BI6="в",(4*$C$2/7+($A$2-BG6)+BL6)&lt;$C$2)</formula>
    </cfRule>
    <cfRule aboveAverage="0" bottom="0" dxfId="6" equalAverage="0" operator="equal" percent="0" priority="549" rank="0" text="" type="cellIs">
      <formula>"!"</formula>
    </cfRule>
    <cfRule aboveAverage="0" bottom="0" dxfId="10" equalAverage="0" percent="0" priority="550" rank="0" text="" type="expression">
      <formula>($A$2-BG6+BI6)&lt;$B$2</formula>
    </cfRule>
    <cfRule aboveAverage="0" bottom="0" dxfId="5" equalAverage="0" percent="0" priority="551" rank="0" text="" type="expression">
      <formula>IF(BF6="от",$A$2-$E$2+BI6)&lt;$B$2</formula>
    </cfRule>
    <cfRule aboveAverage="0" bottom="0" dxfId="7" equalAverage="0" percent="0" priority="552" rank="0" text="" type="expression">
      <formula>IF(BF6="ОТ",IF(BI6="В",(4*$C$2/7+($A$2-$E$2)+BL6)&lt;$C$2))</formula>
    </cfRule>
  </conditionalFormatting>
  <conditionalFormatting sqref="BN6:BN86">
    <cfRule aboveAverage="0" bottom="0" dxfId="7" equalAverage="0" percent="0" priority="553" rank="0" text="" type="expression">
      <formula>IF(BO6="в",(4*$C$2/7+($A$2-BM6)+BR6)&lt;$C$2)</formula>
    </cfRule>
    <cfRule aboveAverage="0" bottom="0" dxfId="6" equalAverage="0" operator="equal" percent="0" priority="554" rank="0" text="" type="cellIs">
      <formula>"!"</formula>
    </cfRule>
    <cfRule aboveAverage="0" bottom="0" dxfId="10" equalAverage="0" percent="0" priority="555" rank="0" text="" type="expression">
      <formula>($A$2-BM6+BO6)&lt;$B$2</formula>
    </cfRule>
    <cfRule aboveAverage="0" bottom="0" dxfId="5" equalAverage="0" percent="0" priority="556" rank="0" text="" type="expression">
      <formula>IF(BL6="от",$A$2-$E$2+BO6)&lt;$B$2</formula>
    </cfRule>
    <cfRule aboveAverage="0" bottom="0" dxfId="7" equalAverage="0" percent="0" priority="557" rank="0" text="" type="expression">
      <formula>IF(BL6="ОТ",IF(BO6="В",(4*$C$2/7+($A$2-$E$2)+BR6)&lt;$C$2))</formula>
    </cfRule>
  </conditionalFormatting>
  <conditionalFormatting sqref="BQ6:BQ86">
    <cfRule aboveAverage="0" bottom="0" dxfId="7" equalAverage="0" percent="0" priority="558" rank="0" text="" type="expression">
      <formula>IF(BR6="в",(4*$C$2/7+($A$2-BP6)+BU6)&lt;$C$2)</formula>
    </cfRule>
    <cfRule aboveAverage="0" bottom="0" dxfId="6" equalAverage="0" operator="equal" percent="0" priority="559" rank="0" text="" type="cellIs">
      <formula>"!"</formula>
    </cfRule>
    <cfRule aboveAverage="0" bottom="0" dxfId="10" equalAverage="0" percent="0" priority="560" rank="0" text="" type="expression">
      <formula>($A$2-BP6+BR6)&lt;$B$2</formula>
    </cfRule>
    <cfRule aboveAverage="0" bottom="0" dxfId="5" equalAverage="0" percent="0" priority="561" rank="0" text="" type="expression">
      <formula>IF(BO6="от",$A$2-$E$2+BR6)&lt;$B$2</formula>
    </cfRule>
    <cfRule aboveAverage="0" bottom="0" dxfId="7" equalAverage="0" percent="0" priority="562" rank="0" text="" type="expression">
      <formula>IF(BO6="ОТ",IF(BR6="В",(4*$C$2/7+($A$2-$E$2)+BU6)&lt;$C$2))</formula>
    </cfRule>
  </conditionalFormatting>
  <conditionalFormatting sqref="BT6:BT86">
    <cfRule aboveAverage="0" bottom="0" dxfId="7" equalAverage="0" percent="0" priority="563" rank="0" text="" type="expression">
      <formula>IF(BU6="в",(4*$C$2/7+($A$2-BS6)+BX6)&lt;$C$2)</formula>
    </cfRule>
    <cfRule aboveAverage="0" bottom="0" dxfId="6" equalAverage="0" operator="equal" percent="0" priority="564" rank="0" text="" type="cellIs">
      <formula>"!"</formula>
    </cfRule>
    <cfRule aboveAverage="0" bottom="0" dxfId="10" equalAverage="0" percent="0" priority="565" rank="0" text="" type="expression">
      <formula>($A$2-BS6+BU6)&lt;$B$2</formula>
    </cfRule>
    <cfRule aboveAverage="0" bottom="0" dxfId="5" equalAverage="0" percent="0" priority="566" rank="0" text="" type="expression">
      <formula>IF(BR6="от",$A$2-$E$2+BU6)&lt;$B$2</formula>
    </cfRule>
    <cfRule aboveAverage="0" bottom="0" dxfId="7" equalAverage="0" percent="0" priority="567" rank="0" text="" type="expression">
      <formula>IF(BR6="ОТ",IF(BU6="В",(4*$C$2/7+($A$2-$E$2)+BX6)&lt;$C$2))</formula>
    </cfRule>
  </conditionalFormatting>
  <conditionalFormatting sqref="CM17:CN17">
    <cfRule aboveAverage="0" bottom="0" dxfId="6" equalAverage="0" operator="equal" percent="0" priority="568" rank="0" text="" type="cellIs">
      <formula>"ОТ"</formula>
    </cfRule>
    <cfRule aboveAverage="0" bottom="0" dxfId="1" equalAverage="0" operator="equal" percent="0" priority="569" rank="0" text="" type="cellIs">
      <formula>"В"</formula>
    </cfRule>
    <cfRule aboveAverage="0" bottom="0" dxfId="8" equalAverage="0" operator="equal" percent="0" priority="570" rank="0" text="" type="cellIs">
      <formula>"Н"</formula>
    </cfRule>
    <cfRule aboveAverage="0" bottom="0" dxfId="8" equalAverage="0" operator="equal" percent="0" priority="571" rank="0" text="" type="cellIs">
      <formula>"Б"</formula>
    </cfRule>
    <cfRule aboveAverage="0" bottom="0" dxfId="8" equalAverage="0" operator="equal" percent="0" priority="572" rank="0" text="" type="cellIs">
      <formula>"ПР"</formula>
    </cfRule>
    <cfRule aboveAverage="0" bottom="0" dxfId="9" equalAverage="0" percent="0" priority="573" rank="0" text="" type="expression">
      <formula>COUNTIF(BU17:CK17,"В")=0</formula>
    </cfRule>
    <cfRule aboveAverage="0" bottom="0" dxfId="6" equalAverage="0" operator="equal" percent="0" priority="574" rank="0" text="" type="cellIs">
      <formula>"ОТ"</formula>
    </cfRule>
    <cfRule aboveAverage="0" bottom="0" dxfId="1" equalAverage="0" operator="equal" percent="0" priority="575" rank="0" text="" type="cellIs">
      <formula>"В"</formula>
    </cfRule>
    <cfRule aboveAverage="0" bottom="0" dxfId="8" equalAverage="0" operator="equal" percent="0" priority="576" rank="0" text="" type="cellIs">
      <formula>"Н"</formula>
    </cfRule>
    <cfRule aboveAverage="0" bottom="0" dxfId="8" equalAverage="0" operator="equal" percent="0" priority="577" rank="0" text="" type="cellIs">
      <formula>"Б"</formula>
    </cfRule>
    <cfRule aboveAverage="0" bottom="0" dxfId="8" equalAverage="0" operator="equal" percent="0" priority="578" rank="0" text="" type="cellIs">
      <formula>"ПР"</formula>
    </cfRule>
  </conditionalFormatting>
  <conditionalFormatting sqref="CJ42:CK42">
    <cfRule aboveAverage="0" bottom="0" dxfId="6" equalAverage="0" operator="equal" percent="0" priority="579" rank="0" text="" type="cellIs">
      <formula>"ОТ"</formula>
    </cfRule>
    <cfRule aboveAverage="0" bottom="0" dxfId="1" equalAverage="0" operator="equal" percent="0" priority="580" rank="0" text="" type="cellIs">
      <formula>"В"</formula>
    </cfRule>
    <cfRule aboveAverage="0" bottom="0" dxfId="8" equalAverage="0" operator="equal" percent="0" priority="581" rank="0" text="" type="cellIs">
      <formula>"Н"</formula>
    </cfRule>
    <cfRule aboveAverage="0" bottom="0" dxfId="8" equalAverage="0" operator="equal" percent="0" priority="582" rank="0" text="" type="cellIs">
      <formula>"Б"</formula>
    </cfRule>
    <cfRule aboveAverage="0" bottom="0" dxfId="8" equalAverage="0" operator="equal" percent="0" priority="583" rank="0" text="" type="cellIs">
      <formula>"ПР"</formula>
    </cfRule>
    <cfRule aboveAverage="0" bottom="0" dxfId="9" equalAverage="0" percent="0" priority="584" rank="0" text="" type="expression">
      <formula>COUNTIF(BR42:CH42,"В")=0</formula>
    </cfRule>
    <cfRule aboveAverage="0" bottom="0" dxfId="6" equalAverage="0" operator="equal" percent="0" priority="585" rank="0" text="" type="cellIs">
      <formula>"ОТ"</formula>
    </cfRule>
    <cfRule aboveAverage="0" bottom="0" dxfId="1" equalAverage="0" operator="equal" percent="0" priority="586" rank="0" text="" type="cellIs">
      <formula>"В"</formula>
    </cfRule>
    <cfRule aboveAverage="0" bottom="0" dxfId="8" equalAverage="0" operator="equal" percent="0" priority="587" rank="0" text="" type="cellIs">
      <formula>"Н"</formula>
    </cfRule>
    <cfRule aboveAverage="0" bottom="0" dxfId="8" equalAverage="0" operator="equal" percent="0" priority="588" rank="0" text="" type="cellIs">
      <formula>"Б"</formula>
    </cfRule>
    <cfRule aboveAverage="0" bottom="0" dxfId="8" equalAverage="0" operator="equal" percent="0" priority="589" rank="0" text="" type="cellIs">
      <formula>"ПР"</formula>
    </cfRule>
  </conditionalFormatting>
  <conditionalFormatting sqref="CJ26:CK26">
    <cfRule aboveAverage="0" bottom="0" dxfId="6" equalAverage="0" operator="equal" percent="0" priority="590" rank="0" text="" type="cellIs">
      <formula>"ОТ"</formula>
    </cfRule>
    <cfRule aboveAverage="0" bottom="0" dxfId="1" equalAverage="0" operator="equal" percent="0" priority="591" rank="0" text="" type="cellIs">
      <formula>"В"</formula>
    </cfRule>
    <cfRule aboveAverage="0" bottom="0" dxfId="8" equalAverage="0" operator="equal" percent="0" priority="592" rank="0" text="" type="cellIs">
      <formula>"Н"</formula>
    </cfRule>
    <cfRule aboveAverage="0" bottom="0" dxfId="8" equalAverage="0" operator="equal" percent="0" priority="593" rank="0" text="" type="cellIs">
      <formula>"Б"</formula>
    </cfRule>
    <cfRule aboveAverage="0" bottom="0" dxfId="8" equalAverage="0" operator="equal" percent="0" priority="594" rank="0" text="" type="cellIs">
      <formula>"ПР"</formula>
    </cfRule>
    <cfRule aboveAverage="0" bottom="0" dxfId="9" equalAverage="0" percent="0" priority="595" rank="0" text="" type="expression">
      <formula>COUNTIF(BR26:CH26,"В")=0</formula>
    </cfRule>
    <cfRule aboveAverage="0" bottom="0" dxfId="6" equalAverage="0" operator="equal" percent="0" priority="596" rank="0" text="" type="cellIs">
      <formula>"ОТ"</formula>
    </cfRule>
    <cfRule aboveAverage="0" bottom="0" dxfId="1" equalAverage="0" operator="equal" percent="0" priority="597" rank="0" text="" type="cellIs">
      <formula>"В"</formula>
    </cfRule>
    <cfRule aboveAverage="0" bottom="0" dxfId="8" equalAverage="0" operator="equal" percent="0" priority="598" rank="0" text="" type="cellIs">
      <formula>"Н"</formula>
    </cfRule>
    <cfRule aboveAverage="0" bottom="0" dxfId="8" equalAverage="0" operator="equal" percent="0" priority="599" rank="0" text="" type="cellIs">
      <formula>"Б"</formula>
    </cfRule>
    <cfRule aboveAverage="0" bottom="0" dxfId="8" equalAverage="0" operator="equal" percent="0" priority="600" rank="0" text="" type="cellIs">
      <formula>"ПР"</formula>
    </cfRule>
  </conditionalFormatting>
  <conditionalFormatting sqref="CS79:CT79">
    <cfRule aboveAverage="0" bottom="0" dxfId="6" equalAverage="0" operator="equal" percent="0" priority="601" rank="0" text="" type="cellIs">
      <formula>"ОТ"</formula>
    </cfRule>
    <cfRule aboveAverage="0" bottom="0" dxfId="1" equalAverage="0" operator="equal" percent="0" priority="602" rank="0" text="" type="cellIs">
      <formula>"В"</formula>
    </cfRule>
    <cfRule aboveAverage="0" bottom="0" dxfId="8" equalAverage="0" operator="equal" percent="0" priority="603" rank="0" text="" type="cellIs">
      <formula>"Н"</formula>
    </cfRule>
    <cfRule aboveAverage="0" bottom="0" dxfId="8" equalAverage="0" operator="equal" percent="0" priority="604" rank="0" text="" type="cellIs">
      <formula>"Б"</formula>
    </cfRule>
    <cfRule aboveAverage="0" bottom="0" dxfId="8" equalAverage="0" operator="equal" percent="0" priority="605" rank="0" text="" type="cellIs">
      <formula>"ПР"</formula>
    </cfRule>
    <cfRule aboveAverage="0" bottom="0" dxfId="9" equalAverage="0" percent="0" priority="606" rank="0" text="" type="expression">
      <formula>COUNTIF(BX79:CN79,"В")=0</formula>
    </cfRule>
    <cfRule aboveAverage="0" bottom="0" dxfId="6" equalAverage="0" operator="equal" percent="0" priority="607" rank="0" text="" type="cellIs">
      <formula>"ОТ"</formula>
    </cfRule>
    <cfRule aboveAverage="0" bottom="0" dxfId="1" equalAverage="0" operator="equal" percent="0" priority="608" rank="0" text="" type="cellIs">
      <formula>"В"</formula>
    </cfRule>
    <cfRule aboveAverage="0" bottom="0" dxfId="8" equalAverage="0" operator="equal" percent="0" priority="609" rank="0" text="" type="cellIs">
      <formula>"Н"</formula>
    </cfRule>
    <cfRule aboveAverage="0" bottom="0" dxfId="8" equalAverage="0" operator="equal" percent="0" priority="610" rank="0" text="" type="cellIs">
      <formula>"Б"</formula>
    </cfRule>
    <cfRule aboveAverage="0" bottom="0" dxfId="8" equalAverage="0" operator="equal" percent="0" priority="611" rank="0" text="" type="cellIs">
      <formula>"ПР"</formula>
    </cfRule>
  </conditionalFormatting>
  <conditionalFormatting sqref="CM79:CN79">
    <cfRule aboveAverage="0" bottom="0" dxfId="6" equalAverage="0" operator="equal" percent="0" priority="612" rank="0" text="" type="cellIs">
      <formula>"ОТ"</formula>
    </cfRule>
    <cfRule aboveAverage="0" bottom="0" dxfId="1" equalAverage="0" operator="equal" percent="0" priority="613" rank="0" text="" type="cellIs">
      <formula>"В"</formula>
    </cfRule>
    <cfRule aboveAverage="0" bottom="0" dxfId="8" equalAverage="0" operator="equal" percent="0" priority="614" rank="0" text="" type="cellIs">
      <formula>"Н"</formula>
    </cfRule>
    <cfRule aboveAverage="0" bottom="0" dxfId="8" equalAverage="0" operator="equal" percent="0" priority="615" rank="0" text="" type="cellIs">
      <formula>"Б"</formula>
    </cfRule>
    <cfRule aboveAverage="0" bottom="0" dxfId="8" equalAverage="0" operator="equal" percent="0" priority="616" rank="0" text="" type="cellIs">
      <formula>"ПР"</formula>
    </cfRule>
    <cfRule aboveAverage="0" bottom="0" dxfId="9" equalAverage="0" percent="0" priority="617" rank="0" text="" type="expression">
      <formula>COUNTIF(BU79:CK79,"В")=0</formula>
    </cfRule>
    <cfRule aboveAverage="0" bottom="0" dxfId="6" equalAverage="0" operator="equal" percent="0" priority="618" rank="0" text="" type="cellIs">
      <formula>"ОТ"</formula>
    </cfRule>
    <cfRule aboveAverage="0" bottom="0" dxfId="1" equalAverage="0" operator="equal" percent="0" priority="619" rank="0" text="" type="cellIs">
      <formula>"В"</formula>
    </cfRule>
    <cfRule aboveAverage="0" bottom="0" dxfId="8" equalAverage="0" operator="equal" percent="0" priority="620" rank="0" text="" type="cellIs">
      <formula>"Н"</formula>
    </cfRule>
    <cfRule aboveAverage="0" bottom="0" dxfId="8" equalAverage="0" operator="equal" percent="0" priority="621" rank="0" text="" type="cellIs">
      <formula>"Б"</formula>
    </cfRule>
    <cfRule aboveAverage="0" bottom="0" dxfId="8" equalAverage="0" operator="equal" percent="0" priority="622" rank="0" text="" type="cellIs">
      <formula>"ПР"</formula>
    </cfRule>
  </conditionalFormatting>
  <conditionalFormatting sqref="BX79:BY79">
    <cfRule aboveAverage="0" bottom="0" dxfId="6" equalAverage="0" operator="equal" percent="0" priority="623" rank="0" text="" type="cellIs">
      <formula>"ОТ"</formula>
    </cfRule>
    <cfRule aboveAverage="0" bottom="0" dxfId="1" equalAverage="0" operator="equal" percent="0" priority="624" rank="0" text="" type="cellIs">
      <formula>"В"</formula>
    </cfRule>
    <cfRule aboveAverage="0" bottom="0" dxfId="8" equalAverage="0" operator="equal" percent="0" priority="625" rank="0" text="" type="cellIs">
      <formula>"Н"</formula>
    </cfRule>
    <cfRule aboveAverage="0" bottom="0" dxfId="8" equalAverage="0" operator="equal" percent="0" priority="626" rank="0" text="" type="cellIs">
      <formula>"Б"</formula>
    </cfRule>
    <cfRule aboveAverage="0" bottom="0" dxfId="8" equalAverage="0" operator="equal" percent="0" priority="627" rank="0" text="" type="cellIs">
      <formula>"ПР"</formula>
    </cfRule>
    <cfRule aboveAverage="0" bottom="0" dxfId="9" equalAverage="0" percent="0" priority="628" rank="0" text="" type="expression">
      <formula>COUNTIF(BF79:BV79,"В")=0</formula>
    </cfRule>
    <cfRule aboveAverage="0" bottom="0" dxfId="6" equalAverage="0" operator="equal" percent="0" priority="629" rank="0" text="" type="cellIs">
      <formula>"ОТ"</formula>
    </cfRule>
    <cfRule aboveAverage="0" bottom="0" dxfId="1" equalAverage="0" operator="equal" percent="0" priority="630" rank="0" text="" type="cellIs">
      <formula>"В"</formula>
    </cfRule>
    <cfRule aboveAverage="0" bottom="0" dxfId="8" equalAverage="0" operator="equal" percent="0" priority="631" rank="0" text="" type="cellIs">
      <formula>"Н"</formula>
    </cfRule>
    <cfRule aboveAverage="0" bottom="0" dxfId="8" equalAverage="0" operator="equal" percent="0" priority="632" rank="0" text="" type="cellIs">
      <formula>"Б"</formula>
    </cfRule>
    <cfRule aboveAverage="0" bottom="0" dxfId="8" equalAverage="0" operator="equal" percent="0" priority="633" rank="0" text="" type="cellIs">
      <formula>"ПР"</formula>
    </cfRule>
  </conditionalFormatting>
  <conditionalFormatting sqref="BZ41">
    <cfRule aboveAverage="0" bottom="0" dxfId="7" equalAverage="0" percent="0" priority="634" rank="0" text="" type="expression">
      <formula>IF(CA41="в",(4*$C$2/7+($A$2-BY41)+CD41)&lt;$C$2)</formula>
    </cfRule>
    <cfRule aboveAverage="0" bottom="0" dxfId="6" equalAverage="0" operator="equal" percent="0" priority="635" rank="0" text="" type="cellIs">
      <formula>"!"</formula>
    </cfRule>
    <cfRule aboveAverage="0" bottom="0" dxfId="10" equalAverage="0" percent="0" priority="636" rank="0" text="" type="expression">
      <formula>($A$2-BY41+CA41)&lt;$B$2</formula>
    </cfRule>
    <cfRule aboveAverage="0" bottom="0" dxfId="5" equalAverage="0" percent="0" priority="637" rank="0" text="" type="expression">
      <formula>IF(BX41="от",$A$2-$E$2+CA41)&lt;$B$2</formula>
    </cfRule>
    <cfRule aboveAverage="0" bottom="0" dxfId="7" equalAverage="0" percent="0" priority="638" rank="0" text="" type="expression">
      <formula>IF(BX41="ОТ",IF(CA41="В",(4*$C$2/7+($A$2-$E$2)+CD41)&lt;$C$2))</formula>
    </cfRule>
  </conditionalFormatting>
  <conditionalFormatting sqref="BE41">
    <cfRule aboveAverage="0" bottom="0" dxfId="7" equalAverage="0" percent="0" priority="639" rank="0" text="" type="expression">
      <formula>IF(BF41="в",(4*$C$2/7+($A$2-BD41)+BI41)&lt;$C$2)</formula>
    </cfRule>
    <cfRule aboveAverage="0" bottom="0" dxfId="6" equalAverage="0" operator="equal" percent="0" priority="640" rank="0" text="" type="cellIs">
      <formula>"!"</formula>
    </cfRule>
    <cfRule aboveAverage="0" bottom="0" dxfId="10" equalAverage="0" percent="0" priority="641" rank="0" text="" type="expression">
      <formula>($A$2-BD41+BF41)&lt;$B$2</formula>
    </cfRule>
    <cfRule aboveAverage="0" bottom="0" dxfId="5" equalAverage="0" percent="0" priority="642" rank="0" text="" type="expression">
      <formula>IF(BC41="от",$A$2-$E$2+BF41)&lt;$B$2</formula>
    </cfRule>
    <cfRule aboveAverage="0" bottom="0" dxfId="7" equalAverage="0" percent="0" priority="643" rank="0" text="" type="expression">
      <formula>IF(BC41="ОТ",IF(BF41="В",(4*$C$2/7+($A$2-$E$2)+BI41)&lt;$C$2))</formula>
    </cfRule>
  </conditionalFormatting>
  <conditionalFormatting sqref="AB17:AC17">
    <cfRule aboveAverage="0" bottom="0" dxfId="9" equalAverage="0" percent="0" priority="644" rank="0" text="" type="expression">
      <formula>COUNTIF(J17:Z17,"В")=0</formula>
    </cfRule>
    <cfRule aboveAverage="0" bottom="0" dxfId="6" equalAverage="0" operator="equal" percent="0" priority="645" rank="0" text="" type="cellIs">
      <formula>"ОТ"</formula>
    </cfRule>
    <cfRule aboveAverage="0" bottom="0" dxfId="1" equalAverage="0" operator="equal" percent="0" priority="646" rank="0" text="" type="cellIs">
      <formula>"В"</formula>
    </cfRule>
    <cfRule aboveAverage="0" bottom="0" dxfId="8" equalAverage="0" operator="equal" percent="0" priority="647" rank="0" text="" type="cellIs">
      <formula>"Н"</formula>
    </cfRule>
    <cfRule aboveAverage="0" bottom="0" dxfId="8" equalAverage="0" operator="equal" percent="0" priority="648" rank="0" text="" type="cellIs">
      <formula>"Б"</formula>
    </cfRule>
    <cfRule aboveAverage="0" bottom="0" dxfId="8" equalAverage="0" operator="equal" percent="0" priority="649" rank="0" text="" type="cellIs">
      <formula>"ПР"</formula>
    </cfRule>
  </conditionalFormatting>
  <conditionalFormatting sqref="AG17">
    <cfRule aboveAverage="0" bottom="0" dxfId="7" equalAverage="0" percent="0" priority="650" rank="0" text="" type="expression">
      <formula>IF(AH17="в",(4*$C$2/7+($A$2-AF17)+AK17)&lt;$C$2)</formula>
    </cfRule>
    <cfRule aboveAverage="0" bottom="0" dxfId="6" equalAverage="0" operator="equal" percent="0" priority="651" rank="0" text="" type="cellIs">
      <formula>"!"</formula>
    </cfRule>
    <cfRule aboveAverage="0" bottom="0" dxfId="10" equalAverage="0" percent="0" priority="652" rank="0" text="" type="expression">
      <formula>($A$2-AF17+AH17)&lt;$B$2</formula>
    </cfRule>
    <cfRule aboveAverage="0" bottom="0" dxfId="5" equalAverage="0" percent="0" priority="653" rank="0" text="" type="expression">
      <formula>IF(AE17="от",$A$2-$E$2+AH17)&lt;$B$2</formula>
    </cfRule>
    <cfRule aboveAverage="0" bottom="0" dxfId="7" equalAverage="0" percent="0" priority="654" rank="0" text="" type="expression">
      <formula>IF(AE17="ОТ",IF(AH17="В",(4*$C$2/7+($A$2-$E$2)+AK17)&lt;$C$2))</formula>
    </cfRule>
  </conditionalFormatting>
  <conditionalFormatting sqref="AE17:AF17">
    <cfRule aboveAverage="0" bottom="0" dxfId="9" equalAverage="0" percent="0" priority="655" rank="0" text="" type="expression">
      <formula>COUNTIF(M17:AC17,"В")=0</formula>
    </cfRule>
    <cfRule aboveAverage="0" bottom="0" dxfId="6" equalAverage="0" operator="equal" percent="0" priority="656" rank="0" text="" type="cellIs">
      <formula>"ОТ"</formula>
    </cfRule>
    <cfRule aboveAverage="0" bottom="0" dxfId="1" equalAverage="0" operator="equal" percent="0" priority="657" rank="0" text="" type="cellIs">
      <formula>"В"</formula>
    </cfRule>
    <cfRule aboveAverage="0" bottom="0" dxfId="8" equalAverage="0" operator="equal" percent="0" priority="658" rank="0" text="" type="cellIs">
      <formula>"Н"</formula>
    </cfRule>
    <cfRule aboveAverage="0" bottom="0" dxfId="8" equalAverage="0" operator="equal" percent="0" priority="659" rank="0" text="" type="cellIs">
      <formula>"Б"</formula>
    </cfRule>
    <cfRule aboveAverage="0" bottom="0" dxfId="8" equalAverage="0" operator="equal" percent="0" priority="660" rank="0" text="" type="cellIs">
      <formula>"ПР"</formula>
    </cfRule>
  </conditionalFormatting>
  <conditionalFormatting sqref="AB35:AC35">
    <cfRule aboveAverage="0" bottom="0" dxfId="6" equalAverage="0" operator="equal" percent="0" priority="661" rank="0" text="" type="cellIs">
      <formula>"ОТ"</formula>
    </cfRule>
    <cfRule aboveAverage="0" bottom="0" dxfId="1" equalAverage="0" operator="equal" percent="0" priority="662" rank="0" text="" type="cellIs">
      <formula>"В"</formula>
    </cfRule>
    <cfRule aboveAverage="0" bottom="0" dxfId="8" equalAverage="0" operator="equal" percent="0" priority="663" rank="0" text="" type="cellIs">
      <formula>"Н"</formula>
    </cfRule>
    <cfRule aboveAverage="0" bottom="0" dxfId="8" equalAverage="0" operator="equal" percent="0" priority="664" rank="0" text="" type="cellIs">
      <formula>"Б"</formula>
    </cfRule>
    <cfRule aboveAverage="0" bottom="0" dxfId="8" equalAverage="0" operator="equal" percent="0" priority="665" rank="0" text="" type="cellIs">
      <formula>"ПР"</formula>
    </cfRule>
    <cfRule aboveAverage="0" bottom="0" dxfId="9" equalAverage="0" percent="0" priority="666" rank="0" text="" type="expression">
      <formula>COUNTIF(J35:Z35,"В")=0</formula>
    </cfRule>
    <cfRule aboveAverage="0" bottom="0" dxfId="6" equalAverage="0" operator="equal" percent="0" priority="667" rank="0" text="" type="cellIs">
      <formula>"ОТ"</formula>
    </cfRule>
    <cfRule aboveAverage="0" bottom="0" dxfId="1" equalAverage="0" operator="equal" percent="0" priority="668" rank="0" text="" type="cellIs">
      <formula>"В"</formula>
    </cfRule>
    <cfRule aboveAverage="0" bottom="0" dxfId="8" equalAverage="0" operator="equal" percent="0" priority="669" rank="0" text="" type="cellIs">
      <formula>"Н"</formula>
    </cfRule>
    <cfRule aboveAverage="0" bottom="0" dxfId="8" equalAverage="0" operator="equal" percent="0" priority="670" rank="0" text="" type="cellIs">
      <formula>"Б"</formula>
    </cfRule>
    <cfRule aboveAverage="0" bottom="0" dxfId="8" equalAverage="0" operator="equal" percent="0" priority="671" rank="0" text="" type="cellIs">
      <formula>"ПР"</formula>
    </cfRule>
  </conditionalFormatting>
  <conditionalFormatting sqref="AE35:AF35">
    <cfRule aboveAverage="0" bottom="0" dxfId="6" equalAverage="0" operator="equal" percent="0" priority="672" rank="0" text="" type="cellIs">
      <formula>"ОТ"</formula>
    </cfRule>
    <cfRule aboveAverage="0" bottom="0" dxfId="1" equalAverage="0" operator="equal" percent="0" priority="673" rank="0" text="" type="cellIs">
      <formula>"В"</formula>
    </cfRule>
    <cfRule aboveAverage="0" bottom="0" dxfId="8" equalAverage="0" operator="equal" percent="0" priority="674" rank="0" text="" type="cellIs">
      <formula>"Н"</formula>
    </cfRule>
    <cfRule aboveAverage="0" bottom="0" dxfId="8" equalAverage="0" operator="equal" percent="0" priority="675" rank="0" text="" type="cellIs">
      <formula>"Б"</formula>
    </cfRule>
    <cfRule aboveAverage="0" bottom="0" dxfId="8" equalAverage="0" operator="equal" percent="0" priority="676" rank="0" text="" type="cellIs">
      <formula>"ПР"</formula>
    </cfRule>
    <cfRule aboveAverage="0" bottom="0" dxfId="9" equalAverage="0" percent="0" priority="677" rank="0" text="" type="expression">
      <formula>COUNTIF(M35:AC35,"В")=0</formula>
    </cfRule>
    <cfRule aboveAverage="0" bottom="0" dxfId="6" equalAverage="0" operator="equal" percent="0" priority="678" rank="0" text="" type="cellIs">
      <formula>"ОТ"</formula>
    </cfRule>
    <cfRule aboveAverage="0" bottom="0" dxfId="1" equalAverage="0" operator="equal" percent="0" priority="679" rank="0" text="" type="cellIs">
      <formula>"В"</formula>
    </cfRule>
    <cfRule aboveAverage="0" bottom="0" dxfId="8" equalAverage="0" operator="equal" percent="0" priority="680" rank="0" text="" type="cellIs">
      <formula>"Н"</formula>
    </cfRule>
    <cfRule aboveAverage="0" bottom="0" dxfId="8" equalAverage="0" operator="equal" percent="0" priority="681" rank="0" text="" type="cellIs">
      <formula>"Б"</formula>
    </cfRule>
    <cfRule aboveAverage="0" bottom="0" dxfId="8" equalAverage="0" operator="equal" percent="0" priority="682" rank="0" text="" type="cellIs">
      <formula>"ПР"</formula>
    </cfRule>
  </conditionalFormatting>
  <conditionalFormatting sqref="AE43:AF43">
    <cfRule aboveAverage="0" bottom="0" dxfId="6" equalAverage="0" operator="equal" percent="0" priority="683" rank="0" text="" type="cellIs">
      <formula>"ОТ"</formula>
    </cfRule>
    <cfRule aboveAverage="0" bottom="0" dxfId="1" equalAverage="0" operator="equal" percent="0" priority="684" rank="0" text="" type="cellIs">
      <formula>"В"</formula>
    </cfRule>
    <cfRule aboveAverage="0" bottom="0" dxfId="8" equalAverage="0" operator="equal" percent="0" priority="685" rank="0" text="" type="cellIs">
      <formula>"Н"</formula>
    </cfRule>
    <cfRule aboveAverage="0" bottom="0" dxfId="8" equalAverage="0" operator="equal" percent="0" priority="686" rank="0" text="" type="cellIs">
      <formula>"Б"</formula>
    </cfRule>
    <cfRule aboveAverage="0" bottom="0" dxfId="8" equalAverage="0" operator="equal" percent="0" priority="687" rank="0" text="" type="cellIs">
      <formula>"ПР"</formula>
    </cfRule>
    <cfRule aboveAverage="0" bottom="0" dxfId="9" equalAverage="0" percent="0" priority="688" rank="0" text="" type="expression">
      <formula>COUNTIF(M43:AC43,"В")=0</formula>
    </cfRule>
    <cfRule aboveAverage="0" bottom="0" dxfId="6" equalAverage="0" operator="equal" percent="0" priority="689" rank="0" text="" type="cellIs">
      <formula>"ОТ"</formula>
    </cfRule>
    <cfRule aboveAverage="0" bottom="0" dxfId="1" equalAverage="0" operator="equal" percent="0" priority="690" rank="0" text="" type="cellIs">
      <formula>"В"</formula>
    </cfRule>
    <cfRule aboveAverage="0" bottom="0" dxfId="8" equalAverage="0" operator="equal" percent="0" priority="691" rank="0" text="" type="cellIs">
      <formula>"Н"</formula>
    </cfRule>
    <cfRule aboveAverage="0" bottom="0" dxfId="8" equalAverage="0" operator="equal" percent="0" priority="692" rank="0" text="" type="cellIs">
      <formula>"Б"</formula>
    </cfRule>
    <cfRule aboveAverage="0" bottom="0" dxfId="8" equalAverage="0" operator="equal" percent="0" priority="693" rank="0" text="" type="cellIs">
      <formula>"ПР"</formula>
    </cfRule>
  </conditionalFormatting>
  <conditionalFormatting sqref="AG43">
    <cfRule aboveAverage="0" bottom="0" dxfId="7" equalAverage="0" percent="0" priority="694" rank="0" text="" type="expression">
      <formula>IF(AH43="в",(4*$C$2/7+($A$2-AF43)+AK43)&lt;$C$2)</formula>
    </cfRule>
    <cfRule aboveAverage="0" bottom="0" dxfId="6" equalAverage="0" operator="equal" percent="0" priority="695" rank="0" text="" type="cellIs">
      <formula>"!"</formula>
    </cfRule>
    <cfRule aboveAverage="0" bottom="0" dxfId="10" equalAverage="0" percent="0" priority="696" rank="0" text="" type="expression">
      <formula>($A$2-AF43+AH43)&lt;$B$2</formula>
    </cfRule>
    <cfRule aboveAverage="0" bottom="0" dxfId="5" equalAverage="0" percent="0" priority="697" rank="0" text="" type="expression">
      <formula>IF(AE43="от",$A$2-$E$2+AH43)&lt;$B$2</formula>
    </cfRule>
    <cfRule aboveAverage="0" bottom="0" dxfId="7" equalAverage="0" percent="0" priority="698" rank="0" text="" type="expression">
      <formula>IF(AE43="ОТ",IF(AH43="В",(4*$C$2/7+($A$2-$E$2)+AK43)&lt;$C$2))</formula>
    </cfRule>
  </conditionalFormatting>
  <conditionalFormatting sqref="AE16:AF16">
    <cfRule aboveAverage="0" bottom="0" dxfId="6" equalAverage="0" operator="equal" percent="0" priority="699" rank="0" text="" type="cellIs">
      <formula>"ОТ"</formula>
    </cfRule>
    <cfRule aboveAverage="0" bottom="0" dxfId="1" equalAverage="0" operator="equal" percent="0" priority="700" rank="0" text="" type="cellIs">
      <formula>"В"</formula>
    </cfRule>
    <cfRule aboveAverage="0" bottom="0" dxfId="8" equalAverage="0" operator="equal" percent="0" priority="701" rank="0" text="" type="cellIs">
      <formula>"Н"</formula>
    </cfRule>
    <cfRule aboveAverage="0" bottom="0" dxfId="8" equalAverage="0" operator="equal" percent="0" priority="702" rank="0" text="" type="cellIs">
      <formula>"Б"</formula>
    </cfRule>
    <cfRule aboveAverage="0" bottom="0" dxfId="8" equalAverage="0" operator="equal" percent="0" priority="703" rank="0" text="" type="cellIs">
      <formula>"ПР"</formula>
    </cfRule>
    <cfRule aboveAverage="0" bottom="0" dxfId="9" equalAverage="0" percent="0" priority="704" rank="0" text="" type="expression">
      <formula>COUNTIF(M16:AC16,"В")=0</formula>
    </cfRule>
    <cfRule aboveAverage="0" bottom="0" dxfId="6" equalAverage="0" operator="equal" percent="0" priority="705" rank="0" text="" type="cellIs">
      <formula>"ОТ"</formula>
    </cfRule>
    <cfRule aboveAverage="0" bottom="0" dxfId="1" equalAverage="0" operator="equal" percent="0" priority="706" rank="0" text="" type="cellIs">
      <formula>"В"</formula>
    </cfRule>
    <cfRule aboveAverage="0" bottom="0" dxfId="8" equalAverage="0" operator="equal" percent="0" priority="707" rank="0" text="" type="cellIs">
      <formula>"Н"</formula>
    </cfRule>
    <cfRule aboveAverage="0" bottom="0" dxfId="8" equalAverage="0" operator="equal" percent="0" priority="708" rank="0" text="" type="cellIs">
      <formula>"Б"</formula>
    </cfRule>
    <cfRule aboveAverage="0" bottom="0" dxfId="8" equalAverage="0" operator="equal" percent="0" priority="709" rank="0" text="" type="cellIs">
      <formula>"ПР"</formula>
    </cfRule>
  </conditionalFormatting>
  <conditionalFormatting sqref="AG14">
    <cfRule aboveAverage="0" bottom="0" dxfId="6" equalAverage="0" operator="equal" percent="0" priority="710" rank="0" text="" type="cellIs">
      <formula>"ОТ"</formula>
    </cfRule>
    <cfRule aboveAverage="0" bottom="0" dxfId="1" equalAverage="0" operator="equal" percent="0" priority="711" rank="0" text="" type="cellIs">
      <formula>"В"</formula>
    </cfRule>
    <cfRule aboveAverage="0" bottom="0" dxfId="8" equalAverage="0" operator="equal" percent="0" priority="712" rank="0" text="" type="cellIs">
      <formula>"Н"</formula>
    </cfRule>
    <cfRule aboveAverage="0" bottom="0" dxfId="8" equalAverage="0" operator="equal" percent="0" priority="713" rank="0" text="" type="cellIs">
      <formula>"Б"</formula>
    </cfRule>
    <cfRule aboveAverage="0" bottom="0" dxfId="8" equalAverage="0" operator="equal" percent="0" priority="714" rank="0" text="" type="cellIs">
      <formula>"ПР"</formula>
    </cfRule>
    <cfRule aboveAverage="0" bottom="0" dxfId="9" equalAverage="0" percent="0" priority="715" rank="0" text="" type="expression">
      <formula>COUNTIF(O14:AE14,"В")=0</formula>
    </cfRule>
    <cfRule aboveAverage="0" bottom="0" dxfId="6" equalAverage="0" operator="equal" percent="0" priority="716" rank="0" text="" type="cellIs">
      <formula>"ОТ"</formula>
    </cfRule>
    <cfRule aboveAverage="0" bottom="0" dxfId="1" equalAverage="0" operator="equal" percent="0" priority="717" rank="0" text="" type="cellIs">
      <formula>"В"</formula>
    </cfRule>
    <cfRule aboveAverage="0" bottom="0" dxfId="8" equalAverage="0" operator="equal" percent="0" priority="718" rank="0" text="" type="cellIs">
      <formula>"Н"</formula>
    </cfRule>
    <cfRule aboveAverage="0" bottom="0" dxfId="8" equalAverage="0" operator="equal" percent="0" priority="719" rank="0" text="" type="cellIs">
      <formula>"Б"</formula>
    </cfRule>
    <cfRule aboveAverage="0" bottom="0" dxfId="8" equalAverage="0" operator="equal" percent="0" priority="720" rank="0" text="" type="cellIs">
      <formula>"ПР"</formula>
    </cfRule>
  </conditionalFormatting>
  <conditionalFormatting sqref="AH14">
    <cfRule aboveAverage="0" bottom="0" dxfId="6" equalAverage="0" operator="equal" percent="0" priority="721" rank="0" text="" type="cellIs">
      <formula>"ОТ"</formula>
    </cfRule>
    <cfRule aboveAverage="0" bottom="0" dxfId="1" equalAverage="0" operator="equal" percent="0" priority="722" rank="0" text="" type="cellIs">
      <formula>"В"</formula>
    </cfRule>
    <cfRule aboveAverage="0" bottom="0" dxfId="8" equalAverage="0" operator="equal" percent="0" priority="723" rank="0" text="" type="cellIs">
      <formula>"Н"</formula>
    </cfRule>
    <cfRule aboveAverage="0" bottom="0" dxfId="8" equalAverage="0" operator="equal" percent="0" priority="724" rank="0" text="" type="cellIs">
      <formula>"Б"</formula>
    </cfRule>
    <cfRule aboveAverage="0" bottom="0" dxfId="8" equalAverage="0" operator="equal" percent="0" priority="725" rank="0" text="" type="cellIs">
      <formula>"ПР"</formula>
    </cfRule>
    <cfRule aboveAverage="0" bottom="0" dxfId="9" equalAverage="0" percent="0" priority="726" rank="0" text="" type="expression">
      <formula>COUNTIF(P14:AF14,"В")=0</formula>
    </cfRule>
    <cfRule aboveAverage="0" bottom="0" dxfId="6" equalAverage="0" operator="equal" percent="0" priority="727" rank="0" text="" type="cellIs">
      <formula>"ОТ"</formula>
    </cfRule>
    <cfRule aboveAverage="0" bottom="0" dxfId="1" equalAverage="0" operator="equal" percent="0" priority="728" rank="0" text="" type="cellIs">
      <formula>"В"</formula>
    </cfRule>
    <cfRule aboveAverage="0" bottom="0" dxfId="8" equalAverage="0" operator="equal" percent="0" priority="729" rank="0" text="" type="cellIs">
      <formula>"Н"</formula>
    </cfRule>
    <cfRule aboveAverage="0" bottom="0" dxfId="8" equalAverage="0" operator="equal" percent="0" priority="730" rank="0" text="" type="cellIs">
      <formula>"Б"</formula>
    </cfRule>
    <cfRule aboveAverage="0" bottom="0" dxfId="8" equalAverage="0" operator="equal" percent="0" priority="731" rank="0" text="" type="cellIs">
      <formula>"ПР"</formula>
    </cfRule>
  </conditionalFormatting>
  <conditionalFormatting sqref="BI39:BJ39">
    <cfRule aboveAverage="0" bottom="0" dxfId="6" equalAverage="0" operator="equal" percent="0" priority="732" rank="0" text="" type="cellIs">
      <formula>"ОТ"</formula>
    </cfRule>
    <cfRule aboveAverage="0" bottom="0" dxfId="1" equalAverage="0" operator="equal" percent="0" priority="733" rank="0" text="" type="cellIs">
      <formula>"В"</formula>
    </cfRule>
    <cfRule aboveAverage="0" bottom="0" dxfId="8" equalAverage="0" operator="equal" percent="0" priority="734" rank="0" text="" type="cellIs">
      <formula>"Н"</formula>
    </cfRule>
    <cfRule aboveAverage="0" bottom="0" dxfId="8" equalAverage="0" operator="equal" percent="0" priority="735" rank="0" text="" type="cellIs">
      <formula>"Б"</formula>
    </cfRule>
    <cfRule aboveAverage="0" bottom="0" dxfId="8" equalAverage="0" operator="equal" percent="0" priority="736" rank="0" text="" type="cellIs">
      <formula>"ПР"</formula>
    </cfRule>
    <cfRule aboveAverage="0" bottom="0" dxfId="9" equalAverage="0" percent="0" priority="737" rank="0" text="" type="expression">
      <formula>COUNTIF(AQ39:BG39,"В")=0</formula>
    </cfRule>
    <cfRule aboveAverage="0" bottom="0" dxfId="6" equalAverage="0" operator="equal" percent="0" priority="738" rank="0" text="" type="cellIs">
      <formula>"ОТ"</formula>
    </cfRule>
    <cfRule aboveAverage="0" bottom="0" dxfId="1" equalAverage="0" operator="equal" percent="0" priority="739" rank="0" text="" type="cellIs">
      <formula>"В"</formula>
    </cfRule>
    <cfRule aboveAverage="0" bottom="0" dxfId="8" equalAverage="0" operator="equal" percent="0" priority="740" rank="0" text="" type="cellIs">
      <formula>"Н"</formula>
    </cfRule>
    <cfRule aboveAverage="0" bottom="0" dxfId="8" equalAverage="0" operator="equal" percent="0" priority="741" rank="0" text="" type="cellIs">
      <formula>"Б"</formula>
    </cfRule>
    <cfRule aboveAverage="0" bottom="0" dxfId="8" equalAverage="0" operator="equal" percent="0" priority="742" rank="0" text="" type="cellIs">
      <formula>"ПР"</formula>
    </cfRule>
  </conditionalFormatting>
  <conditionalFormatting sqref="BK39">
    <cfRule aboveAverage="0" bottom="0" dxfId="6" equalAverage="0" operator="equal" percent="0" priority="743" rank="0" text="" type="cellIs">
      <formula>"ОТ"</formula>
    </cfRule>
    <cfRule aboveAverage="0" bottom="0" dxfId="1" equalAverage="0" operator="equal" percent="0" priority="744" rank="0" text="" type="cellIs">
      <formula>"В"</formula>
    </cfRule>
    <cfRule aboveAverage="0" bottom="0" dxfId="8" equalAverage="0" operator="equal" percent="0" priority="745" rank="0" text="" type="cellIs">
      <formula>"Н"</formula>
    </cfRule>
    <cfRule aboveAverage="0" bottom="0" dxfId="8" equalAverage="0" operator="equal" percent="0" priority="746" rank="0" text="" type="cellIs">
      <formula>"Б"</formula>
    </cfRule>
    <cfRule aboveAverage="0" bottom="0" dxfId="8" equalAverage="0" operator="equal" percent="0" priority="747" rank="0" text="" type="cellIs">
      <formula>"ПР"</formula>
    </cfRule>
    <cfRule aboveAverage="0" bottom="0" dxfId="9" equalAverage="0" percent="0" priority="748" rank="0" text="" type="expression">
      <formula>COUNTIF(AS39:BI39,"В")=0</formula>
    </cfRule>
    <cfRule aboveAverage="0" bottom="0" dxfId="6" equalAverage="0" operator="equal" percent="0" priority="749" rank="0" text="" type="cellIs">
      <formula>"ОТ"</formula>
    </cfRule>
    <cfRule aboveAverage="0" bottom="0" dxfId="1" equalAverage="0" operator="equal" percent="0" priority="750" rank="0" text="" type="cellIs">
      <formula>"В"</formula>
    </cfRule>
    <cfRule aboveAverage="0" bottom="0" dxfId="8" equalAverage="0" operator="equal" percent="0" priority="751" rank="0" text="" type="cellIs">
      <formula>"Н"</formula>
    </cfRule>
    <cfRule aboveAverage="0" bottom="0" dxfId="8" equalAverage="0" operator="equal" percent="0" priority="752" rank="0" text="" type="cellIs">
      <formula>"Б"</formula>
    </cfRule>
    <cfRule aboveAverage="0" bottom="0" dxfId="8" equalAverage="0" operator="equal" percent="0" priority="753" rank="0" text="" type="cellIs">
      <formula>"ПР"</formula>
    </cfRule>
  </conditionalFormatting>
  <conditionalFormatting sqref="BI14:BJ14">
    <cfRule aboveAverage="0" bottom="0" dxfId="6" equalAverage="0" operator="equal" percent="0" priority="754" rank="0" text="" type="cellIs">
      <formula>"ОТ"</formula>
    </cfRule>
    <cfRule aboveAverage="0" bottom="0" dxfId="1" equalAverage="0" operator="equal" percent="0" priority="755" rank="0" text="" type="cellIs">
      <formula>"В"</formula>
    </cfRule>
    <cfRule aboveAverage="0" bottom="0" dxfId="8" equalAverage="0" operator="equal" percent="0" priority="756" rank="0" text="" type="cellIs">
      <formula>"Н"</formula>
    </cfRule>
    <cfRule aboveAverage="0" bottom="0" dxfId="8" equalAverage="0" operator="equal" percent="0" priority="757" rank="0" text="" type="cellIs">
      <formula>"Б"</formula>
    </cfRule>
    <cfRule aboveAverage="0" bottom="0" dxfId="8" equalAverage="0" operator="equal" percent="0" priority="758" rank="0" text="" type="cellIs">
      <formula>"ПР"</formula>
    </cfRule>
    <cfRule aboveAverage="0" bottom="0" dxfId="9" equalAverage="0" percent="0" priority="759" rank="0" text="" type="expression">
      <formula>COUNTIF(AQ14:BG14,"В")=0</formula>
    </cfRule>
    <cfRule aboveAverage="0" bottom="0" dxfId="6" equalAverage="0" operator="equal" percent="0" priority="760" rank="0" text="" type="cellIs">
      <formula>"ОТ"</formula>
    </cfRule>
    <cfRule aboveAverage="0" bottom="0" dxfId="1" equalAverage="0" operator="equal" percent="0" priority="761" rank="0" text="" type="cellIs">
      <formula>"В"</formula>
    </cfRule>
    <cfRule aboveAverage="0" bottom="0" dxfId="8" equalAverage="0" operator="equal" percent="0" priority="762" rank="0" text="" type="cellIs">
      <formula>"Н"</formula>
    </cfRule>
    <cfRule aboveAverage="0" bottom="0" dxfId="8" equalAverage="0" operator="equal" percent="0" priority="763" rank="0" text="" type="cellIs">
      <formula>"Б"</formula>
    </cfRule>
    <cfRule aboveAverage="0" bottom="0" dxfId="8" equalAverage="0" operator="equal" percent="0" priority="764" rank="0" text="" type="cellIs">
      <formula>"ПР"</formula>
    </cfRule>
  </conditionalFormatting>
  <conditionalFormatting sqref="BK14">
    <cfRule aboveAverage="0" bottom="0" dxfId="7" equalAverage="0" percent="0" priority="765" rank="0" text="" type="expression">
      <formula>IF(BL14="в",(4*$C$2/7+($A$2-BJ14)+BO14)&lt;$C$2)</formula>
    </cfRule>
    <cfRule aboveAverage="0" bottom="0" dxfId="6" equalAverage="0" operator="equal" percent="0" priority="766" rank="0" text="" type="cellIs">
      <formula>"!"</formula>
    </cfRule>
    <cfRule aboveAverage="0" bottom="0" dxfId="10" equalAverage="0" percent="0" priority="767" rank="0" text="" type="expression">
      <formula>($A$2-BJ14+BL14)&lt;$B$2</formula>
    </cfRule>
    <cfRule aboveAverage="0" bottom="0" dxfId="5" equalAverage="0" percent="0" priority="768" rank="0" text="" type="expression">
      <formula>IF(BI14="от",$A$2-$E$2+BL14)&lt;$B$2</formula>
    </cfRule>
    <cfRule aboveAverage="0" bottom="0" dxfId="7" equalAverage="0" percent="0" priority="769" rank="0" text="" type="expression">
      <formula>IF(BI14="ОТ",IF(BL14="В",(4*$C$2/7+($A$2-$E$2)+BO14)&lt;$C$2))</formula>
    </cfRule>
  </conditionalFormatting>
  <conditionalFormatting sqref="AT75:AU75">
    <cfRule aboveAverage="0" bottom="0" dxfId="6" equalAverage="0" operator="equal" percent="0" priority="770" rank="0" text="" type="cellIs">
      <formula>"ОТ"</formula>
    </cfRule>
    <cfRule aboveAverage="0" bottom="0" dxfId="1" equalAverage="0" operator="equal" percent="0" priority="771" rank="0" text="" type="cellIs">
      <formula>"В"</formula>
    </cfRule>
    <cfRule aboveAverage="0" bottom="0" dxfId="8" equalAverage="0" operator="equal" percent="0" priority="772" rank="0" text="" type="cellIs">
      <formula>"Н"</formula>
    </cfRule>
    <cfRule aboveAverage="0" bottom="0" dxfId="8" equalAverage="0" operator="equal" percent="0" priority="773" rank="0" text="" type="cellIs">
      <formula>"Б"</formula>
    </cfRule>
    <cfRule aboveAverage="0" bottom="0" dxfId="8" equalAverage="0" operator="equal" percent="0" priority="774" rank="0" text="" type="cellIs">
      <formula>"ПР"</formula>
    </cfRule>
    <cfRule aboveAverage="0" bottom="0" dxfId="9" equalAverage="0" percent="0" priority="775" rank="0" text="" type="expression">
      <formula>COUNTIF(AB75:AR75,"В")=0</formula>
    </cfRule>
    <cfRule aboveAverage="0" bottom="0" dxfId="6" equalAverage="0" operator="equal" percent="0" priority="776" rank="0" text="" type="cellIs">
      <formula>"ОТ"</formula>
    </cfRule>
    <cfRule aboveAverage="0" bottom="0" dxfId="1" equalAverage="0" operator="equal" percent="0" priority="777" rank="0" text="" type="cellIs">
      <formula>"В"</formula>
    </cfRule>
    <cfRule aboveAverage="0" bottom="0" dxfId="8" equalAverage="0" operator="equal" percent="0" priority="778" rank="0" text="" type="cellIs">
      <formula>"Н"</formula>
    </cfRule>
    <cfRule aboveAverage="0" bottom="0" dxfId="8" equalAverage="0" operator="equal" percent="0" priority="779" rank="0" text="" type="cellIs">
      <formula>"Б"</formula>
    </cfRule>
    <cfRule aboveAverage="0" bottom="0" dxfId="8" equalAverage="0" operator="equal" percent="0" priority="780" rank="0" text="" type="cellIs">
      <formula>"ПР"</formula>
    </cfRule>
  </conditionalFormatting>
  <conditionalFormatting sqref="BU16:BV16">
    <cfRule aboveAverage="0" bottom="0" dxfId="6" equalAverage="0" operator="equal" percent="0" priority="781" rank="0" text="" type="cellIs">
      <formula>"ОТ"</formula>
    </cfRule>
    <cfRule aboveAverage="0" bottom="0" dxfId="1" equalAverage="0" operator="equal" percent="0" priority="782" rank="0" text="" type="cellIs">
      <formula>"В"</formula>
    </cfRule>
    <cfRule aboveAverage="0" bottom="0" dxfId="8" equalAverage="0" operator="equal" percent="0" priority="783" rank="0" text="" type="cellIs">
      <formula>"Н"</formula>
    </cfRule>
    <cfRule aboveAverage="0" bottom="0" dxfId="8" equalAverage="0" operator="equal" percent="0" priority="784" rank="0" text="" type="cellIs">
      <formula>"Б"</formula>
    </cfRule>
    <cfRule aboveAverage="0" bottom="0" dxfId="8" equalAverage="0" operator="equal" percent="0" priority="785" rank="0" text="" type="cellIs">
      <formula>"ПР"</formula>
    </cfRule>
    <cfRule aboveAverage="0" bottom="0" dxfId="9" equalAverage="0" percent="0" priority="786" rank="0" text="" type="expression">
      <formula>COUNTIF(BC16:BS16,"В")=0</formula>
    </cfRule>
    <cfRule aboveAverage="0" bottom="0" dxfId="6" equalAverage="0" operator="equal" percent="0" priority="787" rank="0" text="" type="cellIs">
      <formula>"ОТ"</formula>
    </cfRule>
    <cfRule aboveAverage="0" bottom="0" dxfId="1" equalAverage="0" operator="equal" percent="0" priority="788" rank="0" text="" type="cellIs">
      <formula>"В"</formula>
    </cfRule>
    <cfRule aboveAverage="0" bottom="0" dxfId="8" equalAverage="0" operator="equal" percent="0" priority="789" rank="0" text="" type="cellIs">
      <formula>"Н"</formula>
    </cfRule>
    <cfRule aboveAverage="0" bottom="0" dxfId="8" equalAverage="0" operator="equal" percent="0" priority="790" rank="0" text="" type="cellIs">
      <formula>"Б"</formula>
    </cfRule>
    <cfRule aboveAverage="0" bottom="0" dxfId="8" equalAverage="0" operator="equal" percent="0" priority="791" rank="0" text="" type="cellIs">
      <formula>"ПР"</formula>
    </cfRule>
  </conditionalFormatting>
  <conditionalFormatting sqref="BX16:BY16">
    <cfRule aboveAverage="0" bottom="0" dxfId="6" equalAverage="0" operator="equal" percent="0" priority="792" rank="0" text="" type="cellIs">
      <formula>"ОТ"</formula>
    </cfRule>
    <cfRule aboveAverage="0" bottom="0" dxfId="1" equalAverage="0" operator="equal" percent="0" priority="793" rank="0" text="" type="cellIs">
      <formula>"В"</formula>
    </cfRule>
    <cfRule aboveAverage="0" bottom="0" dxfId="8" equalAverage="0" operator="equal" percent="0" priority="794" rank="0" text="" type="cellIs">
      <formula>"Н"</formula>
    </cfRule>
    <cfRule aboveAverage="0" bottom="0" dxfId="8" equalAverage="0" operator="equal" percent="0" priority="795" rank="0" text="" type="cellIs">
      <formula>"Б"</formula>
    </cfRule>
    <cfRule aboveAverage="0" bottom="0" dxfId="8" equalAverage="0" operator="equal" percent="0" priority="796" rank="0" text="" type="cellIs">
      <formula>"ПР"</formula>
    </cfRule>
    <cfRule aboveAverage="0" bottom="0" dxfId="9" equalAverage="0" percent="0" priority="797" rank="0" text="" type="expression">
      <formula>COUNTIF(BF16:BV16,"В")=0</formula>
    </cfRule>
    <cfRule aboveAverage="0" bottom="0" dxfId="6" equalAverage="0" operator="equal" percent="0" priority="798" rank="0" text="" type="cellIs">
      <formula>"ОТ"</formula>
    </cfRule>
    <cfRule aboveAverage="0" bottom="0" dxfId="1" equalAverage="0" operator="equal" percent="0" priority="799" rank="0" text="" type="cellIs">
      <formula>"В"</formula>
    </cfRule>
    <cfRule aboveAverage="0" bottom="0" dxfId="8" equalAverage="0" operator="equal" percent="0" priority="800" rank="0" text="" type="cellIs">
      <formula>"Н"</formula>
    </cfRule>
    <cfRule aboveAverage="0" bottom="0" dxfId="8" equalAverage="0" operator="equal" percent="0" priority="801" rank="0" text="" type="cellIs">
      <formula>"Б"</formula>
    </cfRule>
    <cfRule aboveAverage="0" bottom="0" dxfId="8" equalAverage="0" operator="equal" percent="0" priority="802" rank="0" text="" type="cellIs">
      <formula>"ПР"</formula>
    </cfRule>
  </conditionalFormatting>
  <conditionalFormatting sqref="BW16">
    <cfRule aboveAverage="0" bottom="0" dxfId="7" equalAverage="0" percent="0" priority="803" rank="0" text="" type="expression">
      <formula>IF(BX16="в",(4*$C$2/7+($A$2-BV16)+CA16)&lt;$C$2)</formula>
    </cfRule>
    <cfRule aboveAverage="0" bottom="0" dxfId="6" equalAverage="0" operator="equal" percent="0" priority="804" rank="0" text="" type="cellIs">
      <formula>"!"</formula>
    </cfRule>
    <cfRule aboveAverage="0" bottom="0" dxfId="10" equalAverage="0" percent="0" priority="805" rank="0" text="" type="expression">
      <formula>($A$2-BV16+BX16)&lt;$B$2</formula>
    </cfRule>
    <cfRule aboveAverage="0" bottom="0" dxfId="5" equalAverage="0" percent="0" priority="806" rank="0" text="" type="expression">
      <formula>IF(BU16="от",$A$2-$E$2+BX16)&lt;$B$2</formula>
    </cfRule>
    <cfRule aboveAverage="0" bottom="0" dxfId="7" equalAverage="0" percent="0" priority="807" rank="0" text="" type="expression">
      <formula>IF(BU16="ОТ",IF(BX16="В",(4*$C$2/7+($A$2-$E$2)+CA16)&lt;$C$2))</formula>
    </cfRule>
  </conditionalFormatting>
  <conditionalFormatting sqref="BU59:BV59">
    <cfRule aboveAverage="0" bottom="0" dxfId="6" equalAverage="0" operator="equal" percent="0" priority="808" rank="0" text="" type="cellIs">
      <formula>"ОТ"</formula>
    </cfRule>
    <cfRule aboveAverage="0" bottom="0" dxfId="1" equalAverage="0" operator="equal" percent="0" priority="809" rank="0" text="" type="cellIs">
      <formula>"В"</formula>
    </cfRule>
    <cfRule aboveAverage="0" bottom="0" dxfId="8" equalAverage="0" operator="equal" percent="0" priority="810" rank="0" text="" type="cellIs">
      <formula>"Н"</formula>
    </cfRule>
    <cfRule aboveAverage="0" bottom="0" dxfId="8" equalAverage="0" operator="equal" percent="0" priority="811" rank="0" text="" type="cellIs">
      <formula>"Б"</formula>
    </cfRule>
    <cfRule aboveAverage="0" bottom="0" dxfId="8" equalAverage="0" operator="equal" percent="0" priority="812" rank="0" text="" type="cellIs">
      <formula>"ПР"</formula>
    </cfRule>
    <cfRule aboveAverage="0" bottom="0" dxfId="9" equalAverage="0" percent="0" priority="813" rank="0" text="" type="expression">
      <formula>COUNTIF(BC59:BS59,"В")=0</formula>
    </cfRule>
    <cfRule aboveAverage="0" bottom="0" dxfId="6" equalAverage="0" operator="equal" percent="0" priority="814" rank="0" text="" type="cellIs">
      <formula>"ОТ"</formula>
    </cfRule>
    <cfRule aboveAverage="0" bottom="0" dxfId="1" equalAverage="0" operator="equal" percent="0" priority="815" rank="0" text="" type="cellIs">
      <formula>"В"</formula>
    </cfRule>
    <cfRule aboveAverage="0" bottom="0" dxfId="8" equalAverage="0" operator="equal" percent="0" priority="816" rank="0" text="" type="cellIs">
      <formula>"Н"</formula>
    </cfRule>
    <cfRule aboveAverage="0" bottom="0" dxfId="8" equalAverage="0" operator="equal" percent="0" priority="817" rank="0" text="" type="cellIs">
      <formula>"Б"</formula>
    </cfRule>
    <cfRule aboveAverage="0" bottom="0" dxfId="8" equalAverage="0" operator="equal" percent="0" priority="818" rank="0" text="" type="cellIs">
      <formula>"ПР"</formula>
    </cfRule>
  </conditionalFormatting>
  <conditionalFormatting sqref="BX59:BY59">
    <cfRule aboveAverage="0" bottom="0" dxfId="6" equalAverage="0" operator="equal" percent="0" priority="819" rank="0" text="" type="cellIs">
      <formula>"ОТ"</formula>
    </cfRule>
    <cfRule aboveAverage="0" bottom="0" dxfId="1" equalAverage="0" operator="equal" percent="0" priority="820" rank="0" text="" type="cellIs">
      <formula>"В"</formula>
    </cfRule>
    <cfRule aboveAverage="0" bottom="0" dxfId="8" equalAverage="0" operator="equal" percent="0" priority="821" rank="0" text="" type="cellIs">
      <formula>"Н"</formula>
    </cfRule>
    <cfRule aboveAverage="0" bottom="0" dxfId="8" equalAverage="0" operator="equal" percent="0" priority="822" rank="0" text="" type="cellIs">
      <formula>"Б"</formula>
    </cfRule>
    <cfRule aboveAverage="0" bottom="0" dxfId="8" equalAverage="0" operator="equal" percent="0" priority="823" rank="0" text="" type="cellIs">
      <formula>"ПР"</formula>
    </cfRule>
    <cfRule aboveAverage="0" bottom="0" dxfId="9" equalAverage="0" percent="0" priority="824" rank="0" text="" type="expression">
      <formula>COUNTIF(BF59:BV59,"В")=0</formula>
    </cfRule>
    <cfRule aboveAverage="0" bottom="0" dxfId="6" equalAverage="0" operator="equal" percent="0" priority="825" rank="0" text="" type="cellIs">
      <formula>"ОТ"</formula>
    </cfRule>
    <cfRule aboveAverage="0" bottom="0" dxfId="1" equalAverage="0" operator="equal" percent="0" priority="826" rank="0" text="" type="cellIs">
      <formula>"В"</formula>
    </cfRule>
    <cfRule aboveAverage="0" bottom="0" dxfId="8" equalAverage="0" operator="equal" percent="0" priority="827" rank="0" text="" type="cellIs">
      <formula>"Н"</formula>
    </cfRule>
    <cfRule aboveAverage="0" bottom="0" dxfId="8" equalAverage="0" operator="equal" percent="0" priority="828" rank="0" text="" type="cellIs">
      <formula>"Б"</formula>
    </cfRule>
    <cfRule aboveAverage="0" bottom="0" dxfId="8" equalAverage="0" operator="equal" percent="0" priority="829" rank="0" text="" type="cellIs">
      <formula>"ПР"</formula>
    </cfRule>
  </conditionalFormatting>
  <conditionalFormatting sqref="CM35:CN35">
    <cfRule aboveAverage="0" bottom="0" dxfId="6" equalAverage="0" operator="equal" percent="0" priority="830" rank="0" text="" type="cellIs">
      <formula>"ОТ"</formula>
    </cfRule>
    <cfRule aboveAverage="0" bottom="0" dxfId="1" equalAverage="0" operator="equal" percent="0" priority="831" rank="0" text="" type="cellIs">
      <formula>"В"</formula>
    </cfRule>
    <cfRule aboveAverage="0" bottom="0" dxfId="8" equalAverage="0" operator="equal" percent="0" priority="832" rank="0" text="" type="cellIs">
      <formula>"Н"</formula>
    </cfRule>
    <cfRule aboveAverage="0" bottom="0" dxfId="8" equalAverage="0" operator="equal" percent="0" priority="833" rank="0" text="" type="cellIs">
      <formula>"Б"</formula>
    </cfRule>
    <cfRule aboveAverage="0" bottom="0" dxfId="8" equalAverage="0" operator="equal" percent="0" priority="834" rank="0" text="" type="cellIs">
      <formula>"ПР"</formula>
    </cfRule>
    <cfRule aboveAverage="0" bottom="0" dxfId="9" equalAverage="0" percent="0" priority="835" rank="0" text="" type="expression">
      <formula>COUNTIF(BU35:CK35,"В")=0</formula>
    </cfRule>
    <cfRule aboveAverage="0" bottom="0" dxfId="6" equalAverage="0" operator="equal" percent="0" priority="836" rank="0" text="" type="cellIs">
      <formula>"ОТ"</formula>
    </cfRule>
    <cfRule aboveAverage="0" bottom="0" dxfId="1" equalAverage="0" operator="equal" percent="0" priority="837" rank="0" text="" type="cellIs">
      <formula>"В"</formula>
    </cfRule>
    <cfRule aboveAverage="0" bottom="0" dxfId="8" equalAverage="0" operator="equal" percent="0" priority="838" rank="0" text="" type="cellIs">
      <formula>"Н"</formula>
    </cfRule>
    <cfRule aboveAverage="0" bottom="0" dxfId="8" equalAverage="0" operator="equal" percent="0" priority="839" rank="0" text="" type="cellIs">
      <formula>"Б"</formula>
    </cfRule>
    <cfRule aboveAverage="0" bottom="0" dxfId="8" equalAverage="0" operator="equal" percent="0" priority="840" rank="0" text="" type="cellIs">
      <formula>"ПР"</formula>
    </cfRule>
  </conditionalFormatting>
  <conditionalFormatting sqref="I22">
    <cfRule aboveAverage="0" bottom="0" dxfId="7" equalAverage="0" percent="0" priority="841" rank="0" text="" type="expression">
      <formula>IF(J22="в",(4*$C$2/7+($A$2-H22)+M22)&lt;$C$2)</formula>
    </cfRule>
    <cfRule aboveAverage="0" bottom="0" dxfId="6" equalAverage="0" operator="equal" percent="0" priority="842" rank="0" text="" type="cellIs">
      <formula>"!"</formula>
    </cfRule>
    <cfRule aboveAverage="0" bottom="0" dxfId="10" equalAverage="0" percent="0" priority="843" rank="0" text="" type="expression">
      <formula>($A$2-H22+J22)&lt;$B$2</formula>
    </cfRule>
    <cfRule aboveAverage="0" bottom="0" dxfId="5" equalAverage="0" percent="0" priority="844" rank="0" text="" type="expression">
      <formula>IF(G22="от",$A$2-$E$2+J22)&lt;$B$2</formula>
    </cfRule>
    <cfRule aboveAverage="0" bottom="0" dxfId="7" equalAverage="0" percent="0" priority="845" rank="0" text="" type="expression">
      <formula>IF(G22="ОТ",IF(J22="В",(4*$C$2/7+($A$2-$E$2)+M22)&lt;$C$2))</formula>
    </cfRule>
  </conditionalFormatting>
  <conditionalFormatting sqref="G22:H22">
    <cfRule aboveAverage="0" bottom="0" dxfId="6" equalAverage="0" operator="equal" percent="0" priority="846" rank="0" text="" type="cellIs">
      <formula>"ОТ"</formula>
    </cfRule>
    <cfRule aboveAverage="0" bottom="0" dxfId="1" equalAverage="0" operator="equal" percent="0" priority="847" rank="0" text="" type="cellIs">
      <formula>"В"</formula>
    </cfRule>
    <cfRule aboveAverage="0" bottom="0" dxfId="8" equalAverage="0" operator="equal" percent="0" priority="848" rank="0" text="" type="cellIs">
      <formula>"Н"</formula>
    </cfRule>
    <cfRule aboveAverage="0" bottom="0" dxfId="8" equalAverage="0" operator="equal" percent="0" priority="849" rank="0" text="" type="cellIs">
      <formula>"Б"</formula>
    </cfRule>
    <cfRule aboveAverage="0" bottom="0" dxfId="8" equalAverage="0" operator="equal" percent="0" priority="850" rank="0" text="" type="cellIs">
      <formula>"ПР"</formula>
    </cfRule>
  </conditionalFormatting>
  <conditionalFormatting sqref="J22:K22">
    <cfRule aboveAverage="0" bottom="0" dxfId="6" equalAverage="0" operator="equal" percent="0" priority="851" rank="0" text="" type="cellIs">
      <formula>"ОТ"</formula>
    </cfRule>
    <cfRule aboveAverage="0" bottom="0" dxfId="1" equalAverage="0" operator="equal" percent="0" priority="852" rank="0" text="" type="cellIs">
      <formula>"В"</formula>
    </cfRule>
    <cfRule aboveAverage="0" bottom="0" dxfId="8" equalAverage="0" operator="equal" percent="0" priority="853" rank="0" text="" type="cellIs">
      <formula>"Н"</formula>
    </cfRule>
    <cfRule aboveAverage="0" bottom="0" dxfId="8" equalAverage="0" operator="equal" percent="0" priority="854" rank="0" text="" type="cellIs">
      <formula>"Б"</formula>
    </cfRule>
    <cfRule aboveAverage="0" bottom="0" dxfId="8" equalAverage="0" operator="equal" percent="0" priority="855" rank="0" text="" type="cellIs">
      <formula>"ПР"</formula>
    </cfRule>
  </conditionalFormatting>
  <conditionalFormatting sqref="M22:N22">
    <cfRule aboveAverage="0" bottom="0" dxfId="6" equalAverage="0" operator="equal" percent="0" priority="856" rank="0" text="" type="cellIs">
      <formula>"ОТ"</formula>
    </cfRule>
    <cfRule aboveAverage="0" bottom="0" dxfId="1" equalAverage="0" operator="equal" percent="0" priority="857" rank="0" text="" type="cellIs">
      <formula>"В"</formula>
    </cfRule>
    <cfRule aboveAverage="0" bottom="0" dxfId="8" equalAverage="0" operator="equal" percent="0" priority="858" rank="0" text="" type="cellIs">
      <formula>"Н"</formula>
    </cfRule>
    <cfRule aboveAverage="0" bottom="0" dxfId="8" equalAverage="0" operator="equal" percent="0" priority="859" rank="0" text="" type="cellIs">
      <formula>"Б"</formula>
    </cfRule>
    <cfRule aboveAverage="0" bottom="0" dxfId="8" equalAverage="0" operator="equal" percent="0" priority="860" rank="0" text="" type="cellIs">
      <formula>"ПР"</formula>
    </cfRule>
  </conditionalFormatting>
  <conditionalFormatting sqref="P22:Q22">
    <cfRule aboveAverage="0" bottom="0" dxfId="6" equalAverage="0" operator="equal" percent="0" priority="861" rank="0" text="" type="cellIs">
      <formula>"ОТ"</formula>
    </cfRule>
    <cfRule aboveAverage="0" bottom="0" dxfId="1" equalAverage="0" operator="equal" percent="0" priority="862" rank="0" text="" type="cellIs">
      <formula>"В"</formula>
    </cfRule>
    <cfRule aboveAverage="0" bottom="0" dxfId="8" equalAverage="0" operator="equal" percent="0" priority="863" rank="0" text="" type="cellIs">
      <formula>"Н"</formula>
    </cfRule>
    <cfRule aboveAverage="0" bottom="0" dxfId="8" equalAverage="0" operator="equal" percent="0" priority="864" rank="0" text="" type="cellIs">
      <formula>"Б"</formula>
    </cfRule>
    <cfRule aboveAverage="0" bottom="0" dxfId="8" equalAverage="0" operator="equal" percent="0" priority="865" rank="0" text="" type="cellIs">
      <formula>"ПР"</formula>
    </cfRule>
  </conditionalFormatting>
  <conditionalFormatting sqref="L22">
    <cfRule aboveAverage="0" bottom="0" dxfId="7" equalAverage="0" percent="0" priority="866" rank="0" text="" type="expression">
      <formula>IF(M22="в",(4*$C$2/7+($A$2-K22)+P22)&lt;$C$2)</formula>
    </cfRule>
    <cfRule aboveAverage="0" bottom="0" dxfId="6" equalAverage="0" operator="equal" percent="0" priority="867" rank="0" text="" type="cellIs">
      <formula>"!"</formula>
    </cfRule>
    <cfRule aboveAverage="0" bottom="0" dxfId="10" equalAverage="0" percent="0" priority="868" rank="0" text="" type="expression">
      <formula>($A$2-K22+M22)&lt;$B$2</formula>
    </cfRule>
    <cfRule aboveAverage="0" bottom="0" dxfId="5" equalAverage="0" percent="0" priority="869" rank="0" text="" type="expression">
      <formula>IF(J22="от",$A$2-$E$2+M22)&lt;$B$2</formula>
    </cfRule>
    <cfRule aboveAverage="0" bottom="0" dxfId="7" equalAverage="0" percent="0" priority="870" rank="0" text="" type="expression">
      <formula>IF(J22="ОТ",IF(M22="В",(4*$C$2/7+($A$2-$E$2)+P22)&lt;$C$2))</formula>
    </cfRule>
  </conditionalFormatting>
  <conditionalFormatting sqref="O22">
    <cfRule aboveAverage="0" bottom="0" dxfId="7" equalAverage="0" percent="0" priority="871" rank="0" text="" type="expression">
      <formula>IF(P22="в",(4*$C$2/7+($A$2-N22)+S22)&lt;$C$2)</formula>
    </cfRule>
    <cfRule aboveAverage="0" bottom="0" dxfId="6" equalAverage="0" operator="equal" percent="0" priority="872" rank="0" text="" type="cellIs">
      <formula>"!"</formula>
    </cfRule>
    <cfRule aboveAverage="0" bottom="0" dxfId="10" equalAverage="0" percent="0" priority="873" rank="0" text="" type="expression">
      <formula>($A$2-N22+P22)&lt;$B$2</formula>
    </cfRule>
    <cfRule aboveAverage="0" bottom="0" dxfId="5" equalAverage="0" percent="0" priority="874" rank="0" text="" type="expression">
      <formula>IF(M22="от",$A$2-$E$2+P22)&lt;$B$2</formula>
    </cfRule>
    <cfRule aboveAverage="0" bottom="0" dxfId="7" equalAverage="0" percent="0" priority="875" rank="0" text="" type="expression">
      <formula>IF(M22="ОТ",IF(P22="В",(4*$C$2/7+($A$2-$E$2)+S22)&lt;$C$2))</formula>
    </cfRule>
  </conditionalFormatting>
  <conditionalFormatting sqref="J12:K12">
    <cfRule aboveAverage="0" bottom="0" dxfId="6" equalAverage="0" operator="equal" percent="0" priority="876" rank="0" text="" type="cellIs">
      <formula>"ОТ"</formula>
    </cfRule>
    <cfRule aboveAverage="0" bottom="0" dxfId="1" equalAverage="0" operator="equal" percent="0" priority="877" rank="0" text="" type="cellIs">
      <formula>"В"</formula>
    </cfRule>
    <cfRule aboveAverage="0" bottom="0" dxfId="8" equalAverage="0" operator="equal" percent="0" priority="878" rank="0" text="" type="cellIs">
      <formula>"Н"</formula>
    </cfRule>
    <cfRule aboveAverage="0" bottom="0" dxfId="8" equalAverage="0" operator="equal" percent="0" priority="879" rank="0" text="" type="cellIs">
      <formula>"Б"</formula>
    </cfRule>
    <cfRule aboveAverage="0" bottom="0" dxfId="8" equalAverage="0" operator="equal" percent="0" priority="880" rank="0" text="" type="cellIs">
      <formula>"ПР"</formula>
    </cfRule>
  </conditionalFormatting>
  <conditionalFormatting sqref="M12:N12">
    <cfRule aboveAverage="0" bottom="0" dxfId="6" equalAverage="0" operator="equal" percent="0" priority="881" rank="0" text="" type="cellIs">
      <formula>"ОТ"</formula>
    </cfRule>
    <cfRule aboveAverage="0" bottom="0" dxfId="1" equalAverage="0" operator="equal" percent="0" priority="882" rank="0" text="" type="cellIs">
      <formula>"В"</formula>
    </cfRule>
    <cfRule aboveAverage="0" bottom="0" dxfId="8" equalAverage="0" operator="equal" percent="0" priority="883" rank="0" text="" type="cellIs">
      <formula>"Н"</formula>
    </cfRule>
    <cfRule aboveAverage="0" bottom="0" dxfId="8" equalAverage="0" operator="equal" percent="0" priority="884" rank="0" text="" type="cellIs">
      <formula>"Б"</formula>
    </cfRule>
    <cfRule aboveAverage="0" bottom="0" dxfId="8" equalAverage="0" operator="equal" percent="0" priority="885" rank="0" text="" type="cellIs">
      <formula>"ПР"</formula>
    </cfRule>
  </conditionalFormatting>
  <conditionalFormatting sqref="P78:Q78">
    <cfRule aboveAverage="0" bottom="0" dxfId="6" equalAverage="0" operator="equal" percent="0" priority="886" rank="0" text="" type="cellIs">
      <formula>"ОТ"</formula>
    </cfRule>
    <cfRule aboveAverage="0" bottom="0" dxfId="1" equalAverage="0" operator="equal" percent="0" priority="887" rank="0" text="" type="cellIs">
      <formula>"В"</formula>
    </cfRule>
    <cfRule aboveAverage="0" bottom="0" dxfId="8" equalAverage="0" operator="equal" percent="0" priority="888" rank="0" text="" type="cellIs">
      <formula>"Н"</formula>
    </cfRule>
    <cfRule aboveAverage="0" bottom="0" dxfId="8" equalAverage="0" operator="equal" percent="0" priority="889" rank="0" text="" type="cellIs">
      <formula>"Б"</formula>
    </cfRule>
    <cfRule aboveAverage="0" bottom="0" dxfId="8" equalAverage="0" operator="equal" percent="0" priority="890" rank="0" text="" type="cellIs">
      <formula>"ПР"</formula>
    </cfRule>
  </conditionalFormatting>
  <conditionalFormatting sqref="R78">
    <cfRule aboveAverage="0" bottom="0" dxfId="7" equalAverage="0" percent="0" priority="891" rank="0" text="" type="expression">
      <formula>IF(S78="в",(4*$C$2/7+($A$2-Q78)+V78)&lt;$C$2)</formula>
    </cfRule>
    <cfRule aboveAverage="0" bottom="0" dxfId="6" equalAverage="0" operator="equal" percent="0" priority="892" rank="0" text="" type="cellIs">
      <formula>"!"</formula>
    </cfRule>
    <cfRule aboveAverage="0" bottom="0" dxfId="10" equalAverage="0" percent="0" priority="893" rank="0" text="" type="expression">
      <formula>($A$2-Q78+S78)&lt;$B$2</formula>
    </cfRule>
    <cfRule aboveAverage="0" bottom="0" dxfId="5" equalAverage="0" percent="0" priority="894" rank="0" text="" type="expression">
      <formula>IF(P78="от",$A$2-$E$2+S78)&lt;$B$2</formula>
    </cfRule>
    <cfRule aboveAverage="0" bottom="0" dxfId="7" equalAverage="0" percent="0" priority="895" rank="0" text="" type="expression">
      <formula>IF(P78="ОТ",IF(S78="В",(4*$C$2/7+($A$2-$E$2)+V78)&lt;$C$2))</formula>
    </cfRule>
  </conditionalFormatting>
  <conditionalFormatting sqref="AQ12:AR12">
    <cfRule aboveAverage="0" bottom="0" dxfId="6" equalAverage="0" operator="equal" percent="0" priority="896" rank="0" text="" type="cellIs">
      <formula>"ОТ"</formula>
    </cfRule>
    <cfRule aboveAverage="0" bottom="0" dxfId="1" equalAverage="0" operator="equal" percent="0" priority="897" rank="0" text="" type="cellIs">
      <formula>"В"</formula>
    </cfRule>
    <cfRule aboveAverage="0" bottom="0" dxfId="8" equalAverage="0" operator="equal" percent="0" priority="898" rank="0" text="" type="cellIs">
      <formula>"Н"</formula>
    </cfRule>
    <cfRule aboveAverage="0" bottom="0" dxfId="8" equalAverage="0" operator="equal" percent="0" priority="899" rank="0" text="" type="cellIs">
      <formula>"Б"</formula>
    </cfRule>
    <cfRule aboveAverage="0" bottom="0" dxfId="8" equalAverage="0" operator="equal" percent="0" priority="900" rank="0" text="" type="cellIs">
      <formula>"ПР"</formula>
    </cfRule>
    <cfRule aboveAverage="0" bottom="0" dxfId="9" equalAverage="0" percent="0" priority="901" rank="0" text="" type="expression">
      <formula>COUNTIF(Y12:AO12,"В")=0</formula>
    </cfRule>
    <cfRule aboveAverage="0" bottom="0" dxfId="6" equalAverage="0" operator="equal" percent="0" priority="902" rank="0" text="" type="cellIs">
      <formula>"ОТ"</formula>
    </cfRule>
    <cfRule aboveAverage="0" bottom="0" dxfId="1" equalAverage="0" operator="equal" percent="0" priority="903" rank="0" text="" type="cellIs">
      <formula>"В"</formula>
    </cfRule>
    <cfRule aboveAverage="0" bottom="0" dxfId="8" equalAverage="0" operator="equal" percent="0" priority="904" rank="0" text="" type="cellIs">
      <formula>"Н"</formula>
    </cfRule>
    <cfRule aboveAverage="0" bottom="0" dxfId="8" equalAverage="0" operator="equal" percent="0" priority="905" rank="0" text="" type="cellIs">
      <formula>"Б"</formula>
    </cfRule>
    <cfRule aboveAverage="0" bottom="0" dxfId="8" equalAverage="0" operator="equal" percent="0" priority="906" rank="0" text="" type="cellIs">
      <formula>"ПР"</formula>
    </cfRule>
  </conditionalFormatting>
  <conditionalFormatting sqref="AS12">
    <cfRule aboveAverage="0" bottom="0" dxfId="7" equalAverage="0" percent="0" priority="907" rank="0" text="" type="expression">
      <formula>IF(AT12="в",(4*$C$2/7+($A$2-AR12)+AW12)&lt;$C$2)</formula>
    </cfRule>
    <cfRule aboveAverage="0" bottom="0" dxfId="6" equalAverage="0" operator="equal" percent="0" priority="908" rank="0" text="" type="cellIs">
      <formula>"!"</formula>
    </cfRule>
    <cfRule aboveAverage="0" bottom="0" dxfId="10" equalAverage="0" percent="0" priority="909" rank="0" text="" type="expression">
      <formula>($A$2-AR12+AT12)&lt;$B$2</formula>
    </cfRule>
    <cfRule aboveAverage="0" bottom="0" dxfId="5" equalAverage="0" percent="0" priority="910" rank="0" text="" type="expression">
      <formula>IF(AQ12="от",$A$2-$E$2+AT12)&lt;$B$2</formula>
    </cfRule>
    <cfRule aboveAverage="0" bottom="0" dxfId="7" equalAverage="0" percent="0" priority="911" rank="0" text="" type="expression">
      <formula>IF(AQ12="ОТ",IF(AT12="В",(4*$C$2/7+($A$2-$E$2)+AW12)&lt;$C$2))</formula>
    </cfRule>
  </conditionalFormatting>
  <conditionalFormatting sqref="AQ55:AR55">
    <cfRule aboveAverage="0" bottom="0" dxfId="6" equalAverage="0" operator="equal" percent="0" priority="912" rank="0" text="" type="cellIs">
      <formula>"ОТ"</formula>
    </cfRule>
    <cfRule aboveAverage="0" bottom="0" dxfId="1" equalAverage="0" operator="equal" percent="0" priority="913" rank="0" text="" type="cellIs">
      <formula>"В"</formula>
    </cfRule>
    <cfRule aboveAverage="0" bottom="0" dxfId="8" equalAverage="0" operator="equal" percent="0" priority="914" rank="0" text="" type="cellIs">
      <formula>"Н"</formula>
    </cfRule>
    <cfRule aboveAverage="0" bottom="0" dxfId="8" equalAverage="0" operator="equal" percent="0" priority="915" rank="0" text="" type="cellIs">
      <formula>"Б"</formula>
    </cfRule>
    <cfRule aboveAverage="0" bottom="0" dxfId="8" equalAverage="0" operator="equal" percent="0" priority="916" rank="0" text="" type="cellIs">
      <formula>"ПР"</formula>
    </cfRule>
    <cfRule aboveAverage="0" bottom="0" dxfId="9" equalAverage="0" percent="0" priority="917" rank="0" text="" type="expression">
      <formula>COUNTIF(Y55:AO55,"В")=0</formula>
    </cfRule>
    <cfRule aboveAverage="0" bottom="0" dxfId="6" equalAverage="0" operator="equal" percent="0" priority="918" rank="0" text="" type="cellIs">
      <formula>"ОТ"</formula>
    </cfRule>
    <cfRule aboveAverage="0" bottom="0" dxfId="1" equalAverage="0" operator="equal" percent="0" priority="919" rank="0" text="" type="cellIs">
      <formula>"В"</formula>
    </cfRule>
    <cfRule aboveAverage="0" bottom="0" dxfId="8" equalAverage="0" operator="equal" percent="0" priority="920" rank="0" text="" type="cellIs">
      <formula>"Н"</formula>
    </cfRule>
    <cfRule aboveAverage="0" bottom="0" dxfId="8" equalAverage="0" operator="equal" percent="0" priority="921" rank="0" text="" type="cellIs">
      <formula>"Б"</formula>
    </cfRule>
    <cfRule aboveAverage="0" bottom="0" dxfId="8" equalAverage="0" operator="equal" percent="0" priority="922" rank="0" text="" type="cellIs">
      <formula>"ПР"</formula>
    </cfRule>
  </conditionalFormatting>
  <conditionalFormatting sqref="AQ20:AR20">
    <cfRule aboveAverage="0" bottom="0" dxfId="6" equalAverage="0" operator="equal" percent="0" priority="923" rank="0" text="" type="cellIs">
      <formula>"ОТ"</formula>
    </cfRule>
    <cfRule aboveAverage="0" bottom="0" dxfId="1" equalAverage="0" operator="equal" percent="0" priority="924" rank="0" text="" type="cellIs">
      <formula>"В"</formula>
    </cfRule>
    <cfRule aboveAverage="0" bottom="0" dxfId="8" equalAverage="0" operator="equal" percent="0" priority="925" rank="0" text="" type="cellIs">
      <formula>"Н"</formula>
    </cfRule>
    <cfRule aboveAverage="0" bottom="0" dxfId="8" equalAverage="0" operator="equal" percent="0" priority="926" rank="0" text="" type="cellIs">
      <formula>"Б"</formula>
    </cfRule>
    <cfRule aboveAverage="0" bottom="0" dxfId="8" equalAverage="0" operator="equal" percent="0" priority="927" rank="0" text="" type="cellIs">
      <formula>"ПР"</formula>
    </cfRule>
    <cfRule aboveAverage="0" bottom="0" dxfId="9" equalAverage="0" percent="0" priority="928" rank="0" text="" type="expression">
      <formula>COUNTIF(Y20:AO20,"В")=0</formula>
    </cfRule>
    <cfRule aboveAverage="0" bottom="0" dxfId="6" equalAverage="0" operator="equal" percent="0" priority="929" rank="0" text="" type="cellIs">
      <formula>"ОТ"</formula>
    </cfRule>
    <cfRule aboveAverage="0" bottom="0" dxfId="1" equalAverage="0" operator="equal" percent="0" priority="930" rank="0" text="" type="cellIs">
      <formula>"В"</formula>
    </cfRule>
    <cfRule aboveAverage="0" bottom="0" dxfId="8" equalAverage="0" operator="equal" percent="0" priority="931" rank="0" text="" type="cellIs">
      <formula>"Н"</formula>
    </cfRule>
    <cfRule aboveAverage="0" bottom="0" dxfId="8" equalAverage="0" operator="equal" percent="0" priority="932" rank="0" text="" type="cellIs">
      <formula>"Б"</formula>
    </cfRule>
    <cfRule aboveAverage="0" bottom="0" dxfId="8" equalAverage="0" operator="equal" percent="0" priority="933" rank="0" text="" type="cellIs">
      <formula>"ПР"</formula>
    </cfRule>
  </conditionalFormatting>
  <conditionalFormatting sqref="AN72:AO72">
    <cfRule aboveAverage="0" bottom="0" dxfId="6" equalAverage="0" operator="equal" percent="0" priority="934" rank="0" text="" type="cellIs">
      <formula>"ОТ"</formula>
    </cfRule>
    <cfRule aboveAverage="0" bottom="0" dxfId="1" equalAverage="0" operator="equal" percent="0" priority="935" rank="0" text="" type="cellIs">
      <formula>"В"</formula>
    </cfRule>
    <cfRule aboveAverage="0" bottom="0" dxfId="8" equalAverage="0" operator="equal" percent="0" priority="936" rank="0" text="" type="cellIs">
      <formula>"Н"</formula>
    </cfRule>
    <cfRule aboveAverage="0" bottom="0" dxfId="8" equalAverage="0" operator="equal" percent="0" priority="937" rank="0" text="" type="cellIs">
      <formula>"Б"</formula>
    </cfRule>
    <cfRule aboveAverage="0" bottom="0" dxfId="8" equalAverage="0" operator="equal" percent="0" priority="938" rank="0" text="" type="cellIs">
      <formula>"ПР"</formula>
    </cfRule>
    <cfRule aboveAverage="0" bottom="0" dxfId="9" equalAverage="0" percent="0" priority="939" rank="0" text="" type="expression">
      <formula>COUNTIF(V72:AL72,"В")=0</formula>
    </cfRule>
    <cfRule aboveAverage="0" bottom="0" dxfId="6" equalAverage="0" operator="equal" percent="0" priority="940" rank="0" text="" type="cellIs">
      <formula>"ОТ"</formula>
    </cfRule>
    <cfRule aboveAverage="0" bottom="0" dxfId="1" equalAverage="0" operator="equal" percent="0" priority="941" rank="0" text="" type="cellIs">
      <formula>"В"</formula>
    </cfRule>
    <cfRule aboveAverage="0" bottom="0" dxfId="8" equalAverage="0" operator="equal" percent="0" priority="942" rank="0" text="" type="cellIs">
      <formula>"Н"</formula>
    </cfRule>
    <cfRule aboveAverage="0" bottom="0" dxfId="8" equalAverage="0" operator="equal" percent="0" priority="943" rank="0" text="" type="cellIs">
      <formula>"Б"</formula>
    </cfRule>
    <cfRule aboveAverage="0" bottom="0" dxfId="8" equalAverage="0" operator="equal" percent="0" priority="944" rank="0" text="" type="cellIs">
      <formula>"ПР"</formula>
    </cfRule>
  </conditionalFormatting>
  <conditionalFormatting sqref="AP72">
    <cfRule aboveAverage="0" bottom="0" dxfId="7" equalAverage="0" percent="0" priority="945" rank="0" text="" type="expression">
      <formula>IF(AQ72="в",(4*$C$2/7+($A$2-AO72)+AT72)&lt;$C$2)</formula>
    </cfRule>
    <cfRule aboveAverage="0" bottom="0" dxfId="6" equalAverage="0" operator="equal" percent="0" priority="946" rank="0" text="" type="cellIs">
      <formula>"!"</formula>
    </cfRule>
    <cfRule aboveAverage="0" bottom="0" dxfId="10" equalAverage="0" percent="0" priority="947" rank="0" text="" type="expression">
      <formula>($A$2-AO72+AQ72)&lt;$B$2</formula>
    </cfRule>
    <cfRule aboveAverage="0" bottom="0" dxfId="5" equalAverage="0" percent="0" priority="948" rank="0" text="" type="expression">
      <formula>IF(AN72="от",$A$2-$E$2+AQ72)&lt;$B$2</formula>
    </cfRule>
    <cfRule aboveAverage="0" bottom="0" dxfId="7" equalAverage="0" percent="0" priority="949" rank="0" text="" type="expression">
      <formula>IF(AN72="ОТ",IF(AQ72="В",(4*$C$2/7+($A$2-$E$2)+AT72)&lt;$C$2))</formula>
    </cfRule>
  </conditionalFormatting>
  <conditionalFormatting sqref="AN19:AO19">
    <cfRule aboveAverage="0" bottom="0" dxfId="6" equalAverage="0" operator="equal" percent="0" priority="950" rank="0" text="" type="cellIs">
      <formula>"ОТ"</formula>
    </cfRule>
    <cfRule aboveAverage="0" bottom="0" dxfId="1" equalAverage="0" operator="equal" percent="0" priority="951" rank="0" text="" type="cellIs">
      <formula>"В"</formula>
    </cfRule>
    <cfRule aboveAverage="0" bottom="0" dxfId="8" equalAverage="0" operator="equal" percent="0" priority="952" rank="0" text="" type="cellIs">
      <formula>"Н"</formula>
    </cfRule>
    <cfRule aboveAverage="0" bottom="0" dxfId="8" equalAverage="0" operator="equal" percent="0" priority="953" rank="0" text="" type="cellIs">
      <formula>"Б"</formula>
    </cfRule>
    <cfRule aboveAverage="0" bottom="0" dxfId="8" equalAverage="0" operator="equal" percent="0" priority="954" rank="0" text="" type="cellIs">
      <formula>"ПР"</formula>
    </cfRule>
    <cfRule aboveAverage="0" bottom="0" dxfId="9" equalAverage="0" percent="0" priority="955" rank="0" text="" type="expression">
      <formula>COUNTIF(V19:AL19,"В")=0</formula>
    </cfRule>
    <cfRule aboveAverage="0" bottom="0" dxfId="6" equalAverage="0" operator="equal" percent="0" priority="956" rank="0" text="" type="cellIs">
      <formula>"ОТ"</formula>
    </cfRule>
    <cfRule aboveAverage="0" bottom="0" dxfId="1" equalAverage="0" operator="equal" percent="0" priority="957" rank="0" text="" type="cellIs">
      <formula>"В"</formula>
    </cfRule>
    <cfRule aboveAverage="0" bottom="0" dxfId="8" equalAverage="0" operator="equal" percent="0" priority="958" rank="0" text="" type="cellIs">
      <formula>"Н"</formula>
    </cfRule>
    <cfRule aboveAverage="0" bottom="0" dxfId="8" equalAverage="0" operator="equal" percent="0" priority="959" rank="0" text="" type="cellIs">
      <formula>"Б"</formula>
    </cfRule>
    <cfRule aboveAverage="0" bottom="0" dxfId="8" equalAverage="0" operator="equal" percent="0" priority="960" rank="0" text="" type="cellIs">
      <formula>"ПР"</formula>
    </cfRule>
  </conditionalFormatting>
  <conditionalFormatting sqref="AP19">
    <cfRule aboveAverage="0" bottom="0" dxfId="7" equalAverage="0" percent="0" priority="961" rank="0" text="" type="expression">
      <formula>IF(AQ19="в",(4*$C$2/7+($A$2-AO19)+AT19)&lt;$C$2)</formula>
    </cfRule>
    <cfRule aboveAverage="0" bottom="0" dxfId="6" equalAverage="0" operator="equal" percent="0" priority="962" rank="0" text="" type="cellIs">
      <formula>"!"</formula>
    </cfRule>
    <cfRule aboveAverage="0" bottom="0" dxfId="10" equalAverage="0" percent="0" priority="963" rank="0" text="" type="expression">
      <formula>($A$2-AO19+AQ19)&lt;$B$2</formula>
    </cfRule>
    <cfRule aboveAverage="0" bottom="0" dxfId="5" equalAverage="0" percent="0" priority="964" rank="0" text="" type="expression">
      <formula>IF(AN19="от",$A$2-$E$2+AQ19)&lt;$B$2</formula>
    </cfRule>
    <cfRule aboveAverage="0" bottom="0" dxfId="7" equalAverage="0" percent="0" priority="965" rank="0" text="" type="expression">
      <formula>IF(AN19="ОТ",IF(AQ19="В",(4*$C$2/7+($A$2-$E$2)+AT19)&lt;$C$2))</formula>
    </cfRule>
  </conditionalFormatting>
  <conditionalFormatting sqref="AP12">
    <cfRule aboveAverage="0" bottom="0" dxfId="7" equalAverage="0" percent="0" priority="966" rank="0" text="" type="expression">
      <formula>IF(AQ12="в",(4*$C$2/7+($A$2-AO12)+AT12)&lt;$C$2)</formula>
    </cfRule>
    <cfRule aboveAverage="0" bottom="0" dxfId="6" equalAverage="0" operator="equal" percent="0" priority="967" rank="0" text="" type="cellIs">
      <formula>"!"</formula>
    </cfRule>
    <cfRule aboveAverage="0" bottom="0" dxfId="10" equalAverage="0" percent="0" priority="968" rank="0" text="" type="expression">
      <formula>($A$2-AO12+AQ12)&lt;$B$2</formula>
    </cfRule>
    <cfRule aboveAverage="0" bottom="0" dxfId="5" equalAverage="0" percent="0" priority="969" rank="0" text="" type="expression">
      <formula>IF(AN12="от",$A$2-$E$2+AQ12)&lt;$B$2</formula>
    </cfRule>
    <cfRule aboveAverage="0" bottom="0" dxfId="7" equalAverage="0" percent="0" priority="970" rank="0" text="" type="expression">
      <formula>IF(AN12="ОТ",IF(AQ12="В",(4*$C$2/7+($A$2-$E$2)+AT12)&lt;$C$2))</formula>
    </cfRule>
  </conditionalFormatting>
  <conditionalFormatting sqref="CJ53:CK53">
    <cfRule aboveAverage="0" bottom="0" dxfId="6" equalAverage="0" operator="equal" percent="0" priority="971" rank="0" text="" type="cellIs">
      <formula>"ОТ"</formula>
    </cfRule>
    <cfRule aboveAverage="0" bottom="0" dxfId="1" equalAverage="0" operator="equal" percent="0" priority="972" rank="0" text="" type="cellIs">
      <formula>"В"</formula>
    </cfRule>
    <cfRule aboveAverage="0" bottom="0" dxfId="8" equalAverage="0" operator="equal" percent="0" priority="973" rank="0" text="" type="cellIs">
      <formula>"Н"</formula>
    </cfRule>
    <cfRule aboveAverage="0" bottom="0" dxfId="8" equalAverage="0" operator="equal" percent="0" priority="974" rank="0" text="" type="cellIs">
      <formula>"Б"</formula>
    </cfRule>
    <cfRule aboveAverage="0" bottom="0" dxfId="8" equalAverage="0" operator="equal" percent="0" priority="975" rank="0" text="" type="cellIs">
      <formula>"ПР"</formula>
    </cfRule>
    <cfRule aboveAverage="0" bottom="0" dxfId="9" equalAverage="0" percent="0" priority="976" rank="0" text="" type="expression">
      <formula>COUNTIF(BR53:CH53,"В")=0</formula>
    </cfRule>
    <cfRule aboveAverage="0" bottom="0" dxfId="6" equalAverage="0" operator="equal" percent="0" priority="977" rank="0" text="" type="cellIs">
      <formula>"ОТ"</formula>
    </cfRule>
    <cfRule aboveAverage="0" bottom="0" dxfId="1" equalAverage="0" operator="equal" percent="0" priority="978" rank="0" text="" type="cellIs">
      <formula>"В"</formula>
    </cfRule>
    <cfRule aboveAverage="0" bottom="0" dxfId="8" equalAverage="0" operator="equal" percent="0" priority="979" rank="0" text="" type="cellIs">
      <formula>"Н"</formula>
    </cfRule>
    <cfRule aboveAverage="0" bottom="0" dxfId="8" equalAverage="0" operator="equal" percent="0" priority="980" rank="0" text="" type="cellIs">
      <formula>"Б"</formula>
    </cfRule>
    <cfRule aboveAverage="0" bottom="0" dxfId="8" equalAverage="0" operator="equal" percent="0" priority="981" rank="0" text="" type="cellIs">
      <formula>"ПР"</formula>
    </cfRule>
  </conditionalFormatting>
  <conditionalFormatting sqref="CI53">
    <cfRule aboveAverage="0" bottom="0" dxfId="7" equalAverage="0" percent="0" priority="982" rank="0" text="" type="expression">
      <formula>IF(CJ53="в",(4*$C$2/7+($A$2-CH53)+CM53)&lt;$C$2)</formula>
    </cfRule>
    <cfRule aboveAverage="0" bottom="0" dxfId="6" equalAverage="0" operator="equal" percent="0" priority="983" rank="0" text="" type="cellIs">
      <formula>"!"</formula>
    </cfRule>
    <cfRule aboveAverage="0" bottom="0" dxfId="10" equalAverage="0" percent="0" priority="984" rank="0" text="" type="expression">
      <formula>($A$2-CH53+CJ53)&lt;$B$2</formula>
    </cfRule>
    <cfRule aboveAverage="0" bottom="0" dxfId="5" equalAverage="0" percent="0" priority="985" rank="0" text="" type="expression">
      <formula>IF(CG53="от",$A$2-$E$2+CJ53)&lt;$B$2</formula>
    </cfRule>
    <cfRule aboveAverage="0" bottom="0" dxfId="7" equalAverage="0" percent="0" priority="986" rank="0" text="" type="expression">
      <formula>IF(CG53="ОТ",IF(CJ53="В",(4*$C$2/7+($A$2-$E$2)+CM53)&lt;$C$2))</formula>
    </cfRule>
  </conditionalFormatting>
  <conditionalFormatting sqref="CL53">
    <cfRule aboveAverage="0" bottom="0" dxfId="7" equalAverage="0" percent="0" priority="987" rank="0" text="" type="expression">
      <formula>IF(CM53="в",(4*$C$2/7+($A$2-CK53)+CS53)&lt;$C$2)</formula>
    </cfRule>
    <cfRule aboveAverage="0" bottom="0" dxfId="6" equalAverage="0" operator="equal" percent="0" priority="988" rank="0" text="" type="cellIs">
      <formula>"!"</formula>
    </cfRule>
    <cfRule aboveAverage="0" bottom="0" dxfId="10" equalAverage="0" percent="0" priority="989" rank="0" text="" type="expression">
      <formula>($A$2-CK53+CM53)&lt;$B$2</formula>
    </cfRule>
    <cfRule aboveAverage="0" bottom="0" dxfId="5" equalAverage="0" percent="0" priority="990" rank="0" text="" type="expression">
      <formula>IF(CJ53="от",$A$2-$E$2+CM53)&lt;$B$2</formula>
    </cfRule>
    <cfRule aboveAverage="0" bottom="0" dxfId="7" equalAverage="0" percent="0" priority="991" rank="0" text="" type="expression">
      <formula>IF(CJ53="ОТ",IF(CM53="В",(4*$C$2/7+($A$2-$E$2)+CS53)&lt;$C$2))</formula>
    </cfRule>
  </conditionalFormatting>
  <conditionalFormatting sqref="CJ41:CK41">
    <cfRule aboveAverage="0" bottom="0" dxfId="6" equalAverage="0" operator="equal" percent="0" priority="992" rank="0" text="" type="cellIs">
      <formula>"ОТ"</formula>
    </cfRule>
    <cfRule aboveAverage="0" bottom="0" dxfId="1" equalAverage="0" operator="equal" percent="0" priority="993" rank="0" text="" type="cellIs">
      <formula>"В"</formula>
    </cfRule>
    <cfRule aboveAverage="0" bottom="0" dxfId="8" equalAverage="0" operator="equal" percent="0" priority="994" rank="0" text="" type="cellIs">
      <formula>"Н"</formula>
    </cfRule>
    <cfRule aboveAverage="0" bottom="0" dxfId="8" equalAverage="0" operator="equal" percent="0" priority="995" rank="0" text="" type="cellIs">
      <formula>"Б"</formula>
    </cfRule>
    <cfRule aboveAverage="0" bottom="0" dxfId="8" equalAverage="0" operator="equal" percent="0" priority="996" rank="0" text="" type="cellIs">
      <formula>"ПР"</formula>
    </cfRule>
    <cfRule aboveAverage="0" bottom="0" dxfId="9" equalAverage="0" percent="0" priority="997" rank="0" text="" type="expression">
      <formula>COUNTIF(BR41:CH41,"В")=0</formula>
    </cfRule>
    <cfRule aboveAverage="0" bottom="0" dxfId="6" equalAverage="0" operator="equal" percent="0" priority="998" rank="0" text="" type="cellIs">
      <formula>"ОТ"</formula>
    </cfRule>
    <cfRule aboveAverage="0" bottom="0" dxfId="1" equalAverage="0" operator="equal" percent="0" priority="999" rank="0" text="" type="cellIs">
      <formula>"В"</formula>
    </cfRule>
    <cfRule aboveAverage="0" bottom="0" dxfId="8" equalAverage="0" operator="equal" percent="0" priority="1000" rank="0" text="" type="cellIs">
      <formula>"Н"</formula>
    </cfRule>
    <cfRule aboveAverage="0" bottom="0" dxfId="8" equalAverage="0" operator="equal" percent="0" priority="1001" rank="0" text="" type="cellIs">
      <formula>"Б"</formula>
    </cfRule>
    <cfRule aboveAverage="0" bottom="0" dxfId="8" equalAverage="0" operator="equal" percent="0" priority="1002" rank="0" text="" type="cellIs">
      <formula>"ПР"</formula>
    </cfRule>
  </conditionalFormatting>
  <conditionalFormatting sqref="CS78:CT78">
    <cfRule aboveAverage="0" bottom="0" dxfId="6" equalAverage="0" operator="equal" percent="0" priority="1003" rank="0" text="" type="cellIs">
      <formula>"ОТ"</formula>
    </cfRule>
    <cfRule aboveAverage="0" bottom="0" dxfId="1" equalAverage="0" operator="equal" percent="0" priority="1004" rank="0" text="" type="cellIs">
      <formula>"В"</formula>
    </cfRule>
    <cfRule aboveAverage="0" bottom="0" dxfId="8" equalAverage="0" operator="equal" percent="0" priority="1005" rank="0" text="" type="cellIs">
      <formula>"Н"</formula>
    </cfRule>
    <cfRule aboveAverage="0" bottom="0" dxfId="8" equalAverage="0" operator="equal" percent="0" priority="1006" rank="0" text="" type="cellIs">
      <formula>"Б"</formula>
    </cfRule>
    <cfRule aboveAverage="0" bottom="0" dxfId="8" equalAverage="0" operator="equal" percent="0" priority="1007" rank="0" text="" type="cellIs">
      <formula>"ПР"</formula>
    </cfRule>
    <cfRule aboveAverage="0" bottom="0" dxfId="9" equalAverage="0" percent="0" priority="1008" rank="0" text="" type="expression">
      <formula>COUNTIF(BX78:CN78,"В")=0</formula>
    </cfRule>
    <cfRule aboveAverage="0" bottom="0" dxfId="6" equalAverage="0" operator="equal" percent="0" priority="1009" rank="0" text="" type="cellIs">
      <formula>"ОТ"</formula>
    </cfRule>
    <cfRule aboveAverage="0" bottom="0" dxfId="1" equalAverage="0" operator="equal" percent="0" priority="1010" rank="0" text="" type="cellIs">
      <formula>"В"</formula>
    </cfRule>
    <cfRule aboveAverage="0" bottom="0" dxfId="8" equalAverage="0" operator="equal" percent="0" priority="1011" rank="0" text="" type="cellIs">
      <formula>"Н"</formula>
    </cfRule>
    <cfRule aboveAverage="0" bottom="0" dxfId="8" equalAverage="0" operator="equal" percent="0" priority="1012" rank="0" text="" type="cellIs">
      <formula>"Б"</formula>
    </cfRule>
    <cfRule aboveAverage="0" bottom="0" dxfId="8" equalAverage="0" operator="equal" percent="0" priority="1013" rank="0" text="" type="cellIs">
      <formula>"ПР"</formula>
    </cfRule>
  </conditionalFormatting>
  <conditionalFormatting sqref="CM78:CN78">
    <cfRule aboveAverage="0" bottom="0" dxfId="6" equalAverage="0" operator="equal" percent="0" priority="1014" rank="0" text="" type="cellIs">
      <formula>"ОТ"</formula>
    </cfRule>
    <cfRule aboveAverage="0" bottom="0" dxfId="1" equalAverage="0" operator="equal" percent="0" priority="1015" rank="0" text="" type="cellIs">
      <formula>"В"</formula>
    </cfRule>
    <cfRule aboveAverage="0" bottom="0" dxfId="8" equalAverage="0" operator="equal" percent="0" priority="1016" rank="0" text="" type="cellIs">
      <formula>"Н"</formula>
    </cfRule>
    <cfRule aboveAverage="0" bottom="0" dxfId="8" equalAverage="0" operator="equal" percent="0" priority="1017" rank="0" text="" type="cellIs">
      <formula>"Б"</formula>
    </cfRule>
    <cfRule aboveAverage="0" bottom="0" dxfId="8" equalAverage="0" operator="equal" percent="0" priority="1018" rank="0" text="" type="cellIs">
      <formula>"ПР"</formula>
    </cfRule>
    <cfRule aboveAverage="0" bottom="0" dxfId="9" equalAverage="0" percent="0" priority="1019" rank="0" text="" type="expression">
      <formula>COUNTIF(BU78:CK78,"В")=0</formula>
    </cfRule>
    <cfRule aboveAverage="0" bottom="0" dxfId="6" equalAverage="0" operator="equal" percent="0" priority="1020" rank="0" text="" type="cellIs">
      <formula>"ОТ"</formula>
    </cfRule>
    <cfRule aboveAverage="0" bottom="0" dxfId="1" equalAverage="0" operator="equal" percent="0" priority="1021" rank="0" text="" type="cellIs">
      <formula>"В"</formula>
    </cfRule>
    <cfRule aboveAverage="0" bottom="0" dxfId="8" equalAverage="0" operator="equal" percent="0" priority="1022" rank="0" text="" type="cellIs">
      <formula>"Н"</formula>
    </cfRule>
    <cfRule aboveAverage="0" bottom="0" dxfId="8" equalAverage="0" operator="equal" percent="0" priority="1023" rank="0" text="" type="cellIs">
      <formula>"Б"</formula>
    </cfRule>
    <cfRule aboveAverage="0" bottom="0" dxfId="8" equalAverage="0" operator="equal" percent="0" priority="1024" rank="0" text="" type="cellIs">
      <formula>"ПР"</formula>
    </cfRule>
  </conditionalFormatting>
  <conditionalFormatting sqref="BX78:BY78">
    <cfRule aboveAverage="0" bottom="0" dxfId="6" equalAverage="0" operator="equal" percent="0" priority="1025" rank="0" text="" type="cellIs">
      <formula>"ОТ"</formula>
    </cfRule>
    <cfRule aboveAverage="0" bottom="0" dxfId="1" equalAverage="0" operator="equal" percent="0" priority="1026" rank="0" text="" type="cellIs">
      <formula>"В"</formula>
    </cfRule>
    <cfRule aboveAverage="0" bottom="0" dxfId="8" equalAverage="0" operator="equal" percent="0" priority="1027" rank="0" text="" type="cellIs">
      <formula>"Н"</formula>
    </cfRule>
    <cfRule aboveAverage="0" bottom="0" dxfId="8" equalAverage="0" operator="equal" percent="0" priority="1028" rank="0" text="" type="cellIs">
      <formula>"Б"</formula>
    </cfRule>
    <cfRule aboveAverage="0" bottom="0" dxfId="8" equalAverage="0" operator="equal" percent="0" priority="1029" rank="0" text="" type="cellIs">
      <formula>"ПР"</formula>
    </cfRule>
    <cfRule aboveAverage="0" bottom="0" dxfId="9" equalAverage="0" percent="0" priority="1030" rank="0" text="" type="expression">
      <formula>COUNTIF(BF78:BV78,"В")=0</formula>
    </cfRule>
    <cfRule aboveAverage="0" bottom="0" dxfId="6" equalAverage="0" operator="equal" percent="0" priority="1031" rank="0" text="" type="cellIs">
      <formula>"ОТ"</formula>
    </cfRule>
    <cfRule aboveAverage="0" bottom="0" dxfId="1" equalAverage="0" operator="equal" percent="0" priority="1032" rank="0" text="" type="cellIs">
      <formula>"В"</formula>
    </cfRule>
    <cfRule aboveAverage="0" bottom="0" dxfId="8" equalAverage="0" operator="equal" percent="0" priority="1033" rank="0" text="" type="cellIs">
      <formula>"Н"</formula>
    </cfRule>
    <cfRule aboveAverage="0" bottom="0" dxfId="8" equalAverage="0" operator="equal" percent="0" priority="1034" rank="0" text="" type="cellIs">
      <formula>"Б"</formula>
    </cfRule>
    <cfRule aboveAverage="0" bottom="0" dxfId="8" equalAverage="0" operator="equal" percent="0" priority="1035" rank="0" text="" type="cellIs">
      <formula>"ПР"</formula>
    </cfRule>
  </conditionalFormatting>
  <conditionalFormatting sqref="BZ40">
    <cfRule aboveAverage="0" bottom="0" dxfId="7" equalAverage="0" percent="0" priority="1036" rank="0" text="" type="expression">
      <formula>IF(CA40="в",(4*$C$2/7+($A$2-BY40)+CD40)&lt;$C$2)</formula>
    </cfRule>
    <cfRule aboveAverage="0" bottom="0" dxfId="6" equalAverage="0" operator="equal" percent="0" priority="1037" rank="0" text="" type="cellIs">
      <formula>"!"</formula>
    </cfRule>
    <cfRule aboveAverage="0" bottom="0" dxfId="10" equalAverage="0" percent="0" priority="1038" rank="0" text="" type="expression">
      <formula>($A$2-BY40+CA40)&lt;$B$2</formula>
    </cfRule>
    <cfRule aboveAverage="0" bottom="0" dxfId="5" equalAverage="0" percent="0" priority="1039" rank="0" text="" type="expression">
      <formula>IF(BX40="от",$A$2-$E$2+CA40)&lt;$B$2</formula>
    </cfRule>
    <cfRule aboveAverage="0" bottom="0" dxfId="7" equalAverage="0" percent="0" priority="1040" rank="0" text="" type="expression">
      <formula>IF(BX40="ОТ",IF(CA40="В",(4*$C$2/7+($A$2-$E$2)+CD40)&lt;$C$2))</formula>
    </cfRule>
  </conditionalFormatting>
  <conditionalFormatting sqref="BE40">
    <cfRule aboveAverage="0" bottom="0" dxfId="7" equalAverage="0" percent="0" priority="1041" rank="0" text="" type="expression">
      <formula>IF(BF40="в",(4*$C$2/7+($A$2-BD40)+BI40)&lt;$C$2)</formula>
    </cfRule>
    <cfRule aboveAverage="0" bottom="0" dxfId="6" equalAverage="0" operator="equal" percent="0" priority="1042" rank="0" text="" type="cellIs">
      <formula>"!"</formula>
    </cfRule>
    <cfRule aboveAverage="0" bottom="0" dxfId="10" equalAverage="0" percent="0" priority="1043" rank="0" text="" type="expression">
      <formula>($A$2-BD40+BF40)&lt;$B$2</formula>
    </cfRule>
    <cfRule aboveAverage="0" bottom="0" dxfId="5" equalAverage="0" percent="0" priority="1044" rank="0" text="" type="expression">
      <formula>IF(BC40="от",$A$2-$E$2+BF40)&lt;$B$2</formula>
    </cfRule>
    <cfRule aboveAverage="0" bottom="0" dxfId="7" equalAverage="0" percent="0" priority="1045" rank="0" text="" type="expression">
      <formula>IF(BC40="ОТ",IF(BF40="В",(4*$C$2/7+($A$2-$E$2)+BI40)&lt;$C$2))</formula>
    </cfRule>
  </conditionalFormatting>
  <conditionalFormatting sqref="AB34:AC34">
    <cfRule aboveAverage="0" bottom="0" dxfId="6" equalAverage="0" operator="equal" percent="0" priority="1046" rank="0" text="" type="cellIs">
      <formula>"ОТ"</formula>
    </cfRule>
    <cfRule aboveAverage="0" bottom="0" dxfId="1" equalAverage="0" operator="equal" percent="0" priority="1047" rank="0" text="" type="cellIs">
      <formula>"В"</formula>
    </cfRule>
    <cfRule aboveAverage="0" bottom="0" dxfId="8" equalAverage="0" operator="equal" percent="0" priority="1048" rank="0" text="" type="cellIs">
      <formula>"Н"</formula>
    </cfRule>
    <cfRule aboveAverage="0" bottom="0" dxfId="8" equalAverage="0" operator="equal" percent="0" priority="1049" rank="0" text="" type="cellIs">
      <formula>"Б"</formula>
    </cfRule>
    <cfRule aboveAverage="0" bottom="0" dxfId="8" equalAverage="0" operator="equal" percent="0" priority="1050" rank="0" text="" type="cellIs">
      <formula>"ПР"</formula>
    </cfRule>
    <cfRule aboveAverage="0" bottom="0" dxfId="9" equalAverage="0" percent="0" priority="1051" rank="0" text="" type="expression">
      <formula>COUNTIF(J34:Z34,"В")=0</formula>
    </cfRule>
    <cfRule aboveAverage="0" bottom="0" dxfId="6" equalAverage="0" operator="equal" percent="0" priority="1052" rank="0" text="" type="cellIs">
      <formula>"ОТ"</formula>
    </cfRule>
    <cfRule aboveAverage="0" bottom="0" dxfId="1" equalAverage="0" operator="equal" percent="0" priority="1053" rank="0" text="" type="cellIs">
      <formula>"В"</formula>
    </cfRule>
    <cfRule aboveAverage="0" bottom="0" dxfId="8" equalAverage="0" operator="equal" percent="0" priority="1054" rank="0" text="" type="cellIs">
      <formula>"Н"</formula>
    </cfRule>
    <cfRule aboveAverage="0" bottom="0" dxfId="8" equalAverage="0" operator="equal" percent="0" priority="1055" rank="0" text="" type="cellIs">
      <formula>"Б"</formula>
    </cfRule>
    <cfRule aboveAverage="0" bottom="0" dxfId="8" equalAverage="0" operator="equal" percent="0" priority="1056" rank="0" text="" type="cellIs">
      <formula>"ПР"</formula>
    </cfRule>
  </conditionalFormatting>
  <conditionalFormatting sqref="AE34:AF34">
    <cfRule aboveAverage="0" bottom="0" dxfId="6" equalAverage="0" operator="equal" percent="0" priority="1057" rank="0" text="" type="cellIs">
      <formula>"ОТ"</formula>
    </cfRule>
    <cfRule aboveAverage="0" bottom="0" dxfId="1" equalAverage="0" operator="equal" percent="0" priority="1058" rank="0" text="" type="cellIs">
      <formula>"В"</formula>
    </cfRule>
    <cfRule aboveAverage="0" bottom="0" dxfId="8" equalAverage="0" operator="equal" percent="0" priority="1059" rank="0" text="" type="cellIs">
      <formula>"Н"</formula>
    </cfRule>
    <cfRule aboveAverage="0" bottom="0" dxfId="8" equalAverage="0" operator="equal" percent="0" priority="1060" rank="0" text="" type="cellIs">
      <formula>"Б"</formula>
    </cfRule>
    <cfRule aboveAverage="0" bottom="0" dxfId="8" equalAverage="0" operator="equal" percent="0" priority="1061" rank="0" text="" type="cellIs">
      <formula>"ПР"</formula>
    </cfRule>
    <cfRule aboveAverage="0" bottom="0" dxfId="9" equalAverage="0" percent="0" priority="1062" rank="0" text="" type="expression">
      <formula>COUNTIF(M34:AC34,"В")=0</formula>
    </cfRule>
    <cfRule aboveAverage="0" bottom="0" dxfId="6" equalAverage="0" operator="equal" percent="0" priority="1063" rank="0" text="" type="cellIs">
      <formula>"ОТ"</formula>
    </cfRule>
    <cfRule aboveAverage="0" bottom="0" dxfId="1" equalAverage="0" operator="equal" percent="0" priority="1064" rank="0" text="" type="cellIs">
      <formula>"В"</formula>
    </cfRule>
    <cfRule aboveAverage="0" bottom="0" dxfId="8" equalAverage="0" operator="equal" percent="0" priority="1065" rank="0" text="" type="cellIs">
      <formula>"Н"</formula>
    </cfRule>
    <cfRule aboveAverage="0" bottom="0" dxfId="8" equalAverage="0" operator="equal" percent="0" priority="1066" rank="0" text="" type="cellIs">
      <formula>"Б"</formula>
    </cfRule>
    <cfRule aboveAverage="0" bottom="0" dxfId="8" equalAverage="0" operator="equal" percent="0" priority="1067" rank="0" text="" type="cellIs">
      <formula>"ПР"</formula>
    </cfRule>
  </conditionalFormatting>
  <conditionalFormatting sqref="AE42:AF42">
    <cfRule aboveAverage="0" bottom="0" dxfId="6" equalAverage="0" operator="equal" percent="0" priority="1068" rank="0" text="" type="cellIs">
      <formula>"ОТ"</formula>
    </cfRule>
    <cfRule aboveAverage="0" bottom="0" dxfId="1" equalAverage="0" operator="equal" percent="0" priority="1069" rank="0" text="" type="cellIs">
      <formula>"В"</formula>
    </cfRule>
    <cfRule aboveAverage="0" bottom="0" dxfId="8" equalAverage="0" operator="equal" percent="0" priority="1070" rank="0" text="" type="cellIs">
      <formula>"Н"</formula>
    </cfRule>
    <cfRule aboveAverage="0" bottom="0" dxfId="8" equalAverage="0" operator="equal" percent="0" priority="1071" rank="0" text="" type="cellIs">
      <formula>"Б"</formula>
    </cfRule>
    <cfRule aboveAverage="0" bottom="0" dxfId="8" equalAverage="0" operator="equal" percent="0" priority="1072" rank="0" text="" type="cellIs">
      <formula>"ПР"</formula>
    </cfRule>
    <cfRule aboveAverage="0" bottom="0" dxfId="9" equalAverage="0" percent="0" priority="1073" rank="0" text="" type="expression">
      <formula>COUNTIF(M42:AC42,"В")=0</formula>
    </cfRule>
    <cfRule aboveAverage="0" bottom="0" dxfId="6" equalAverage="0" operator="equal" percent="0" priority="1074" rank="0" text="" type="cellIs">
      <formula>"ОТ"</formula>
    </cfRule>
    <cfRule aboveAverage="0" bottom="0" dxfId="1" equalAverage="0" operator="equal" percent="0" priority="1075" rank="0" text="" type="cellIs">
      <formula>"В"</formula>
    </cfRule>
    <cfRule aboveAverage="0" bottom="0" dxfId="8" equalAverage="0" operator="equal" percent="0" priority="1076" rank="0" text="" type="cellIs">
      <formula>"Н"</formula>
    </cfRule>
    <cfRule aboveAverage="0" bottom="0" dxfId="8" equalAverage="0" operator="equal" percent="0" priority="1077" rank="0" text="" type="cellIs">
      <formula>"Б"</formula>
    </cfRule>
    <cfRule aboveAverage="0" bottom="0" dxfId="8" equalAverage="0" operator="equal" percent="0" priority="1078" rank="0" text="" type="cellIs">
      <formula>"ПР"</formula>
    </cfRule>
  </conditionalFormatting>
  <conditionalFormatting sqref="AG42">
    <cfRule aboveAverage="0" bottom="0" dxfId="7" equalAverage="0" percent="0" priority="1079" rank="0" text="" type="expression">
      <formula>IF(AH42="в",(4*$C$2/7+($A$2-AF42)+AK42)&lt;$C$2)</formula>
    </cfRule>
    <cfRule aboveAverage="0" bottom="0" dxfId="6" equalAverage="0" operator="equal" percent="0" priority="1080" rank="0" text="" type="cellIs">
      <formula>"!"</formula>
    </cfRule>
    <cfRule aboveAverage="0" bottom="0" dxfId="10" equalAverage="0" percent="0" priority="1081" rank="0" text="" type="expression">
      <formula>($A$2-AF42+AH42)&lt;$B$2</formula>
    </cfRule>
    <cfRule aboveAverage="0" bottom="0" dxfId="5" equalAverage="0" percent="0" priority="1082" rank="0" text="" type="expression">
      <formula>IF(AE42="от",$A$2-$E$2+AH42)&lt;$B$2</formula>
    </cfRule>
    <cfRule aboveAverage="0" bottom="0" dxfId="7" equalAverage="0" percent="0" priority="1083" rank="0" text="" type="expression">
      <formula>IF(AE42="ОТ",IF(AH42="В",(4*$C$2/7+($A$2-$E$2)+AK42)&lt;$C$2))</formula>
    </cfRule>
  </conditionalFormatting>
  <conditionalFormatting sqref="BI38:BJ38">
    <cfRule aboveAverage="0" bottom="0" dxfId="6" equalAverage="0" operator="equal" percent="0" priority="1084" rank="0" text="" type="cellIs">
      <formula>"ОТ"</formula>
    </cfRule>
    <cfRule aboveAverage="0" bottom="0" dxfId="1" equalAverage="0" operator="equal" percent="0" priority="1085" rank="0" text="" type="cellIs">
      <formula>"В"</formula>
    </cfRule>
    <cfRule aboveAverage="0" bottom="0" dxfId="8" equalAverage="0" operator="equal" percent="0" priority="1086" rank="0" text="" type="cellIs">
      <formula>"Н"</formula>
    </cfRule>
    <cfRule aboveAverage="0" bottom="0" dxfId="8" equalAverage="0" operator="equal" percent="0" priority="1087" rank="0" text="" type="cellIs">
      <formula>"Б"</formula>
    </cfRule>
    <cfRule aboveAverage="0" bottom="0" dxfId="8" equalAverage="0" operator="equal" percent="0" priority="1088" rank="0" text="" type="cellIs">
      <formula>"ПР"</formula>
    </cfRule>
    <cfRule aboveAverage="0" bottom="0" dxfId="9" equalAverage="0" percent="0" priority="1089" rank="0" text="" type="expression">
      <formula>COUNTIF(AQ38:BG38,"В")=0</formula>
    </cfRule>
    <cfRule aboveAverage="0" bottom="0" dxfId="6" equalAverage="0" operator="equal" percent="0" priority="1090" rank="0" text="" type="cellIs">
      <formula>"ОТ"</formula>
    </cfRule>
    <cfRule aboveAverage="0" bottom="0" dxfId="1" equalAverage="0" operator="equal" percent="0" priority="1091" rank="0" text="" type="cellIs">
      <formula>"В"</formula>
    </cfRule>
    <cfRule aboveAverage="0" bottom="0" dxfId="8" equalAverage="0" operator="equal" percent="0" priority="1092" rank="0" text="" type="cellIs">
      <formula>"Н"</formula>
    </cfRule>
    <cfRule aboveAverage="0" bottom="0" dxfId="8" equalAverage="0" operator="equal" percent="0" priority="1093" rank="0" text="" type="cellIs">
      <formula>"Б"</formula>
    </cfRule>
    <cfRule aboveAverage="0" bottom="0" dxfId="8" equalAverage="0" operator="equal" percent="0" priority="1094" rank="0" text="" type="cellIs">
      <formula>"ПР"</formula>
    </cfRule>
  </conditionalFormatting>
  <conditionalFormatting sqref="BK38">
    <cfRule aboveAverage="0" bottom="0" dxfId="6" equalAverage="0" operator="equal" percent="0" priority="1095" rank="0" text="" type="cellIs">
      <formula>"ОТ"</formula>
    </cfRule>
    <cfRule aboveAverage="0" bottom="0" dxfId="1" equalAverage="0" operator="equal" percent="0" priority="1096" rank="0" text="" type="cellIs">
      <formula>"В"</formula>
    </cfRule>
    <cfRule aboveAverage="0" bottom="0" dxfId="8" equalAverage="0" operator="equal" percent="0" priority="1097" rank="0" text="" type="cellIs">
      <formula>"Н"</formula>
    </cfRule>
    <cfRule aboveAverage="0" bottom="0" dxfId="8" equalAverage="0" operator="equal" percent="0" priority="1098" rank="0" text="" type="cellIs">
      <formula>"Б"</formula>
    </cfRule>
    <cfRule aboveAverage="0" bottom="0" dxfId="8" equalAverage="0" operator="equal" percent="0" priority="1099" rank="0" text="" type="cellIs">
      <formula>"ПР"</formula>
    </cfRule>
    <cfRule aboveAverage="0" bottom="0" dxfId="9" equalAverage="0" percent="0" priority="1100" rank="0" text="" type="expression">
      <formula>COUNTIF(AS38:BI38,"В")=0</formula>
    </cfRule>
    <cfRule aboveAverage="0" bottom="0" dxfId="6" equalAverage="0" operator="equal" percent="0" priority="1101" rank="0" text="" type="cellIs">
      <formula>"ОТ"</formula>
    </cfRule>
    <cfRule aboveAverage="0" bottom="0" dxfId="1" equalAverage="0" operator="equal" percent="0" priority="1102" rank="0" text="" type="cellIs">
      <formula>"В"</formula>
    </cfRule>
    <cfRule aboveAverage="0" bottom="0" dxfId="8" equalAverage="0" operator="equal" percent="0" priority="1103" rank="0" text="" type="cellIs">
      <formula>"Н"</formula>
    </cfRule>
    <cfRule aboveAverage="0" bottom="0" dxfId="8" equalAverage="0" operator="equal" percent="0" priority="1104" rank="0" text="" type="cellIs">
      <formula>"Б"</formula>
    </cfRule>
    <cfRule aboveAverage="0" bottom="0" dxfId="8" equalAverage="0" operator="equal" percent="0" priority="1105" rank="0" text="" type="cellIs">
      <formula>"ПР"</formula>
    </cfRule>
  </conditionalFormatting>
  <conditionalFormatting sqref="AT74:AU74">
    <cfRule aboveAverage="0" bottom="0" dxfId="6" equalAverage="0" operator="equal" percent="0" priority="1106" rank="0" text="" type="cellIs">
      <formula>"ОТ"</formula>
    </cfRule>
    <cfRule aboveAverage="0" bottom="0" dxfId="1" equalAverage="0" operator="equal" percent="0" priority="1107" rank="0" text="" type="cellIs">
      <formula>"В"</formula>
    </cfRule>
    <cfRule aboveAverage="0" bottom="0" dxfId="8" equalAverage="0" operator="equal" percent="0" priority="1108" rank="0" text="" type="cellIs">
      <formula>"Н"</formula>
    </cfRule>
    <cfRule aboveAverage="0" bottom="0" dxfId="8" equalAverage="0" operator="equal" percent="0" priority="1109" rank="0" text="" type="cellIs">
      <formula>"Б"</formula>
    </cfRule>
    <cfRule aboveAverage="0" bottom="0" dxfId="8" equalAverage="0" operator="equal" percent="0" priority="1110" rank="0" text="" type="cellIs">
      <formula>"ПР"</formula>
    </cfRule>
    <cfRule aboveAverage="0" bottom="0" dxfId="9" equalAverage="0" percent="0" priority="1111" rank="0" text="" type="expression">
      <formula>COUNTIF(AB74:AR74,"В")=0</formula>
    </cfRule>
    <cfRule aboveAverage="0" bottom="0" dxfId="6" equalAverage="0" operator="equal" percent="0" priority="1112" rank="0" text="" type="cellIs">
      <formula>"ОТ"</formula>
    </cfRule>
    <cfRule aboveAverage="0" bottom="0" dxfId="1" equalAverage="0" operator="equal" percent="0" priority="1113" rank="0" text="" type="cellIs">
      <formula>"В"</formula>
    </cfRule>
    <cfRule aboveAverage="0" bottom="0" dxfId="8" equalAverage="0" operator="equal" percent="0" priority="1114" rank="0" text="" type="cellIs">
      <formula>"Н"</formula>
    </cfRule>
    <cfRule aboveAverage="0" bottom="0" dxfId="8" equalAverage="0" operator="equal" percent="0" priority="1115" rank="0" text="" type="cellIs">
      <formula>"Б"</formula>
    </cfRule>
    <cfRule aboveAverage="0" bottom="0" dxfId="8" equalAverage="0" operator="equal" percent="0" priority="1116" rank="0" text="" type="cellIs">
      <formula>"ПР"</formula>
    </cfRule>
  </conditionalFormatting>
  <conditionalFormatting sqref="BU58:BV58">
    <cfRule aboveAverage="0" bottom="0" dxfId="6" equalAverage="0" operator="equal" percent="0" priority="1117" rank="0" text="" type="cellIs">
      <formula>"ОТ"</formula>
    </cfRule>
    <cfRule aboveAverage="0" bottom="0" dxfId="1" equalAverage="0" operator="equal" percent="0" priority="1118" rank="0" text="" type="cellIs">
      <formula>"В"</formula>
    </cfRule>
    <cfRule aboveAverage="0" bottom="0" dxfId="8" equalAverage="0" operator="equal" percent="0" priority="1119" rank="0" text="" type="cellIs">
      <formula>"Н"</formula>
    </cfRule>
    <cfRule aboveAverage="0" bottom="0" dxfId="8" equalAverage="0" operator="equal" percent="0" priority="1120" rank="0" text="" type="cellIs">
      <formula>"Б"</formula>
    </cfRule>
    <cfRule aboveAverage="0" bottom="0" dxfId="8" equalAverage="0" operator="equal" percent="0" priority="1121" rank="0" text="" type="cellIs">
      <formula>"ПР"</formula>
    </cfRule>
    <cfRule aboveAverage="0" bottom="0" dxfId="9" equalAverage="0" percent="0" priority="1122" rank="0" text="" type="expression">
      <formula>COUNTIF(BC58:BS58,"В")=0</formula>
    </cfRule>
    <cfRule aboveAverage="0" bottom="0" dxfId="6" equalAverage="0" operator="equal" percent="0" priority="1123" rank="0" text="" type="cellIs">
      <formula>"ОТ"</formula>
    </cfRule>
    <cfRule aboveAverage="0" bottom="0" dxfId="1" equalAverage="0" operator="equal" percent="0" priority="1124" rank="0" text="" type="cellIs">
      <formula>"В"</formula>
    </cfRule>
    <cfRule aboveAverage="0" bottom="0" dxfId="8" equalAverage="0" operator="equal" percent="0" priority="1125" rank="0" text="" type="cellIs">
      <formula>"Н"</formula>
    </cfRule>
    <cfRule aboveAverage="0" bottom="0" dxfId="8" equalAverage="0" operator="equal" percent="0" priority="1126" rank="0" text="" type="cellIs">
      <formula>"Б"</formula>
    </cfRule>
    <cfRule aboveAverage="0" bottom="0" dxfId="8" equalAverage="0" operator="equal" percent="0" priority="1127" rank="0" text="" type="cellIs">
      <formula>"ПР"</formula>
    </cfRule>
  </conditionalFormatting>
  <conditionalFormatting sqref="BX58:BY58">
    <cfRule aboveAverage="0" bottom="0" dxfId="6" equalAverage="0" operator="equal" percent="0" priority="1128" rank="0" text="" type="cellIs">
      <formula>"ОТ"</formula>
    </cfRule>
    <cfRule aboveAverage="0" bottom="0" dxfId="1" equalAverage="0" operator="equal" percent="0" priority="1129" rank="0" text="" type="cellIs">
      <formula>"В"</formula>
    </cfRule>
    <cfRule aboveAverage="0" bottom="0" dxfId="8" equalAverage="0" operator="equal" percent="0" priority="1130" rank="0" text="" type="cellIs">
      <formula>"Н"</formula>
    </cfRule>
    <cfRule aboveAverage="0" bottom="0" dxfId="8" equalAverage="0" operator="equal" percent="0" priority="1131" rank="0" text="" type="cellIs">
      <formula>"Б"</formula>
    </cfRule>
    <cfRule aboveAverage="0" bottom="0" dxfId="8" equalAverage="0" operator="equal" percent="0" priority="1132" rank="0" text="" type="cellIs">
      <formula>"ПР"</formula>
    </cfRule>
    <cfRule aboveAverage="0" bottom="0" dxfId="9" equalAverage="0" percent="0" priority="1133" rank="0" text="" type="expression">
      <formula>COUNTIF(BF58:BV58,"В")=0</formula>
    </cfRule>
    <cfRule aboveAverage="0" bottom="0" dxfId="6" equalAverage="0" operator="equal" percent="0" priority="1134" rank="0" text="" type="cellIs">
      <formula>"ОТ"</formula>
    </cfRule>
    <cfRule aboveAverage="0" bottom="0" dxfId="1" equalAverage="0" operator="equal" percent="0" priority="1135" rank="0" text="" type="cellIs">
      <formula>"В"</formula>
    </cfRule>
    <cfRule aboveAverage="0" bottom="0" dxfId="8" equalAverage="0" operator="equal" percent="0" priority="1136" rank="0" text="" type="cellIs">
      <formula>"Н"</formula>
    </cfRule>
    <cfRule aboveAverage="0" bottom="0" dxfId="8" equalAverage="0" operator="equal" percent="0" priority="1137" rank="0" text="" type="cellIs">
      <formula>"Б"</formula>
    </cfRule>
    <cfRule aboveAverage="0" bottom="0" dxfId="8" equalAverage="0" operator="equal" percent="0" priority="1138" rank="0" text="" type="cellIs">
      <formula>"ПР"</formula>
    </cfRule>
  </conditionalFormatting>
  <conditionalFormatting sqref="CM34:CN34">
    <cfRule aboveAverage="0" bottom="0" dxfId="6" equalAverage="0" operator="equal" percent="0" priority="1139" rank="0" text="" type="cellIs">
      <formula>"ОТ"</formula>
    </cfRule>
    <cfRule aboveAverage="0" bottom="0" dxfId="1" equalAverage="0" operator="equal" percent="0" priority="1140" rank="0" text="" type="cellIs">
      <formula>"В"</formula>
    </cfRule>
    <cfRule aboveAverage="0" bottom="0" dxfId="8" equalAverage="0" operator="equal" percent="0" priority="1141" rank="0" text="" type="cellIs">
      <formula>"Н"</formula>
    </cfRule>
    <cfRule aboveAverage="0" bottom="0" dxfId="8" equalAverage="0" operator="equal" percent="0" priority="1142" rank="0" text="" type="cellIs">
      <formula>"Б"</formula>
    </cfRule>
    <cfRule aboveAverage="0" bottom="0" dxfId="8" equalAverage="0" operator="equal" percent="0" priority="1143" rank="0" text="" type="cellIs">
      <formula>"ПР"</formula>
    </cfRule>
    <cfRule aboveAverage="0" bottom="0" dxfId="9" equalAverage="0" percent="0" priority="1144" rank="0" text="" type="expression">
      <formula>COUNTIF(BU34:CK34,"В")=0</formula>
    </cfRule>
    <cfRule aboveAverage="0" bottom="0" dxfId="6" equalAverage="0" operator="equal" percent="0" priority="1145" rank="0" text="" type="cellIs">
      <formula>"ОТ"</formula>
    </cfRule>
    <cfRule aboveAverage="0" bottom="0" dxfId="1" equalAverage="0" operator="equal" percent="0" priority="1146" rank="0" text="" type="cellIs">
      <formula>"В"</formula>
    </cfRule>
    <cfRule aboveAverage="0" bottom="0" dxfId="8" equalAverage="0" operator="equal" percent="0" priority="1147" rank="0" text="" type="cellIs">
      <formula>"Н"</formula>
    </cfRule>
    <cfRule aboveAverage="0" bottom="0" dxfId="8" equalAverage="0" operator="equal" percent="0" priority="1148" rank="0" text="" type="cellIs">
      <formula>"Б"</formula>
    </cfRule>
    <cfRule aboveAverage="0" bottom="0" dxfId="8" equalAverage="0" operator="equal" percent="0" priority="1149" rank="0" text="" type="cellIs">
      <formula>"ПР"</formula>
    </cfRule>
  </conditionalFormatting>
  <conditionalFormatting sqref="P77:Q77">
    <cfRule aboveAverage="0" bottom="0" dxfId="6" equalAverage="0" operator="equal" percent="0" priority="1150" rank="0" text="" type="cellIs">
      <formula>"ОТ"</formula>
    </cfRule>
    <cfRule aboveAverage="0" bottom="0" dxfId="1" equalAverage="0" operator="equal" percent="0" priority="1151" rank="0" text="" type="cellIs">
      <formula>"В"</formula>
    </cfRule>
    <cfRule aboveAverage="0" bottom="0" dxfId="8" equalAverage="0" operator="equal" percent="0" priority="1152" rank="0" text="" type="cellIs">
      <formula>"Н"</formula>
    </cfRule>
    <cfRule aboveAverage="0" bottom="0" dxfId="8" equalAverage="0" operator="equal" percent="0" priority="1153" rank="0" text="" type="cellIs">
      <formula>"Б"</formula>
    </cfRule>
    <cfRule aboveAverage="0" bottom="0" dxfId="8" equalAverage="0" operator="equal" percent="0" priority="1154" rank="0" text="" type="cellIs">
      <formula>"ПР"</formula>
    </cfRule>
  </conditionalFormatting>
  <conditionalFormatting sqref="R77">
    <cfRule aboveAverage="0" bottom="0" dxfId="7" equalAverage="0" percent="0" priority="1155" rank="0" text="" type="expression">
      <formula>IF(S77="в",(4*$C$2/7+($A$2-Q77)+V77)&lt;$C$2)</formula>
    </cfRule>
    <cfRule aboveAverage="0" bottom="0" dxfId="6" equalAverage="0" operator="equal" percent="0" priority="1156" rank="0" text="" type="cellIs">
      <formula>"!"</formula>
    </cfRule>
    <cfRule aboveAverage="0" bottom="0" dxfId="10" equalAverage="0" percent="0" priority="1157" rank="0" text="" type="expression">
      <formula>($A$2-Q77+S77)&lt;$B$2</formula>
    </cfRule>
    <cfRule aboveAverage="0" bottom="0" dxfId="5" equalAverage="0" percent="0" priority="1158" rank="0" text="" type="expression">
      <formula>IF(P77="от",$A$2-$E$2+S77)&lt;$B$2</formula>
    </cfRule>
    <cfRule aboveAverage="0" bottom="0" dxfId="7" equalAverage="0" percent="0" priority="1159" rank="0" text="" type="expression">
      <formula>IF(P77="ОТ",IF(S77="В",(4*$C$2/7+($A$2-$E$2)+V77)&lt;$C$2))</formula>
    </cfRule>
  </conditionalFormatting>
  <conditionalFormatting sqref="AQ54:AR54">
    <cfRule aboveAverage="0" bottom="0" dxfId="6" equalAverage="0" operator="equal" percent="0" priority="1160" rank="0" text="" type="cellIs">
      <formula>"ОТ"</formula>
    </cfRule>
    <cfRule aboveAverage="0" bottom="0" dxfId="1" equalAverage="0" operator="equal" percent="0" priority="1161" rank="0" text="" type="cellIs">
      <formula>"В"</formula>
    </cfRule>
    <cfRule aboveAverage="0" bottom="0" dxfId="8" equalAverage="0" operator="equal" percent="0" priority="1162" rank="0" text="" type="cellIs">
      <formula>"Н"</formula>
    </cfRule>
    <cfRule aboveAverage="0" bottom="0" dxfId="8" equalAverage="0" operator="equal" percent="0" priority="1163" rank="0" text="" type="cellIs">
      <formula>"Б"</formula>
    </cfRule>
    <cfRule aboveAverage="0" bottom="0" dxfId="8" equalAverage="0" operator="equal" percent="0" priority="1164" rank="0" text="" type="cellIs">
      <formula>"ПР"</formula>
    </cfRule>
    <cfRule aboveAverage="0" bottom="0" dxfId="9" equalAverage="0" percent="0" priority="1165" rank="0" text="" type="expression">
      <formula>COUNTIF(Y54:AO54,"В")=0</formula>
    </cfRule>
    <cfRule aboveAverage="0" bottom="0" dxfId="6" equalAverage="0" operator="equal" percent="0" priority="1166" rank="0" text="" type="cellIs">
      <formula>"ОТ"</formula>
    </cfRule>
    <cfRule aboveAverage="0" bottom="0" dxfId="1" equalAverage="0" operator="equal" percent="0" priority="1167" rank="0" text="" type="cellIs">
      <formula>"В"</formula>
    </cfRule>
    <cfRule aboveAverage="0" bottom="0" dxfId="8" equalAverage="0" operator="equal" percent="0" priority="1168" rank="0" text="" type="cellIs">
      <formula>"Н"</formula>
    </cfRule>
    <cfRule aboveAverage="0" bottom="0" dxfId="8" equalAverage="0" operator="equal" percent="0" priority="1169" rank="0" text="" type="cellIs">
      <formula>"Б"</formula>
    </cfRule>
    <cfRule aboveAverage="0" bottom="0" dxfId="8" equalAverage="0" operator="equal" percent="0" priority="1170" rank="0" text="" type="cellIs">
      <formula>"ПР"</formula>
    </cfRule>
  </conditionalFormatting>
  <conditionalFormatting sqref="AN71:AO71">
    <cfRule aboveAverage="0" bottom="0" dxfId="6" equalAverage="0" operator="equal" percent="0" priority="1171" rank="0" text="" type="cellIs">
      <formula>"ОТ"</formula>
    </cfRule>
    <cfRule aboveAverage="0" bottom="0" dxfId="1" equalAverage="0" operator="equal" percent="0" priority="1172" rank="0" text="" type="cellIs">
      <formula>"В"</formula>
    </cfRule>
    <cfRule aboveAverage="0" bottom="0" dxfId="8" equalAverage="0" operator="equal" percent="0" priority="1173" rank="0" text="" type="cellIs">
      <formula>"Н"</formula>
    </cfRule>
    <cfRule aboveAverage="0" bottom="0" dxfId="8" equalAverage="0" operator="equal" percent="0" priority="1174" rank="0" text="" type="cellIs">
      <formula>"Б"</formula>
    </cfRule>
    <cfRule aboveAverage="0" bottom="0" dxfId="8" equalAverage="0" operator="equal" percent="0" priority="1175" rank="0" text="" type="cellIs">
      <formula>"ПР"</formula>
    </cfRule>
    <cfRule aboveAverage="0" bottom="0" dxfId="9" equalAverage="0" percent="0" priority="1176" rank="0" text="" type="expression">
      <formula>COUNTIF(V71:AL71,"В")=0</formula>
    </cfRule>
    <cfRule aboveAverage="0" bottom="0" dxfId="6" equalAverage="0" operator="equal" percent="0" priority="1177" rank="0" text="" type="cellIs">
      <formula>"ОТ"</formula>
    </cfRule>
    <cfRule aboveAverage="0" bottom="0" dxfId="1" equalAverage="0" operator="equal" percent="0" priority="1178" rank="0" text="" type="cellIs">
      <formula>"В"</formula>
    </cfRule>
    <cfRule aboveAverage="0" bottom="0" dxfId="8" equalAverage="0" operator="equal" percent="0" priority="1179" rank="0" text="" type="cellIs">
      <formula>"Н"</formula>
    </cfRule>
    <cfRule aboveAverage="0" bottom="0" dxfId="8" equalAverage="0" operator="equal" percent="0" priority="1180" rank="0" text="" type="cellIs">
      <formula>"Б"</formula>
    </cfRule>
    <cfRule aboveAverage="0" bottom="0" dxfId="8" equalAverage="0" operator="equal" percent="0" priority="1181" rank="0" text="" type="cellIs">
      <formula>"ПР"</formula>
    </cfRule>
  </conditionalFormatting>
  <conditionalFormatting sqref="AP71">
    <cfRule aboveAverage="0" bottom="0" dxfId="7" equalAverage="0" percent="0" priority="1182" rank="0" text="" type="expression">
      <formula>IF(AQ71="в",(4*$C$2/7+($A$2-AO71)+AT71)&lt;$C$2)</formula>
    </cfRule>
    <cfRule aboveAverage="0" bottom="0" dxfId="6" equalAverage="0" operator="equal" percent="0" priority="1183" rank="0" text="" type="cellIs">
      <formula>"!"</formula>
    </cfRule>
    <cfRule aboveAverage="0" bottom="0" dxfId="10" equalAverage="0" percent="0" priority="1184" rank="0" text="" type="expression">
      <formula>($A$2-AO71+AQ71)&lt;$B$2</formula>
    </cfRule>
    <cfRule aboveAverage="0" bottom="0" dxfId="5" equalAverage="0" percent="0" priority="1185" rank="0" text="" type="expression">
      <formula>IF(AN71="от",$A$2-$E$2+AQ71)&lt;$B$2</formula>
    </cfRule>
    <cfRule aboveAverage="0" bottom="0" dxfId="7" equalAverage="0" percent="0" priority="1186" rank="0" text="" type="expression">
      <formula>IF(AN71="ОТ",IF(AQ71="В",(4*$C$2/7+($A$2-$E$2)+AT71)&lt;$C$2))</formula>
    </cfRule>
  </conditionalFormatting>
  <conditionalFormatting sqref="CJ52:CK52">
    <cfRule aboveAverage="0" bottom="0" dxfId="6" equalAverage="0" operator="equal" percent="0" priority="1187" rank="0" text="" type="cellIs">
      <formula>"ОТ"</formula>
    </cfRule>
    <cfRule aboveAverage="0" bottom="0" dxfId="1" equalAverage="0" operator="equal" percent="0" priority="1188" rank="0" text="" type="cellIs">
      <formula>"В"</formula>
    </cfRule>
    <cfRule aboveAverage="0" bottom="0" dxfId="8" equalAverage="0" operator="equal" percent="0" priority="1189" rank="0" text="" type="cellIs">
      <formula>"Н"</formula>
    </cfRule>
    <cfRule aboveAverage="0" bottom="0" dxfId="8" equalAverage="0" operator="equal" percent="0" priority="1190" rank="0" text="" type="cellIs">
      <formula>"Б"</formula>
    </cfRule>
    <cfRule aboveAverage="0" bottom="0" dxfId="8" equalAverage="0" operator="equal" percent="0" priority="1191" rank="0" text="" type="cellIs">
      <formula>"ПР"</formula>
    </cfRule>
    <cfRule aboveAverage="0" bottom="0" dxfId="9" equalAverage="0" percent="0" priority="1192" rank="0" text="" type="expression">
      <formula>COUNTIF(BR52:CH52,"В")=0</formula>
    </cfRule>
    <cfRule aboveAverage="0" bottom="0" dxfId="6" equalAverage="0" operator="equal" percent="0" priority="1193" rank="0" text="" type="cellIs">
      <formula>"ОТ"</formula>
    </cfRule>
    <cfRule aboveAverage="0" bottom="0" dxfId="1" equalAverage="0" operator="equal" percent="0" priority="1194" rank="0" text="" type="cellIs">
      <formula>"В"</formula>
    </cfRule>
    <cfRule aboveAverage="0" bottom="0" dxfId="8" equalAverage="0" operator="equal" percent="0" priority="1195" rank="0" text="" type="cellIs">
      <formula>"Н"</formula>
    </cfRule>
    <cfRule aboveAverage="0" bottom="0" dxfId="8" equalAverage="0" operator="equal" percent="0" priority="1196" rank="0" text="" type="cellIs">
      <formula>"Б"</formula>
    </cfRule>
    <cfRule aboveAverage="0" bottom="0" dxfId="8" equalAverage="0" operator="equal" percent="0" priority="1197" rank="0" text="" type="cellIs">
      <formula>"ПР"</formula>
    </cfRule>
  </conditionalFormatting>
  <conditionalFormatting sqref="CI52">
    <cfRule aboveAverage="0" bottom="0" dxfId="7" equalAverage="0" percent="0" priority="1198" rank="0" text="" type="expression">
      <formula>IF(CJ52="в",(4*$C$2/7+($A$2-CH52)+CM52)&lt;$C$2)</formula>
    </cfRule>
    <cfRule aboveAverage="0" bottom="0" dxfId="6" equalAverage="0" operator="equal" percent="0" priority="1199" rank="0" text="" type="cellIs">
      <formula>"!"</formula>
    </cfRule>
    <cfRule aboveAverage="0" bottom="0" dxfId="10" equalAverage="0" percent="0" priority="1200" rank="0" text="" type="expression">
      <formula>($A$2-CH52+CJ52)&lt;$B$2</formula>
    </cfRule>
    <cfRule aboveAverage="0" bottom="0" dxfId="5" equalAverage="0" percent="0" priority="1201" rank="0" text="" type="expression">
      <formula>IF(CG52="от",$A$2-$E$2+CJ52)&lt;$B$2</formula>
    </cfRule>
    <cfRule aboveAverage="0" bottom="0" dxfId="7" equalAverage="0" percent="0" priority="1202" rank="0" text="" type="expression">
      <formula>IF(CG52="ОТ",IF(CJ52="В",(4*$C$2/7+($A$2-$E$2)+CM52)&lt;$C$2))</formula>
    </cfRule>
  </conditionalFormatting>
  <conditionalFormatting sqref="CL52">
    <cfRule aboveAverage="0" bottom="0" dxfId="7" equalAverage="0" percent="0" priority="1203" rank="0" text="" type="expression">
      <formula>IF(CM52="в",(4*$C$2/7+($A$2-CK52)+CS52)&lt;$C$2)</formula>
    </cfRule>
    <cfRule aboveAverage="0" bottom="0" dxfId="6" equalAverage="0" operator="equal" percent="0" priority="1204" rank="0" text="" type="cellIs">
      <formula>"!"</formula>
    </cfRule>
    <cfRule aboveAverage="0" bottom="0" dxfId="10" equalAverage="0" percent="0" priority="1205" rank="0" text="" type="expression">
      <formula>($A$2-CK52+CM52)&lt;$B$2</formula>
    </cfRule>
    <cfRule aboveAverage="0" bottom="0" dxfId="5" equalAverage="0" percent="0" priority="1206" rank="0" text="" type="expression">
      <formula>IF(CJ52="от",$A$2-$E$2+CM52)&lt;$B$2</formula>
    </cfRule>
    <cfRule aboveAverage="0" bottom="0" dxfId="7" equalAverage="0" percent="0" priority="1207" rank="0" text="" type="expression">
      <formula>IF(CJ52="ОТ",IF(CM52="В",(4*$C$2/7+($A$2-$E$2)+CS52)&lt;$C$2))</formula>
    </cfRule>
  </conditionalFormatting>
  <conditionalFormatting sqref="BU31:BV31">
    <cfRule aboveAverage="0" bottom="0" dxfId="6" equalAverage="0" operator="equal" percent="0" priority="1208" rank="0" text="" type="cellIs">
      <formula>"ОТ"</formula>
    </cfRule>
    <cfRule aboveAverage="0" bottom="0" dxfId="1" equalAverage="0" operator="equal" percent="0" priority="1209" rank="0" text="" type="cellIs">
      <formula>"В"</formula>
    </cfRule>
    <cfRule aboveAverage="0" bottom="0" dxfId="8" equalAverage="0" operator="equal" percent="0" priority="1210" rank="0" text="" type="cellIs">
      <formula>"Н"</formula>
    </cfRule>
    <cfRule aboveAverage="0" bottom="0" dxfId="8" equalAverage="0" operator="equal" percent="0" priority="1211" rank="0" text="" type="cellIs">
      <formula>"Б"</formula>
    </cfRule>
    <cfRule aboveAverage="0" bottom="0" dxfId="8" equalAverage="0" operator="equal" percent="0" priority="1212" rank="0" text="" type="cellIs">
      <formula>"ПР"</formula>
    </cfRule>
    <cfRule aboveAverage="0" bottom="0" dxfId="9" equalAverage="0" percent="0" priority="1213" rank="0" text="" type="expression">
      <formula>COUNTIF(BC31:BS31,"В")=0</formula>
    </cfRule>
    <cfRule aboveAverage="0" bottom="0" dxfId="6" equalAverage="0" operator="equal" percent="0" priority="1214" rank="0" text="" type="cellIs">
      <formula>"ОТ"</formula>
    </cfRule>
    <cfRule aboveAverage="0" bottom="0" dxfId="1" equalAverage="0" operator="equal" percent="0" priority="1215" rank="0" text="" type="cellIs">
      <formula>"В"</formula>
    </cfRule>
    <cfRule aboveAverage="0" bottom="0" dxfId="8" equalAverage="0" operator="equal" percent="0" priority="1216" rank="0" text="" type="cellIs">
      <formula>"Н"</formula>
    </cfRule>
    <cfRule aboveAverage="0" bottom="0" dxfId="8" equalAverage="0" operator="equal" percent="0" priority="1217" rank="0" text="" type="cellIs">
      <formula>"Б"</formula>
    </cfRule>
    <cfRule aboveAverage="0" bottom="0" dxfId="8" equalAverage="0" operator="equal" percent="0" priority="1218" rank="0" text="" type="cellIs">
      <formula>"ПР"</formula>
    </cfRule>
  </conditionalFormatting>
  <conditionalFormatting sqref="BX31:BY31">
    <cfRule aboveAverage="0" bottom="0" dxfId="6" equalAverage="0" operator="equal" percent="0" priority="1219" rank="0" text="" type="cellIs">
      <formula>"ОТ"</formula>
    </cfRule>
    <cfRule aboveAverage="0" bottom="0" dxfId="1" equalAverage="0" operator="equal" percent="0" priority="1220" rank="0" text="" type="cellIs">
      <formula>"В"</formula>
    </cfRule>
    <cfRule aboveAverage="0" bottom="0" dxfId="8" equalAverage="0" operator="equal" percent="0" priority="1221" rank="0" text="" type="cellIs">
      <formula>"Н"</formula>
    </cfRule>
    <cfRule aboveAverage="0" bottom="0" dxfId="8" equalAverage="0" operator="equal" percent="0" priority="1222" rank="0" text="" type="cellIs">
      <formula>"Б"</formula>
    </cfRule>
    <cfRule aboveAverage="0" bottom="0" dxfId="8" equalAverage="0" operator="equal" percent="0" priority="1223" rank="0" text="" type="cellIs">
      <formula>"ПР"</formula>
    </cfRule>
    <cfRule aboveAverage="0" bottom="0" dxfId="9" equalAverage="0" percent="0" priority="1224" rank="0" text="" type="expression">
      <formula>COUNTIF(BF31:BV31,"В")=0</formula>
    </cfRule>
    <cfRule aboveAverage="0" bottom="0" dxfId="6" equalAverage="0" operator="equal" percent="0" priority="1225" rank="0" text="" type="cellIs">
      <formula>"ОТ"</formula>
    </cfRule>
    <cfRule aboveAverage="0" bottom="0" dxfId="1" equalAverage="0" operator="equal" percent="0" priority="1226" rank="0" text="" type="cellIs">
      <formula>"В"</formula>
    </cfRule>
    <cfRule aboveAverage="0" bottom="0" dxfId="8" equalAverage="0" operator="equal" percent="0" priority="1227" rank="0" text="" type="cellIs">
      <formula>"Н"</formula>
    </cfRule>
    <cfRule aboveAverage="0" bottom="0" dxfId="8" equalAverage="0" operator="equal" percent="0" priority="1228" rank="0" text="" type="cellIs">
      <formula>"Б"</formula>
    </cfRule>
    <cfRule aboveAverage="0" bottom="0" dxfId="8" equalAverage="0" operator="equal" percent="0" priority="1229" rank="0" text="" type="cellIs">
      <formula>"ПР"</formula>
    </cfRule>
  </conditionalFormatting>
  <conditionalFormatting sqref="CA31:CB31">
    <cfRule aboveAverage="0" bottom="0" dxfId="6" equalAverage="0" operator="equal" percent="0" priority="1230" rank="0" text="" type="cellIs">
      <formula>"ОТ"</formula>
    </cfRule>
    <cfRule aboveAverage="0" bottom="0" dxfId="1" equalAverage="0" operator="equal" percent="0" priority="1231" rank="0" text="" type="cellIs">
      <formula>"В"</formula>
    </cfRule>
    <cfRule aboveAverage="0" bottom="0" dxfId="8" equalAverage="0" operator="equal" percent="0" priority="1232" rank="0" text="" type="cellIs">
      <formula>"Н"</formula>
    </cfRule>
    <cfRule aboveAverage="0" bottom="0" dxfId="8" equalAverage="0" operator="equal" percent="0" priority="1233" rank="0" text="" type="cellIs">
      <formula>"Б"</formula>
    </cfRule>
    <cfRule aboveAverage="0" bottom="0" dxfId="8" equalAverage="0" operator="equal" percent="0" priority="1234" rank="0" text="" type="cellIs">
      <formula>"ПР"</formula>
    </cfRule>
    <cfRule aboveAverage="0" bottom="0" dxfId="9" equalAverage="0" percent="0" priority="1235" rank="0" text="" type="expression">
      <formula>COUNTIF(BI31:BY31,"В")=0</formula>
    </cfRule>
    <cfRule aboveAverage="0" bottom="0" dxfId="6" equalAverage="0" operator="equal" percent="0" priority="1236" rank="0" text="" type="cellIs">
      <formula>"ОТ"</formula>
    </cfRule>
    <cfRule aboveAverage="0" bottom="0" dxfId="1" equalAverage="0" operator="equal" percent="0" priority="1237" rank="0" text="" type="cellIs">
      <formula>"В"</formula>
    </cfRule>
    <cfRule aboveAverage="0" bottom="0" dxfId="8" equalAverage="0" operator="equal" percent="0" priority="1238" rank="0" text="" type="cellIs">
      <formula>"Н"</formula>
    </cfRule>
    <cfRule aboveAverage="0" bottom="0" dxfId="8" equalAverage="0" operator="equal" percent="0" priority="1239" rank="0" text="" type="cellIs">
      <formula>"Б"</formula>
    </cfRule>
    <cfRule aboveAverage="0" bottom="0" dxfId="8" equalAverage="0" operator="equal" percent="0" priority="1240" rank="0" text="" type="cellIs">
      <formula>"ПР"</formula>
    </cfRule>
  </conditionalFormatting>
  <conditionalFormatting sqref="CD31:CE31">
    <cfRule aboveAverage="0" bottom="0" dxfId="6" equalAverage="0" operator="equal" percent="0" priority="1241" rank="0" text="" type="cellIs">
      <formula>"ОТ"</formula>
    </cfRule>
    <cfRule aboveAverage="0" bottom="0" dxfId="1" equalAverage="0" operator="equal" percent="0" priority="1242" rank="0" text="" type="cellIs">
      <formula>"В"</formula>
    </cfRule>
    <cfRule aboveAverage="0" bottom="0" dxfId="8" equalAverage="0" operator="equal" percent="0" priority="1243" rank="0" text="" type="cellIs">
      <formula>"Н"</formula>
    </cfRule>
    <cfRule aboveAverage="0" bottom="0" dxfId="8" equalAverage="0" operator="equal" percent="0" priority="1244" rank="0" text="" type="cellIs">
      <formula>"Б"</formula>
    </cfRule>
    <cfRule aboveAverage="0" bottom="0" dxfId="8" equalAverage="0" operator="equal" percent="0" priority="1245" rank="0" text="" type="cellIs">
      <formula>"ПР"</formula>
    </cfRule>
    <cfRule aboveAverage="0" bottom="0" dxfId="9" equalAverage="0" percent="0" priority="1246" rank="0" text="" type="expression">
      <formula>COUNTIF(BL31:CB31,"В")=0</formula>
    </cfRule>
    <cfRule aboveAverage="0" bottom="0" dxfId="6" equalAverage="0" operator="equal" percent="0" priority="1247" rank="0" text="" type="cellIs">
      <formula>"ОТ"</formula>
    </cfRule>
    <cfRule aboveAverage="0" bottom="0" dxfId="1" equalAverage="0" operator="equal" percent="0" priority="1248" rank="0" text="" type="cellIs">
      <formula>"В"</formula>
    </cfRule>
    <cfRule aboveAverage="0" bottom="0" dxfId="8" equalAverage="0" operator="equal" percent="0" priority="1249" rank="0" text="" type="cellIs">
      <formula>"Н"</formula>
    </cfRule>
    <cfRule aboveAverage="0" bottom="0" dxfId="8" equalAverage="0" operator="equal" percent="0" priority="1250" rank="0" text="" type="cellIs">
      <formula>"Б"</formula>
    </cfRule>
    <cfRule aboveAverage="0" bottom="0" dxfId="8" equalAverage="0" operator="equal" percent="0" priority="1251" rank="0" text="" type="cellIs">
      <formula>"ПР"</formula>
    </cfRule>
  </conditionalFormatting>
  <conditionalFormatting sqref="CG31:CH31">
    <cfRule aboveAverage="0" bottom="0" dxfId="6" equalAverage="0" operator="equal" percent="0" priority="1252" rank="0" text="" type="cellIs">
      <formula>"ОТ"</formula>
    </cfRule>
    <cfRule aboveAverage="0" bottom="0" dxfId="1" equalAverage="0" operator="equal" percent="0" priority="1253" rank="0" text="" type="cellIs">
      <formula>"В"</formula>
    </cfRule>
    <cfRule aboveAverage="0" bottom="0" dxfId="8" equalAverage="0" operator="equal" percent="0" priority="1254" rank="0" text="" type="cellIs">
      <formula>"Н"</formula>
    </cfRule>
    <cfRule aboveAverage="0" bottom="0" dxfId="8" equalAverage="0" operator="equal" percent="0" priority="1255" rank="0" text="" type="cellIs">
      <formula>"Б"</formula>
    </cfRule>
    <cfRule aboveAverage="0" bottom="0" dxfId="8" equalAverage="0" operator="equal" percent="0" priority="1256" rank="0" text="" type="cellIs">
      <formula>"ПР"</formula>
    </cfRule>
    <cfRule aboveAverage="0" bottom="0" dxfId="9" equalAverage="0" percent="0" priority="1257" rank="0" text="" type="expression">
      <formula>COUNTIF(BO31:CE31,"В")=0</formula>
    </cfRule>
    <cfRule aboveAverage="0" bottom="0" dxfId="6" equalAverage="0" operator="equal" percent="0" priority="1258" rank="0" text="" type="cellIs">
      <formula>"ОТ"</formula>
    </cfRule>
    <cfRule aboveAverage="0" bottom="0" dxfId="1" equalAverage="0" operator="equal" percent="0" priority="1259" rank="0" text="" type="cellIs">
      <formula>"В"</formula>
    </cfRule>
    <cfRule aboveAverage="0" bottom="0" dxfId="8" equalAverage="0" operator="equal" percent="0" priority="1260" rank="0" text="" type="cellIs">
      <formula>"Н"</formula>
    </cfRule>
    <cfRule aboveAverage="0" bottom="0" dxfId="8" equalAverage="0" operator="equal" percent="0" priority="1261" rank="0" text="" type="cellIs">
      <formula>"Б"</formula>
    </cfRule>
    <cfRule aboveAverage="0" bottom="0" dxfId="8" equalAverage="0" operator="equal" percent="0" priority="1262" rank="0" text="" type="cellIs">
      <formula>"ПР"</formula>
    </cfRule>
  </conditionalFormatting>
  <conditionalFormatting sqref="BW31">
    <cfRule aboveAverage="0" bottom="0" dxfId="7" equalAverage="0" percent="0" priority="1263" rank="0" text="" type="expression">
      <formula>IF(BX31="в",(4*$C$2/7+($A$2-BV31)+CA31)&lt;$C$2)</formula>
    </cfRule>
    <cfRule aboveAverage="0" bottom="0" dxfId="6" equalAverage="0" operator="equal" percent="0" priority="1264" rank="0" text="" type="cellIs">
      <formula>"!"</formula>
    </cfRule>
    <cfRule aboveAverage="0" bottom="0" dxfId="10" equalAverage="0" percent="0" priority="1265" rank="0" text="" type="expression">
      <formula>($A$2-BV31+BX31)&lt;$B$2</formula>
    </cfRule>
    <cfRule aboveAverage="0" bottom="0" dxfId="5" equalAverage="0" percent="0" priority="1266" rank="0" text="" type="expression">
      <formula>IF(BU31="от",$A$2-$E$2+BX31)&lt;$B$2</formula>
    </cfRule>
    <cfRule aboveAverage="0" bottom="0" dxfId="7" equalAverage="0" percent="0" priority="1267" rank="0" text="" type="expression">
      <formula>IF(BU31="ОТ",IF(BX31="В",(4*$C$2/7+($A$2-$E$2)+CA31)&lt;$C$2))</formula>
    </cfRule>
  </conditionalFormatting>
  <conditionalFormatting sqref="BZ31">
    <cfRule aboveAverage="0" bottom="0" dxfId="7" equalAverage="0" percent="0" priority="1268" rank="0" text="" type="expression">
      <formula>IF(CA31="в",(4*$C$2/7+($A$2-BY31)+CD31)&lt;$C$2)</formula>
    </cfRule>
    <cfRule aboveAverage="0" bottom="0" dxfId="6" equalAverage="0" operator="equal" percent="0" priority="1269" rank="0" text="" type="cellIs">
      <formula>"!"</formula>
    </cfRule>
    <cfRule aboveAverage="0" bottom="0" dxfId="10" equalAverage="0" percent="0" priority="1270" rank="0" text="" type="expression">
      <formula>($A$2-BY31+CA31)&lt;$B$2</formula>
    </cfRule>
    <cfRule aboveAverage="0" bottom="0" dxfId="5" equalAverage="0" percent="0" priority="1271" rank="0" text="" type="expression">
      <formula>IF(BX31="от",$A$2-$E$2+CA31)&lt;$B$2</formula>
    </cfRule>
    <cfRule aboveAverage="0" bottom="0" dxfId="7" equalAverage="0" percent="0" priority="1272" rank="0" text="" type="expression">
      <formula>IF(BX31="ОТ",IF(CA31="В",(4*$C$2/7+($A$2-$E$2)+CD31)&lt;$C$2))</formula>
    </cfRule>
  </conditionalFormatting>
  <conditionalFormatting sqref="CC31">
    <cfRule aboveAverage="0" bottom="0" dxfId="7" equalAverage="0" percent="0" priority="1273" rank="0" text="" type="expression">
      <formula>IF(CD31="в",(4*$C$2/7+($A$2-CB31)+CG31)&lt;$C$2)</formula>
    </cfRule>
    <cfRule aboveAverage="0" bottom="0" dxfId="6" equalAverage="0" operator="equal" percent="0" priority="1274" rank="0" text="" type="cellIs">
      <formula>"!"</formula>
    </cfRule>
    <cfRule aboveAverage="0" bottom="0" dxfId="10" equalAverage="0" percent="0" priority="1275" rank="0" text="" type="expression">
      <formula>($A$2-CB31+CD31)&lt;$B$2</formula>
    </cfRule>
    <cfRule aboveAverage="0" bottom="0" dxfId="5" equalAverage="0" percent="0" priority="1276" rank="0" text="" type="expression">
      <formula>IF(CA31="от",$A$2-$E$2+CD31)&lt;$B$2</formula>
    </cfRule>
    <cfRule aboveAverage="0" bottom="0" dxfId="7" equalAverage="0" percent="0" priority="1277" rank="0" text="" type="expression">
      <formula>IF(CA31="ОТ",IF(CD31="В",(4*$C$2/7+($A$2-$E$2)+CG31)&lt;$C$2))</formula>
    </cfRule>
  </conditionalFormatting>
  <conditionalFormatting sqref="CF31">
    <cfRule aboveAverage="0" bottom="0" dxfId="7" equalAverage="0" percent="0" priority="1278" rank="0" text="" type="expression">
      <formula>IF(CG31="в",(4*$C$2/7+($A$2-CE31)+CJ31)&lt;$C$2)</formula>
    </cfRule>
    <cfRule aboveAverage="0" bottom="0" dxfId="6" equalAverage="0" operator="equal" percent="0" priority="1279" rank="0" text="" type="cellIs">
      <formula>"!"</formula>
    </cfRule>
    <cfRule aboveAverage="0" bottom="0" dxfId="10" equalAverage="0" percent="0" priority="1280" rank="0" text="" type="expression">
      <formula>($A$2-CE31+CG31)&lt;$B$2</formula>
    </cfRule>
    <cfRule aboveAverage="0" bottom="0" dxfId="5" equalAverage="0" percent="0" priority="1281" rank="0" text="" type="expression">
      <formula>IF(CD31="от",$A$2-$E$2+CG31)&lt;$B$2</formula>
    </cfRule>
    <cfRule aboveAverage="0" bottom="0" dxfId="7" equalAverage="0" percent="0" priority="1282" rank="0" text="" type="expression">
      <formula>IF(CD31="ОТ",IF(CG31="В",(4*$C$2/7+($A$2-$E$2)+CJ31)&lt;$C$2))</formula>
    </cfRule>
  </conditionalFormatting>
  <conditionalFormatting sqref="CJ31:CK31">
    <cfRule aboveAverage="0" bottom="0" dxfId="6" equalAverage="0" operator="equal" percent="0" priority="1283" rank="0" text="" type="cellIs">
      <formula>"ОТ"</formula>
    </cfRule>
    <cfRule aboveAverage="0" bottom="0" dxfId="1" equalAverage="0" operator="equal" percent="0" priority="1284" rank="0" text="" type="cellIs">
      <formula>"В"</formula>
    </cfRule>
    <cfRule aboveAverage="0" bottom="0" dxfId="8" equalAverage="0" operator="equal" percent="0" priority="1285" rank="0" text="" type="cellIs">
      <formula>"Н"</formula>
    </cfRule>
    <cfRule aboveAverage="0" bottom="0" dxfId="8" equalAverage="0" operator="equal" percent="0" priority="1286" rank="0" text="" type="cellIs">
      <formula>"Б"</formula>
    </cfRule>
    <cfRule aboveAverage="0" bottom="0" dxfId="8" equalAverage="0" operator="equal" percent="0" priority="1287" rank="0" text="" type="cellIs">
      <formula>"ПР"</formula>
    </cfRule>
    <cfRule aboveAverage="0" bottom="0" dxfId="9" equalAverage="0" percent="0" priority="1288" rank="0" text="" type="expression">
      <formula>COUNTIF(BR31:CH31,"В")=0</formula>
    </cfRule>
    <cfRule aboveAverage="0" bottom="0" dxfId="6" equalAverage="0" operator="equal" percent="0" priority="1289" rank="0" text="" type="cellIs">
      <formula>"ОТ"</formula>
    </cfRule>
    <cfRule aboveAverage="0" bottom="0" dxfId="1" equalAverage="0" operator="equal" percent="0" priority="1290" rank="0" text="" type="cellIs">
      <formula>"В"</formula>
    </cfRule>
    <cfRule aboveAverage="0" bottom="0" dxfId="8" equalAverage="0" operator="equal" percent="0" priority="1291" rank="0" text="" type="cellIs">
      <formula>"Н"</formula>
    </cfRule>
    <cfRule aboveAverage="0" bottom="0" dxfId="8" equalAverage="0" operator="equal" percent="0" priority="1292" rank="0" text="" type="cellIs">
      <formula>"Б"</formula>
    </cfRule>
    <cfRule aboveAverage="0" bottom="0" dxfId="8" equalAverage="0" operator="equal" percent="0" priority="1293" rank="0" text="" type="cellIs">
      <formula>"ПР"</formula>
    </cfRule>
  </conditionalFormatting>
  <conditionalFormatting sqref="CM31:CN31">
    <cfRule aboveAverage="0" bottom="0" dxfId="6" equalAverage="0" operator="equal" percent="0" priority="1294" rank="0" text="" type="cellIs">
      <formula>"ОТ"</formula>
    </cfRule>
    <cfRule aboveAverage="0" bottom="0" dxfId="1" equalAverage="0" operator="equal" percent="0" priority="1295" rank="0" text="" type="cellIs">
      <formula>"В"</formula>
    </cfRule>
    <cfRule aboveAverage="0" bottom="0" dxfId="8" equalAverage="0" operator="equal" percent="0" priority="1296" rank="0" text="" type="cellIs">
      <formula>"Н"</formula>
    </cfRule>
    <cfRule aboveAverage="0" bottom="0" dxfId="8" equalAverage="0" operator="equal" percent="0" priority="1297" rank="0" text="" type="cellIs">
      <formula>"Б"</formula>
    </cfRule>
    <cfRule aboveAverage="0" bottom="0" dxfId="8" equalAverage="0" operator="equal" percent="0" priority="1298" rank="0" text="" type="cellIs">
      <formula>"ПР"</formula>
    </cfRule>
    <cfRule aboveAverage="0" bottom="0" dxfId="9" equalAverage="0" percent="0" priority="1299" rank="0" text="" type="expression">
      <formula>COUNTIF(BU31:CK31,"В")=0</formula>
    </cfRule>
    <cfRule aboveAverage="0" bottom="0" dxfId="6" equalAverage="0" operator="equal" percent="0" priority="1300" rank="0" text="" type="cellIs">
      <formula>"ОТ"</formula>
    </cfRule>
    <cfRule aboveAverage="0" bottom="0" dxfId="1" equalAverage="0" operator="equal" percent="0" priority="1301" rank="0" text="" type="cellIs">
      <formula>"В"</formula>
    </cfRule>
    <cfRule aboveAverage="0" bottom="0" dxfId="8" equalAverage="0" operator="equal" percent="0" priority="1302" rank="0" text="" type="cellIs">
      <formula>"Н"</formula>
    </cfRule>
    <cfRule aboveAverage="0" bottom="0" dxfId="8" equalAverage="0" operator="equal" percent="0" priority="1303" rank="0" text="" type="cellIs">
      <formula>"Б"</formula>
    </cfRule>
    <cfRule aboveAverage="0" bottom="0" dxfId="8" equalAverage="0" operator="equal" percent="0" priority="1304" rank="0" text="" type="cellIs">
      <formula>"ПР"</formula>
    </cfRule>
  </conditionalFormatting>
  <conditionalFormatting sqref="CL31">
    <cfRule aboveAverage="0" bottom="0" dxfId="7" equalAverage="0" percent="0" priority="1305" rank="0" text="" type="expression">
      <formula>IF(CM31="в",(4*$C$2/7+($A$2-CK31)+CS31)&lt;$C$2)</formula>
    </cfRule>
    <cfRule aboveAverage="0" bottom="0" dxfId="6" equalAverage="0" operator="equal" percent="0" priority="1306" rank="0" text="" type="cellIs">
      <formula>"!"</formula>
    </cfRule>
    <cfRule aboveAverage="0" bottom="0" dxfId="10" equalAverage="0" percent="0" priority="1307" rank="0" text="" type="expression">
      <formula>($A$2-CK31+CM31)&lt;$B$2</formula>
    </cfRule>
    <cfRule aboveAverage="0" bottom="0" dxfId="5" equalAverage="0" percent="0" priority="1308" rank="0" text="" type="expression">
      <formula>IF(CJ31="от",$A$2-$E$2+CM31)&lt;$B$2</formula>
    </cfRule>
    <cfRule aboveAverage="0" bottom="0" dxfId="7" equalAverage="0" percent="0" priority="1309" rank="0" text="" type="expression">
      <formula>IF(CJ31="ОТ",IF(CM31="В",(4*$C$2/7+($A$2-$E$2)+CS31)&lt;$C$2))</formula>
    </cfRule>
  </conditionalFormatting>
  <conditionalFormatting sqref="AK31:AL31">
    <cfRule aboveAverage="0" bottom="0" dxfId="6" equalAverage="0" operator="equal" percent="0" priority="1310" rank="0" text="" type="cellIs">
      <formula>"ОТ"</formula>
    </cfRule>
    <cfRule aboveAverage="0" bottom="0" dxfId="1" equalAverage="0" operator="equal" percent="0" priority="1311" rank="0" text="" type="cellIs">
      <formula>"В"</formula>
    </cfRule>
    <cfRule aboveAverage="0" bottom="0" dxfId="8" equalAverage="0" operator="equal" percent="0" priority="1312" rank="0" text="" type="cellIs">
      <formula>"Н"</formula>
    </cfRule>
    <cfRule aboveAverage="0" bottom="0" dxfId="8" equalAverage="0" operator="equal" percent="0" priority="1313" rank="0" text="" type="cellIs">
      <formula>"Б"</formula>
    </cfRule>
    <cfRule aboveAverage="0" bottom="0" dxfId="8" equalAverage="0" operator="equal" percent="0" priority="1314" rank="0" text="" type="cellIs">
      <formula>"ПР"</formula>
    </cfRule>
    <cfRule aboveAverage="0" bottom="0" dxfId="9" equalAverage="0" percent="0" priority="1315" rank="0" text="" type="expression">
      <formula>COUNTIF(S31:AI31,"В")=0</formula>
    </cfRule>
    <cfRule aboveAverage="0" bottom="0" dxfId="6" equalAverage="0" operator="equal" percent="0" priority="1316" rank="0" text="" type="cellIs">
      <formula>"ОТ"</formula>
    </cfRule>
    <cfRule aboveAverage="0" bottom="0" dxfId="1" equalAverage="0" operator="equal" percent="0" priority="1317" rank="0" text="" type="cellIs">
      <formula>"В"</formula>
    </cfRule>
    <cfRule aboveAverage="0" bottom="0" dxfId="8" equalAverage="0" operator="equal" percent="0" priority="1318" rank="0" text="" type="cellIs">
      <formula>"Н"</formula>
    </cfRule>
    <cfRule aboveAverage="0" bottom="0" dxfId="8" equalAverage="0" operator="equal" percent="0" priority="1319" rank="0" text="" type="cellIs">
      <formula>"Б"</formula>
    </cfRule>
    <cfRule aboveAverage="0" bottom="0" dxfId="8" equalAverage="0" operator="equal" percent="0" priority="1320" rank="0" text="" type="cellIs">
      <formula>"ПР"</formula>
    </cfRule>
  </conditionalFormatting>
  <conditionalFormatting sqref="AN31:AO31">
    <cfRule aboveAverage="0" bottom="0" dxfId="6" equalAverage="0" operator="equal" percent="0" priority="1321" rank="0" text="" type="cellIs">
      <formula>"ОТ"</formula>
    </cfRule>
    <cfRule aboveAverage="0" bottom="0" dxfId="1" equalAverage="0" operator="equal" percent="0" priority="1322" rank="0" text="" type="cellIs">
      <formula>"В"</formula>
    </cfRule>
    <cfRule aboveAverage="0" bottom="0" dxfId="8" equalAverage="0" operator="equal" percent="0" priority="1323" rank="0" text="" type="cellIs">
      <formula>"Н"</formula>
    </cfRule>
    <cfRule aboveAverage="0" bottom="0" dxfId="8" equalAverage="0" operator="equal" percent="0" priority="1324" rank="0" text="" type="cellIs">
      <formula>"Б"</formula>
    </cfRule>
    <cfRule aboveAverage="0" bottom="0" dxfId="8" equalAverage="0" operator="equal" percent="0" priority="1325" rank="0" text="" type="cellIs">
      <formula>"ПР"</formula>
    </cfRule>
    <cfRule aboveAverage="0" bottom="0" dxfId="9" equalAverage="0" percent="0" priority="1326" rank="0" text="" type="expression">
      <formula>COUNTIF(V31:AL31,"В")=0</formula>
    </cfRule>
    <cfRule aboveAverage="0" bottom="0" dxfId="6" equalAverage="0" operator="equal" percent="0" priority="1327" rank="0" text="" type="cellIs">
      <formula>"ОТ"</formula>
    </cfRule>
    <cfRule aboveAverage="0" bottom="0" dxfId="1" equalAverage="0" operator="equal" percent="0" priority="1328" rank="0" text="" type="cellIs">
      <formula>"В"</formula>
    </cfRule>
    <cfRule aboveAverage="0" bottom="0" dxfId="8" equalAverage="0" operator="equal" percent="0" priority="1329" rank="0" text="" type="cellIs">
      <formula>"Н"</formula>
    </cfRule>
    <cfRule aboveAverage="0" bottom="0" dxfId="8" equalAverage="0" operator="equal" percent="0" priority="1330" rank="0" text="" type="cellIs">
      <formula>"Б"</formula>
    </cfRule>
    <cfRule aboveAverage="0" bottom="0" dxfId="8" equalAverage="0" operator="equal" percent="0" priority="1331" rank="0" text="" type="cellIs">
      <formula>"ПР"</formula>
    </cfRule>
  </conditionalFormatting>
  <conditionalFormatting sqref="AQ31:AR31">
    <cfRule aboveAverage="0" bottom="0" dxfId="6" equalAverage="0" operator="equal" percent="0" priority="1332" rank="0" text="" type="cellIs">
      <formula>"ОТ"</formula>
    </cfRule>
    <cfRule aboveAverage="0" bottom="0" dxfId="1" equalAverage="0" operator="equal" percent="0" priority="1333" rank="0" text="" type="cellIs">
      <formula>"В"</formula>
    </cfRule>
    <cfRule aboveAverage="0" bottom="0" dxfId="8" equalAverage="0" operator="equal" percent="0" priority="1334" rank="0" text="" type="cellIs">
      <formula>"Н"</formula>
    </cfRule>
    <cfRule aboveAverage="0" bottom="0" dxfId="8" equalAverage="0" operator="equal" percent="0" priority="1335" rank="0" text="" type="cellIs">
      <formula>"Б"</formula>
    </cfRule>
    <cfRule aboveAverage="0" bottom="0" dxfId="8" equalAverage="0" operator="equal" percent="0" priority="1336" rank="0" text="" type="cellIs">
      <formula>"ПР"</formula>
    </cfRule>
    <cfRule aboveAverage="0" bottom="0" dxfId="9" equalAverage="0" percent="0" priority="1337" rank="0" text="" type="expression">
      <formula>COUNTIF(Y31:AO31,"В")=0</formula>
    </cfRule>
    <cfRule aboveAverage="0" bottom="0" dxfId="6" equalAverage="0" operator="equal" percent="0" priority="1338" rank="0" text="" type="cellIs">
      <formula>"ОТ"</formula>
    </cfRule>
    <cfRule aboveAverage="0" bottom="0" dxfId="1" equalAverage="0" operator="equal" percent="0" priority="1339" rank="0" text="" type="cellIs">
      <formula>"В"</formula>
    </cfRule>
    <cfRule aboveAverage="0" bottom="0" dxfId="8" equalAverage="0" operator="equal" percent="0" priority="1340" rank="0" text="" type="cellIs">
      <formula>"Н"</formula>
    </cfRule>
    <cfRule aboveAverage="0" bottom="0" dxfId="8" equalAverage="0" operator="equal" percent="0" priority="1341" rank="0" text="" type="cellIs">
      <formula>"Б"</formula>
    </cfRule>
    <cfRule aboveAverage="0" bottom="0" dxfId="8" equalAverage="0" operator="equal" percent="0" priority="1342" rank="0" text="" type="cellIs">
      <formula>"ПР"</formula>
    </cfRule>
  </conditionalFormatting>
  <conditionalFormatting sqref="BW19">
    <cfRule aboveAverage="0" bottom="0" dxfId="7" equalAverage="0" percent="0" priority="1343" rank="0" text="" type="expression">
      <formula>IF(BX19="в",(4*$C$2/7+($A$2-BV19)+CA19)&lt;$C$2)</formula>
    </cfRule>
    <cfRule aboveAverage="0" bottom="0" dxfId="6" equalAverage="0" operator="equal" percent="0" priority="1344" rank="0" text="" type="cellIs">
      <formula>"!"</formula>
    </cfRule>
    <cfRule aboveAverage="0" bottom="0" dxfId="10" equalAverage="0" percent="0" priority="1345" rank="0" text="" type="expression">
      <formula>($A$2-BV19+BX19)&lt;$B$2</formula>
    </cfRule>
    <cfRule aboveAverage="0" bottom="0" dxfId="5" equalAverage="0" percent="0" priority="1346" rank="0" text="" type="expression">
      <formula>IF(BU19="от",$A$2-$E$2+BX19)&lt;$B$2</formula>
    </cfRule>
    <cfRule aboveAverage="0" bottom="0" dxfId="7" equalAverage="0" percent="0" priority="1347" rank="0" text="" type="expression">
      <formula>IF(BU19="ОТ",IF(BX19="В",(4*$C$2/7+($A$2-$E$2)+CA19)&lt;$C$2))</formula>
    </cfRule>
  </conditionalFormatting>
  <conditionalFormatting sqref="M50:N50">
    <cfRule aboveAverage="0" bottom="0" dxfId="6" equalAverage="0" operator="equal" percent="0" priority="1348" rank="0" text="" type="cellIs">
      <formula>"ОТ"</formula>
    </cfRule>
    <cfRule aboveAverage="0" bottom="0" dxfId="1" equalAverage="0" operator="equal" percent="0" priority="1349" rank="0" text="" type="cellIs">
      <formula>"В"</formula>
    </cfRule>
    <cfRule aboveAverage="0" bottom="0" dxfId="8" equalAverage="0" operator="equal" percent="0" priority="1350" rank="0" text="" type="cellIs">
      <formula>"Н"</formula>
    </cfRule>
    <cfRule aboveAverage="0" bottom="0" dxfId="8" equalAverage="0" operator="equal" percent="0" priority="1351" rank="0" text="" type="cellIs">
      <formula>"Б"</formula>
    </cfRule>
    <cfRule aboveAverage="0" bottom="0" dxfId="8" equalAverage="0" operator="equal" percent="0" priority="1352" rank="0" text="" type="cellIs">
      <formula>"ПР"</formula>
    </cfRule>
  </conditionalFormatting>
  <conditionalFormatting sqref="P50:Q50">
    <cfRule aboveAverage="0" bottom="0" dxfId="6" equalAverage="0" operator="equal" percent="0" priority="1353" rank="0" text="" type="cellIs">
      <formula>"ОТ"</formula>
    </cfRule>
    <cfRule aboveAverage="0" bottom="0" dxfId="1" equalAverage="0" operator="equal" percent="0" priority="1354" rank="0" text="" type="cellIs">
      <formula>"В"</formula>
    </cfRule>
    <cfRule aboveAverage="0" bottom="0" dxfId="8" equalAverage="0" operator="equal" percent="0" priority="1355" rank="0" text="" type="cellIs">
      <formula>"Н"</formula>
    </cfRule>
    <cfRule aboveAverage="0" bottom="0" dxfId="8" equalAverage="0" operator="equal" percent="0" priority="1356" rank="0" text="" type="cellIs">
      <formula>"Б"</formula>
    </cfRule>
    <cfRule aboveAverage="0" bottom="0" dxfId="8" equalAverage="0" operator="equal" percent="0" priority="1357" rank="0" text="" type="cellIs">
      <formula>"ПР"</formula>
    </cfRule>
  </conditionalFormatting>
  <conditionalFormatting sqref="AE50:AF50">
    <cfRule aboveAverage="0" bottom="0" dxfId="6" equalAverage="0" operator="equal" percent="0" priority="1358" rank="0" text="" type="cellIs">
      <formula>"ОТ"</formula>
    </cfRule>
    <cfRule aboveAverage="0" bottom="0" dxfId="1" equalAverage="0" operator="equal" percent="0" priority="1359" rank="0" text="" type="cellIs">
      <formula>"В"</formula>
    </cfRule>
    <cfRule aboveAverage="0" bottom="0" dxfId="8" equalAverage="0" operator="equal" percent="0" priority="1360" rank="0" text="" type="cellIs">
      <formula>"Н"</formula>
    </cfRule>
    <cfRule aboveAverage="0" bottom="0" dxfId="8" equalAverage="0" operator="equal" percent="0" priority="1361" rank="0" text="" type="cellIs">
      <formula>"Б"</formula>
    </cfRule>
    <cfRule aboveAverage="0" bottom="0" dxfId="8" equalAverage="0" operator="equal" percent="0" priority="1362" rank="0" text="" type="cellIs">
      <formula>"ПР"</formula>
    </cfRule>
  </conditionalFormatting>
  <conditionalFormatting sqref="AG50">
    <cfRule aboveAverage="0" bottom="0" dxfId="7" equalAverage="0" percent="0" priority="1363" rank="0" text="" type="expression">
      <formula>IF(AH50="в",(4*$C$2/7+($A$2-AF50)+AK50)&lt;$C$2)</formula>
    </cfRule>
    <cfRule aboveAverage="0" bottom="0" dxfId="6" equalAverage="0" operator="equal" percent="0" priority="1364" rank="0" text="" type="cellIs">
      <formula>"!"</formula>
    </cfRule>
    <cfRule aboveAverage="0" bottom="0" dxfId="10" equalAverage="0" percent="0" priority="1365" rank="0" text="" type="expression">
      <formula>($A$2-AF50+AH50)&lt;$B$2</formula>
    </cfRule>
    <cfRule aboveAverage="0" bottom="0" dxfId="5" equalAverage="0" percent="0" priority="1366" rank="0" text="" type="expression">
      <formula>IF(AE50="от",$A$2-$E$2+AH50)&lt;$B$2</formula>
    </cfRule>
    <cfRule aboveAverage="0" bottom="0" dxfId="7" equalAverage="0" percent="0" priority="1367" rank="0" text="" type="expression">
      <formula>IF(AE50="ОТ",IF(AH50="В",(4*$C$2/7+($A$2-$E$2)+AK50)&lt;$C$2))</formula>
    </cfRule>
  </conditionalFormatting>
  <conditionalFormatting sqref="AJ50">
    <cfRule aboveAverage="0" bottom="0" dxfId="7" equalAverage="0" percent="0" priority="1368" rank="0" text="" type="expression">
      <formula>IF(AK50="в",(4*$C$2/7+($A$2-AI50)+AN50)&lt;$C$2)</formula>
    </cfRule>
    <cfRule aboveAverage="0" bottom="0" dxfId="6" equalAverage="0" operator="equal" percent="0" priority="1369" rank="0" text="" type="cellIs">
      <formula>"!"</formula>
    </cfRule>
    <cfRule aboveAverage="0" bottom="0" dxfId="10" equalAverage="0" percent="0" priority="1370" rank="0" text="" type="expression">
      <formula>($A$2-AI50+AK50)&lt;$B$2</formula>
    </cfRule>
    <cfRule aboveAverage="0" bottom="0" dxfId="5" equalAverage="0" percent="0" priority="1371" rank="0" text="" type="expression">
      <formula>IF(AH50="от",$A$2-$E$2+AK50)&lt;$B$2</formula>
    </cfRule>
    <cfRule aboveAverage="0" bottom="0" dxfId="7" equalAverage="0" percent="0" priority="1372" rank="0" text="" type="expression">
      <formula>IF(AH50="ОТ",IF(AK50="В",(4*$C$2/7+($A$2-$E$2)+AN50)&lt;$C$2))</formula>
    </cfRule>
  </conditionalFormatting>
  <conditionalFormatting sqref="AH50:AI50">
    <cfRule aboveAverage="0" bottom="0" dxfId="6" equalAverage="0" operator="equal" percent="0" priority="1373" rank="0" text="" type="cellIs">
      <formula>"ОТ"</formula>
    </cfRule>
    <cfRule aboveAverage="0" bottom="0" dxfId="1" equalAverage="0" operator="equal" percent="0" priority="1374" rank="0" text="" type="cellIs">
      <formula>"В"</formula>
    </cfRule>
    <cfRule aboveAverage="0" bottom="0" dxfId="8" equalAverage="0" operator="equal" percent="0" priority="1375" rank="0" text="" type="cellIs">
      <formula>"Н"</formula>
    </cfRule>
    <cfRule aboveAverage="0" bottom="0" dxfId="8" equalAverage="0" operator="equal" percent="0" priority="1376" rank="0" text="" type="cellIs">
      <formula>"Б"</formula>
    </cfRule>
    <cfRule aboveAverage="0" bottom="0" dxfId="8" equalAverage="0" operator="equal" percent="0" priority="1377" rank="0" text="" type="cellIs">
      <formula>"ПР"</formula>
    </cfRule>
  </conditionalFormatting>
  <conditionalFormatting sqref="AK50:AL50">
    <cfRule aboveAverage="0" bottom="0" dxfId="6" equalAverage="0" operator="equal" percent="0" priority="1378" rank="0" text="" type="cellIs">
      <formula>"ОТ"</formula>
    </cfRule>
    <cfRule aboveAverage="0" bottom="0" dxfId="1" equalAverage="0" operator="equal" percent="0" priority="1379" rank="0" text="" type="cellIs">
      <formula>"В"</formula>
    </cfRule>
    <cfRule aboveAverage="0" bottom="0" dxfId="8" equalAverage="0" operator="equal" percent="0" priority="1380" rank="0" text="" type="cellIs">
      <formula>"Н"</formula>
    </cfRule>
    <cfRule aboveAverage="0" bottom="0" dxfId="8" equalAverage="0" operator="equal" percent="0" priority="1381" rank="0" text="" type="cellIs">
      <formula>"Б"</formula>
    </cfRule>
    <cfRule aboveAverage="0" bottom="0" dxfId="8" equalAverage="0" operator="equal" percent="0" priority="1382" rank="0" text="" type="cellIs">
      <formula>"ПР"</formula>
    </cfRule>
  </conditionalFormatting>
  <conditionalFormatting sqref="AZ50:BA50">
    <cfRule aboveAverage="0" bottom="0" dxfId="6" equalAverage="0" operator="equal" percent="0" priority="1383" rank="0" text="" type="cellIs">
      <formula>"ОТ"</formula>
    </cfRule>
    <cfRule aboveAverage="0" bottom="0" dxfId="1" equalAverage="0" operator="equal" percent="0" priority="1384" rank="0" text="" type="cellIs">
      <formula>"В"</formula>
    </cfRule>
    <cfRule aboveAverage="0" bottom="0" dxfId="8" equalAverage="0" operator="equal" percent="0" priority="1385" rank="0" text="" type="cellIs">
      <formula>"Н"</formula>
    </cfRule>
    <cfRule aboveAverage="0" bottom="0" dxfId="8" equalAverage="0" operator="equal" percent="0" priority="1386" rank="0" text="" type="cellIs">
      <formula>"Б"</formula>
    </cfRule>
    <cfRule aboveAverage="0" bottom="0" dxfId="8" equalAverage="0" operator="equal" percent="0" priority="1387" rank="0" text="" type="cellIs">
      <formula>"ПР"</formula>
    </cfRule>
  </conditionalFormatting>
  <conditionalFormatting sqref="BB50">
    <cfRule aboveAverage="0" bottom="0" dxfId="7" equalAverage="0" percent="0" priority="1388" rank="0" text="" type="expression">
      <formula>IF(BC50="в",(4*$C$2/7+($A$2-BA50)+BF50)&lt;$C$2)</formula>
    </cfRule>
    <cfRule aboveAverage="0" bottom="0" dxfId="6" equalAverage="0" operator="equal" percent="0" priority="1389" rank="0" text="" type="cellIs">
      <formula>"!"</formula>
    </cfRule>
    <cfRule aboveAverage="0" bottom="0" dxfId="10" equalAverage="0" percent="0" priority="1390" rank="0" text="" type="expression">
      <formula>($A$2-BA50+BC50)&lt;$B$2</formula>
    </cfRule>
    <cfRule aboveAverage="0" bottom="0" dxfId="5" equalAverage="0" percent="0" priority="1391" rank="0" text="" type="expression">
      <formula>IF(AZ50="от",$A$2-$E$2+BC50)&lt;$B$2</formula>
    </cfRule>
    <cfRule aboveAverage="0" bottom="0" dxfId="7" equalAverage="0" percent="0" priority="1392" rank="0" text="" type="expression">
      <formula>IF(AZ50="ОТ",IF(BC50="В",(4*$C$2/7+($A$2-$E$2)+BF50)&lt;$C$2))</formula>
    </cfRule>
  </conditionalFormatting>
  <conditionalFormatting sqref="BE50">
    <cfRule aboveAverage="0" bottom="0" dxfId="7" equalAverage="0" percent="0" priority="1393" rank="0" text="" type="expression">
      <formula>IF(BF50="в",(4*$C$2/7+($A$2-BD50)+BI50)&lt;$C$2)</formula>
    </cfRule>
    <cfRule aboveAverage="0" bottom="0" dxfId="6" equalAverage="0" operator="equal" percent="0" priority="1394" rank="0" text="" type="cellIs">
      <formula>"!"</formula>
    </cfRule>
    <cfRule aboveAverage="0" bottom="0" dxfId="10" equalAverage="0" percent="0" priority="1395" rank="0" text="" type="expression">
      <formula>($A$2-BD50+BF50)&lt;$B$2</formula>
    </cfRule>
    <cfRule aboveAverage="0" bottom="0" dxfId="5" equalAverage="0" percent="0" priority="1396" rank="0" text="" type="expression">
      <formula>IF(BC50="от",$A$2-$E$2+BF50)&lt;$B$2</formula>
    </cfRule>
    <cfRule aboveAverage="0" bottom="0" dxfId="7" equalAverage="0" percent="0" priority="1397" rank="0" text="" type="expression">
      <formula>IF(BC50="ОТ",IF(BF50="В",(4*$C$2/7+($A$2-$E$2)+BI50)&lt;$C$2))</formula>
    </cfRule>
  </conditionalFormatting>
  <conditionalFormatting sqref="BC50:BD50">
    <cfRule aboveAverage="0" bottom="0" dxfId="6" equalAverage="0" operator="equal" percent="0" priority="1398" rank="0" text="" type="cellIs">
      <formula>"ОТ"</formula>
    </cfRule>
    <cfRule aboveAverage="0" bottom="0" dxfId="1" equalAverage="0" operator="equal" percent="0" priority="1399" rank="0" text="" type="cellIs">
      <formula>"В"</formula>
    </cfRule>
    <cfRule aboveAverage="0" bottom="0" dxfId="8" equalAverage="0" operator="equal" percent="0" priority="1400" rank="0" text="" type="cellIs">
      <formula>"Н"</formula>
    </cfRule>
    <cfRule aboveAverage="0" bottom="0" dxfId="8" equalAverage="0" operator="equal" percent="0" priority="1401" rank="0" text="" type="cellIs">
      <formula>"Б"</formula>
    </cfRule>
    <cfRule aboveAverage="0" bottom="0" dxfId="8" equalAverage="0" operator="equal" percent="0" priority="1402" rank="0" text="" type="cellIs">
      <formula>"ПР"</formula>
    </cfRule>
  </conditionalFormatting>
  <conditionalFormatting sqref="BF50:BG50">
    <cfRule aboveAverage="0" bottom="0" dxfId="6" equalAverage="0" operator="equal" percent="0" priority="1403" rank="0" text="" type="cellIs">
      <formula>"ОТ"</formula>
    </cfRule>
    <cfRule aboveAverage="0" bottom="0" dxfId="1" equalAverage="0" operator="equal" percent="0" priority="1404" rank="0" text="" type="cellIs">
      <formula>"В"</formula>
    </cfRule>
    <cfRule aboveAverage="0" bottom="0" dxfId="8" equalAverage="0" operator="equal" percent="0" priority="1405" rank="0" text="" type="cellIs">
      <formula>"Н"</formula>
    </cfRule>
    <cfRule aboveAverage="0" bottom="0" dxfId="8" equalAverage="0" operator="equal" percent="0" priority="1406" rank="0" text="" type="cellIs">
      <formula>"Б"</formula>
    </cfRule>
    <cfRule aboveAverage="0" bottom="0" dxfId="8" equalAverage="0" operator="equal" percent="0" priority="1407" rank="0" text="" type="cellIs">
      <formula>"ПР"</formula>
    </cfRule>
  </conditionalFormatting>
  <conditionalFormatting sqref="BU50:BV50">
    <cfRule aboveAverage="0" bottom="0" dxfId="6" equalAverage="0" operator="equal" percent="0" priority="1408" rank="0" text="" type="cellIs">
      <formula>"ОТ"</formula>
    </cfRule>
    <cfRule aboveAverage="0" bottom="0" dxfId="1" equalAverage="0" operator="equal" percent="0" priority="1409" rank="0" text="" type="cellIs">
      <formula>"В"</formula>
    </cfRule>
    <cfRule aboveAverage="0" bottom="0" dxfId="8" equalAverage="0" operator="equal" percent="0" priority="1410" rank="0" text="" type="cellIs">
      <formula>"Н"</formula>
    </cfRule>
    <cfRule aboveAverage="0" bottom="0" dxfId="8" equalAverage="0" operator="equal" percent="0" priority="1411" rank="0" text="" type="cellIs">
      <formula>"Б"</formula>
    </cfRule>
    <cfRule aboveAverage="0" bottom="0" dxfId="8" equalAverage="0" operator="equal" percent="0" priority="1412" rank="0" text="" type="cellIs">
      <formula>"ПР"</formula>
    </cfRule>
  </conditionalFormatting>
  <conditionalFormatting sqref="BW50">
    <cfRule aboveAverage="0" bottom="0" dxfId="7" equalAverage="0" percent="0" priority="1413" rank="0" text="" type="expression">
      <formula>IF(BX50="в",(4*$C$2/7+($A$2-BV50)+CA50)&lt;$C$2)</formula>
    </cfRule>
    <cfRule aboveAverage="0" bottom="0" dxfId="6" equalAverage="0" operator="equal" percent="0" priority="1414" rank="0" text="" type="cellIs">
      <formula>"!"</formula>
    </cfRule>
    <cfRule aboveAverage="0" bottom="0" dxfId="10" equalAverage="0" percent="0" priority="1415" rank="0" text="" type="expression">
      <formula>($A$2-BV50+BX50)&lt;$B$2</formula>
    </cfRule>
    <cfRule aboveAverage="0" bottom="0" dxfId="5" equalAverage="0" percent="0" priority="1416" rank="0" text="" type="expression">
      <formula>IF(BU50="от",$A$2-$E$2+BX50)&lt;$B$2</formula>
    </cfRule>
    <cfRule aboveAverage="0" bottom="0" dxfId="7" equalAverage="0" percent="0" priority="1417" rank="0" text="" type="expression">
      <formula>IF(BU50="ОТ",IF(BX50="В",(4*$C$2/7+($A$2-$E$2)+CA50)&lt;$C$2))</formula>
    </cfRule>
  </conditionalFormatting>
  <conditionalFormatting sqref="BZ50">
    <cfRule aboveAverage="0" bottom="0" dxfId="7" equalAverage="0" percent="0" priority="1418" rank="0" text="" type="expression">
      <formula>IF(CA50="в",(4*$C$2/7+($A$2-BY50)+CD50)&lt;$C$2)</formula>
    </cfRule>
    <cfRule aboveAverage="0" bottom="0" dxfId="6" equalAverage="0" operator="equal" percent="0" priority="1419" rank="0" text="" type="cellIs">
      <formula>"!"</formula>
    </cfRule>
    <cfRule aboveAverage="0" bottom="0" dxfId="10" equalAverage="0" percent="0" priority="1420" rank="0" text="" type="expression">
      <formula>($A$2-BY50+CA50)&lt;$B$2</formula>
    </cfRule>
    <cfRule aboveAverage="0" bottom="0" dxfId="5" equalAverage="0" percent="0" priority="1421" rank="0" text="" type="expression">
      <formula>IF(BX50="от",$A$2-$E$2+CA50)&lt;$B$2</formula>
    </cfRule>
    <cfRule aboveAverage="0" bottom="0" dxfId="7" equalAverage="0" percent="0" priority="1422" rank="0" text="" type="expression">
      <formula>IF(BX50="ОТ",IF(CA50="В",(4*$C$2/7+($A$2-$E$2)+CD50)&lt;$C$2))</formula>
    </cfRule>
  </conditionalFormatting>
  <conditionalFormatting sqref="BX50:BY50">
    <cfRule aboveAverage="0" bottom="0" dxfId="6" equalAverage="0" operator="equal" percent="0" priority="1423" rank="0" text="" type="cellIs">
      <formula>"ОТ"</formula>
    </cfRule>
    <cfRule aboveAverage="0" bottom="0" dxfId="1" equalAverage="0" operator="equal" percent="0" priority="1424" rank="0" text="" type="cellIs">
      <formula>"В"</formula>
    </cfRule>
    <cfRule aboveAverage="0" bottom="0" dxfId="8" equalAverage="0" operator="equal" percent="0" priority="1425" rank="0" text="" type="cellIs">
      <formula>"Н"</formula>
    </cfRule>
    <cfRule aboveAverage="0" bottom="0" dxfId="8" equalAverage="0" operator="equal" percent="0" priority="1426" rank="0" text="" type="cellIs">
      <formula>"Б"</formula>
    </cfRule>
    <cfRule aboveAverage="0" bottom="0" dxfId="8" equalAverage="0" operator="equal" percent="0" priority="1427" rank="0" text="" type="cellIs">
      <formula>"ПР"</formula>
    </cfRule>
  </conditionalFormatting>
  <conditionalFormatting sqref="CA50:CB50">
    <cfRule aboveAverage="0" bottom="0" dxfId="6" equalAverage="0" operator="equal" percent="0" priority="1428" rank="0" text="" type="cellIs">
      <formula>"ОТ"</formula>
    </cfRule>
    <cfRule aboveAverage="0" bottom="0" dxfId="1" equalAverage="0" operator="equal" percent="0" priority="1429" rank="0" text="" type="cellIs">
      <formula>"В"</formula>
    </cfRule>
    <cfRule aboveAverage="0" bottom="0" dxfId="8" equalAverage="0" operator="equal" percent="0" priority="1430" rank="0" text="" type="cellIs">
      <formula>"Н"</formula>
    </cfRule>
    <cfRule aboveAverage="0" bottom="0" dxfId="8" equalAverage="0" operator="equal" percent="0" priority="1431" rank="0" text="" type="cellIs">
      <formula>"Б"</formula>
    </cfRule>
    <cfRule aboveAverage="0" bottom="0" dxfId="8" equalAverage="0" operator="equal" percent="0" priority="1432" rank="0" text="" type="cellIs">
      <formula>"ПР"</formula>
    </cfRule>
  </conditionalFormatting>
  <conditionalFormatting sqref="CS50:CT50">
    <cfRule aboveAverage="0" bottom="0" dxfId="6" equalAverage="0" operator="equal" percent="0" priority="1433" rank="0" text="" type="cellIs">
      <formula>"ОТ"</formula>
    </cfRule>
    <cfRule aboveAverage="0" bottom="0" dxfId="1" equalAverage="0" operator="equal" percent="0" priority="1434" rank="0" text="" type="cellIs">
      <formula>"В"</formula>
    </cfRule>
    <cfRule aboveAverage="0" bottom="0" dxfId="8" equalAverage="0" operator="equal" percent="0" priority="1435" rank="0" text="" type="cellIs">
      <formula>"Н"</formula>
    </cfRule>
    <cfRule aboveAverage="0" bottom="0" dxfId="8" equalAverage="0" operator="equal" percent="0" priority="1436" rank="0" text="" type="cellIs">
      <formula>"Б"</formula>
    </cfRule>
    <cfRule aboveAverage="0" bottom="0" dxfId="8" equalAverage="0" operator="equal" percent="0" priority="1437" rank="0" text="" type="cellIs">
      <formula>"ПР"</formula>
    </cfRule>
  </conditionalFormatting>
  <conditionalFormatting sqref="BC48:BD48">
    <cfRule aboveAverage="0" bottom="0" dxfId="6" equalAverage="0" operator="equal" percent="0" priority="1438" rank="0" text="" type="cellIs">
      <formula>"ОТ"</formula>
    </cfRule>
    <cfRule aboveAverage="0" bottom="0" dxfId="1" equalAverage="0" operator="equal" percent="0" priority="1439" rank="0" text="" type="cellIs">
      <formula>"В"</formula>
    </cfRule>
    <cfRule aboveAverage="0" bottom="0" dxfId="8" equalAverage="0" operator="equal" percent="0" priority="1440" rank="0" text="" type="cellIs">
      <formula>"Н"</formula>
    </cfRule>
    <cfRule aboveAverage="0" bottom="0" dxfId="8" equalAverage="0" operator="equal" percent="0" priority="1441" rank="0" text="" type="cellIs">
      <formula>"Б"</formula>
    </cfRule>
    <cfRule aboveAverage="0" bottom="0" dxfId="8" equalAverage="0" operator="equal" percent="0" priority="1442" rank="0" text="" type="cellIs">
      <formula>"ПР"</formula>
    </cfRule>
    <cfRule aboveAverage="0" bottom="0" dxfId="9" equalAverage="0" percent="0" priority="1443" rank="0" text="" type="expression">
      <formula>COUNTIF(AK48:BA48,"В")=0</formula>
    </cfRule>
    <cfRule aboveAverage="0" bottom="0" dxfId="6" equalAverage="0" operator="equal" percent="0" priority="1444" rank="0" text="" type="cellIs">
      <formula>"ОТ"</formula>
    </cfRule>
    <cfRule aboveAverage="0" bottom="0" dxfId="1" equalAverage="0" operator="equal" percent="0" priority="1445" rank="0" text="" type="cellIs">
      <formula>"В"</formula>
    </cfRule>
    <cfRule aboveAverage="0" bottom="0" dxfId="8" equalAverage="0" operator="equal" percent="0" priority="1446" rank="0" text="" type="cellIs">
      <formula>"Н"</formula>
    </cfRule>
    <cfRule aboveAverage="0" bottom="0" dxfId="8" equalAverage="0" operator="equal" percent="0" priority="1447" rank="0" text="" type="cellIs">
      <formula>"Б"</formula>
    </cfRule>
    <cfRule aboveAverage="0" bottom="0" dxfId="8" equalAverage="0" operator="equal" percent="0" priority="1448" rank="0" text="" type="cellIs">
      <formula>"ПР"</formula>
    </cfRule>
  </conditionalFormatting>
  <conditionalFormatting sqref="BE48">
    <cfRule aboveAverage="0" bottom="0" dxfId="7" equalAverage="0" percent="0" priority="1449" rank="0" text="" type="expression">
      <formula>IF(BF48="в",(4*$C$2/7+($A$2-BD48)+BI48)&lt;$C$2)</formula>
    </cfRule>
    <cfRule aboveAverage="0" bottom="0" dxfId="6" equalAverage="0" operator="equal" percent="0" priority="1450" rank="0" text="" type="cellIs">
      <formula>"!"</formula>
    </cfRule>
    <cfRule aboveAverage="0" bottom="0" dxfId="10" equalAverage="0" percent="0" priority="1451" rank="0" text="" type="expression">
      <formula>($A$2-BD48+BF48)&lt;$B$2</formula>
    </cfRule>
    <cfRule aboveAverage="0" bottom="0" dxfId="5" equalAverage="0" percent="0" priority="1452" rank="0" text="" type="expression">
      <formula>IF(BC48="от",$A$2-$E$2+BF48)&lt;$B$2</formula>
    </cfRule>
    <cfRule aboveAverage="0" bottom="0" dxfId="7" equalAverage="0" percent="0" priority="1453" rank="0" text="" type="expression">
      <formula>IF(BC48="ОТ",IF(BF48="В",(4*$C$2/7+($A$2-$E$2)+BI48)&lt;$C$2))</formula>
    </cfRule>
  </conditionalFormatting>
  <conditionalFormatting sqref="AW6:AX6">
    <cfRule aboveAverage="0" bottom="0" dxfId="6" equalAverage="0" operator="equal" percent="0" priority="1454" rank="0" text="" type="cellIs">
      <formula>"ОТ"</formula>
    </cfRule>
    <cfRule aboveAverage="0" bottom="0" dxfId="1" equalAverage="0" operator="equal" percent="0" priority="1455" rank="0" text="" type="cellIs">
      <formula>"В"</formula>
    </cfRule>
    <cfRule aboveAverage="0" bottom="0" dxfId="8" equalAverage="0" operator="equal" percent="0" priority="1456" rank="0" text="" type="cellIs">
      <formula>"Н"</formula>
    </cfRule>
    <cfRule aboveAverage="0" bottom="0" dxfId="8" equalAverage="0" operator="equal" percent="0" priority="1457" rank="0" text="" type="cellIs">
      <formula>"Б"</formula>
    </cfRule>
    <cfRule aboveAverage="0" bottom="0" dxfId="8" equalAverage="0" operator="equal" percent="0" priority="1458" rank="0" text="" type="cellIs">
      <formula>"ПР"</formula>
    </cfRule>
  </conditionalFormatting>
  <conditionalFormatting sqref="BR6:BS6">
    <cfRule aboveAverage="0" bottom="0" dxfId="6" equalAverage="0" operator="equal" percent="0" priority="1459" rank="0" text="" type="cellIs">
      <formula>"ОТ"</formula>
    </cfRule>
    <cfRule aboveAverage="0" bottom="0" dxfId="1" equalAverage="0" operator="equal" percent="0" priority="1460" rank="0" text="" type="cellIs">
      <formula>"В"</formula>
    </cfRule>
    <cfRule aboveAverage="0" bottom="0" dxfId="8" equalAverage="0" operator="equal" percent="0" priority="1461" rank="0" text="" type="cellIs">
      <formula>"Н"</formula>
    </cfRule>
    <cfRule aboveAverage="0" bottom="0" dxfId="8" equalAverage="0" operator="equal" percent="0" priority="1462" rank="0" text="" type="cellIs">
      <formula>"Б"</formula>
    </cfRule>
    <cfRule aboveAverage="0" bottom="0" dxfId="8" equalAverage="0" operator="equal" percent="0" priority="1463" rank="0" text="" type="cellIs">
      <formula>"ПР"</formula>
    </cfRule>
  </conditionalFormatting>
  <conditionalFormatting sqref="R6">
    <cfRule aboveAverage="0" bottom="0" dxfId="7" equalAverage="0" percent="0" priority="1464" rank="0" text="" type="expression">
      <formula>IF(S6="в",(4*$C$2/7+($A$2-Q6)+V6)&lt;$C$2)</formula>
    </cfRule>
    <cfRule aboveAverage="0" bottom="0" dxfId="6" equalAverage="0" operator="equal" percent="0" priority="1465" rank="0" text="" type="cellIs">
      <formula>"!"</formula>
    </cfRule>
    <cfRule aboveAverage="0" bottom="0" dxfId="10" equalAverage="0" percent="0" priority="1466" rank="0" text="" type="expression">
      <formula>($A$2-Q6+S6)&lt;$B$2</formula>
    </cfRule>
    <cfRule aboveAverage="0" bottom="0" dxfId="5" equalAverage="0" percent="0" priority="1467" rank="0" text="" type="expression">
      <formula>IF(P6="от",$A$2-$E$2+S6)&lt;$B$2</formula>
    </cfRule>
    <cfRule aboveAverage="0" bottom="0" dxfId="7" equalAverage="0" percent="0" priority="1468" rank="0" text="" type="expression">
      <formula>IF(P6="ОТ",IF(S6="В",(4*$C$2/7+($A$2-$E$2)+V6)&lt;$C$2))</formula>
    </cfRule>
  </conditionalFormatting>
  <conditionalFormatting sqref="P6:Q6">
    <cfRule aboveAverage="0" bottom="0" dxfId="6" equalAverage="0" operator="equal" percent="0" priority="1469" rank="0" text="" type="cellIs">
      <formula>"ОТ"</formula>
    </cfRule>
    <cfRule aboveAverage="0" bottom="0" dxfId="1" equalAverage="0" operator="equal" percent="0" priority="1470" rank="0" text="" type="cellIs">
      <formula>"В"</formula>
    </cfRule>
    <cfRule aboveAverage="0" bottom="0" dxfId="8" equalAverage="0" operator="equal" percent="0" priority="1471" rank="0" text="" type="cellIs">
      <formula>"Н"</formula>
    </cfRule>
    <cfRule aboveAverage="0" bottom="0" dxfId="8" equalAverage="0" operator="equal" percent="0" priority="1472" rank="0" text="" type="cellIs">
      <formula>"Б"</formula>
    </cfRule>
    <cfRule aboveAverage="0" bottom="0" dxfId="8" equalAverage="0" operator="equal" percent="0" priority="1473" rank="0" text="" type="cellIs">
      <formula>"ПР"</formula>
    </cfRule>
  </conditionalFormatting>
  <conditionalFormatting sqref="P12:Q12">
    <cfRule aboveAverage="0" bottom="0" dxfId="6" equalAverage="0" operator="equal" percent="0" priority="1474" rank="0" text="" type="cellIs">
      <formula>"ОТ"</formula>
    </cfRule>
    <cfRule aboveAverage="0" bottom="0" dxfId="1" equalAverage="0" operator="equal" percent="0" priority="1475" rank="0" text="" type="cellIs">
      <formula>"В"</formula>
    </cfRule>
    <cfRule aboveAverage="0" bottom="0" dxfId="8" equalAverage="0" operator="equal" percent="0" priority="1476" rank="0" text="" type="cellIs">
      <formula>"Н"</formula>
    </cfRule>
    <cfRule aboveAverage="0" bottom="0" dxfId="8" equalAverage="0" operator="equal" percent="0" priority="1477" rank="0" text="" type="cellIs">
      <formula>"Б"</formula>
    </cfRule>
    <cfRule aboveAverage="0" bottom="0" dxfId="8" equalAverage="0" operator="equal" percent="0" priority="1478" rank="0" text="" type="cellIs">
      <formula>"ПР"</formula>
    </cfRule>
  </conditionalFormatting>
  <conditionalFormatting sqref="BU6:BV6">
    <cfRule aboveAverage="0" bottom="0" dxfId="6" equalAverage="0" operator="equal" percent="0" priority="1479" rank="0" text="" type="cellIs">
      <formula>"ОТ"</formula>
    </cfRule>
    <cfRule aboveAverage="0" bottom="0" dxfId="1" equalAverage="0" operator="equal" percent="0" priority="1480" rank="0" text="" type="cellIs">
      <formula>"В"</formula>
    </cfRule>
    <cfRule aboveAverage="0" bottom="0" dxfId="8" equalAverage="0" operator="equal" percent="0" priority="1481" rank="0" text="" type="cellIs">
      <formula>"Н"</formula>
    </cfRule>
    <cfRule aboveAverage="0" bottom="0" dxfId="8" equalAverage="0" operator="equal" percent="0" priority="1482" rank="0" text="" type="cellIs">
      <formula>"Б"</formula>
    </cfRule>
    <cfRule aboveAverage="0" bottom="0" dxfId="8" equalAverage="0" operator="equal" percent="0" priority="1483" rank="0" text="" type="cellIs">
      <formula>"ПР"</formula>
    </cfRule>
    <cfRule aboveAverage="0" bottom="0" dxfId="9" equalAverage="0" percent="0" priority="1484" rank="0" text="" type="expression">
      <formula>COUNTIF(BC6:BS6,"В")=0</formula>
    </cfRule>
    <cfRule aboveAverage="0" bottom="0" dxfId="6" equalAverage="0" operator="equal" percent="0" priority="1485" rank="0" text="" type="cellIs">
      <formula>"ОТ"</formula>
    </cfRule>
    <cfRule aboveAverage="0" bottom="0" dxfId="1" equalAverage="0" operator="equal" percent="0" priority="1486" rank="0" text="" type="cellIs">
      <formula>"В"</formula>
    </cfRule>
    <cfRule aboveAverage="0" bottom="0" dxfId="8" equalAverage="0" operator="equal" percent="0" priority="1487" rank="0" text="" type="cellIs">
      <formula>"Н"</formula>
    </cfRule>
    <cfRule aboveAverage="0" bottom="0" dxfId="8" equalAverage="0" operator="equal" percent="0" priority="1488" rank="0" text="" type="cellIs">
      <formula>"Б"</formula>
    </cfRule>
    <cfRule aboveAverage="0" bottom="0" dxfId="8" equalAverage="0" operator="equal" percent="0" priority="1489" rank="0" text="" type="cellIs">
      <formula>"ПР"</formula>
    </cfRule>
  </conditionalFormatting>
  <conditionalFormatting sqref="BX6:BY6">
    <cfRule aboveAverage="0" bottom="0" dxfId="6" equalAverage="0" operator="equal" percent="0" priority="1490" rank="0" text="" type="cellIs">
      <formula>"ОТ"</formula>
    </cfRule>
    <cfRule aboveAverage="0" bottom="0" dxfId="1" equalAverage="0" operator="equal" percent="0" priority="1491" rank="0" text="" type="cellIs">
      <formula>"В"</formula>
    </cfRule>
    <cfRule aboveAverage="0" bottom="0" dxfId="8" equalAverage="0" operator="equal" percent="0" priority="1492" rank="0" text="" type="cellIs">
      <formula>"Н"</formula>
    </cfRule>
    <cfRule aboveAverage="0" bottom="0" dxfId="8" equalAverage="0" operator="equal" percent="0" priority="1493" rank="0" text="" type="cellIs">
      <formula>"Б"</formula>
    </cfRule>
    <cfRule aboveAverage="0" bottom="0" dxfId="8" equalAverage="0" operator="equal" percent="0" priority="1494" rank="0" text="" type="cellIs">
      <formula>"ПР"</formula>
    </cfRule>
    <cfRule aboveAverage="0" bottom="0" dxfId="9" equalAverage="0" percent="0" priority="1495" rank="0" text="" type="expression">
      <formula>COUNTIF(BF6:BV6,"В")=0</formula>
    </cfRule>
    <cfRule aboveAverage="0" bottom="0" dxfId="6" equalAverage="0" operator="equal" percent="0" priority="1496" rank="0" text="" type="cellIs">
      <formula>"ОТ"</formula>
    </cfRule>
    <cfRule aboveAverage="0" bottom="0" dxfId="1" equalAverage="0" operator="equal" percent="0" priority="1497" rank="0" text="" type="cellIs">
      <formula>"В"</formula>
    </cfRule>
    <cfRule aboveAverage="0" bottom="0" dxfId="8" equalAverage="0" operator="equal" percent="0" priority="1498" rank="0" text="" type="cellIs">
      <formula>"Н"</formula>
    </cfRule>
    <cfRule aboveAverage="0" bottom="0" dxfId="8" equalAverage="0" operator="equal" percent="0" priority="1499" rank="0" text="" type="cellIs">
      <formula>"Б"</formula>
    </cfRule>
    <cfRule aboveAverage="0" bottom="0" dxfId="8" equalAverage="0" operator="equal" percent="0" priority="1500" rank="0" text="" type="cellIs">
      <formula>"ПР"</formula>
    </cfRule>
  </conditionalFormatting>
  <conditionalFormatting sqref="CA6:CB6">
    <cfRule aboveAverage="0" bottom="0" dxfId="6" equalAverage="0" operator="equal" percent="0" priority="1501" rank="0" text="" type="cellIs">
      <formula>"ОТ"</formula>
    </cfRule>
    <cfRule aboveAverage="0" bottom="0" dxfId="1" equalAverage="0" operator="equal" percent="0" priority="1502" rank="0" text="" type="cellIs">
      <formula>"В"</formula>
    </cfRule>
    <cfRule aboveAverage="0" bottom="0" dxfId="8" equalAverage="0" operator="equal" percent="0" priority="1503" rank="0" text="" type="cellIs">
      <formula>"Н"</formula>
    </cfRule>
    <cfRule aboveAverage="0" bottom="0" dxfId="8" equalAverage="0" operator="equal" percent="0" priority="1504" rank="0" text="" type="cellIs">
      <formula>"Б"</formula>
    </cfRule>
    <cfRule aboveAverage="0" bottom="0" dxfId="8" equalAverage="0" operator="equal" percent="0" priority="1505" rank="0" text="" type="cellIs">
      <formula>"ПР"</formula>
    </cfRule>
    <cfRule aboveAverage="0" bottom="0" dxfId="9" equalAverage="0" percent="0" priority="1506" rank="0" text="" type="expression">
      <formula>COUNTIF(BI6:BY6,"В")=0</formula>
    </cfRule>
    <cfRule aboveAverage="0" bottom="0" dxfId="6" equalAverage="0" operator="equal" percent="0" priority="1507" rank="0" text="" type="cellIs">
      <formula>"ОТ"</formula>
    </cfRule>
    <cfRule aboveAverage="0" bottom="0" dxfId="1" equalAverage="0" operator="equal" percent="0" priority="1508" rank="0" text="" type="cellIs">
      <formula>"В"</formula>
    </cfRule>
    <cfRule aboveAverage="0" bottom="0" dxfId="8" equalAverage="0" operator="equal" percent="0" priority="1509" rank="0" text="" type="cellIs">
      <formula>"Н"</formula>
    </cfRule>
    <cfRule aboveAverage="0" bottom="0" dxfId="8" equalAverage="0" operator="equal" percent="0" priority="1510" rank="0" text="" type="cellIs">
      <formula>"Б"</formula>
    </cfRule>
    <cfRule aboveAverage="0" bottom="0" dxfId="8" equalAverage="0" operator="equal" percent="0" priority="1511" rank="0" text="" type="cellIs">
      <formula>"ПР"</formula>
    </cfRule>
  </conditionalFormatting>
  <conditionalFormatting sqref="BW6">
    <cfRule aboveAverage="0" bottom="0" dxfId="7" equalAverage="0" percent="0" priority="1512" rank="0" text="" type="expression">
      <formula>IF(BX6="в",(4*$C$2/7+($A$2-BV6)+CA6)&lt;$C$2)</formula>
    </cfRule>
    <cfRule aboveAverage="0" bottom="0" dxfId="6" equalAverage="0" operator="equal" percent="0" priority="1513" rank="0" text="" type="cellIs">
      <formula>"!"</formula>
    </cfRule>
    <cfRule aboveAverage="0" bottom="0" dxfId="10" equalAverage="0" percent="0" priority="1514" rank="0" text="" type="expression">
      <formula>($A$2-BV6+BX6)&lt;$B$2</formula>
    </cfRule>
    <cfRule aboveAverage="0" bottom="0" dxfId="5" equalAverage="0" percent="0" priority="1515" rank="0" text="" type="expression">
      <formula>IF(BU6="от",$A$2-$E$2+BX6)&lt;$B$2</formula>
    </cfRule>
    <cfRule aboveAverage="0" bottom="0" dxfId="7" equalAverage="0" percent="0" priority="1516" rank="0" text="" type="expression">
      <formula>IF(BU6="ОТ",IF(BX6="В",(4*$C$2/7+($A$2-$E$2)+CA6)&lt;$C$2))</formula>
    </cfRule>
  </conditionalFormatting>
  <conditionalFormatting sqref="BZ6">
    <cfRule aboveAverage="0" bottom="0" dxfId="7" equalAverage="0" percent="0" priority="1517" rank="0" text="" type="expression">
      <formula>IF(CA6="в",(4*$C$2/7+($A$2-BY6)+CD6)&lt;$C$2)</formula>
    </cfRule>
    <cfRule aboveAverage="0" bottom="0" dxfId="6" equalAverage="0" operator="equal" percent="0" priority="1518" rank="0" text="" type="cellIs">
      <formula>"!"</formula>
    </cfRule>
    <cfRule aboveAverage="0" bottom="0" dxfId="10" equalAverage="0" percent="0" priority="1519" rank="0" text="" type="expression">
      <formula>($A$2-BY6+CA6)&lt;$B$2</formula>
    </cfRule>
    <cfRule aboveAverage="0" bottom="0" dxfId="5" equalAverage="0" percent="0" priority="1520" rank="0" text="" type="expression">
      <formula>IF(BX6="от",$A$2-$E$2+CA6)&lt;$B$2</formula>
    </cfRule>
    <cfRule aboveAverage="0" bottom="0" dxfId="7" equalAverage="0" percent="0" priority="1521" rank="0" text="" type="expression">
      <formula>IF(BX6="ОТ",IF(CA6="В",(4*$C$2/7+($A$2-$E$2)+CD6)&lt;$C$2))</formula>
    </cfRule>
  </conditionalFormatting>
  <conditionalFormatting sqref="BU12:BV12">
    <cfRule aboveAverage="0" bottom="0" dxfId="6" equalAverage="0" operator="equal" percent="0" priority="1522" rank="0" text="" type="cellIs">
      <formula>"ОТ"</formula>
    </cfRule>
    <cfRule aboveAverage="0" bottom="0" dxfId="1" equalAverage="0" operator="equal" percent="0" priority="1523" rank="0" text="" type="cellIs">
      <formula>"В"</formula>
    </cfRule>
    <cfRule aboveAverage="0" bottom="0" dxfId="8" equalAverage="0" operator="equal" percent="0" priority="1524" rank="0" text="" type="cellIs">
      <formula>"Н"</formula>
    </cfRule>
    <cfRule aboveAverage="0" bottom="0" dxfId="8" equalAverage="0" operator="equal" percent="0" priority="1525" rank="0" text="" type="cellIs">
      <formula>"Б"</formula>
    </cfRule>
    <cfRule aboveAverage="0" bottom="0" dxfId="8" equalAverage="0" operator="equal" percent="0" priority="1526" rank="0" text="" type="cellIs">
      <formula>"ПР"</formula>
    </cfRule>
    <cfRule aboveAverage="0" bottom="0" dxfId="9" equalAverage="0" percent="0" priority="1527" rank="0" text="" type="expression">
      <formula>COUNTIF(BC12:BS12,"В")=0</formula>
    </cfRule>
    <cfRule aboveAverage="0" bottom="0" dxfId="6" equalAverage="0" operator="equal" percent="0" priority="1528" rank="0" text="" type="cellIs">
      <formula>"ОТ"</formula>
    </cfRule>
    <cfRule aboveAverage="0" bottom="0" dxfId="1" equalAverage="0" operator="equal" percent="0" priority="1529" rank="0" text="" type="cellIs">
      <formula>"В"</formula>
    </cfRule>
    <cfRule aboveAverage="0" bottom="0" dxfId="8" equalAverage="0" operator="equal" percent="0" priority="1530" rank="0" text="" type="cellIs">
      <formula>"Н"</formula>
    </cfRule>
    <cfRule aboveAverage="0" bottom="0" dxfId="8" equalAverage="0" operator="equal" percent="0" priority="1531" rank="0" text="" type="cellIs">
      <formula>"Б"</formula>
    </cfRule>
    <cfRule aboveAverage="0" bottom="0" dxfId="8" equalAverage="0" operator="equal" percent="0" priority="1532" rank="0" text="" type="cellIs">
      <formula>"ПР"</formula>
    </cfRule>
  </conditionalFormatting>
  <conditionalFormatting sqref="BX12:BY12">
    <cfRule aboveAverage="0" bottom="0" dxfId="6" equalAverage="0" operator="equal" percent="0" priority="1533" rank="0" text="" type="cellIs">
      <formula>"ОТ"</formula>
    </cfRule>
    <cfRule aboveAverage="0" bottom="0" dxfId="1" equalAverage="0" operator="equal" percent="0" priority="1534" rank="0" text="" type="cellIs">
      <formula>"В"</formula>
    </cfRule>
    <cfRule aboveAverage="0" bottom="0" dxfId="8" equalAverage="0" operator="equal" percent="0" priority="1535" rank="0" text="" type="cellIs">
      <formula>"Н"</formula>
    </cfRule>
    <cfRule aboveAverage="0" bottom="0" dxfId="8" equalAverage="0" operator="equal" percent="0" priority="1536" rank="0" text="" type="cellIs">
      <formula>"Б"</formula>
    </cfRule>
    <cfRule aboveAverage="0" bottom="0" dxfId="8" equalAverage="0" operator="equal" percent="0" priority="1537" rank="0" text="" type="cellIs">
      <formula>"ПР"</formula>
    </cfRule>
    <cfRule aboveAverage="0" bottom="0" dxfId="9" equalAverage="0" percent="0" priority="1538" rank="0" text="" type="expression">
      <formula>COUNTIF(BF12:BV12,"В")=0</formula>
    </cfRule>
    <cfRule aboveAverage="0" bottom="0" dxfId="6" equalAverage="0" operator="equal" percent="0" priority="1539" rank="0" text="" type="cellIs">
      <formula>"ОТ"</formula>
    </cfRule>
    <cfRule aboveAverage="0" bottom="0" dxfId="1" equalAverage="0" operator="equal" percent="0" priority="1540" rank="0" text="" type="cellIs">
      <formula>"В"</formula>
    </cfRule>
    <cfRule aboveAverage="0" bottom="0" dxfId="8" equalAverage="0" operator="equal" percent="0" priority="1541" rank="0" text="" type="cellIs">
      <formula>"Н"</formula>
    </cfRule>
    <cfRule aboveAverage="0" bottom="0" dxfId="8" equalAverage="0" operator="equal" percent="0" priority="1542" rank="0" text="" type="cellIs">
      <formula>"Б"</formula>
    </cfRule>
    <cfRule aboveAverage="0" bottom="0" dxfId="8" equalAverage="0" operator="equal" percent="0" priority="1543" rank="0" text="" type="cellIs">
      <formula>"ПР"</formula>
    </cfRule>
  </conditionalFormatting>
  <conditionalFormatting sqref="CA12:CB12">
    <cfRule aboveAverage="0" bottom="0" dxfId="6" equalAverage="0" operator="equal" percent="0" priority="1544" rank="0" text="" type="cellIs">
      <formula>"ОТ"</formula>
    </cfRule>
    <cfRule aboveAverage="0" bottom="0" dxfId="1" equalAverage="0" operator="equal" percent="0" priority="1545" rank="0" text="" type="cellIs">
      <formula>"В"</formula>
    </cfRule>
    <cfRule aboveAverage="0" bottom="0" dxfId="8" equalAverage="0" operator="equal" percent="0" priority="1546" rank="0" text="" type="cellIs">
      <formula>"Н"</formula>
    </cfRule>
    <cfRule aboveAverage="0" bottom="0" dxfId="8" equalAverage="0" operator="equal" percent="0" priority="1547" rank="0" text="" type="cellIs">
      <formula>"Б"</formula>
    </cfRule>
    <cfRule aboveAverage="0" bottom="0" dxfId="8" equalAverage="0" operator="equal" percent="0" priority="1548" rank="0" text="" type="cellIs">
      <formula>"ПР"</formula>
    </cfRule>
    <cfRule aboveAverage="0" bottom="0" dxfId="9" equalAverage="0" percent="0" priority="1549" rank="0" text="" type="expression">
      <formula>COUNTIF(BI12:BY12,"В")=0</formula>
    </cfRule>
    <cfRule aboveAverage="0" bottom="0" dxfId="6" equalAverage="0" operator="equal" percent="0" priority="1550" rank="0" text="" type="cellIs">
      <formula>"ОТ"</formula>
    </cfRule>
    <cfRule aboveAverage="0" bottom="0" dxfId="1" equalAverage="0" operator="equal" percent="0" priority="1551" rank="0" text="" type="cellIs">
      <formula>"В"</formula>
    </cfRule>
    <cfRule aboveAverage="0" bottom="0" dxfId="8" equalAverage="0" operator="equal" percent="0" priority="1552" rank="0" text="" type="cellIs">
      <formula>"Н"</formula>
    </cfRule>
    <cfRule aboveAverage="0" bottom="0" dxfId="8" equalAverage="0" operator="equal" percent="0" priority="1553" rank="0" text="" type="cellIs">
      <formula>"Б"</formula>
    </cfRule>
    <cfRule aboveAverage="0" bottom="0" dxfId="8" equalAverage="0" operator="equal" percent="0" priority="1554" rank="0" text="" type="cellIs">
      <formula>"ПР"</formula>
    </cfRule>
  </conditionalFormatting>
  <conditionalFormatting sqref="CS6:CT6">
    <cfRule aboveAverage="0" bottom="0" dxfId="6" equalAverage="0" operator="equal" percent="0" priority="1555" rank="0" text="" type="cellIs">
      <formula>"ОТ"</formula>
    </cfRule>
    <cfRule aboveAverage="0" bottom="0" dxfId="1" equalAverage="0" operator="equal" percent="0" priority="1556" rank="0" text="" type="cellIs">
      <formula>"В"</formula>
    </cfRule>
    <cfRule aboveAverage="0" bottom="0" dxfId="8" equalAverage="0" operator="equal" percent="0" priority="1557" rank="0" text="" type="cellIs">
      <formula>"Н"</formula>
    </cfRule>
    <cfRule aboveAverage="0" bottom="0" dxfId="8" equalAverage="0" operator="equal" percent="0" priority="1558" rank="0" text="" type="cellIs">
      <formula>"Б"</formula>
    </cfRule>
    <cfRule aboveAverage="0" bottom="0" dxfId="8" equalAverage="0" operator="equal" percent="0" priority="1559" rank="0" text="" type="cellIs">
      <formula>"ПР"</formula>
    </cfRule>
  </conditionalFormatting>
  <conditionalFormatting sqref="CG23:CH23">
    <cfRule aboveAverage="0" bottom="0" dxfId="6" equalAverage="0" operator="equal" percent="0" priority="1560" rank="0" text="" type="cellIs">
      <formula>"ОТ"</formula>
    </cfRule>
    <cfRule aboveAverage="0" bottom="0" dxfId="1" equalAverage="0" operator="equal" percent="0" priority="1561" rank="0" text="" type="cellIs">
      <formula>"В"</formula>
    </cfRule>
    <cfRule aboveAverage="0" bottom="0" dxfId="8" equalAverage="0" operator="equal" percent="0" priority="1562" rank="0" text="" type="cellIs">
      <formula>"Н"</formula>
    </cfRule>
    <cfRule aboveAverage="0" bottom="0" dxfId="8" equalAverage="0" operator="equal" percent="0" priority="1563" rank="0" text="" type="cellIs">
      <formula>"Б"</formula>
    </cfRule>
    <cfRule aboveAverage="0" bottom="0" dxfId="8" equalAverage="0" operator="equal" percent="0" priority="1564" rank="0" text="" type="cellIs">
      <formula>"ПР"</formula>
    </cfRule>
    <cfRule aboveAverage="0" bottom="0" dxfId="9" equalAverage="0" percent="0" priority="1565" rank="0" text="" type="expression">
      <formula>COUNTIF(BO23:CE23,"В")=0</formula>
    </cfRule>
    <cfRule aboveAverage="0" bottom="0" dxfId="6" equalAverage="0" operator="equal" percent="0" priority="1566" rank="0" text="" type="cellIs">
      <formula>"ОТ"</formula>
    </cfRule>
    <cfRule aboveAverage="0" bottom="0" dxfId="1" equalAverage="0" operator="equal" percent="0" priority="1567" rank="0" text="" type="cellIs">
      <formula>"В"</formula>
    </cfRule>
    <cfRule aboveAverage="0" bottom="0" dxfId="8" equalAverage="0" operator="equal" percent="0" priority="1568" rank="0" text="" type="cellIs">
      <formula>"Н"</formula>
    </cfRule>
    <cfRule aboveAverage="0" bottom="0" dxfId="8" equalAverage="0" operator="equal" percent="0" priority="1569" rank="0" text="" type="cellIs">
      <formula>"Б"</formula>
    </cfRule>
    <cfRule aboveAverage="0" bottom="0" dxfId="8" equalAverage="0" operator="equal" percent="0" priority="1570" rank="0" text="" type="cellIs">
      <formula>"ПР"</formula>
    </cfRule>
  </conditionalFormatting>
  <conditionalFormatting sqref="V71:W71">
    <cfRule aboveAverage="0" bottom="0" dxfId="6" equalAverage="0" operator="equal" percent="0" priority="1571" rank="0" text="" type="cellIs">
      <formula>"ОТ"</formula>
    </cfRule>
    <cfRule aboveAverage="0" bottom="0" dxfId="1" equalAverage="0" operator="equal" percent="0" priority="1572" rank="0" text="" type="cellIs">
      <formula>"В"</formula>
    </cfRule>
    <cfRule aboveAverage="0" bottom="0" dxfId="8" equalAverage="0" operator="equal" percent="0" priority="1573" rank="0" text="" type="cellIs">
      <formula>"Н"</formula>
    </cfRule>
    <cfRule aboveAverage="0" bottom="0" dxfId="8" equalAverage="0" operator="equal" percent="0" priority="1574" rank="0" text="" type="cellIs">
      <formula>"Б"</formula>
    </cfRule>
    <cfRule aboveAverage="0" bottom="0" dxfId="8" equalAverage="0" operator="equal" percent="0" priority="1575" rank="0" text="" type="cellIs">
      <formula>"ПР"</formula>
    </cfRule>
  </conditionalFormatting>
  <conditionalFormatting sqref="Y71:Z71">
    <cfRule aboveAverage="0" bottom="0" dxfId="6" equalAverage="0" operator="equal" percent="0" priority="1576" rank="0" text="" type="cellIs">
      <formula>"ОТ"</formula>
    </cfRule>
    <cfRule aboveAverage="0" bottom="0" dxfId="1" equalAverage="0" operator="equal" percent="0" priority="1577" rank="0" text="" type="cellIs">
      <formula>"В"</formula>
    </cfRule>
    <cfRule aboveAverage="0" bottom="0" dxfId="8" equalAverage="0" operator="equal" percent="0" priority="1578" rank="0" text="" type="cellIs">
      <formula>"Н"</formula>
    </cfRule>
    <cfRule aboveAverage="0" bottom="0" dxfId="8" equalAverage="0" operator="equal" percent="0" priority="1579" rank="0" text="" type="cellIs">
      <formula>"Б"</formula>
    </cfRule>
    <cfRule aboveAverage="0" bottom="0" dxfId="8" equalAverage="0" operator="equal" percent="0" priority="1580" rank="0" text="" type="cellIs">
      <formula>"ПР"</formula>
    </cfRule>
    <cfRule aboveAverage="0" bottom="0" dxfId="9" equalAverage="0" percent="0" priority="1581" rank="0" text="" type="expression">
      <formula>COUNTIF(G71:W71,"В")=0</formula>
    </cfRule>
    <cfRule aboveAverage="0" bottom="0" dxfId="6" equalAverage="0" operator="equal" percent="0" priority="1582" rank="0" text="" type="cellIs">
      <formula>"ОТ"</formula>
    </cfRule>
    <cfRule aboveAverage="0" bottom="0" dxfId="1" equalAverage="0" operator="equal" percent="0" priority="1583" rank="0" text="" type="cellIs">
      <formula>"В"</formula>
    </cfRule>
    <cfRule aboveAverage="0" bottom="0" dxfId="8" equalAverage="0" operator="equal" percent="0" priority="1584" rank="0" text="" type="cellIs">
      <formula>"Н"</formula>
    </cfRule>
    <cfRule aboveAverage="0" bottom="0" dxfId="8" equalAverage="0" operator="equal" percent="0" priority="1585" rank="0" text="" type="cellIs">
      <formula>"Б"</formula>
    </cfRule>
    <cfRule aboveAverage="0" bottom="0" dxfId="8" equalAverage="0" operator="equal" percent="0" priority="1586" rank="0" text="" type="cellIs">
      <formula>"ПР"</formula>
    </cfRule>
  </conditionalFormatting>
  <conditionalFormatting sqref="X71">
    <cfRule aboveAverage="0" bottom="0" dxfId="7" equalAverage="0" percent="0" priority="1587" rank="0" text="" type="expression">
      <formula>IF(Y71="в",(4*$C$2/7+($A$2-W71)+AB71)&lt;$C$2)</formula>
    </cfRule>
    <cfRule aboveAverage="0" bottom="0" dxfId="6" equalAverage="0" operator="equal" percent="0" priority="1588" rank="0" text="" type="cellIs">
      <formula>"!"</formula>
    </cfRule>
    <cfRule aboveAverage="0" bottom="0" dxfId="10" equalAverage="0" percent="0" priority="1589" rank="0" text="" type="expression">
      <formula>($A$2-W71+Y71)&lt;$B$2</formula>
    </cfRule>
    <cfRule aboveAverage="0" bottom="0" dxfId="5" equalAverage="0" percent="0" priority="1590" rank="0" text="" type="expression">
      <formula>IF(V71="от",$A$2-$E$2+Y71)&lt;$B$2</formula>
    </cfRule>
    <cfRule aboveAverage="0" bottom="0" dxfId="7" equalAverage="0" percent="0" priority="1591" rank="0" text="" type="expression">
      <formula>IF(V71="ОТ",IF(Y71="В",(4*$C$2/7+($A$2-$E$2)+AB71)&lt;$C$2))</formula>
    </cfRule>
  </conditionalFormatting>
  <conditionalFormatting sqref="Y81:Z81">
    <cfRule aboveAverage="0" bottom="0" dxfId="6" equalAverage="0" operator="equal" percent="0" priority="1592" rank="0" text="" type="cellIs">
      <formula>"ОТ"</formula>
    </cfRule>
    <cfRule aboveAverage="0" bottom="0" dxfId="1" equalAverage="0" operator="equal" percent="0" priority="1593" rank="0" text="" type="cellIs">
      <formula>"В"</formula>
    </cfRule>
    <cfRule aboveAverage="0" bottom="0" dxfId="8" equalAverage="0" operator="equal" percent="0" priority="1594" rank="0" text="" type="cellIs">
      <formula>"Н"</formula>
    </cfRule>
    <cfRule aboveAverage="0" bottom="0" dxfId="8" equalAverage="0" operator="equal" percent="0" priority="1595" rank="0" text="" type="cellIs">
      <formula>"Б"</formula>
    </cfRule>
    <cfRule aboveAverage="0" bottom="0" dxfId="8" equalAverage="0" operator="equal" percent="0" priority="1596" rank="0" text="" type="cellIs">
      <formula>"ПР"</formula>
    </cfRule>
  </conditionalFormatting>
  <conditionalFormatting sqref="AA81">
    <cfRule aboveAverage="0" bottom="0" dxfId="7" equalAverage="0" percent="0" priority="1597" rank="0" text="" type="expression">
      <formula>IF(AB81="в",(4*$C$2/7+($A$2-Z81)+AE81)&lt;$C$2)</formula>
    </cfRule>
    <cfRule aboveAverage="0" bottom="0" dxfId="6" equalAverage="0" operator="equal" percent="0" priority="1598" rank="0" text="" type="cellIs">
      <formula>"!"</formula>
    </cfRule>
    <cfRule aboveAverage="0" bottom="0" dxfId="10" equalAverage="0" percent="0" priority="1599" rank="0" text="" type="expression">
      <formula>($A$2-Z81+AB81)&lt;$B$2</formula>
    </cfRule>
    <cfRule aboveAverage="0" bottom="0" dxfId="5" equalAverage="0" percent="0" priority="1600" rank="0" text="" type="expression">
      <formula>IF(Y81="от",$A$2-$E$2+AB81)&lt;$B$2</formula>
    </cfRule>
    <cfRule aboveAverage="0" bottom="0" dxfId="7" equalAverage="0" percent="0" priority="1601" rank="0" text="" type="expression">
      <formula>IF(Y81="ОТ",IF(AB81="В",(4*$C$2/7+($A$2-$E$2)+AE81)&lt;$C$2))</formula>
    </cfRule>
  </conditionalFormatting>
  <conditionalFormatting sqref="O73">
    <cfRule aboveAverage="0" bottom="0" dxfId="6" equalAverage="0" operator="equal" percent="0" priority="1602" rank="0" text="" type="cellIs">
      <formula>"!"</formula>
    </cfRule>
    <cfRule aboveAverage="0" bottom="0" dxfId="7" equalAverage="0" percent="0" priority="1613" rank="0" text="" type="expression">
      <formula>IF(P73="в",(4*$C$2/7+($A$2-N73)+S73)&lt;$C$2)</formula>
    </cfRule>
    <cfRule aboveAverage="0" bottom="0" dxfId="6" equalAverage="0" operator="equal" percent="0" priority="1614" rank="0" text="" type="cellIs">
      <formula>"!"</formula>
    </cfRule>
    <cfRule aboveAverage="0" bottom="0" dxfId="10" equalAverage="0" percent="0" priority="1615" rank="0" text="" type="expression">
      <formula>($A$2-N73+P73)&lt;$B$2</formula>
    </cfRule>
    <cfRule aboveAverage="0" bottom="0" dxfId="5" equalAverage="0" percent="0" priority="1616" rank="0" text="" type="expression">
      <formula>IF(M73="от",$A$2-$E$2+P73)&lt;$B$2</formula>
    </cfRule>
    <cfRule aboveAverage="0" bottom="0" dxfId="7" equalAverage="0" percent="0" priority="1617" rank="0" text="" type="expression">
      <formula>IF(M73="ОТ",IF(P73="В",(4*$C$2/7+($A$2-$E$2)+S73)&lt;$C$2))</formula>
    </cfRule>
  </conditionalFormatting>
  <conditionalFormatting sqref="M73:N73">
    <cfRule aboveAverage="0" bottom="0" dxfId="6" equalAverage="0" operator="equal" percent="0" priority="1603" rank="0" text="" type="cellIs">
      <formula>"ОТ"</formula>
    </cfRule>
    <cfRule aboveAverage="0" bottom="0" dxfId="1" equalAverage="0" operator="equal" percent="0" priority="1604" rank="0" text="" type="cellIs">
      <formula>"В"</formula>
    </cfRule>
    <cfRule aboveAverage="0" bottom="0" dxfId="8" equalAverage="0" operator="equal" percent="0" priority="1605" rank="0" text="" type="cellIs">
      <formula>"Н"</formula>
    </cfRule>
    <cfRule aboveAverage="0" bottom="0" dxfId="8" equalAverage="0" operator="equal" percent="0" priority="1606" rank="0" text="" type="cellIs">
      <formula>"Б"</formula>
    </cfRule>
    <cfRule aboveAverage="0" bottom="0" dxfId="8" equalAverage="0" operator="equal" percent="0" priority="1607" rank="0" text="" type="cellIs">
      <formula>"ПР"</formula>
    </cfRule>
    <cfRule aboveAverage="0" bottom="0" dxfId="6" equalAverage="0" operator="equal" percent="0" priority="1608" rank="0" text="" type="cellIs">
      <formula>"ОТ"</formula>
    </cfRule>
    <cfRule aboveAverage="0" bottom="0" dxfId="1" equalAverage="0" operator="equal" percent="0" priority="1609" rank="0" text="" type="cellIs">
      <formula>"В"</formula>
    </cfRule>
    <cfRule aboveAverage="0" bottom="0" dxfId="8" equalAverage="0" operator="equal" percent="0" priority="1610" rank="0" text="" type="cellIs">
      <formula>"Н"</formula>
    </cfRule>
    <cfRule aboveAverage="0" bottom="0" dxfId="8" equalAverage="0" operator="equal" percent="0" priority="1611" rank="0" text="" type="cellIs">
      <formula>"Б"</formula>
    </cfRule>
    <cfRule aboveAverage="0" bottom="0" dxfId="8" equalAverage="0" operator="equal" percent="0" priority="1612" rank="0" text="" type="cellIs">
      <formula>"ПР"</formula>
    </cfRule>
    <cfRule aboveAverage="0" bottom="0" dxfId="9" equalAverage="0" percent="0" priority="1789" rank="0" text="" type="expression">
      <formula>COUNTIF(K73:xfb73,"В")=0</formula>
    </cfRule>
    <cfRule aboveAverage="0" bottom="0" dxfId="6" equalAverage="0" operator="equal" percent="0" priority="1790" rank="0" text="" type="cellIs">
      <formula>"ОТ"</formula>
    </cfRule>
    <cfRule aboveAverage="0" bottom="0" dxfId="1" equalAverage="0" operator="equal" percent="0" priority="1791" rank="0" text="" type="cellIs">
      <formula>"В"</formula>
    </cfRule>
    <cfRule aboveAverage="0" bottom="0" dxfId="8" equalAverage="0" operator="equal" percent="0" priority="1792" rank="0" text="" type="cellIs">
      <formula>"Н"</formula>
    </cfRule>
    <cfRule aboveAverage="0" bottom="0" dxfId="8" equalAverage="0" operator="equal" percent="0" priority="1793" rank="0" text="" type="cellIs">
      <formula>"Б"</formula>
    </cfRule>
    <cfRule aboveAverage="0" bottom="0" dxfId="8" equalAverage="0" operator="equal" percent="0" priority="1794" rank="0" text="" type="cellIs">
      <formula>"ПР"</formula>
    </cfRule>
  </conditionalFormatting>
  <conditionalFormatting sqref="AD73">
    <cfRule aboveAverage="0" bottom="0" dxfId="6" equalAverage="0" operator="equal" percent="0" priority="1618" rank="0" text="" type="cellIs">
      <formula>"!"</formula>
    </cfRule>
    <cfRule aboveAverage="0" bottom="0" dxfId="7" equalAverage="0" percent="0" priority="1641" rank="0" text="" type="expression">
      <formula>IF(AE73="в",(4*$C$2/7+($A$2-AC73)+AH73)&lt;$C$2)</formula>
    </cfRule>
    <cfRule aboveAverage="0" bottom="0" dxfId="6" equalAverage="0" operator="equal" percent="0" priority="1642" rank="0" text="" type="cellIs">
      <formula>"!"</formula>
    </cfRule>
    <cfRule aboveAverage="0" bottom="0" dxfId="10" equalAverage="0" percent="0" priority="1643" rank="0" text="" type="expression">
      <formula>($A$2-AC73+AE73)&lt;$B$2</formula>
    </cfRule>
    <cfRule aboveAverage="0" bottom="0" dxfId="5" equalAverage="0" percent="0" priority="1644" rank="0" text="" type="expression">
      <formula>IF(AB73="от",$A$2-$E$2+AE73)&lt;$B$2</formula>
    </cfRule>
    <cfRule aboveAverage="0" bottom="0" dxfId="7" equalAverage="0" percent="0" priority="1645" rank="0" text="" type="expression">
      <formula>IF(AB73="ОТ",IF(AE73="В",(4*$C$2/7+($A$2-$E$2)+AH73)&lt;$C$2))</formula>
    </cfRule>
  </conditionalFormatting>
  <conditionalFormatting sqref="AB73:AC73">
    <cfRule aboveAverage="0" bottom="0" dxfId="6" equalAverage="0" operator="equal" percent="0" priority="1619" rank="0" text="" type="cellIs">
      <formula>"ОТ"</formula>
    </cfRule>
    <cfRule aboveAverage="0" bottom="0" dxfId="1" equalAverage="0" operator="equal" percent="0" priority="1620" rank="0" text="" type="cellIs">
      <formula>"В"</formula>
    </cfRule>
    <cfRule aboveAverage="0" bottom="0" dxfId="8" equalAverage="0" operator="equal" percent="0" priority="1621" rank="0" text="" type="cellIs">
      <formula>"Н"</formula>
    </cfRule>
    <cfRule aboveAverage="0" bottom="0" dxfId="8" equalAverage="0" operator="equal" percent="0" priority="1622" rank="0" text="" type="cellIs">
      <formula>"Б"</formula>
    </cfRule>
    <cfRule aboveAverage="0" bottom="0" dxfId="8" equalAverage="0" operator="equal" percent="0" priority="1623" rank="0" text="" type="cellIs">
      <formula>"ПР"</formula>
    </cfRule>
    <cfRule aboveAverage="0" bottom="0" dxfId="9" equalAverage="0" percent="0" priority="1624" rank="0" text="" type="expression">
      <formula>COUNTIF(J73:Z73,"В")=0</formula>
    </cfRule>
    <cfRule aboveAverage="0" bottom="0" dxfId="6" equalAverage="0" operator="equal" percent="0" priority="1625" rank="0" text="" type="cellIs">
      <formula>"ОТ"</formula>
    </cfRule>
    <cfRule aboveAverage="0" bottom="0" dxfId="1" equalAverage="0" operator="equal" percent="0" priority="1626" rank="0" text="" type="cellIs">
      <formula>"В"</formula>
    </cfRule>
    <cfRule aboveAverage="0" bottom="0" dxfId="8" equalAverage="0" operator="equal" percent="0" priority="1627" rank="0" text="" type="cellIs">
      <formula>"Н"</formula>
    </cfRule>
    <cfRule aboveAverage="0" bottom="0" dxfId="8" equalAverage="0" operator="equal" percent="0" priority="1628" rank="0" text="" type="cellIs">
      <formula>"Б"</formula>
    </cfRule>
    <cfRule aboveAverage="0" bottom="0" dxfId="8" equalAverage="0" operator="equal" percent="0" priority="1629" rank="0" text="" type="cellIs">
      <formula>"ПР"</formula>
    </cfRule>
    <cfRule aboveAverage="0" bottom="0" dxfId="6" equalAverage="0" operator="equal" percent="0" priority="1630" rank="0" text="" type="cellIs">
      <formula>"ОТ"</formula>
    </cfRule>
    <cfRule aboveAverage="0" bottom="0" dxfId="1" equalAverage="0" operator="equal" percent="0" priority="1631" rank="0" text="" type="cellIs">
      <formula>"В"</formula>
    </cfRule>
    <cfRule aboveAverage="0" bottom="0" dxfId="8" equalAverage="0" operator="equal" percent="0" priority="1632" rank="0" text="" type="cellIs">
      <formula>"Н"</formula>
    </cfRule>
    <cfRule aboveAverage="0" bottom="0" dxfId="8" equalAverage="0" operator="equal" percent="0" priority="1633" rank="0" text="" type="cellIs">
      <formula>"Б"</formula>
    </cfRule>
    <cfRule aboveAverage="0" bottom="0" dxfId="8" equalAverage="0" operator="equal" percent="0" priority="1634" rank="0" text="" type="cellIs">
      <formula>"ПР"</formula>
    </cfRule>
    <cfRule aboveAverage="0" bottom="0" dxfId="9" equalAverage="0" percent="0" priority="1635" rank="0" text="" type="expression">
      <formula>COUNTIF(J73:Z73,"В")=0</formula>
    </cfRule>
    <cfRule aboveAverage="0" bottom="0" dxfId="6" equalAverage="0" operator="equal" percent="0" priority="1636" rank="0" text="" type="cellIs">
      <formula>"ОТ"</formula>
    </cfRule>
    <cfRule aboveAverage="0" bottom="0" dxfId="1" equalAverage="0" operator="equal" percent="0" priority="1637" rank="0" text="" type="cellIs">
      <formula>"В"</formula>
    </cfRule>
    <cfRule aboveAverage="0" bottom="0" dxfId="8" equalAverage="0" operator="equal" percent="0" priority="1638" rank="0" text="" type="cellIs">
      <formula>"Н"</formula>
    </cfRule>
    <cfRule aboveAverage="0" bottom="0" dxfId="8" equalAverage="0" operator="equal" percent="0" priority="1639" rank="0" text="" type="cellIs">
      <formula>"Б"</formula>
    </cfRule>
    <cfRule aboveAverage="0" bottom="0" dxfId="8" equalAverage="0" operator="equal" percent="0" priority="1640" rank="0" text="" type="cellIs">
      <formula>"ПР"</formula>
    </cfRule>
  </conditionalFormatting>
  <conditionalFormatting sqref="AG73">
    <cfRule aboveAverage="0" bottom="0" dxfId="6" equalAverage="0" operator="equal" percent="0" priority="1646" rank="0" text="" type="cellIs">
      <formula>"!"</formula>
    </cfRule>
    <cfRule aboveAverage="0" bottom="0" dxfId="7" equalAverage="0" percent="0" priority="1669" rank="0" text="" type="expression">
      <formula>IF(AH73="в",(4*$C$2/7+($A$2-AF73)+AK73)&lt;$C$2)</formula>
    </cfRule>
    <cfRule aboveAverage="0" bottom="0" dxfId="6" equalAverage="0" operator="equal" percent="0" priority="1670" rank="0" text="" type="cellIs">
      <formula>"!"</formula>
    </cfRule>
    <cfRule aboveAverage="0" bottom="0" dxfId="10" equalAverage="0" percent="0" priority="1671" rank="0" text="" type="expression">
      <formula>($A$2-AF73+AH73)&lt;$B$2</formula>
    </cfRule>
    <cfRule aboveAverage="0" bottom="0" dxfId="5" equalAverage="0" percent="0" priority="1672" rank="0" text="" type="expression">
      <formula>IF(AE73="от",$A$2-$E$2+AH73)&lt;$B$2</formula>
    </cfRule>
    <cfRule aboveAverage="0" bottom="0" dxfId="7" equalAverage="0" percent="0" priority="1673" rank="0" text="" type="expression">
      <formula>IF(AE73="ОТ",IF(AH73="В",(4*$C$2/7+($A$2-$E$2)+AK73)&lt;$C$2))</formula>
    </cfRule>
  </conditionalFormatting>
  <conditionalFormatting sqref="AE73:AF73">
    <cfRule aboveAverage="0" bottom="0" dxfId="6" equalAverage="0" operator="equal" percent="0" priority="1647" rank="0" text="" type="cellIs">
      <formula>"ОТ"</formula>
    </cfRule>
    <cfRule aboveAverage="0" bottom="0" dxfId="1" equalAverage="0" operator="equal" percent="0" priority="1648" rank="0" text="" type="cellIs">
      <formula>"В"</formula>
    </cfRule>
    <cfRule aboveAverage="0" bottom="0" dxfId="8" equalAverage="0" operator="equal" percent="0" priority="1649" rank="0" text="" type="cellIs">
      <formula>"Н"</formula>
    </cfRule>
    <cfRule aboveAverage="0" bottom="0" dxfId="8" equalAverage="0" operator="equal" percent="0" priority="1650" rank="0" text="" type="cellIs">
      <formula>"Б"</formula>
    </cfRule>
    <cfRule aboveAverage="0" bottom="0" dxfId="8" equalAverage="0" operator="equal" percent="0" priority="1651" rank="0" text="" type="cellIs">
      <formula>"ПР"</formula>
    </cfRule>
    <cfRule aboveAverage="0" bottom="0" dxfId="9" equalAverage="0" percent="0" priority="1652" rank="0" text="" type="expression">
      <formula>COUNTIF(M73:AC73,"В")=0</formula>
    </cfRule>
    <cfRule aboveAverage="0" bottom="0" dxfId="6" equalAverage="0" operator="equal" percent="0" priority="1653" rank="0" text="" type="cellIs">
      <formula>"ОТ"</formula>
    </cfRule>
    <cfRule aboveAverage="0" bottom="0" dxfId="1" equalAverage="0" operator="equal" percent="0" priority="1654" rank="0" text="" type="cellIs">
      <formula>"В"</formula>
    </cfRule>
    <cfRule aboveAverage="0" bottom="0" dxfId="8" equalAverage="0" operator="equal" percent="0" priority="1655" rank="0" text="" type="cellIs">
      <formula>"Н"</formula>
    </cfRule>
    <cfRule aboveAverage="0" bottom="0" dxfId="8" equalAverage="0" operator="equal" percent="0" priority="1656" rank="0" text="" type="cellIs">
      <formula>"Б"</formula>
    </cfRule>
    <cfRule aboveAverage="0" bottom="0" dxfId="8" equalAverage="0" operator="equal" percent="0" priority="1657" rank="0" text="" type="cellIs">
      <formula>"ПР"</formula>
    </cfRule>
    <cfRule aboveAverage="0" bottom="0" dxfId="6" equalAverage="0" operator="equal" percent="0" priority="1658" rank="0" text="" type="cellIs">
      <formula>"ОТ"</formula>
    </cfRule>
    <cfRule aboveAverage="0" bottom="0" dxfId="1" equalAverage="0" operator="equal" percent="0" priority="1659" rank="0" text="" type="cellIs">
      <formula>"В"</formula>
    </cfRule>
    <cfRule aboveAverage="0" bottom="0" dxfId="8" equalAverage="0" operator="equal" percent="0" priority="1660" rank="0" text="" type="cellIs">
      <formula>"Н"</formula>
    </cfRule>
    <cfRule aboveAverage="0" bottom="0" dxfId="8" equalAverage="0" operator="equal" percent="0" priority="1661" rank="0" text="" type="cellIs">
      <formula>"Б"</formula>
    </cfRule>
    <cfRule aboveAverage="0" bottom="0" dxfId="8" equalAverage="0" operator="equal" percent="0" priority="1662" rank="0" text="" type="cellIs">
      <formula>"ПР"</formula>
    </cfRule>
    <cfRule aboveAverage="0" bottom="0" dxfId="9" equalAverage="0" percent="0" priority="1663" rank="0" text="" type="expression">
      <formula>COUNTIF(M73:AC73,"В")=0</formula>
    </cfRule>
    <cfRule aboveAverage="0" bottom="0" dxfId="6" equalAverage="0" operator="equal" percent="0" priority="1664" rank="0" text="" type="cellIs">
      <formula>"ОТ"</formula>
    </cfRule>
    <cfRule aboveAverage="0" bottom="0" dxfId="1" equalAverage="0" operator="equal" percent="0" priority="1665" rank="0" text="" type="cellIs">
      <formula>"В"</formula>
    </cfRule>
    <cfRule aboveAverage="0" bottom="0" dxfId="8" equalAverage="0" operator="equal" percent="0" priority="1666" rank="0" text="" type="cellIs">
      <formula>"Н"</formula>
    </cfRule>
    <cfRule aboveAverage="0" bottom="0" dxfId="8" equalAverage="0" operator="equal" percent="0" priority="1667" rank="0" text="" type="cellIs">
      <formula>"Б"</formula>
    </cfRule>
    <cfRule aboveAverage="0" bottom="0" dxfId="8" equalAverage="0" operator="equal" percent="0" priority="1668" rank="0" text="" type="cellIs">
      <formula>"ПР"</formula>
    </cfRule>
  </conditionalFormatting>
  <conditionalFormatting sqref="BE73">
    <cfRule aboveAverage="0" bottom="0" dxfId="6" equalAverage="0" operator="equal" percent="0" priority="1674" rank="0" text="" type="cellIs">
      <formula>"!"</formula>
    </cfRule>
    <cfRule aboveAverage="0" bottom="0" dxfId="7" equalAverage="0" percent="0" priority="1697" rank="0" text="" type="expression">
      <formula>IF(BF73="в",(4*$C$2/7+($A$2-BD73)+BI73)&lt;$C$2)</formula>
    </cfRule>
    <cfRule aboveAverage="0" bottom="0" dxfId="6" equalAverage="0" operator="equal" percent="0" priority="1698" rank="0" text="" type="cellIs">
      <formula>"!"</formula>
    </cfRule>
    <cfRule aboveAverage="0" bottom="0" dxfId="10" equalAverage="0" percent="0" priority="1699" rank="0" text="" type="expression">
      <formula>($A$2-BD73+BF73)&lt;$B$2</formula>
    </cfRule>
    <cfRule aboveAverage="0" bottom="0" dxfId="5" equalAverage="0" percent="0" priority="1700" rank="0" text="" type="expression">
      <formula>IF(BC73="от",$A$2-$E$2+BF73)&lt;$B$2</formula>
    </cfRule>
    <cfRule aboveAverage="0" bottom="0" dxfId="7" equalAverage="0" percent="0" priority="1701" rank="0" text="" type="expression">
      <formula>IF(BC73="ОТ",IF(BF73="В",(4*$C$2/7+($A$2-$E$2)+BI73)&lt;$C$2))</formula>
    </cfRule>
  </conditionalFormatting>
  <conditionalFormatting sqref="BC73:BD73">
    <cfRule aboveAverage="0" bottom="0" dxfId="6" equalAverage="0" operator="equal" percent="0" priority="1675" rank="0" text="" type="cellIs">
      <formula>"ОТ"</formula>
    </cfRule>
    <cfRule aboveAverage="0" bottom="0" dxfId="1" equalAverage="0" operator="equal" percent="0" priority="1676" rank="0" text="" type="cellIs">
      <formula>"В"</formula>
    </cfRule>
    <cfRule aboveAverage="0" bottom="0" dxfId="8" equalAverage="0" operator="equal" percent="0" priority="1677" rank="0" text="" type="cellIs">
      <formula>"Н"</formula>
    </cfRule>
    <cfRule aboveAverage="0" bottom="0" dxfId="8" equalAverage="0" operator="equal" percent="0" priority="1678" rank="0" text="" type="cellIs">
      <formula>"Б"</formula>
    </cfRule>
    <cfRule aboveAverage="0" bottom="0" dxfId="8" equalAverage="0" operator="equal" percent="0" priority="1679" rank="0" text="" type="cellIs">
      <formula>"ПР"</formula>
    </cfRule>
    <cfRule aboveAverage="0" bottom="0" dxfId="9" equalAverage="0" percent="0" priority="1680" rank="0" text="" type="expression">
      <formula>COUNTIF(AK73:BA73,"В")=0</formula>
    </cfRule>
    <cfRule aboveAverage="0" bottom="0" dxfId="6" equalAverage="0" operator="equal" percent="0" priority="1681" rank="0" text="" type="cellIs">
      <formula>"ОТ"</formula>
    </cfRule>
    <cfRule aboveAverage="0" bottom="0" dxfId="1" equalAverage="0" operator="equal" percent="0" priority="1682" rank="0" text="" type="cellIs">
      <formula>"В"</formula>
    </cfRule>
    <cfRule aboveAverage="0" bottom="0" dxfId="8" equalAverage="0" operator="equal" percent="0" priority="1683" rank="0" text="" type="cellIs">
      <formula>"Н"</formula>
    </cfRule>
    <cfRule aboveAverage="0" bottom="0" dxfId="8" equalAverage="0" operator="equal" percent="0" priority="1684" rank="0" text="" type="cellIs">
      <formula>"Б"</formula>
    </cfRule>
    <cfRule aboveAverage="0" bottom="0" dxfId="8" equalAverage="0" operator="equal" percent="0" priority="1685" rank="0" text="" type="cellIs">
      <formula>"ПР"</formula>
    </cfRule>
    <cfRule aboveAverage="0" bottom="0" dxfId="6" equalAverage="0" operator="equal" percent="0" priority="1686" rank="0" text="" type="cellIs">
      <formula>"ОТ"</formula>
    </cfRule>
    <cfRule aboveAverage="0" bottom="0" dxfId="1" equalAverage="0" operator="equal" percent="0" priority="1687" rank="0" text="" type="cellIs">
      <formula>"В"</formula>
    </cfRule>
    <cfRule aboveAverage="0" bottom="0" dxfId="8" equalAverage="0" operator="equal" percent="0" priority="1688" rank="0" text="" type="cellIs">
      <formula>"Н"</formula>
    </cfRule>
    <cfRule aboveAverage="0" bottom="0" dxfId="8" equalAverage="0" operator="equal" percent="0" priority="1689" rank="0" text="" type="cellIs">
      <formula>"Б"</formula>
    </cfRule>
    <cfRule aboveAverage="0" bottom="0" dxfId="8" equalAverage="0" operator="equal" percent="0" priority="1690" rank="0" text="" type="cellIs">
      <formula>"ПР"</formula>
    </cfRule>
    <cfRule aboveAverage="0" bottom="0" dxfId="9" equalAverage="0" percent="0" priority="1691" rank="0" text="" type="expression">
      <formula>COUNTIF(AK73:BA73,"В")=0</formula>
    </cfRule>
    <cfRule aboveAverage="0" bottom="0" dxfId="6" equalAverage="0" operator="equal" percent="0" priority="1692" rank="0" text="" type="cellIs">
      <formula>"ОТ"</formula>
    </cfRule>
    <cfRule aboveAverage="0" bottom="0" dxfId="1" equalAverage="0" operator="equal" percent="0" priority="1693" rank="0" text="" type="cellIs">
      <formula>"В"</formula>
    </cfRule>
    <cfRule aboveAverage="0" bottom="0" dxfId="8" equalAverage="0" operator="equal" percent="0" priority="1694" rank="0" text="" type="cellIs">
      <formula>"Н"</formula>
    </cfRule>
    <cfRule aboveAverage="0" bottom="0" dxfId="8" equalAverage="0" operator="equal" percent="0" priority="1695" rank="0" text="" type="cellIs">
      <formula>"Б"</formula>
    </cfRule>
    <cfRule aboveAverage="0" bottom="0" dxfId="8" equalAverage="0" operator="equal" percent="0" priority="1696" rank="0" text="" type="cellIs">
      <formula>"ПР"</formula>
    </cfRule>
  </conditionalFormatting>
  <conditionalFormatting sqref="V32:W32">
    <cfRule aboveAverage="0" bottom="0" dxfId="6" equalAverage="0" operator="equal" percent="0" priority="1702" rank="0" text="" type="cellIs">
      <formula>"ОТ"</formula>
    </cfRule>
    <cfRule aboveAverage="0" bottom="0" dxfId="1" equalAverage="0" operator="equal" percent="0" priority="1703" rank="0" text="" type="cellIs">
      <formula>"В"</formula>
    </cfRule>
    <cfRule aboveAverage="0" bottom="0" dxfId="8" equalAverage="0" operator="equal" percent="0" priority="1704" rank="0" text="" type="cellIs">
      <formula>"Н"</formula>
    </cfRule>
    <cfRule aboveAverage="0" bottom="0" dxfId="8" equalAverage="0" operator="equal" percent="0" priority="1705" rank="0" text="" type="cellIs">
      <formula>"Б"</formula>
    </cfRule>
    <cfRule aboveAverage="0" bottom="0" dxfId="8" equalAverage="0" operator="equal" percent="0" priority="1706" rank="0" text="" type="cellIs">
      <formula>"ПР"</formula>
    </cfRule>
  </conditionalFormatting>
  <conditionalFormatting sqref="Y32:Z32">
    <cfRule aboveAverage="0" bottom="0" dxfId="6" equalAverage="0" operator="equal" percent="0" priority="1707" rank="0" text="" type="cellIs">
      <formula>"ОТ"</formula>
    </cfRule>
    <cfRule aboveAverage="0" bottom="0" dxfId="1" equalAverage="0" operator="equal" percent="0" priority="1708" rank="0" text="" type="cellIs">
      <formula>"В"</formula>
    </cfRule>
    <cfRule aboveAverage="0" bottom="0" dxfId="8" equalAverage="0" operator="equal" percent="0" priority="1709" rank="0" text="" type="cellIs">
      <formula>"Н"</formula>
    </cfRule>
    <cfRule aboveAverage="0" bottom="0" dxfId="8" equalAverage="0" operator="equal" percent="0" priority="1710" rank="0" text="" type="cellIs">
      <formula>"Б"</formula>
    </cfRule>
    <cfRule aboveAverage="0" bottom="0" dxfId="8" equalAverage="0" operator="equal" percent="0" priority="1711" rank="0" text="" type="cellIs">
      <formula>"ПР"</formula>
    </cfRule>
  </conditionalFormatting>
  <conditionalFormatting sqref="P31:Q31">
    <cfRule aboveAverage="0" bottom="0" dxfId="6" equalAverage="0" operator="equal" percent="0" priority="1712" rank="0" text="" type="cellIs">
      <formula>"ОТ"</formula>
    </cfRule>
    <cfRule aboveAverage="0" bottom="0" dxfId="1" equalAverage="0" operator="equal" percent="0" priority="1713" rank="0" text="" type="cellIs">
      <formula>"В"</formula>
    </cfRule>
    <cfRule aboveAverage="0" bottom="0" dxfId="8" equalAverage="0" operator="equal" percent="0" priority="1714" rank="0" text="" type="cellIs">
      <formula>"Н"</formula>
    </cfRule>
    <cfRule aboveAverage="0" bottom="0" dxfId="8" equalAverage="0" operator="equal" percent="0" priority="1715" rank="0" text="" type="cellIs">
      <formula>"Б"</formula>
    </cfRule>
    <cfRule aboveAverage="0" bottom="0" dxfId="8" equalAverage="0" operator="equal" percent="0" priority="1716" rank="0" text="" type="cellIs">
      <formula>"ПР"</formula>
    </cfRule>
  </conditionalFormatting>
  <conditionalFormatting sqref="AQ27:AR27">
    <cfRule aboveAverage="0" bottom="0" dxfId="6" equalAverage="0" operator="equal" percent="0" priority="1717" rank="0" text="" type="cellIs">
      <formula>"ОТ"</formula>
    </cfRule>
    <cfRule aboveAverage="0" bottom="0" dxfId="1" equalAverage="0" operator="equal" percent="0" priority="1718" rank="0" text="" type="cellIs">
      <formula>"В"</formula>
    </cfRule>
    <cfRule aboveAverage="0" bottom="0" dxfId="8" equalAverage="0" operator="equal" percent="0" priority="1719" rank="0" text="" type="cellIs">
      <formula>"Н"</formula>
    </cfRule>
    <cfRule aboveAverage="0" bottom="0" dxfId="8" equalAverage="0" operator="equal" percent="0" priority="1720" rank="0" text="" type="cellIs">
      <formula>"Б"</formula>
    </cfRule>
    <cfRule aboveAverage="0" bottom="0" dxfId="8" equalAverage="0" operator="equal" percent="0" priority="1721" rank="0" text="" type="cellIs">
      <formula>"ПР"</formula>
    </cfRule>
    <cfRule aboveAverage="0" bottom="0" dxfId="9" equalAverage="0" percent="0" priority="1722" rank="0" text="" type="expression">
      <formula>COUNTIF(Y27:AO27,"В")=0</formula>
    </cfRule>
    <cfRule aboveAverage="0" bottom="0" dxfId="6" equalAverage="0" operator="equal" percent="0" priority="1723" rank="0" text="" type="cellIs">
      <formula>"ОТ"</formula>
    </cfRule>
    <cfRule aboveAverage="0" bottom="0" dxfId="1" equalAverage="0" operator="equal" percent="0" priority="1724" rank="0" text="" type="cellIs">
      <formula>"В"</formula>
    </cfRule>
    <cfRule aboveAverage="0" bottom="0" dxfId="8" equalAverage="0" operator="equal" percent="0" priority="1725" rank="0" text="" type="cellIs">
      <formula>"Н"</formula>
    </cfRule>
    <cfRule aboveAverage="0" bottom="0" dxfId="8" equalAverage="0" operator="equal" percent="0" priority="1726" rank="0" text="" type="cellIs">
      <formula>"Б"</formula>
    </cfRule>
    <cfRule aboveAverage="0" bottom="0" dxfId="8" equalAverage="0" operator="equal" percent="0" priority="1727" rank="0" text="" type="cellIs">
      <formula>"ПР"</formula>
    </cfRule>
  </conditionalFormatting>
  <conditionalFormatting sqref="S39:T39">
    <cfRule aboveAverage="0" bottom="0" dxfId="6" equalAverage="0" operator="equal" percent="0" priority="1728" rank="0" text="" type="cellIs">
      <formula>"ОТ"</formula>
    </cfRule>
    <cfRule aboveAverage="0" bottom="0" dxfId="1" equalAverage="0" operator="equal" percent="0" priority="1729" rank="0" text="" type="cellIs">
      <formula>"В"</formula>
    </cfRule>
    <cfRule aboveAverage="0" bottom="0" dxfId="8" equalAverage="0" operator="equal" percent="0" priority="1730" rank="0" text="" type="cellIs">
      <formula>"Н"</formula>
    </cfRule>
    <cfRule aboveAverage="0" bottom="0" dxfId="8" equalAverage="0" operator="equal" percent="0" priority="1731" rank="0" text="" type="cellIs">
      <formula>"Б"</formula>
    </cfRule>
    <cfRule aboveAverage="0" bottom="0" dxfId="8" equalAverage="0" operator="equal" percent="0" priority="1732" rank="0" text="" type="cellIs">
      <formula>"ПР"</formula>
    </cfRule>
  </conditionalFormatting>
  <conditionalFormatting sqref="BC34:BD34">
    <cfRule aboveAverage="0" bottom="0" dxfId="6" equalAverage="0" operator="equal" percent="0" priority="1733" rank="0" text="" type="cellIs">
      <formula>"ОТ"</formula>
    </cfRule>
    <cfRule aboveAverage="0" bottom="0" dxfId="1" equalAverage="0" operator="equal" percent="0" priority="1734" rank="0" text="" type="cellIs">
      <formula>"В"</formula>
    </cfRule>
    <cfRule aboveAverage="0" bottom="0" dxfId="8" equalAverage="0" operator="equal" percent="0" priority="1735" rank="0" text="" type="cellIs">
      <formula>"Н"</formula>
    </cfRule>
    <cfRule aboveAverage="0" bottom="0" dxfId="8" equalAverage="0" operator="equal" percent="0" priority="1736" rank="0" text="" type="cellIs">
      <formula>"Б"</formula>
    </cfRule>
    <cfRule aboveAverage="0" bottom="0" dxfId="8" equalAverage="0" operator="equal" percent="0" priority="1737" rank="0" text="" type="cellIs">
      <formula>"ПР"</formula>
    </cfRule>
  </conditionalFormatting>
  <conditionalFormatting sqref="BE34">
    <cfRule aboveAverage="0" bottom="0" dxfId="7" equalAverage="0" percent="0" priority="1738" rank="0" text="" type="expression">
      <formula>IF(BF34="в",(4*$C$2/7+($A$2-BD34)+BI34)&lt;$C$2)</formula>
    </cfRule>
    <cfRule aboveAverage="0" bottom="0" dxfId="6" equalAverage="0" operator="equal" percent="0" priority="1739" rank="0" text="" type="cellIs">
      <formula>"!"</formula>
    </cfRule>
    <cfRule aboveAverage="0" bottom="0" dxfId="10" equalAverage="0" percent="0" priority="1740" rank="0" text="" type="expression">
      <formula>($A$2-BD34+BF34)&lt;$B$2</formula>
    </cfRule>
    <cfRule aboveAverage="0" bottom="0" dxfId="5" equalAverage="0" percent="0" priority="1741" rank="0" text="" type="expression">
      <formula>IF(BC34="от",$A$2-$E$2+BF34)&lt;$B$2</formula>
    </cfRule>
    <cfRule aboveAverage="0" bottom="0" dxfId="7" equalAverage="0" percent="0" priority="1742" rank="0" text="" type="expression">
      <formula>IF(BC34="ОТ",IF(BF34="В",(4*$C$2/7+($A$2-$E$2)+BI34)&lt;$C$2))</formula>
    </cfRule>
  </conditionalFormatting>
  <conditionalFormatting sqref="BC39:BD39">
    <cfRule aboveAverage="0" bottom="0" dxfId="6" equalAverage="0" operator="equal" percent="0" priority="1743" rank="0" text="" type="cellIs">
      <formula>"ОТ"</formula>
    </cfRule>
    <cfRule aboveAverage="0" bottom="0" dxfId="1" equalAverage="0" operator="equal" percent="0" priority="1744" rank="0" text="" type="cellIs">
      <formula>"В"</formula>
    </cfRule>
    <cfRule aboveAverage="0" bottom="0" dxfId="8" equalAverage="0" operator="equal" percent="0" priority="1745" rank="0" text="" type="cellIs">
      <formula>"Н"</formula>
    </cfRule>
    <cfRule aboveAverage="0" bottom="0" dxfId="8" equalAverage="0" operator="equal" percent="0" priority="1746" rank="0" text="" type="cellIs">
      <formula>"Б"</formula>
    </cfRule>
    <cfRule aboveAverage="0" bottom="0" dxfId="8" equalAverage="0" operator="equal" percent="0" priority="1747" rank="0" text="" type="cellIs">
      <formula>"ПР"</formula>
    </cfRule>
    <cfRule aboveAverage="0" bottom="0" dxfId="9" equalAverage="0" percent="0" priority="1748" rank="0" text="" type="expression">
      <formula>COUNTIF(AK39:BA39,"В")=0</formula>
    </cfRule>
    <cfRule aboveAverage="0" bottom="0" dxfId="6" equalAverage="0" operator="equal" percent="0" priority="1749" rank="0" text="" type="cellIs">
      <formula>"ОТ"</formula>
    </cfRule>
    <cfRule aboveAverage="0" bottom="0" dxfId="1" equalAverage="0" operator="equal" percent="0" priority="1750" rank="0" text="" type="cellIs">
      <formula>"В"</formula>
    </cfRule>
    <cfRule aboveAverage="0" bottom="0" dxfId="8" equalAverage="0" operator="equal" percent="0" priority="1751" rank="0" text="" type="cellIs">
      <formula>"Н"</formula>
    </cfRule>
    <cfRule aboveAverage="0" bottom="0" dxfId="8" equalAverage="0" operator="equal" percent="0" priority="1752" rank="0" text="" type="cellIs">
      <formula>"Б"</formula>
    </cfRule>
    <cfRule aboveAverage="0" bottom="0" dxfId="8" equalAverage="0" operator="equal" percent="0" priority="1753" rank="0" text="" type="cellIs">
      <formula>"ПР"</formula>
    </cfRule>
  </conditionalFormatting>
  <conditionalFormatting sqref="S32">
    <cfRule aboveAverage="0" bottom="0" dxfId="6" equalAverage="0" operator="equal" percent="0" priority="1754" rank="0" text="" type="cellIs">
      <formula>"ОТ"</formula>
    </cfRule>
    <cfRule aboveAverage="0" bottom="0" dxfId="1" equalAverage="0" operator="equal" percent="0" priority="1755" rank="0" text="" type="cellIs">
      <formula>"В"</formula>
    </cfRule>
    <cfRule aboveAverage="0" bottom="0" dxfId="8" equalAverage="0" operator="equal" percent="0" priority="1756" rank="0" text="" type="cellIs">
      <formula>"Н"</formula>
    </cfRule>
    <cfRule aboveAverage="0" bottom="0" dxfId="8" equalAverage="0" operator="equal" percent="0" priority="1757" rank="0" text="" type="cellIs">
      <formula>"Б"</formula>
    </cfRule>
    <cfRule aboveAverage="0" bottom="0" dxfId="8" equalAverage="0" operator="equal" percent="0" priority="1758" rank="0" text="" type="cellIs">
      <formula>"ПР"</formula>
    </cfRule>
  </conditionalFormatting>
  <conditionalFormatting sqref="CR6:CR86">
    <cfRule aboveAverage="0" bottom="0" dxfId="6" equalAverage="0" operator="equal" percent="0" priority="1759" rank="0" text="" type="cellIs">
      <formula>"!"</formula>
    </cfRule>
    <cfRule aboveAverage="0" bottom="0" dxfId="10" equalAverage="0" percent="0" priority="1760" rank="0" text="" type="expression">
      <formula>($A$2-CO6+CT6)&lt;$B$2</formula>
    </cfRule>
    <cfRule aboveAverage="0" bottom="0" dxfId="5" equalAverage="0" percent="0" priority="1761" rank="0" text="" type="expression">
      <formula>IF(CN6="от",$A$2-$E$2+CT6)&lt;$B$2</formula>
    </cfRule>
    <cfRule aboveAverage="0" bottom="0" dxfId="6" equalAverage="0" operator="equal" percent="0" priority="1903" rank="0" text="" type="cellIs">
      <formula>"!"</formula>
    </cfRule>
    <cfRule aboveAverage="0" bottom="0" dxfId="10" equalAverage="0" percent="0" priority="1904" rank="0" text="" type="expression">
      <formula>($A$2-CQ6+CV6)&lt;$B$2</formula>
    </cfRule>
    <cfRule aboveAverage="0" bottom="0" dxfId="5" equalAverage="0" percent="0" priority="1905" rank="0" text="" type="expression">
      <formula>IF(CP6="от",$A$2-$E$2+CV6)&lt;$B$2</formula>
    </cfRule>
  </conditionalFormatting>
  <conditionalFormatting sqref="CR51:CR52">
    <cfRule aboveAverage="0" bottom="0" dxfId="7" equalAverage="0" percent="0" priority="1762" rank="0" text="" type="expression">
      <formula>IF(CT51="в",(4*$C$2/7+($A$2-CO51)+CW51)&lt;$C$2)</formula>
    </cfRule>
    <cfRule aboveAverage="0" bottom="0" dxfId="6" equalAverage="0" operator="equal" percent="0" priority="1763" rank="0" text="" type="cellIs">
      <formula>"!"</formula>
    </cfRule>
    <cfRule aboveAverage="0" bottom="0" dxfId="10" equalAverage="0" percent="0" priority="1764" rank="0" text="" type="expression">
      <formula>($A$2-CO51+CT51)&lt;$B$2</formula>
    </cfRule>
    <cfRule aboveAverage="0" bottom="0" dxfId="5" equalAverage="0" percent="0" priority="1765" rank="0" text="" type="expression">
      <formula>IF(CN51="от",$A$2-$E$2+CT51)&lt;$B$2</formula>
    </cfRule>
    <cfRule aboveAverage="0" bottom="0" dxfId="7" equalAverage="0" percent="0" priority="1766" rank="0" text="" type="expression">
      <formula>IF(CN51="ОТ",IF(CT51="В",(4*$C$2/7+($A$2-$E$2)+CW51)&lt;$C$2))</formula>
    </cfRule>
    <cfRule aboveAverage="0" bottom="0" dxfId="7" equalAverage="0" percent="0" priority="1906" rank="0" text="" type="expression">
      <formula>IF(CV51="в",(4*$C$2/7+($A$2-CQ51)+CY51)&lt;$C$2)</formula>
    </cfRule>
    <cfRule aboveAverage="0" bottom="0" dxfId="6" equalAverage="0" operator="equal" percent="0" priority="1907" rank="0" text="" type="cellIs">
      <formula>"!"</formula>
    </cfRule>
    <cfRule aboveAverage="0" bottom="0" dxfId="10" equalAverage="0" percent="0" priority="1908" rank="0" text="" type="expression">
      <formula>($A$2-CQ51+CV51)&lt;$B$2</formula>
    </cfRule>
    <cfRule aboveAverage="0" bottom="0" dxfId="5" equalAverage="0" percent="0" priority="1909" rank="0" text="" type="expression">
      <formula>IF(CP51="от",$A$2-$E$2+CV51)&lt;$B$2</formula>
    </cfRule>
    <cfRule aboveAverage="0" bottom="0" dxfId="7" equalAverage="0" percent="0" priority="1910" rank="0" text="" type="expression">
      <formula>IF(CP51="ОТ",IF(CV51="В",(4*$C$2/7+($A$2-$E$2)+CY51)&lt;$C$2))</formula>
    </cfRule>
  </conditionalFormatting>
  <conditionalFormatting sqref="CO6:CP86">
    <cfRule aboveAverage="0" bottom="0" dxfId="6" equalAverage="0" operator="equal" percent="0" priority="1767" rank="0" text="" type="cellIs">
      <formula>"!"</formula>
    </cfRule>
    <cfRule aboveAverage="0" bottom="0" dxfId="10" equalAverage="0" percent="0" priority="1768" rank="0" text="" type="expression">
      <formula>($A$2-CN6+CS6)&lt;$B$2</formula>
    </cfRule>
    <cfRule aboveAverage="0" bottom="0" dxfId="5" equalAverage="0" percent="0" priority="1771" rank="0" text="" type="expression">
      <formula>IF(CM6="от",$A$2-$E$2+CS6)&lt;$B$2</formula>
    </cfRule>
  </conditionalFormatting>
  <conditionalFormatting sqref="CQ6:CQ86">
    <cfRule aboveAverage="0" bottom="0" dxfId="6" equalAverage="0" operator="equal" percent="0" priority="1769" rank="0" text="" type="cellIs">
      <formula>"!"</formula>
    </cfRule>
    <cfRule aboveAverage="0" bottom="0" dxfId="10" equalAverage="0" percent="0" priority="1770" rank="0" text="" type="expression">
      <formula>($A$2-CO6+CT6)&lt;$B$2</formula>
    </cfRule>
    <cfRule aboveAverage="0" bottom="0" dxfId="5" equalAverage="0" percent="0" priority="1772" rank="0" text="" type="expression">
      <formula>IF(CN6="от",$A$2-$E$2+CT6)&lt;$B$2</formula>
    </cfRule>
  </conditionalFormatting>
  <conditionalFormatting sqref="CV6:CW86">
    <cfRule aboveAverage="0" bottom="0" dxfId="9" equalAverage="0" percent="0" priority="1773" rank="0" text="" type="expression">
      <formula>COUNTIF(CA6:CT6,"В")=0</formula>
    </cfRule>
    <cfRule aboveAverage="0" bottom="0" dxfId="6" equalAverage="0" operator="equal" percent="0" priority="1774" rank="0" text="" type="cellIs">
      <formula>"ОТ"</formula>
    </cfRule>
    <cfRule aboveAverage="0" bottom="0" dxfId="1" equalAverage="0" operator="equal" percent="0" priority="1775" rank="0" text="" type="cellIs">
      <formula>"В"</formula>
    </cfRule>
    <cfRule aboveAverage="0" bottom="0" dxfId="8" equalAverage="0" operator="equal" percent="0" priority="1776" rank="0" text="" type="cellIs">
      <formula>"Н"</formula>
    </cfRule>
    <cfRule aboveAverage="0" bottom="0" dxfId="8" equalAverage="0" operator="equal" percent="0" priority="1777" rank="0" text="" type="cellIs">
      <formula>"Б"</formula>
    </cfRule>
    <cfRule aboveAverage="0" bottom="0" dxfId="8" equalAverage="0" operator="equal" percent="0" priority="1778" rank="0" text="" type="cellIs">
      <formula>"ПР"</formula>
    </cfRule>
  </conditionalFormatting>
  <conditionalFormatting sqref="CO51:CP52">
    <cfRule aboveAverage="0" bottom="0" dxfId="7" equalAverage="0" percent="0" priority="1779" rank="0" text="" type="expression">
      <formula>IF(CS51="в",(4*$C$2/7+($A$2-CN51)+CV51)&lt;$C$2)</formula>
    </cfRule>
    <cfRule aboveAverage="0" bottom="0" dxfId="6" equalAverage="0" operator="equal" percent="0" priority="1780" rank="0" text="" type="cellIs">
      <formula>"!"</formula>
    </cfRule>
    <cfRule aboveAverage="0" bottom="0" dxfId="10" equalAverage="0" percent="0" priority="1781" rank="0" text="" type="expression">
      <formula>($A$2-CN51+CS51)&lt;$B$2</formula>
    </cfRule>
    <cfRule aboveAverage="0" bottom="0" dxfId="5" equalAverage="0" percent="0" priority="1785" rank="0" text="" type="expression">
      <formula>IF(CM51="от",$A$2-$E$2+CS51)&lt;$B$2</formula>
    </cfRule>
    <cfRule aboveAverage="0" bottom="0" dxfId="7" equalAverage="0" percent="0" priority="1786" rank="0" text="" type="expression">
      <formula>IF(CM51="ОТ",IF(CS51="В",(4*$C$2/7+($A$2-$E$2)+CV51)&lt;$C$2))</formula>
    </cfRule>
  </conditionalFormatting>
  <conditionalFormatting sqref="CQ51:CQ52">
    <cfRule aboveAverage="0" bottom="0" dxfId="7" equalAverage="0" percent="0" priority="1782" rank="0" text="" type="expression">
      <formula>IF(CT51="в",(4*$C$2/7+($A$2-CO51)+CW51)&lt;$C$2)</formula>
    </cfRule>
    <cfRule aboveAverage="0" bottom="0" dxfId="6" equalAverage="0" operator="equal" percent="0" priority="1783" rank="0" text="" type="cellIs">
      <formula>"!"</formula>
    </cfRule>
    <cfRule aboveAverage="0" bottom="0" dxfId="10" equalAverage="0" percent="0" priority="1784" rank="0" text="" type="expression">
      <formula>($A$2-CO51+CT51)&lt;$B$2</formula>
    </cfRule>
    <cfRule aboveAverage="0" bottom="0" dxfId="5" equalAverage="0" percent="0" priority="1787" rank="0" text="" type="expression">
      <formula>IF(CN51="от",$A$2-$E$2+CT51)&lt;$B$2</formula>
    </cfRule>
    <cfRule aboveAverage="0" bottom="0" dxfId="7" equalAverage="0" percent="0" priority="1788" rank="0" text="" type="expression">
      <formula>IF(CN51="ОТ",IF(CT51="В",(4*$C$2/7+($A$2-$E$2)+CW51)&lt;$C$2))</formula>
    </cfRule>
  </conditionalFormatting>
  <conditionalFormatting sqref="CP99:CQ99">
    <cfRule aboveAverage="0" bottom="0" dxfId="1" equalAverage="0" percent="0" priority="1795" rank="0" text="В" type="containsText"/>
  </conditionalFormatting>
  <conditionalFormatting sqref="CP104:CQ106">
    <cfRule aboveAverage="0" bottom="0" dxfId="1" equalAverage="0" percent="0" priority="1796" rank="0" text="В" type="containsText"/>
  </conditionalFormatting>
  <conditionalFormatting sqref="CP101:CQ101">
    <cfRule aboveAverage="0" bottom="0" dxfId="1" equalAverage="0" percent="0" priority="1797" rank="0" text="В" type="containsText"/>
  </conditionalFormatting>
  <conditionalFormatting sqref="CP102:CQ102">
    <cfRule aboveAverage="0" bottom="0" dxfId="1" equalAverage="0" percent="0" priority="1798" rank="0" text="В" type="containsText"/>
  </conditionalFormatting>
  <conditionalFormatting sqref="CP103:CQ103">
    <cfRule aboveAverage="0" bottom="0" dxfId="1" equalAverage="0" percent="0" priority="1799" rank="0" text="В" type="containsText"/>
  </conditionalFormatting>
  <conditionalFormatting sqref="CP128">
    <cfRule aboveAverage="0" bottom="0" dxfId="2" equalAverage="0" operator="greaterThanOrEqual" percent="0" priority="1800" rank="0" text="" type="cellIs">
      <formula>8</formula>
    </cfRule>
  </conditionalFormatting>
  <conditionalFormatting sqref="CP129:CP132">
    <cfRule aboveAverage="0" bottom="0" dxfId="0" equalAverage="0" operator="greaterThanOrEqual" percent="0" priority="1801" rank="0" text="" type="cellIs">
      <formula>5</formula>
    </cfRule>
  </conditionalFormatting>
  <conditionalFormatting sqref="CP133:CP139">
    <cfRule aboveAverage="0" bottom="0" dxfId="0" equalAverage="0" operator="greaterThanOrEqual" percent="0" priority="1802" rank="0" text="" type="cellIs">
      <formula>5</formula>
    </cfRule>
  </conditionalFormatting>
  <conditionalFormatting sqref="CP140:CP142">
    <cfRule aboveAverage="0" bottom="0" dxfId="0" equalAverage="0" operator="greaterThanOrEqual" percent="0" priority="1803" rank="0" text="" type="cellIs">
      <formula>5</formula>
    </cfRule>
  </conditionalFormatting>
  <conditionalFormatting sqref="CQ128">
    <cfRule aboveAverage="0" bottom="0" dxfId="2" equalAverage="0" operator="greaterThanOrEqual" percent="0" priority="1804" rank="0" text="" type="cellIs">
      <formula>8</formula>
    </cfRule>
  </conditionalFormatting>
  <conditionalFormatting sqref="CQ129:CQ130">
    <cfRule aboveAverage="0" bottom="0" dxfId="0" equalAverage="0" operator="greaterThanOrEqual" percent="0" priority="1805" rank="0" text="" type="cellIs">
      <formula>5</formula>
    </cfRule>
  </conditionalFormatting>
  <conditionalFormatting sqref="CQ131:CQ139">
    <cfRule aboveAverage="0" bottom="0" dxfId="0" equalAverage="0" operator="greaterThanOrEqual" percent="0" priority="1806" rank="0" text="" type="cellIs">
      <formula>5</formula>
    </cfRule>
  </conditionalFormatting>
  <conditionalFormatting sqref="CQ140">
    <cfRule aboveAverage="0" bottom="0" dxfId="0" equalAverage="0" operator="greaterThanOrEqual" percent="0" priority="1807" rank="0" text="" type="cellIs">
      <formula>5</formula>
    </cfRule>
  </conditionalFormatting>
  <conditionalFormatting sqref="CQ141:CQ142">
    <cfRule aboveAverage="0" bottom="0" dxfId="0" equalAverage="0" operator="greaterThanOrEqual" percent="0" priority="1808" rank="0" text="" type="cellIs">
      <formula>5</formula>
    </cfRule>
  </conditionalFormatting>
  <conditionalFormatting sqref="CP96:CQ96">
    <cfRule aboveAverage="0" bottom="0" dxfId="1" equalAverage="0" percent="0" priority="1809" rank="0" text="В" type="containsText"/>
  </conditionalFormatting>
  <conditionalFormatting sqref="CP100:CQ100">
    <cfRule aboveAverage="0" bottom="0" dxfId="1" equalAverage="0" percent="0" priority="1810" rank="0" text="В" type="containsText"/>
  </conditionalFormatting>
  <conditionalFormatting sqref="CP4">
    <cfRule aboveAverage="0" bottom="0" dxfId="5" equalAverage="0" operator="equal" percent="0" priority="1811" rank="0" text="" type="cellIs">
      <formula>"ВС"</formula>
    </cfRule>
    <cfRule aboveAverage="0" bottom="0" dxfId="5" equalAverage="0" operator="equal" percent="0" priority="1812" rank="0" text="" type="cellIs">
      <formula>"СБ"</formula>
    </cfRule>
  </conditionalFormatting>
  <conditionalFormatting sqref="CQ4">
    <cfRule aboveAverage="0" bottom="0" dxfId="5" equalAverage="0" percent="0" priority="1813" rank="0" text="" type="expression">
      <formula>CP4="ВС"</formula>
    </cfRule>
    <cfRule aboveAverage="0" bottom="0" dxfId="5" equalAverage="0" percent="0" priority="1814" rank="0" text="" type="expression">
      <formula>CP4="СБ"</formula>
    </cfRule>
  </conditionalFormatting>
  <conditionalFormatting sqref="CP17:CQ17">
    <cfRule aboveAverage="0" bottom="0" dxfId="6" equalAverage="0" operator="equal" percent="0" priority="1815" rank="0" text="" type="cellIs">
      <formula>"ОТ"</formula>
    </cfRule>
    <cfRule aboveAverage="0" bottom="0" dxfId="1" equalAverage="0" operator="equal" percent="0" priority="1816" rank="0" text="" type="cellIs">
      <formula>"В"</formula>
    </cfRule>
    <cfRule aboveAverage="0" bottom="0" dxfId="8" equalAverage="0" operator="equal" percent="0" priority="1817" rank="0" text="" type="cellIs">
      <formula>"Н"</formula>
    </cfRule>
    <cfRule aboveAverage="0" bottom="0" dxfId="8" equalAverage="0" operator="equal" percent="0" priority="1818" rank="0" text="" type="cellIs">
      <formula>"Б"</formula>
    </cfRule>
    <cfRule aboveAverage="0" bottom="0" dxfId="8" equalAverage="0" operator="equal" percent="0" priority="1819" rank="0" text="" type="cellIs">
      <formula>"ПР"</formula>
    </cfRule>
    <cfRule aboveAverage="0" bottom="0" dxfId="9" equalAverage="0" percent="0" priority="1820" rank="0" text="" type="expression">
      <formula>COUNTIF(BX17:CN17,"В")=0</formula>
    </cfRule>
    <cfRule aboveAverage="0" bottom="0" dxfId="6" equalAverage="0" operator="equal" percent="0" priority="1821" rank="0" text="" type="cellIs">
      <formula>"ОТ"</formula>
    </cfRule>
    <cfRule aboveAverage="0" bottom="0" dxfId="1" equalAverage="0" operator="equal" percent="0" priority="1822" rank="0" text="" type="cellIs">
      <formula>"В"</formula>
    </cfRule>
    <cfRule aboveAverage="0" bottom="0" dxfId="8" equalAverage="0" operator="equal" percent="0" priority="1823" rank="0" text="" type="cellIs">
      <formula>"Н"</formula>
    </cfRule>
    <cfRule aboveAverage="0" bottom="0" dxfId="8" equalAverage="0" operator="equal" percent="0" priority="1824" rank="0" text="" type="cellIs">
      <formula>"Б"</formula>
    </cfRule>
    <cfRule aboveAverage="0" bottom="0" dxfId="8" equalAverage="0" operator="equal" percent="0" priority="1825" rank="0" text="" type="cellIs">
      <formula>"ПР"</formula>
    </cfRule>
  </conditionalFormatting>
  <conditionalFormatting sqref="CP79:CQ79">
    <cfRule aboveAverage="0" bottom="0" dxfId="6" equalAverage="0" operator="equal" percent="0" priority="1826" rank="0" text="" type="cellIs">
      <formula>"ОТ"</formula>
    </cfRule>
    <cfRule aboveAverage="0" bottom="0" dxfId="1" equalAverage="0" operator="equal" percent="0" priority="1827" rank="0" text="" type="cellIs">
      <formula>"В"</formula>
    </cfRule>
    <cfRule aboveAverage="0" bottom="0" dxfId="8" equalAverage="0" operator="equal" percent="0" priority="1828" rank="0" text="" type="cellIs">
      <formula>"Н"</formula>
    </cfRule>
    <cfRule aboveAverage="0" bottom="0" dxfId="8" equalAverage="0" operator="equal" percent="0" priority="1829" rank="0" text="" type="cellIs">
      <formula>"Б"</formula>
    </cfRule>
    <cfRule aboveAverage="0" bottom="0" dxfId="8" equalAverage="0" operator="equal" percent="0" priority="1830" rank="0" text="" type="cellIs">
      <formula>"ПР"</formula>
    </cfRule>
    <cfRule aboveAverage="0" bottom="0" dxfId="9" equalAverage="0" percent="0" priority="1831" rank="0" text="" type="expression">
      <formula>COUNTIF(BX79:CN79,"В")=0</formula>
    </cfRule>
    <cfRule aboveAverage="0" bottom="0" dxfId="6" equalAverage="0" operator="equal" percent="0" priority="1832" rank="0" text="" type="cellIs">
      <formula>"ОТ"</formula>
    </cfRule>
    <cfRule aboveAverage="0" bottom="0" dxfId="1" equalAverage="0" operator="equal" percent="0" priority="1833" rank="0" text="" type="cellIs">
      <formula>"В"</formula>
    </cfRule>
    <cfRule aboveAverage="0" bottom="0" dxfId="8" equalAverage="0" operator="equal" percent="0" priority="1834" rank="0" text="" type="cellIs">
      <formula>"Н"</formula>
    </cfRule>
    <cfRule aboveAverage="0" bottom="0" dxfId="8" equalAverage="0" operator="equal" percent="0" priority="1835" rank="0" text="" type="cellIs">
      <formula>"Б"</formula>
    </cfRule>
    <cfRule aboveAverage="0" bottom="0" dxfId="8" equalAverage="0" operator="equal" percent="0" priority="1836" rank="0" text="" type="cellIs">
      <formula>"ПР"</formula>
    </cfRule>
  </conditionalFormatting>
  <conditionalFormatting sqref="CP35:CQ35">
    <cfRule aboveAverage="0" bottom="0" dxfId="6" equalAverage="0" operator="equal" percent="0" priority="1837" rank="0" text="" type="cellIs">
      <formula>"ОТ"</formula>
    </cfRule>
    <cfRule aboveAverage="0" bottom="0" dxfId="1" equalAverage="0" operator="equal" percent="0" priority="1838" rank="0" text="" type="cellIs">
      <formula>"В"</formula>
    </cfRule>
    <cfRule aboveAverage="0" bottom="0" dxfId="8" equalAverage="0" operator="equal" percent="0" priority="1839" rank="0" text="" type="cellIs">
      <formula>"Н"</formula>
    </cfRule>
    <cfRule aboveAverage="0" bottom="0" dxfId="8" equalAverage="0" operator="equal" percent="0" priority="1840" rank="0" text="" type="cellIs">
      <formula>"Б"</formula>
    </cfRule>
    <cfRule aboveAverage="0" bottom="0" dxfId="8" equalAverage="0" operator="equal" percent="0" priority="1841" rank="0" text="" type="cellIs">
      <formula>"ПР"</formula>
    </cfRule>
    <cfRule aboveAverage="0" bottom="0" dxfId="9" equalAverage="0" percent="0" priority="1842" rank="0" text="" type="expression">
      <formula>COUNTIF(BX35:CN35,"В")=0</formula>
    </cfRule>
    <cfRule aboveAverage="0" bottom="0" dxfId="6" equalAverage="0" operator="equal" percent="0" priority="1843" rank="0" text="" type="cellIs">
      <formula>"ОТ"</formula>
    </cfRule>
    <cfRule aboveAverage="0" bottom="0" dxfId="1" equalAverage="0" operator="equal" percent="0" priority="1844" rank="0" text="" type="cellIs">
      <formula>"В"</formula>
    </cfRule>
    <cfRule aboveAverage="0" bottom="0" dxfId="8" equalAverage="0" operator="equal" percent="0" priority="1845" rank="0" text="" type="cellIs">
      <formula>"Н"</formula>
    </cfRule>
    <cfRule aboveAverage="0" bottom="0" dxfId="8" equalAverage="0" operator="equal" percent="0" priority="1846" rank="0" text="" type="cellIs">
      <formula>"Б"</formula>
    </cfRule>
    <cfRule aboveAverage="0" bottom="0" dxfId="8" equalAverage="0" operator="equal" percent="0" priority="1847" rank="0" text="" type="cellIs">
      <formula>"ПР"</formula>
    </cfRule>
  </conditionalFormatting>
  <conditionalFormatting sqref="CP52:CQ52">
    <cfRule aboveAverage="0" bottom="0" dxfId="6" equalAverage="0" operator="equal" percent="0" priority="1848" rank="0" text="" type="cellIs">
      <formula>"ОТ"</formula>
    </cfRule>
    <cfRule aboveAverage="0" bottom="0" dxfId="1" equalAverage="0" operator="equal" percent="0" priority="1849" rank="0" text="" type="cellIs">
      <formula>"В"</formula>
    </cfRule>
    <cfRule aboveAverage="0" bottom="0" dxfId="8" equalAverage="0" operator="equal" percent="0" priority="1850" rank="0" text="" type="cellIs">
      <formula>"Н"</formula>
    </cfRule>
    <cfRule aboveAverage="0" bottom="0" dxfId="8" equalAverage="0" operator="equal" percent="0" priority="1851" rank="0" text="" type="cellIs">
      <formula>"Б"</formula>
    </cfRule>
    <cfRule aboveAverage="0" bottom="0" dxfId="8" equalAverage="0" operator="equal" percent="0" priority="1852" rank="0" text="" type="cellIs">
      <formula>"ПР"</formula>
    </cfRule>
    <cfRule aboveAverage="0" bottom="0" dxfId="9" equalAverage="0" percent="0" priority="1853" rank="0" text="" type="expression">
      <formula>COUNTIF(BX52:CN52,"В")=0</formula>
    </cfRule>
    <cfRule aboveAverage="0" bottom="0" dxfId="6" equalAverage="0" operator="equal" percent="0" priority="1854" rank="0" text="" type="cellIs">
      <formula>"ОТ"</formula>
    </cfRule>
    <cfRule aboveAverage="0" bottom="0" dxfId="1" equalAverage="0" operator="equal" percent="0" priority="1855" rank="0" text="" type="cellIs">
      <formula>"В"</formula>
    </cfRule>
    <cfRule aboveAverage="0" bottom="0" dxfId="8" equalAverage="0" operator="equal" percent="0" priority="1856" rank="0" text="" type="cellIs">
      <formula>"Н"</formula>
    </cfRule>
    <cfRule aboveAverage="0" bottom="0" dxfId="8" equalAverage="0" operator="equal" percent="0" priority="1857" rank="0" text="" type="cellIs">
      <formula>"Б"</formula>
    </cfRule>
    <cfRule aboveAverage="0" bottom="0" dxfId="8" equalAverage="0" operator="equal" percent="0" priority="1858" rank="0" text="" type="cellIs">
      <formula>"ПР"</formula>
    </cfRule>
  </conditionalFormatting>
  <conditionalFormatting sqref="CP78:CQ78">
    <cfRule aboveAverage="0" bottom="0" dxfId="6" equalAverage="0" operator="equal" percent="0" priority="1859" rank="0" text="" type="cellIs">
      <formula>"ОТ"</formula>
    </cfRule>
    <cfRule aboveAverage="0" bottom="0" dxfId="1" equalAverage="0" operator="equal" percent="0" priority="1860" rank="0" text="" type="cellIs">
      <formula>"В"</formula>
    </cfRule>
    <cfRule aboveAverage="0" bottom="0" dxfId="8" equalAverage="0" operator="equal" percent="0" priority="1861" rank="0" text="" type="cellIs">
      <formula>"Н"</formula>
    </cfRule>
    <cfRule aboveAverage="0" bottom="0" dxfId="8" equalAverage="0" operator="equal" percent="0" priority="1862" rank="0" text="" type="cellIs">
      <formula>"Б"</formula>
    </cfRule>
    <cfRule aboveAverage="0" bottom="0" dxfId="8" equalAverage="0" operator="equal" percent="0" priority="1863" rank="0" text="" type="cellIs">
      <formula>"ПР"</formula>
    </cfRule>
    <cfRule aboveAverage="0" bottom="0" dxfId="9" equalAverage="0" percent="0" priority="1864" rank="0" text="" type="expression">
      <formula>COUNTIF(BX78:CN78,"В")=0</formula>
    </cfRule>
    <cfRule aboveAverage="0" bottom="0" dxfId="6" equalAverage="0" operator="equal" percent="0" priority="1865" rank="0" text="" type="cellIs">
      <formula>"ОТ"</formula>
    </cfRule>
    <cfRule aboveAverage="0" bottom="0" dxfId="1" equalAverage="0" operator="equal" percent="0" priority="1866" rank="0" text="" type="cellIs">
      <formula>"В"</formula>
    </cfRule>
    <cfRule aboveAverage="0" bottom="0" dxfId="8" equalAverage="0" operator="equal" percent="0" priority="1867" rank="0" text="" type="cellIs">
      <formula>"Н"</formula>
    </cfRule>
    <cfRule aboveAverage="0" bottom="0" dxfId="8" equalAverage="0" operator="equal" percent="0" priority="1868" rank="0" text="" type="cellIs">
      <formula>"Б"</formula>
    </cfRule>
    <cfRule aboveAverage="0" bottom="0" dxfId="8" equalAverage="0" operator="equal" percent="0" priority="1869" rank="0" text="" type="cellIs">
      <formula>"ПР"</formula>
    </cfRule>
  </conditionalFormatting>
  <conditionalFormatting sqref="CP34:CQ34">
    <cfRule aboveAverage="0" bottom="0" dxfId="6" equalAverage="0" operator="equal" percent="0" priority="1870" rank="0" text="" type="cellIs">
      <formula>"ОТ"</formula>
    </cfRule>
    <cfRule aboveAverage="0" bottom="0" dxfId="1" equalAverage="0" operator="equal" percent="0" priority="1871" rank="0" text="" type="cellIs">
      <formula>"В"</formula>
    </cfRule>
    <cfRule aboveAverage="0" bottom="0" dxfId="8" equalAverage="0" operator="equal" percent="0" priority="1872" rank="0" text="" type="cellIs">
      <formula>"Н"</formula>
    </cfRule>
    <cfRule aboveAverage="0" bottom="0" dxfId="8" equalAverage="0" operator="equal" percent="0" priority="1873" rank="0" text="" type="cellIs">
      <formula>"Б"</formula>
    </cfRule>
    <cfRule aboveAverage="0" bottom="0" dxfId="8" equalAverage="0" operator="equal" percent="0" priority="1874" rank="0" text="" type="cellIs">
      <formula>"ПР"</formula>
    </cfRule>
    <cfRule aboveAverage="0" bottom="0" dxfId="9" equalAverage="0" percent="0" priority="1875" rank="0" text="" type="expression">
      <formula>COUNTIF(BX34:CN34,"В")=0</formula>
    </cfRule>
    <cfRule aboveAverage="0" bottom="0" dxfId="6" equalAverage="0" operator="equal" percent="0" priority="1876" rank="0" text="" type="cellIs">
      <formula>"ОТ"</formula>
    </cfRule>
    <cfRule aboveAverage="0" bottom="0" dxfId="1" equalAverage="0" operator="equal" percent="0" priority="1877" rank="0" text="" type="cellIs">
      <formula>"В"</formula>
    </cfRule>
    <cfRule aboveAverage="0" bottom="0" dxfId="8" equalAverage="0" operator="equal" percent="0" priority="1878" rank="0" text="" type="cellIs">
      <formula>"Н"</formula>
    </cfRule>
    <cfRule aboveAverage="0" bottom="0" dxfId="8" equalAverage="0" operator="equal" percent="0" priority="1879" rank="0" text="" type="cellIs">
      <formula>"Б"</formula>
    </cfRule>
    <cfRule aboveAverage="0" bottom="0" dxfId="8" equalAverage="0" operator="equal" percent="0" priority="1880" rank="0" text="" type="cellIs">
      <formula>"ПР"</formula>
    </cfRule>
  </conditionalFormatting>
  <conditionalFormatting sqref="CP51:CQ51">
    <cfRule aboveAverage="0" bottom="0" dxfId="6" equalAverage="0" operator="equal" percent="0" priority="1881" rank="0" text="" type="cellIs">
      <formula>"ОТ"</formula>
    </cfRule>
    <cfRule aboveAverage="0" bottom="0" dxfId="1" equalAverage="0" operator="equal" percent="0" priority="1882" rank="0" text="" type="cellIs">
      <formula>"В"</formula>
    </cfRule>
    <cfRule aboveAverage="0" bottom="0" dxfId="8" equalAverage="0" operator="equal" percent="0" priority="1883" rank="0" text="" type="cellIs">
      <formula>"Н"</formula>
    </cfRule>
    <cfRule aboveAverage="0" bottom="0" dxfId="8" equalAverage="0" operator="equal" percent="0" priority="1884" rank="0" text="" type="cellIs">
      <formula>"Б"</formula>
    </cfRule>
    <cfRule aboveAverage="0" bottom="0" dxfId="8" equalAverage="0" operator="equal" percent="0" priority="1885" rank="0" text="" type="cellIs">
      <formula>"ПР"</formula>
    </cfRule>
    <cfRule aboveAverage="0" bottom="0" dxfId="9" equalAverage="0" percent="0" priority="1886" rank="0" text="" type="expression">
      <formula>COUNTIF(BX51:CN51,"В")=0</formula>
    </cfRule>
    <cfRule aboveAverage="0" bottom="0" dxfId="6" equalAverage="0" operator="equal" percent="0" priority="1887" rank="0" text="" type="cellIs">
      <formula>"ОТ"</formula>
    </cfRule>
    <cfRule aboveAverage="0" bottom="0" dxfId="1" equalAverage="0" operator="equal" percent="0" priority="1888" rank="0" text="" type="cellIs">
      <formula>"В"</formula>
    </cfRule>
    <cfRule aboveAverage="0" bottom="0" dxfId="8" equalAverage="0" operator="equal" percent="0" priority="1889" rank="0" text="" type="cellIs">
      <formula>"Н"</formula>
    </cfRule>
    <cfRule aboveAverage="0" bottom="0" dxfId="8" equalAverage="0" operator="equal" percent="0" priority="1890" rank="0" text="" type="cellIs">
      <formula>"Б"</formula>
    </cfRule>
    <cfRule aboveAverage="0" bottom="0" dxfId="8" equalAverage="0" operator="equal" percent="0" priority="1891" rank="0" text="" type="cellIs">
      <formula>"ПР"</formula>
    </cfRule>
  </conditionalFormatting>
  <conditionalFormatting sqref="CP31:CQ31">
    <cfRule aboveAverage="0" bottom="0" dxfId="6" equalAverage="0" operator="equal" percent="0" priority="1892" rank="0" text="" type="cellIs">
      <formula>"ОТ"</formula>
    </cfRule>
    <cfRule aboveAverage="0" bottom="0" dxfId="1" equalAverage="0" operator="equal" percent="0" priority="1893" rank="0" text="" type="cellIs">
      <formula>"В"</formula>
    </cfRule>
    <cfRule aboveAverage="0" bottom="0" dxfId="8" equalAverage="0" operator="equal" percent="0" priority="1894" rank="0" text="" type="cellIs">
      <formula>"Н"</formula>
    </cfRule>
    <cfRule aboveAverage="0" bottom="0" dxfId="8" equalAverage="0" operator="equal" percent="0" priority="1895" rank="0" text="" type="cellIs">
      <formula>"Б"</formula>
    </cfRule>
    <cfRule aboveAverage="0" bottom="0" dxfId="8" equalAverage="0" operator="equal" percent="0" priority="1896" rank="0" text="" type="cellIs">
      <formula>"ПР"</formula>
    </cfRule>
    <cfRule aboveAverage="0" bottom="0" dxfId="9" equalAverage="0" percent="0" priority="1897" rank="0" text="" type="expression">
      <formula>COUNTIF(BX31:CN31,"В")=0</formula>
    </cfRule>
    <cfRule aboveAverage="0" bottom="0" dxfId="6" equalAverage="0" operator="equal" percent="0" priority="1898" rank="0" text="" type="cellIs">
      <formula>"ОТ"</formula>
    </cfRule>
    <cfRule aboveAverage="0" bottom="0" dxfId="1" equalAverage="0" operator="equal" percent="0" priority="1899" rank="0" text="" type="cellIs">
      <formula>"В"</formula>
    </cfRule>
    <cfRule aboveAverage="0" bottom="0" dxfId="8" equalAverage="0" operator="equal" percent="0" priority="1900" rank="0" text="" type="cellIs">
      <formula>"Н"</formula>
    </cfRule>
    <cfRule aboveAverage="0" bottom="0" dxfId="8" equalAverage="0" operator="equal" percent="0" priority="1901" rank="0" text="" type="cellIs">
      <formula>"Б"</formula>
    </cfRule>
    <cfRule aboveAverage="0" bottom="0" dxfId="8" equalAverage="0" operator="equal" percent="0" priority="1902" rank="0" text="" type="cellIs">
      <formula>"ПР"</formula>
    </cfRule>
  </conditionalFormatting>
  <conditionalFormatting sqref="L6">
    <cfRule aboveAverage="0" bottom="0" dxfId="7" equalAverage="0" percent="0" priority="1911" rank="0" text="" type="expression">
      <formula>IF(M6="в",(4*$C$2/7+($A$2-K6)+P6)&lt;$C$2)</formula>
    </cfRule>
    <cfRule aboveAverage="0" bottom="0" dxfId="6" equalAverage="0" operator="equal" percent="0" priority="1912" rank="0" text="" type="cellIs">
      <formula>"!"</formula>
    </cfRule>
    <cfRule aboveAverage="0" bottom="0" dxfId="10" equalAverage="0" percent="0" priority="1913" rank="0" text="" type="expression">
      <formula>($A$2-K6+M6)&lt;$B$2</formula>
    </cfRule>
    <cfRule aboveAverage="0" bottom="0" dxfId="5" equalAverage="0" percent="0" priority="1914" rank="0" text="" type="expression">
      <formula>IF(J6="от",$A$2-$E$2+M6)&lt;$B$2</formula>
    </cfRule>
    <cfRule aboveAverage="0" bottom="0" dxfId="7" equalAverage="0" percent="0" priority="1915" rank="0" text="" type="expression">
      <formula>IF(J6="ОТ",IF(M6="В",(4*$C$2/7+($A$2-$E$2)+P6)&lt;$C$2))</formula>
    </cfRule>
  </conditionalFormatting>
  <conditionalFormatting sqref="J6:K6">
    <cfRule aboveAverage="0" bottom="0" dxfId="6" equalAverage="0" operator="equal" percent="0" priority="1916" rank="0" text="" type="cellIs">
      <formula>"ОТ"</formula>
    </cfRule>
    <cfRule aboveAverage="0" bottom="0" dxfId="1" equalAverage="0" operator="equal" percent="0" priority="1917" rank="0" text="" type="cellIs">
      <formula>"В"</formula>
    </cfRule>
    <cfRule aboveAverage="0" bottom="0" dxfId="8" equalAverage="0" operator="equal" percent="0" priority="1918" rank="0" text="" type="cellIs">
      <formula>"Н"</formula>
    </cfRule>
    <cfRule aboveAverage="0" bottom="0" dxfId="8" equalAverage="0" operator="equal" percent="0" priority="1919" rank="0" text="" type="cellIs">
      <formula>"Б"</formula>
    </cfRule>
    <cfRule aboveAverage="0" bottom="0" dxfId="8" equalAverage="0" operator="equal" percent="0" priority="1920" rank="0" text="" type="cellIs">
      <formula>"ПР"</formula>
    </cfRule>
  </conditionalFormatting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65" zoomScaleNormal="65" zoomScalePageLayoutView="100">
      <selection activeCell="A1" activeCellId="0" pane="topLeft" sqref="A1"/>
    </sheetView>
  </sheetViews>
  <sheetFormatPr baseColWidth="8" defaultRowHeight="14.4" outlineLevelCol="0"/>
  <cols>
    <col customWidth="1" max="1025" min="1" style="9" width="8.10204081632653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65" zoomScaleNormal="65" zoomScalePageLayoutView="100">
      <selection activeCell="A1" activeCellId="0" pane="topLeft" sqref="A1"/>
    </sheetView>
  </sheetViews>
  <sheetFormatPr baseColWidth="8" defaultRowHeight="14.4" outlineLevelCol="0"/>
  <cols>
    <col customWidth="1" max="1025" min="1" style="9" width="8.10204081632653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adams</dc:creator>
  <dc:language xmlns:dc="http://purl.org/dc/elements/1.1/">en-US</dc:language>
  <dcterms:created xmlns:dcterms="http://purl.org/dc/terms/" xmlns:xsi="http://www.w3.org/2001/XMLSchema-instance" xsi:type="dcterms:W3CDTF">2018-03-31T04:46:39Z</dcterms:created>
  <dcterms:modified xmlns:dcterms="http://purl.org/dc/terms/" xmlns:xsi="http://www.w3.org/2001/XMLSchema-instance" xsi:type="dcterms:W3CDTF">2018-04-16T13:03:28Z</dcterms:modified>
  <cp:revision>4</cp:revision>
</cp:coreProperties>
</file>