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730" windowHeight="11760" tabRatio="706" activeTab="6"/>
  </bookViews>
  <sheets>
    <sheet name="Производственный календарь" sheetId="19" r:id="rId1"/>
    <sheet name="идеал" sheetId="15" state="hidden" r:id="rId2"/>
    <sheet name="Январь" sheetId="20" r:id="rId3"/>
    <sheet name="Февраль" sheetId="4" r:id="rId4"/>
    <sheet name="март" sheetId="5" r:id="rId5"/>
    <sheet name="апрель" sheetId="6" r:id="rId6"/>
    <sheet name="май" sheetId="7" r:id="rId7"/>
    <sheet name="июнь" sheetId="8" r:id="rId8"/>
    <sheet name="июль" sheetId="9" r:id="rId9"/>
    <sheet name="август" sheetId="10" r:id="rId10"/>
    <sheet name="сентябрь" sheetId="11" r:id="rId11"/>
    <sheet name="октябрь" sheetId="12" r:id="rId12"/>
    <sheet name="ноябрь" sheetId="13" r:id="rId13"/>
    <sheet name="декабрь" sheetId="14" r:id="rId14"/>
  </sheets>
  <externalReferences>
    <externalReference r:id="rId15"/>
  </externalReferences>
  <definedNames>
    <definedName name="_xlnm.Print_Titles" localSheetId="9">август!$9:$10</definedName>
    <definedName name="_xlnm.Print_Titles" localSheetId="5">апрель!$9:$10</definedName>
    <definedName name="_xlnm.Print_Titles" localSheetId="13">декабрь!$9:$10</definedName>
    <definedName name="_xlnm.Print_Titles" localSheetId="1">идеал!$9:$10</definedName>
    <definedName name="_xlnm.Print_Titles" localSheetId="7">июнь!$9:$10</definedName>
    <definedName name="_xlnm.Print_Titles" localSheetId="6">май!#REF!</definedName>
    <definedName name="_xlnm.Print_Titles" localSheetId="4">март!#REF!</definedName>
    <definedName name="_xlnm.Print_Titles" localSheetId="12">ноябрь!$9:$10</definedName>
    <definedName name="_xlnm.Print_Titles" localSheetId="11">октябрь!$9:$10</definedName>
    <definedName name="_xlnm.Print_Titles" localSheetId="10">сентябрь!#REF!</definedName>
    <definedName name="_xlnm.Print_Titles" localSheetId="3">Февраль!$9:$10</definedName>
    <definedName name="_xlnm.Print_Area" localSheetId="9">август!$A$1:$AN$51</definedName>
    <definedName name="_xlnm.Print_Area" localSheetId="5">апрель!#REF!</definedName>
    <definedName name="_xlnm.Print_Area" localSheetId="13">декабрь!$A$1:$AN$50</definedName>
    <definedName name="_xlnm.Print_Area" localSheetId="1">идеал!$A$1:$AN$172</definedName>
    <definedName name="_xlnm.Print_Area" localSheetId="7">июнь!#REF!</definedName>
    <definedName name="_xlnm.Print_Area" localSheetId="6">май!#REF!</definedName>
    <definedName name="_xlnm.Print_Area" localSheetId="4">март!$R$45:$AI$62</definedName>
    <definedName name="_xlnm.Print_Area" localSheetId="12">ноябрь!$A$1:$AN$41</definedName>
    <definedName name="_xlnm.Print_Area" localSheetId="11">октябрь!$A$1:$AN$50</definedName>
    <definedName name="_xlnm.Print_Area" localSheetId="10">сентябрь!#REF!</definedName>
    <definedName name="_xlnm.Print_Area" localSheetId="3">Февраль!$A$1:$AO$60</definedName>
    <definedName name="_xlnm.Print_Area" localSheetId="2">Январь!$A$1:$AL$28</definedName>
  </definedNames>
  <calcPr calcId="145621"/>
</workbook>
</file>

<file path=xl/calcChain.xml><?xml version="1.0" encoding="utf-8"?>
<calcChain xmlns="http://schemas.openxmlformats.org/spreadsheetml/2006/main">
  <c r="D42" i="7" l="1"/>
  <c r="D41" i="7"/>
  <c r="AH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D39" i="7"/>
  <c r="D38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D35" i="7"/>
  <c r="V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D31" i="7"/>
  <c r="AI13" i="7" l="1"/>
  <c r="AJ13" i="7" l="1"/>
  <c r="AI20" i="7" l="1"/>
  <c r="AJ20" i="7" s="1"/>
  <c r="AI22" i="7" l="1"/>
  <c r="AK22" i="7" s="1"/>
  <c r="AI21" i="7"/>
  <c r="AK21" i="7" s="1"/>
  <c r="AJ22" i="7" l="1"/>
  <c r="AJ2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I42" i="7" l="1"/>
  <c r="Y42" i="7"/>
  <c r="Q42" i="7"/>
  <c r="J42" i="7"/>
  <c r="AA42" i="7"/>
  <c r="T42" i="7"/>
  <c r="X42" i="7"/>
  <c r="AD42" i="7"/>
  <c r="N42" i="7"/>
  <c r="F42" i="7"/>
  <c r="AG42" i="7"/>
  <c r="AH41" i="7"/>
  <c r="AH42" i="7"/>
  <c r="AB42" i="7"/>
  <c r="K42" i="7"/>
  <c r="AE42" i="7"/>
  <c r="W42" i="7"/>
  <c r="O42" i="7"/>
  <c r="AC42" i="7"/>
  <c r="U42" i="7"/>
  <c r="M42" i="7"/>
  <c r="Z42" i="7"/>
  <c r="AF42" i="7"/>
  <c r="L42" i="7"/>
  <c r="P42" i="7"/>
  <c r="G42" i="7"/>
  <c r="E42" i="7"/>
  <c r="H42" i="7"/>
  <c r="R42" i="7"/>
  <c r="S42" i="7"/>
  <c r="V42" i="7"/>
  <c r="AL26" i="6"/>
  <c r="AN26" i="6" s="1"/>
  <c r="AJ26" i="5"/>
  <c r="AL26" i="5" s="1"/>
  <c r="AM26" i="6" l="1"/>
  <c r="AK26" i="5"/>
  <c r="AI18" i="7"/>
  <c r="AJ18" i="7" s="1"/>
  <c r="AL18" i="6" l="1"/>
  <c r="AN18" i="6" s="1"/>
  <c r="AM18" i="6" l="1"/>
  <c r="V37" i="5"/>
  <c r="V38" i="5"/>
  <c r="V39" i="5"/>
  <c r="V40" i="5"/>
  <c r="V41" i="5"/>
  <c r="V42" i="5"/>
  <c r="V43" i="5"/>
  <c r="G38" i="6" l="1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E38" i="5" l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15" i="5"/>
  <c r="AK15" i="5" s="1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K38" i="20" s="1"/>
  <c r="J36" i="20"/>
  <c r="I36" i="20"/>
  <c r="H36" i="20"/>
  <c r="G36" i="20"/>
  <c r="F36" i="20"/>
  <c r="E36" i="20"/>
  <c r="AI35" i="20"/>
  <c r="AH35" i="20"/>
  <c r="AG35" i="20"/>
  <c r="AF35" i="20"/>
  <c r="AE35" i="20"/>
  <c r="AD35" i="20"/>
  <c r="AD38" i="20" s="1"/>
  <c r="AC35" i="20"/>
  <c r="AB35" i="20"/>
  <c r="AA35" i="20"/>
  <c r="AA38" i="20"/>
  <c r="Z35" i="20"/>
  <c r="Z38" i="20" s="1"/>
  <c r="Y35" i="20"/>
  <c r="X35" i="20"/>
  <c r="X38" i="20" s="1"/>
  <c r="W35" i="20"/>
  <c r="W38" i="20" s="1"/>
  <c r="V35" i="20"/>
  <c r="V38" i="20" s="1"/>
  <c r="U35" i="20"/>
  <c r="T35" i="20"/>
  <c r="T38" i="20"/>
  <c r="S35" i="20"/>
  <c r="R35" i="20"/>
  <c r="R38" i="20"/>
  <c r="Q35" i="20"/>
  <c r="P35" i="20"/>
  <c r="O35" i="20"/>
  <c r="N35" i="20"/>
  <c r="N38" i="20" s="1"/>
  <c r="M35" i="20"/>
  <c r="L35" i="20"/>
  <c r="K35" i="20"/>
  <c r="J35" i="20"/>
  <c r="J38" i="20" s="1"/>
  <c r="I35" i="20"/>
  <c r="H35" i="20"/>
  <c r="G35" i="20"/>
  <c r="F35" i="20"/>
  <c r="E35" i="20"/>
  <c r="E38" i="20" s="1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K39" i="20" s="1"/>
  <c r="J32" i="20"/>
  <c r="I32" i="20"/>
  <c r="H32" i="20"/>
  <c r="G32" i="20"/>
  <c r="F32" i="20"/>
  <c r="E32" i="20"/>
  <c r="AI31" i="20"/>
  <c r="AH31" i="20"/>
  <c r="AG31" i="20"/>
  <c r="AF31" i="20"/>
  <c r="AE31" i="20"/>
  <c r="AD31" i="20"/>
  <c r="AD39" i="20" s="1"/>
  <c r="AC31" i="20"/>
  <c r="AB31" i="20"/>
  <c r="AA31" i="20"/>
  <c r="Z31" i="20"/>
  <c r="Z39" i="20" s="1"/>
  <c r="Y31" i="20"/>
  <c r="X31" i="20"/>
  <c r="W31" i="20"/>
  <c r="V31" i="20"/>
  <c r="V39" i="20" s="1"/>
  <c r="U31" i="20"/>
  <c r="T31" i="20"/>
  <c r="S31" i="20"/>
  <c r="R31" i="20"/>
  <c r="R39" i="20" s="1"/>
  <c r="Q31" i="20"/>
  <c r="Q39" i="20"/>
  <c r="P31" i="20"/>
  <c r="O31" i="20"/>
  <c r="N31" i="20"/>
  <c r="M31" i="20"/>
  <c r="M39" i="20" s="1"/>
  <c r="L31" i="20"/>
  <c r="K31" i="20"/>
  <c r="J31" i="20"/>
  <c r="J39" i="20" s="1"/>
  <c r="I31" i="20"/>
  <c r="I39" i="20" s="1"/>
  <c r="H31" i="20"/>
  <c r="G31" i="20"/>
  <c r="F31" i="20"/>
  <c r="E31" i="20"/>
  <c r="AJ25" i="20"/>
  <c r="AL25" i="20" s="1"/>
  <c r="AJ24" i="20"/>
  <c r="AK24" i="20" s="1"/>
  <c r="AJ23" i="20"/>
  <c r="AL23" i="20" s="1"/>
  <c r="AJ22" i="20"/>
  <c r="AJ21" i="20"/>
  <c r="AK21" i="20" s="1"/>
  <c r="AJ20" i="20"/>
  <c r="AK20" i="20" s="1"/>
  <c r="AJ19" i="20"/>
  <c r="AL19" i="20" s="1"/>
  <c r="AJ18" i="20"/>
  <c r="AL18" i="20" s="1"/>
  <c r="AJ17" i="20"/>
  <c r="AK17" i="20" s="1"/>
  <c r="AJ16" i="20"/>
  <c r="AL16" i="20" s="1"/>
  <c r="AJ15" i="20"/>
  <c r="AL15" i="20" s="1"/>
  <c r="AJ14" i="20"/>
  <c r="AK14" i="20" s="1"/>
  <c r="AJ13" i="20"/>
  <c r="AK13" i="20" s="1"/>
  <c r="AL13" i="20"/>
  <c r="AL12" i="6"/>
  <c r="AM12" i="6" s="1"/>
  <c r="AL13" i="6"/>
  <c r="AL14" i="6"/>
  <c r="AN14" i="6" s="1"/>
  <c r="AL15" i="6"/>
  <c r="AN15" i="6" s="1"/>
  <c r="AL16" i="6"/>
  <c r="AL17" i="6"/>
  <c r="AN17" i="6" s="1"/>
  <c r="AL19" i="6"/>
  <c r="AN19" i="6" s="1"/>
  <c r="AL23" i="6"/>
  <c r="AN23" i="6" s="1"/>
  <c r="AL21" i="6"/>
  <c r="AN21" i="6" s="1"/>
  <c r="AL22" i="6"/>
  <c r="AN22" i="6" s="1"/>
  <c r="AL20" i="6"/>
  <c r="AN20" i="6" s="1"/>
  <c r="AL25" i="6"/>
  <c r="AN25" i="6" s="1"/>
  <c r="AL24" i="6"/>
  <c r="AN24" i="6" s="1"/>
  <c r="AL11" i="6"/>
  <c r="AJ11" i="8"/>
  <c r="AL11" i="8" s="1"/>
  <c r="AJ11" i="5"/>
  <c r="AL11" i="5" s="1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G41" i="6"/>
  <c r="G40" i="6"/>
  <c r="G39" i="6"/>
  <c r="G37" i="6"/>
  <c r="G36" i="6"/>
  <c r="G35" i="6"/>
  <c r="G34" i="6"/>
  <c r="G32" i="6"/>
  <c r="G31" i="6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E41" i="5"/>
  <c r="E40" i="5"/>
  <c r="E39" i="5"/>
  <c r="E36" i="5"/>
  <c r="E35" i="5"/>
  <c r="E34" i="5"/>
  <c r="E33" i="5"/>
  <c r="E32" i="5"/>
  <c r="E31" i="5"/>
  <c r="AI12" i="7"/>
  <c r="AK12" i="7" s="1"/>
  <c r="AI14" i="7"/>
  <c r="AK14" i="7" s="1"/>
  <c r="AI15" i="7"/>
  <c r="AK15" i="7" s="1"/>
  <c r="AI16" i="7"/>
  <c r="AK16" i="7" s="1"/>
  <c r="AI17" i="7"/>
  <c r="AK17" i="7" s="1"/>
  <c r="AI19" i="7"/>
  <c r="AK19" i="7" s="1"/>
  <c r="AI25" i="7"/>
  <c r="AK25" i="7" s="1"/>
  <c r="AI23" i="7"/>
  <c r="AK23" i="7" s="1"/>
  <c r="AI24" i="7"/>
  <c r="AK24" i="7" s="1"/>
  <c r="AI11" i="7"/>
  <c r="AK11" i="7" s="1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R39" i="14" s="1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AI36" i="14"/>
  <c r="AI39" i="14" s="1"/>
  <c r="AH36" i="14"/>
  <c r="AH39" i="14"/>
  <c r="AG36" i="14"/>
  <c r="AF36" i="14"/>
  <c r="AE36" i="14"/>
  <c r="AE39" i="14" s="1"/>
  <c r="AD36" i="14"/>
  <c r="AC36" i="14"/>
  <c r="AB36" i="14"/>
  <c r="AA36" i="14"/>
  <c r="AA39" i="14"/>
  <c r="Z36" i="14"/>
  <c r="Y36" i="14"/>
  <c r="X36" i="14"/>
  <c r="X39" i="14" s="1"/>
  <c r="W36" i="14"/>
  <c r="W39" i="14" s="1"/>
  <c r="V36" i="14"/>
  <c r="U36" i="14"/>
  <c r="T36" i="14"/>
  <c r="S36" i="14"/>
  <c r="R36" i="14"/>
  <c r="Q36" i="14"/>
  <c r="P36" i="14"/>
  <c r="P39" i="14" s="1"/>
  <c r="O36" i="14"/>
  <c r="O39" i="14" s="1"/>
  <c r="N36" i="14"/>
  <c r="M36" i="14"/>
  <c r="L36" i="14"/>
  <c r="K36" i="14"/>
  <c r="K39" i="14" s="1"/>
  <c r="J36" i="14"/>
  <c r="J39" i="14" s="1"/>
  <c r="I36" i="14"/>
  <c r="H36" i="14"/>
  <c r="H39" i="14" s="1"/>
  <c r="G36" i="14"/>
  <c r="G39" i="14"/>
  <c r="F36" i="14"/>
  <c r="E36" i="14"/>
  <c r="E39" i="14" s="1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AJ24" i="14"/>
  <c r="AL24" i="14" s="1"/>
  <c r="AJ23" i="14"/>
  <c r="AL23" i="14" s="1"/>
  <c r="AJ22" i="14"/>
  <c r="AL22" i="14" s="1"/>
  <c r="AJ21" i="14"/>
  <c r="AL21" i="14" s="1"/>
  <c r="AJ20" i="14"/>
  <c r="AL20" i="14" s="1"/>
  <c r="AJ19" i="14"/>
  <c r="AL19" i="14" s="1"/>
  <c r="AJ18" i="14"/>
  <c r="AL18" i="14" s="1"/>
  <c r="AK18" i="14"/>
  <c r="AJ17" i="14"/>
  <c r="AL17" i="14" s="1"/>
  <c r="AJ16" i="14"/>
  <c r="AL16" i="14" s="1"/>
  <c r="AJ15" i="14"/>
  <c r="AL15" i="14" s="1"/>
  <c r="AJ14" i="14"/>
  <c r="AL14" i="14" s="1"/>
  <c r="AJ13" i="14"/>
  <c r="AL13" i="14" s="1"/>
  <c r="AJ12" i="14"/>
  <c r="AL12" i="14" s="1"/>
  <c r="AJ11" i="14"/>
  <c r="AL11" i="14" s="1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F39" i="13" s="1"/>
  <c r="E37" i="13"/>
  <c r="AI36" i="13"/>
  <c r="AH36" i="13"/>
  <c r="AG36" i="13"/>
  <c r="AF36" i="13"/>
  <c r="AF39" i="13" s="1"/>
  <c r="AE36" i="13"/>
  <c r="AD36" i="13"/>
  <c r="AD39" i="13" s="1"/>
  <c r="AC36" i="13"/>
  <c r="AB36" i="13"/>
  <c r="AB39" i="13" s="1"/>
  <c r="AA36" i="13"/>
  <c r="Z36" i="13"/>
  <c r="Z39" i="13" s="1"/>
  <c r="Y36" i="13"/>
  <c r="Y39" i="13" s="1"/>
  <c r="X36" i="13"/>
  <c r="X39" i="13" s="1"/>
  <c r="W36" i="13"/>
  <c r="V36" i="13"/>
  <c r="U36" i="13"/>
  <c r="U39" i="13" s="1"/>
  <c r="T36" i="13"/>
  <c r="T39" i="13" s="1"/>
  <c r="S36" i="13"/>
  <c r="S39" i="13"/>
  <c r="R36" i="13"/>
  <c r="Q36" i="13"/>
  <c r="P36" i="13"/>
  <c r="P39" i="13" s="1"/>
  <c r="O36" i="13"/>
  <c r="N36" i="13"/>
  <c r="N39" i="13" s="1"/>
  <c r="M36" i="13"/>
  <c r="L36" i="13"/>
  <c r="L39" i="13"/>
  <c r="K36" i="13"/>
  <c r="K39" i="13" s="1"/>
  <c r="J36" i="13"/>
  <c r="I36" i="13"/>
  <c r="H36" i="13"/>
  <c r="H39" i="13" s="1"/>
  <c r="G36" i="13"/>
  <c r="G39" i="13" s="1"/>
  <c r="F36" i="13"/>
  <c r="E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AI30" i="13"/>
  <c r="AH30" i="13"/>
  <c r="AG30" i="13"/>
  <c r="AG40" i="13" s="1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U40" i="13" s="1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E40" i="13" s="1"/>
  <c r="AJ24" i="13"/>
  <c r="AJ23" i="13"/>
  <c r="AL23" i="13" s="1"/>
  <c r="AJ22" i="13"/>
  <c r="AL22" i="13" s="1"/>
  <c r="AJ21" i="13"/>
  <c r="AL21" i="13" s="1"/>
  <c r="AJ20" i="13"/>
  <c r="AJ19" i="13"/>
  <c r="AL19" i="13" s="1"/>
  <c r="AJ18" i="13"/>
  <c r="AL18" i="13" s="1"/>
  <c r="AJ17" i="13"/>
  <c r="AL17" i="13" s="1"/>
  <c r="AJ16" i="13"/>
  <c r="AL16" i="13" s="1"/>
  <c r="AJ15" i="13"/>
  <c r="AL15" i="13" s="1"/>
  <c r="AJ14" i="13"/>
  <c r="AL14" i="13" s="1"/>
  <c r="AJ13" i="13"/>
  <c r="AL13" i="13" s="1"/>
  <c r="AJ12" i="13"/>
  <c r="AL12" i="13" s="1"/>
  <c r="AJ11" i="13"/>
  <c r="AL11" i="13" s="1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G39" i="12" s="1"/>
  <c r="F37" i="12"/>
  <c r="E37" i="12"/>
  <c r="AI36" i="12"/>
  <c r="AI39" i="12"/>
  <c r="AH36" i="12"/>
  <c r="AG36" i="12"/>
  <c r="AG39" i="12" s="1"/>
  <c r="AF36" i="12"/>
  <c r="AF39" i="12" s="1"/>
  <c r="AE36" i="12"/>
  <c r="AE39" i="12" s="1"/>
  <c r="AD36" i="12"/>
  <c r="AD39" i="12" s="1"/>
  <c r="AC36" i="12"/>
  <c r="AB36" i="12"/>
  <c r="AB39" i="12" s="1"/>
  <c r="AA36" i="12"/>
  <c r="Z36" i="12"/>
  <c r="Z39" i="12" s="1"/>
  <c r="Y36" i="12"/>
  <c r="X36" i="12"/>
  <c r="X39" i="12" s="1"/>
  <c r="W36" i="12"/>
  <c r="W39" i="12" s="1"/>
  <c r="V36" i="12"/>
  <c r="V39" i="12"/>
  <c r="U36" i="12"/>
  <c r="T36" i="12"/>
  <c r="T39" i="12" s="1"/>
  <c r="S36" i="12"/>
  <c r="R36" i="12"/>
  <c r="Q36" i="12"/>
  <c r="Q39" i="12" s="1"/>
  <c r="P36" i="12"/>
  <c r="P39" i="12" s="1"/>
  <c r="O36" i="12"/>
  <c r="N36" i="12"/>
  <c r="N39" i="12" s="1"/>
  <c r="M36" i="12"/>
  <c r="L36" i="12"/>
  <c r="K36" i="12"/>
  <c r="J36" i="12"/>
  <c r="J39" i="12" s="1"/>
  <c r="I36" i="12"/>
  <c r="I39" i="12" s="1"/>
  <c r="H36" i="12"/>
  <c r="G36" i="12"/>
  <c r="F36" i="12"/>
  <c r="E36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I40" i="12" s="1"/>
  <c r="H32" i="12"/>
  <c r="G32" i="12"/>
  <c r="F32" i="12"/>
  <c r="E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I30" i="12"/>
  <c r="AH30" i="12"/>
  <c r="AG30" i="12"/>
  <c r="AF30" i="12"/>
  <c r="AE30" i="12"/>
  <c r="AE40" i="12" s="1"/>
  <c r="AD30" i="12"/>
  <c r="AC30" i="12"/>
  <c r="AB30" i="12"/>
  <c r="AA30" i="12"/>
  <c r="Z30" i="12"/>
  <c r="Y30" i="12"/>
  <c r="X30" i="12"/>
  <c r="W30" i="12"/>
  <c r="W40" i="12" s="1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AJ24" i="12"/>
  <c r="AL24" i="12" s="1"/>
  <c r="AJ23" i="12"/>
  <c r="AL23" i="12" s="1"/>
  <c r="AJ22" i="12"/>
  <c r="AL22" i="12" s="1"/>
  <c r="AJ21" i="12"/>
  <c r="AL21" i="12" s="1"/>
  <c r="AJ20" i="12"/>
  <c r="AL20" i="12" s="1"/>
  <c r="AJ19" i="12"/>
  <c r="AL19" i="12" s="1"/>
  <c r="AJ18" i="12"/>
  <c r="AL18" i="12" s="1"/>
  <c r="AJ17" i="12"/>
  <c r="AL17" i="12" s="1"/>
  <c r="AJ16" i="12"/>
  <c r="AL16" i="12" s="1"/>
  <c r="AJ15" i="12"/>
  <c r="AL15" i="12" s="1"/>
  <c r="AJ14" i="12"/>
  <c r="AL14" i="12" s="1"/>
  <c r="AJ13" i="12"/>
  <c r="AL13" i="12" s="1"/>
  <c r="AJ12" i="12"/>
  <c r="AL12" i="12" s="1"/>
  <c r="AJ11" i="12"/>
  <c r="AL11" i="12" s="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M39" i="11" s="1"/>
  <c r="L37" i="11"/>
  <c r="K37" i="11"/>
  <c r="J37" i="11"/>
  <c r="I37" i="11"/>
  <c r="H37" i="11"/>
  <c r="G37" i="11"/>
  <c r="F37" i="11"/>
  <c r="E37" i="11"/>
  <c r="E39" i="11" s="1"/>
  <c r="AI36" i="11"/>
  <c r="AH36" i="11"/>
  <c r="AG36" i="11"/>
  <c r="AF36" i="11"/>
  <c r="AE36" i="11"/>
  <c r="AD36" i="11"/>
  <c r="AC36" i="11"/>
  <c r="AC39" i="11"/>
  <c r="AB36" i="11"/>
  <c r="AA36" i="11"/>
  <c r="Z36" i="11"/>
  <c r="Y36" i="11"/>
  <c r="Y39" i="11" s="1"/>
  <c r="X36" i="11"/>
  <c r="W36" i="11"/>
  <c r="W39" i="11" s="1"/>
  <c r="V36" i="11"/>
  <c r="U36" i="11"/>
  <c r="U39" i="11" s="1"/>
  <c r="T36" i="11"/>
  <c r="T39" i="11" s="1"/>
  <c r="S36" i="11"/>
  <c r="R36" i="11"/>
  <c r="R39" i="11" s="1"/>
  <c r="Q36" i="11"/>
  <c r="P36" i="11"/>
  <c r="O36" i="11"/>
  <c r="N36" i="11"/>
  <c r="M36" i="11"/>
  <c r="L36" i="11"/>
  <c r="K36" i="11"/>
  <c r="J36" i="11"/>
  <c r="I36" i="11"/>
  <c r="H36" i="11"/>
  <c r="H39" i="11" s="1"/>
  <c r="G36" i="11"/>
  <c r="F36" i="11"/>
  <c r="E36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AJ24" i="11"/>
  <c r="AL24" i="11" s="1"/>
  <c r="AJ23" i="11"/>
  <c r="AL23" i="11" s="1"/>
  <c r="AJ22" i="11"/>
  <c r="AK22" i="11" s="1"/>
  <c r="AJ21" i="11"/>
  <c r="AL21" i="11" s="1"/>
  <c r="AJ20" i="11"/>
  <c r="AL20" i="11" s="1"/>
  <c r="AJ19" i="11"/>
  <c r="AL19" i="11" s="1"/>
  <c r="AJ18" i="11"/>
  <c r="AL18" i="11" s="1"/>
  <c r="AJ17" i="11"/>
  <c r="AL17" i="11" s="1"/>
  <c r="AJ16" i="11"/>
  <c r="AL16" i="11" s="1"/>
  <c r="AK16" i="11"/>
  <c r="AJ15" i="11"/>
  <c r="AL15" i="11" s="1"/>
  <c r="AJ14" i="11"/>
  <c r="AL14" i="11" s="1"/>
  <c r="AJ13" i="11"/>
  <c r="AL13" i="11" s="1"/>
  <c r="AJ12" i="11"/>
  <c r="AL12" i="11" s="1"/>
  <c r="AJ11" i="11"/>
  <c r="AL11" i="11" s="1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AI36" i="10"/>
  <c r="AH36" i="10"/>
  <c r="AG36" i="10"/>
  <c r="AG39" i="10"/>
  <c r="AF36" i="10"/>
  <c r="AF39" i="10" s="1"/>
  <c r="AE36" i="10"/>
  <c r="AD36" i="10"/>
  <c r="AC36" i="10"/>
  <c r="AC39" i="10" s="1"/>
  <c r="AB36" i="10"/>
  <c r="AA36" i="10"/>
  <c r="Z36" i="10"/>
  <c r="Y36" i="10"/>
  <c r="Y39" i="10"/>
  <c r="X36" i="10"/>
  <c r="W36" i="10"/>
  <c r="V36" i="10"/>
  <c r="U36" i="10"/>
  <c r="U39" i="10" s="1"/>
  <c r="T36" i="10"/>
  <c r="S36" i="10"/>
  <c r="R36" i="10"/>
  <c r="Q36" i="10"/>
  <c r="Q39" i="10" s="1"/>
  <c r="P36" i="10"/>
  <c r="P39" i="10" s="1"/>
  <c r="O36" i="10"/>
  <c r="N36" i="10"/>
  <c r="M36" i="10"/>
  <c r="L36" i="10"/>
  <c r="K36" i="10"/>
  <c r="J36" i="10"/>
  <c r="I36" i="10"/>
  <c r="I39" i="10"/>
  <c r="H36" i="10"/>
  <c r="G36" i="10"/>
  <c r="F36" i="10"/>
  <c r="E36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I30" i="10"/>
  <c r="AI40" i="10" s="1"/>
  <c r="AH30" i="10"/>
  <c r="AG30" i="10"/>
  <c r="AF30" i="10"/>
  <c r="AE30" i="10"/>
  <c r="AD30" i="10"/>
  <c r="AC30" i="10"/>
  <c r="AB30" i="10"/>
  <c r="AA30" i="10"/>
  <c r="AA40" i="10" s="1"/>
  <c r="Z30" i="10"/>
  <c r="Y30" i="10"/>
  <c r="X30" i="10"/>
  <c r="W30" i="10"/>
  <c r="V30" i="10"/>
  <c r="U30" i="10"/>
  <c r="T30" i="10"/>
  <c r="S30" i="10"/>
  <c r="S40" i="10" s="1"/>
  <c r="R30" i="10"/>
  <c r="Q30" i="10"/>
  <c r="P30" i="10"/>
  <c r="O30" i="10"/>
  <c r="N30" i="10"/>
  <c r="M30" i="10"/>
  <c r="L30" i="10"/>
  <c r="K30" i="10"/>
  <c r="K40" i="10" s="1"/>
  <c r="J30" i="10"/>
  <c r="I30" i="10"/>
  <c r="H30" i="10"/>
  <c r="G30" i="10"/>
  <c r="G40" i="10" s="1"/>
  <c r="F30" i="10"/>
  <c r="E30" i="10"/>
  <c r="AJ24" i="10"/>
  <c r="AL24" i="10" s="1"/>
  <c r="AJ23" i="10"/>
  <c r="AL23" i="10" s="1"/>
  <c r="AJ22" i="10"/>
  <c r="AL22" i="10" s="1"/>
  <c r="AJ21" i="10"/>
  <c r="AJ20" i="10"/>
  <c r="AL20" i="10" s="1"/>
  <c r="AJ19" i="10"/>
  <c r="AL19" i="10" s="1"/>
  <c r="AJ18" i="10"/>
  <c r="AJ17" i="10"/>
  <c r="AL17" i="10" s="1"/>
  <c r="AJ16" i="10"/>
  <c r="AL16" i="10" s="1"/>
  <c r="AJ15" i="10"/>
  <c r="AJ14" i="10"/>
  <c r="AL14" i="10" s="1"/>
  <c r="AJ13" i="10"/>
  <c r="AL13" i="10" s="1"/>
  <c r="AJ12" i="10"/>
  <c r="AL12" i="10" s="1"/>
  <c r="AJ11" i="10"/>
  <c r="AL11" i="10" s="1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E39" i="9" s="1"/>
  <c r="AI36" i="9"/>
  <c r="AI39" i="9" s="1"/>
  <c r="AH36" i="9"/>
  <c r="AG36" i="9"/>
  <c r="AF36" i="9"/>
  <c r="AE36" i="9"/>
  <c r="AD36" i="9"/>
  <c r="AC36" i="9"/>
  <c r="AB36" i="9"/>
  <c r="AA36" i="9"/>
  <c r="AA39" i="9" s="1"/>
  <c r="Z36" i="9"/>
  <c r="Y36" i="9"/>
  <c r="X36" i="9"/>
  <c r="W36" i="9"/>
  <c r="V36" i="9"/>
  <c r="U36" i="9"/>
  <c r="T36" i="9"/>
  <c r="S36" i="9"/>
  <c r="S39" i="9" s="1"/>
  <c r="R36" i="9"/>
  <c r="Q36" i="9"/>
  <c r="Q39" i="9"/>
  <c r="P36" i="9"/>
  <c r="P39" i="9" s="1"/>
  <c r="O36" i="9"/>
  <c r="N36" i="9"/>
  <c r="M36" i="9"/>
  <c r="M39" i="9" s="1"/>
  <c r="L36" i="9"/>
  <c r="L39" i="9" s="1"/>
  <c r="K36" i="9"/>
  <c r="K39" i="9"/>
  <c r="J36" i="9"/>
  <c r="I36" i="9"/>
  <c r="I39" i="9" s="1"/>
  <c r="H36" i="9"/>
  <c r="G36" i="9"/>
  <c r="F36" i="9"/>
  <c r="F39" i="9" s="1"/>
  <c r="E36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AJ24" i="9"/>
  <c r="AJ23" i="9"/>
  <c r="AL23" i="9" s="1"/>
  <c r="AJ22" i="9"/>
  <c r="AL22" i="9" s="1"/>
  <c r="AJ21" i="9"/>
  <c r="AL21" i="9" s="1"/>
  <c r="AJ20" i="9"/>
  <c r="AL20" i="9" s="1"/>
  <c r="AJ19" i="9"/>
  <c r="AL19" i="9" s="1"/>
  <c r="AJ18" i="9"/>
  <c r="AL18" i="9" s="1"/>
  <c r="AJ17" i="9"/>
  <c r="AJ16" i="9"/>
  <c r="AL16" i="9" s="1"/>
  <c r="AJ15" i="9"/>
  <c r="AL15" i="9" s="1"/>
  <c r="AJ14" i="9"/>
  <c r="AL14" i="9" s="1"/>
  <c r="AJ13" i="9"/>
  <c r="AL13" i="9" s="1"/>
  <c r="AJ12" i="9"/>
  <c r="AL12" i="9" s="1"/>
  <c r="AJ11" i="9"/>
  <c r="AL11" i="9" s="1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V39" i="8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AH36" i="8"/>
  <c r="AG36" i="8"/>
  <c r="AF36" i="8"/>
  <c r="AE36" i="8"/>
  <c r="AE39" i="8"/>
  <c r="AD36" i="8"/>
  <c r="AC36" i="8"/>
  <c r="AB36" i="8"/>
  <c r="AA36" i="8"/>
  <c r="AA39" i="8" s="1"/>
  <c r="Z36" i="8"/>
  <c r="Y36" i="8"/>
  <c r="X36" i="8"/>
  <c r="W36" i="8"/>
  <c r="W39" i="8" s="1"/>
  <c r="V36" i="8"/>
  <c r="U36" i="8"/>
  <c r="T36" i="8"/>
  <c r="S36" i="8"/>
  <c r="S39" i="8" s="1"/>
  <c r="R36" i="8"/>
  <c r="Q36" i="8"/>
  <c r="P36" i="8"/>
  <c r="O36" i="8"/>
  <c r="O39" i="8" s="1"/>
  <c r="N36" i="8"/>
  <c r="M36" i="8"/>
  <c r="L36" i="8"/>
  <c r="K36" i="8"/>
  <c r="K39" i="8"/>
  <c r="J36" i="8"/>
  <c r="J39" i="8" s="1"/>
  <c r="I36" i="8"/>
  <c r="H36" i="8"/>
  <c r="G36" i="8"/>
  <c r="G39" i="8" s="1"/>
  <c r="F36" i="8"/>
  <c r="E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AH30" i="8"/>
  <c r="AG30" i="8"/>
  <c r="AF30" i="8"/>
  <c r="AE30" i="8"/>
  <c r="AD30" i="8"/>
  <c r="AC30" i="8"/>
  <c r="AB30" i="8"/>
  <c r="AA30" i="8"/>
  <c r="Z30" i="8"/>
  <c r="Z40" i="8" s="1"/>
  <c r="Y30" i="8"/>
  <c r="Y40" i="8" s="1"/>
  <c r="X30" i="8"/>
  <c r="W30" i="8"/>
  <c r="V30" i="8"/>
  <c r="U30" i="8"/>
  <c r="T30" i="8"/>
  <c r="S30" i="8"/>
  <c r="R30" i="8"/>
  <c r="Q30" i="8"/>
  <c r="P30" i="8"/>
  <c r="O30" i="8"/>
  <c r="N30" i="8"/>
  <c r="N40" i="8" s="1"/>
  <c r="M30" i="8"/>
  <c r="L30" i="8"/>
  <c r="K30" i="8"/>
  <c r="J30" i="8"/>
  <c r="J40" i="8" s="1"/>
  <c r="I30" i="8"/>
  <c r="I40" i="8" s="1"/>
  <c r="H30" i="8"/>
  <c r="G30" i="8"/>
  <c r="F30" i="8"/>
  <c r="E30" i="8"/>
  <c r="E40" i="8" s="1"/>
  <c r="AJ24" i="8"/>
  <c r="AL24" i="8" s="1"/>
  <c r="AJ23" i="8"/>
  <c r="AL23" i="8" s="1"/>
  <c r="AJ22" i="8"/>
  <c r="AL22" i="8" s="1"/>
  <c r="AJ21" i="8"/>
  <c r="AL21" i="8" s="1"/>
  <c r="AJ20" i="8"/>
  <c r="AL20" i="8" s="1"/>
  <c r="AJ19" i="8"/>
  <c r="AL19" i="8" s="1"/>
  <c r="AJ18" i="8"/>
  <c r="AL18" i="8" s="1"/>
  <c r="AJ17" i="8"/>
  <c r="AL17" i="8" s="1"/>
  <c r="AJ16" i="8"/>
  <c r="AL16" i="8" s="1"/>
  <c r="AJ15" i="8"/>
  <c r="AL15" i="8" s="1"/>
  <c r="AJ14" i="8"/>
  <c r="AL14" i="8" s="1"/>
  <c r="AJ13" i="8"/>
  <c r="AL13" i="8" s="1"/>
  <c r="AJ12" i="8"/>
  <c r="AL12" i="8" s="1"/>
  <c r="AJ25" i="5"/>
  <c r="AL25" i="5" s="1"/>
  <c r="AJ24" i="5"/>
  <c r="AL24" i="5" s="1"/>
  <c r="AJ23" i="5"/>
  <c r="AL23" i="5" s="1"/>
  <c r="AJ22" i="5"/>
  <c r="AL22" i="5" s="1"/>
  <c r="AJ21" i="5"/>
  <c r="AL21" i="5" s="1"/>
  <c r="AJ20" i="5"/>
  <c r="AL20" i="5" s="1"/>
  <c r="AJ19" i="5"/>
  <c r="AK19" i="5" s="1"/>
  <c r="AJ18" i="5"/>
  <c r="AL18" i="5" s="1"/>
  <c r="AJ17" i="5"/>
  <c r="AL17" i="5" s="1"/>
  <c r="AJ14" i="5"/>
  <c r="AL14" i="5" s="1"/>
  <c r="AJ13" i="5"/>
  <c r="AL13" i="5" s="1"/>
  <c r="AJ12" i="5"/>
  <c r="AL12" i="5" s="1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I56" i="4"/>
  <c r="AI59" i="4" s="1"/>
  <c r="AH56" i="4"/>
  <c r="AG56" i="4"/>
  <c r="AF56" i="4"/>
  <c r="AE56" i="4"/>
  <c r="AE59" i="4" s="1"/>
  <c r="AD56" i="4"/>
  <c r="AC56" i="4"/>
  <c r="AB56" i="4"/>
  <c r="AB59" i="4" s="1"/>
  <c r="AA56" i="4"/>
  <c r="Z56" i="4"/>
  <c r="Y56" i="4"/>
  <c r="X56" i="4"/>
  <c r="W56" i="4"/>
  <c r="W59" i="4" s="1"/>
  <c r="V56" i="4"/>
  <c r="U56" i="4"/>
  <c r="T56" i="4"/>
  <c r="S56" i="4"/>
  <c r="S59" i="4" s="1"/>
  <c r="R56" i="4"/>
  <c r="Q56" i="4"/>
  <c r="P56" i="4"/>
  <c r="O56" i="4"/>
  <c r="N56" i="4"/>
  <c r="M56" i="4"/>
  <c r="L56" i="4"/>
  <c r="L59" i="4" s="1"/>
  <c r="K56" i="4"/>
  <c r="K59" i="4" s="1"/>
  <c r="J56" i="4"/>
  <c r="I56" i="4"/>
  <c r="H56" i="4"/>
  <c r="G56" i="4"/>
  <c r="F56" i="4"/>
  <c r="E56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I51" i="4"/>
  <c r="AH51" i="4"/>
  <c r="AG51" i="4"/>
  <c r="AG60" i="4" s="1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F60" i="4" s="1"/>
  <c r="E46" i="4"/>
  <c r="AJ24" i="4"/>
  <c r="AL24" i="4" s="1"/>
  <c r="AJ23" i="4"/>
  <c r="AL23" i="4"/>
  <c r="AJ22" i="4"/>
  <c r="AL22" i="4" s="1"/>
  <c r="AJ21" i="4"/>
  <c r="AK21" i="4" s="1"/>
  <c r="AJ20" i="4"/>
  <c r="AL20" i="4" s="1"/>
  <c r="AJ19" i="4"/>
  <c r="AL19" i="4" s="1"/>
  <c r="AJ18" i="4"/>
  <c r="AK18" i="4" s="1"/>
  <c r="AJ17" i="4"/>
  <c r="AL17" i="4" s="1"/>
  <c r="AJ16" i="4"/>
  <c r="AL16" i="4" s="1"/>
  <c r="AJ15" i="4"/>
  <c r="AL15" i="4" s="1"/>
  <c r="AJ14" i="4"/>
  <c r="AK14" i="4" s="1"/>
  <c r="AJ13" i="4"/>
  <c r="AL13" i="4" s="1"/>
  <c r="AJ11" i="4"/>
  <c r="AL11" i="4" s="1"/>
  <c r="AK11" i="10"/>
  <c r="AK23" i="10"/>
  <c r="AK11" i="9"/>
  <c r="AK15" i="9"/>
  <c r="AK19" i="9"/>
  <c r="AK23" i="9"/>
  <c r="AI11" i="15"/>
  <c r="AK11" i="15" s="1"/>
  <c r="AJ11" i="15"/>
  <c r="AI12" i="15"/>
  <c r="AK12" i="15" s="1"/>
  <c r="AJ12" i="15"/>
  <c r="AI13" i="15"/>
  <c r="AK13" i="15" s="1"/>
  <c r="AJ13" i="15"/>
  <c r="AL13" i="15" s="1"/>
  <c r="AI14" i="15"/>
  <c r="AK14" i="15" s="1"/>
  <c r="AJ14" i="15"/>
  <c r="AI15" i="15"/>
  <c r="AK15" i="15" s="1"/>
  <c r="AJ15" i="15"/>
  <c r="AL15" i="15" s="1"/>
  <c r="AI16" i="15"/>
  <c r="AK16" i="15" s="1"/>
  <c r="AJ16" i="15"/>
  <c r="AL16" i="15" s="1"/>
  <c r="AI17" i="15"/>
  <c r="AK17" i="15" s="1"/>
  <c r="AJ17" i="15"/>
  <c r="AL17" i="15" s="1"/>
  <c r="AI18" i="15"/>
  <c r="AJ18" i="15"/>
  <c r="AL18" i="15" s="1"/>
  <c r="AK18" i="15"/>
  <c r="AI19" i="15"/>
  <c r="AK19" i="15" s="1"/>
  <c r="AJ19" i="15"/>
  <c r="AL19" i="15" s="1"/>
  <c r="AI20" i="15"/>
  <c r="AK20" i="15" s="1"/>
  <c r="AJ20" i="15"/>
  <c r="AL20" i="15" s="1"/>
  <c r="AI21" i="15"/>
  <c r="AJ21" i="15"/>
  <c r="AL21" i="15" s="1"/>
  <c r="AK21" i="15"/>
  <c r="AI22" i="15"/>
  <c r="AK22" i="15" s="1"/>
  <c r="AJ22" i="15"/>
  <c r="AL22" i="15" s="1"/>
  <c r="AI23" i="15"/>
  <c r="AK23" i="15" s="1"/>
  <c r="AJ23" i="15"/>
  <c r="AL23" i="15" s="1"/>
  <c r="AI24" i="15"/>
  <c r="AK24" i="15" s="1"/>
  <c r="AJ24" i="15"/>
  <c r="AL24" i="15" s="1"/>
  <c r="AI25" i="15"/>
  <c r="AK25" i="15" s="1"/>
  <c r="AJ25" i="15"/>
  <c r="AL25" i="15" s="1"/>
  <c r="AI26" i="15"/>
  <c r="AK26" i="15" s="1"/>
  <c r="AJ26" i="15"/>
  <c r="AL26" i="15" s="1"/>
  <c r="AI27" i="15"/>
  <c r="AK27" i="15" s="1"/>
  <c r="AJ27" i="15"/>
  <c r="AL27" i="15" s="1"/>
  <c r="AI28" i="15"/>
  <c r="AK28" i="15" s="1"/>
  <c r="AJ28" i="15"/>
  <c r="AL28" i="15" s="1"/>
  <c r="AI29" i="15"/>
  <c r="AK29" i="15"/>
  <c r="AJ29" i="15"/>
  <c r="AL29" i="15" s="1"/>
  <c r="AI30" i="15"/>
  <c r="AK30" i="15" s="1"/>
  <c r="AJ30" i="15"/>
  <c r="AL30" i="15" s="1"/>
  <c r="AI31" i="15"/>
  <c r="AK31" i="15" s="1"/>
  <c r="AJ31" i="15"/>
  <c r="AL31" i="15" s="1"/>
  <c r="AI32" i="15"/>
  <c r="AK32" i="15" s="1"/>
  <c r="AJ32" i="15"/>
  <c r="AL32" i="15" s="1"/>
  <c r="AI33" i="15"/>
  <c r="AK33" i="15" s="1"/>
  <c r="AJ33" i="15"/>
  <c r="AL33" i="15" s="1"/>
  <c r="AI34" i="15"/>
  <c r="AK34" i="15" s="1"/>
  <c r="AJ34" i="15"/>
  <c r="AL34" i="15" s="1"/>
  <c r="AI35" i="15"/>
  <c r="AK35" i="15" s="1"/>
  <c r="AJ35" i="15"/>
  <c r="AL35" i="15" s="1"/>
  <c r="AI36" i="15"/>
  <c r="AK36" i="15" s="1"/>
  <c r="AJ36" i="15"/>
  <c r="AL36" i="15" s="1"/>
  <c r="AI37" i="15"/>
  <c r="AK37" i="15"/>
  <c r="AJ37" i="15"/>
  <c r="AL37" i="15" s="1"/>
  <c r="AI38" i="15"/>
  <c r="AK38" i="15" s="1"/>
  <c r="AJ38" i="15"/>
  <c r="AL38" i="15" s="1"/>
  <c r="AI39" i="15"/>
  <c r="AK39" i="15" s="1"/>
  <c r="AJ39" i="15"/>
  <c r="AL39" i="15" s="1"/>
  <c r="AI40" i="15"/>
  <c r="AK40" i="15" s="1"/>
  <c r="AJ40" i="15"/>
  <c r="AL40" i="15" s="1"/>
  <c r="AI41" i="15"/>
  <c r="AK41" i="15" s="1"/>
  <c r="AJ41" i="15"/>
  <c r="AL41" i="15" s="1"/>
  <c r="AI42" i="15"/>
  <c r="AK42" i="15" s="1"/>
  <c r="AJ42" i="15"/>
  <c r="AL42" i="15" s="1"/>
  <c r="AI43" i="15"/>
  <c r="AK43" i="15" s="1"/>
  <c r="AJ43" i="15"/>
  <c r="AL43" i="15" s="1"/>
  <c r="AI44" i="15"/>
  <c r="AK44" i="15" s="1"/>
  <c r="AJ44" i="15"/>
  <c r="AL44" i="15" s="1"/>
  <c r="AI45" i="15"/>
  <c r="AK45" i="15"/>
  <c r="AJ45" i="15"/>
  <c r="AL45" i="15" s="1"/>
  <c r="AI46" i="15"/>
  <c r="AK46" i="15" s="1"/>
  <c r="AJ46" i="15"/>
  <c r="AL46" i="15" s="1"/>
  <c r="AI47" i="15"/>
  <c r="AK47" i="15" s="1"/>
  <c r="AJ47" i="15"/>
  <c r="AL47" i="15" s="1"/>
  <c r="AI48" i="15"/>
  <c r="AK48" i="15" s="1"/>
  <c r="AJ48" i="15"/>
  <c r="AL48" i="15" s="1"/>
  <c r="AI49" i="15"/>
  <c r="AK49" i="15" s="1"/>
  <c r="AJ49" i="15"/>
  <c r="AL49" i="15" s="1"/>
  <c r="AI50" i="15"/>
  <c r="AK50" i="15" s="1"/>
  <c r="AJ50" i="15"/>
  <c r="AL50" i="15" s="1"/>
  <c r="AI51" i="15"/>
  <c r="AK51" i="15" s="1"/>
  <c r="AJ51" i="15"/>
  <c r="AL51" i="15" s="1"/>
  <c r="AI52" i="15"/>
  <c r="AK52" i="15" s="1"/>
  <c r="AJ52" i="15"/>
  <c r="AL52" i="15" s="1"/>
  <c r="AI53" i="15"/>
  <c r="AK53" i="15"/>
  <c r="AJ53" i="15"/>
  <c r="AL53" i="15" s="1"/>
  <c r="AI54" i="15"/>
  <c r="AK54" i="15" s="1"/>
  <c r="AJ54" i="15"/>
  <c r="AL54" i="15" s="1"/>
  <c r="AI55" i="15"/>
  <c r="AK55" i="15" s="1"/>
  <c r="AJ55" i="15"/>
  <c r="AL55" i="15" s="1"/>
  <c r="AI56" i="15"/>
  <c r="AK56" i="15" s="1"/>
  <c r="AJ56" i="15"/>
  <c r="AL56" i="15" s="1"/>
  <c r="AI57" i="15"/>
  <c r="AK57" i="15" s="1"/>
  <c r="AJ57" i="15"/>
  <c r="AL57" i="15" s="1"/>
  <c r="AI58" i="15"/>
  <c r="AK58" i="15" s="1"/>
  <c r="AJ58" i="15"/>
  <c r="AL58" i="15" s="1"/>
  <c r="AI59" i="15"/>
  <c r="AK59" i="15" s="1"/>
  <c r="AJ59" i="15"/>
  <c r="AL59" i="15" s="1"/>
  <c r="AI60" i="15"/>
  <c r="AK60" i="15" s="1"/>
  <c r="AJ60" i="15"/>
  <c r="AL60" i="15" s="1"/>
  <c r="AI61" i="15"/>
  <c r="AK61" i="15"/>
  <c r="AJ61" i="15"/>
  <c r="AL61" i="15" s="1"/>
  <c r="AI62" i="15"/>
  <c r="AK62" i="15" s="1"/>
  <c r="AJ62" i="15"/>
  <c r="AL62" i="15" s="1"/>
  <c r="AI63" i="15"/>
  <c r="AK63" i="15" s="1"/>
  <c r="AJ63" i="15"/>
  <c r="AL63" i="15" s="1"/>
  <c r="AI64" i="15"/>
  <c r="AK64" i="15" s="1"/>
  <c r="AJ64" i="15"/>
  <c r="AL64" i="15" s="1"/>
  <c r="AI65" i="15"/>
  <c r="AK65" i="15" s="1"/>
  <c r="AJ65" i="15"/>
  <c r="AL65" i="15" s="1"/>
  <c r="AI66" i="15"/>
  <c r="AK66" i="15" s="1"/>
  <c r="AJ66" i="15"/>
  <c r="AL66" i="15" s="1"/>
  <c r="AI67" i="15"/>
  <c r="AK67" i="15" s="1"/>
  <c r="AJ67" i="15"/>
  <c r="AL67" i="15" s="1"/>
  <c r="AI68" i="15"/>
  <c r="AK68" i="15" s="1"/>
  <c r="AJ68" i="15"/>
  <c r="AL68" i="15" s="1"/>
  <c r="AI69" i="15"/>
  <c r="AK69" i="15" s="1"/>
  <c r="AJ69" i="15"/>
  <c r="AL69" i="15" s="1"/>
  <c r="AI70" i="15"/>
  <c r="AK70" i="15" s="1"/>
  <c r="AJ70" i="15"/>
  <c r="AL70" i="15" s="1"/>
  <c r="AI71" i="15"/>
  <c r="AK71" i="15" s="1"/>
  <c r="AJ71" i="15"/>
  <c r="AL71" i="15" s="1"/>
  <c r="AI72" i="15"/>
  <c r="AK72" i="15" s="1"/>
  <c r="AJ72" i="15"/>
  <c r="AL72" i="15" s="1"/>
  <c r="AI73" i="15"/>
  <c r="AK73" i="15"/>
  <c r="AJ73" i="15"/>
  <c r="AL73" i="15" s="1"/>
  <c r="AI74" i="15"/>
  <c r="AK74" i="15" s="1"/>
  <c r="AJ74" i="15"/>
  <c r="AL74" i="15" s="1"/>
  <c r="AI75" i="15"/>
  <c r="AK75" i="15" s="1"/>
  <c r="AJ75" i="15"/>
  <c r="AL75" i="15" s="1"/>
  <c r="AI76" i="15"/>
  <c r="AK76" i="15" s="1"/>
  <c r="AJ76" i="15"/>
  <c r="AL76" i="15" s="1"/>
  <c r="AI77" i="15"/>
  <c r="AK77" i="15"/>
  <c r="AJ77" i="15"/>
  <c r="AL77" i="15" s="1"/>
  <c r="AI78" i="15"/>
  <c r="AK78" i="15" s="1"/>
  <c r="AJ78" i="15"/>
  <c r="AL78" i="15" s="1"/>
  <c r="AI79" i="15"/>
  <c r="AK79" i="15" s="1"/>
  <c r="AJ79" i="15"/>
  <c r="AL79" i="15" s="1"/>
  <c r="AI80" i="15"/>
  <c r="AK80" i="15" s="1"/>
  <c r="AJ80" i="15"/>
  <c r="AL80" i="15" s="1"/>
  <c r="AI81" i="15"/>
  <c r="AK81" i="15" s="1"/>
  <c r="AJ81" i="15"/>
  <c r="AL81" i="15" s="1"/>
  <c r="AI82" i="15"/>
  <c r="AK82" i="15" s="1"/>
  <c r="AJ82" i="15"/>
  <c r="AL82" i="15" s="1"/>
  <c r="AI83" i="15"/>
  <c r="AK83" i="15" s="1"/>
  <c r="AJ83" i="15"/>
  <c r="AL83" i="15" s="1"/>
  <c r="AI84" i="15"/>
  <c r="AK84" i="15" s="1"/>
  <c r="AJ84" i="15"/>
  <c r="AL84" i="15" s="1"/>
  <c r="AI85" i="15"/>
  <c r="AK85" i="15"/>
  <c r="AJ85" i="15"/>
  <c r="AL85" i="15" s="1"/>
  <c r="AI86" i="15"/>
  <c r="AK86" i="15" s="1"/>
  <c r="AJ86" i="15"/>
  <c r="AL86" i="15" s="1"/>
  <c r="AI87" i="15"/>
  <c r="AK87" i="15" s="1"/>
  <c r="AJ87" i="15"/>
  <c r="AL87" i="15" s="1"/>
  <c r="AI88" i="15"/>
  <c r="AK88" i="15" s="1"/>
  <c r="AJ88" i="15"/>
  <c r="AL88" i="15" s="1"/>
  <c r="AI89" i="15"/>
  <c r="AK89" i="15" s="1"/>
  <c r="AJ89" i="15"/>
  <c r="AL89" i="15" s="1"/>
  <c r="AI90" i="15"/>
  <c r="AK90" i="15" s="1"/>
  <c r="AJ90" i="15"/>
  <c r="AL90" i="15" s="1"/>
  <c r="AI91" i="15"/>
  <c r="AK91" i="15" s="1"/>
  <c r="AJ91" i="15"/>
  <c r="AL91" i="15" s="1"/>
  <c r="AI92" i="15"/>
  <c r="AK92" i="15" s="1"/>
  <c r="AJ92" i="15"/>
  <c r="AL92" i="15" s="1"/>
  <c r="AI93" i="15"/>
  <c r="AK93" i="15"/>
  <c r="AJ93" i="15"/>
  <c r="AL93" i="15" s="1"/>
  <c r="AI94" i="15"/>
  <c r="AK94" i="15" s="1"/>
  <c r="AJ94" i="15"/>
  <c r="AL94" i="15" s="1"/>
  <c r="AI95" i="15"/>
  <c r="AK95" i="15" s="1"/>
  <c r="AJ95" i="15"/>
  <c r="AL95" i="15" s="1"/>
  <c r="AI96" i="15"/>
  <c r="AK96" i="15" s="1"/>
  <c r="AJ96" i="15"/>
  <c r="AL96" i="15" s="1"/>
  <c r="AI97" i="15"/>
  <c r="AK97" i="15" s="1"/>
  <c r="AJ97" i="15"/>
  <c r="AL97" i="15" s="1"/>
  <c r="AI98" i="15"/>
  <c r="AK98" i="15" s="1"/>
  <c r="AJ98" i="15"/>
  <c r="AL98" i="15" s="1"/>
  <c r="AI99" i="15"/>
  <c r="AK99" i="15" s="1"/>
  <c r="AJ99" i="15"/>
  <c r="AL99" i="15" s="1"/>
  <c r="AI100" i="15"/>
  <c r="AK100" i="15" s="1"/>
  <c r="AJ100" i="15"/>
  <c r="AL100" i="15" s="1"/>
  <c r="AI101" i="15"/>
  <c r="AK101" i="15" s="1"/>
  <c r="AJ101" i="15"/>
  <c r="AL101" i="15" s="1"/>
  <c r="AI102" i="15"/>
  <c r="AK102" i="15" s="1"/>
  <c r="AJ102" i="15"/>
  <c r="AL102" i="15" s="1"/>
  <c r="AI103" i="15"/>
  <c r="AK103" i="15" s="1"/>
  <c r="AJ103" i="15"/>
  <c r="AL103" i="15" s="1"/>
  <c r="AI104" i="15"/>
  <c r="AK104" i="15" s="1"/>
  <c r="AJ104" i="15"/>
  <c r="AL104" i="15" s="1"/>
  <c r="AI105" i="15"/>
  <c r="AK105" i="15" s="1"/>
  <c r="AJ105" i="15"/>
  <c r="AL105" i="15" s="1"/>
  <c r="AI106" i="15"/>
  <c r="AK106" i="15" s="1"/>
  <c r="AJ106" i="15"/>
  <c r="AL106" i="15" s="1"/>
  <c r="AI107" i="15"/>
  <c r="AK107" i="15" s="1"/>
  <c r="AJ107" i="15"/>
  <c r="AL107" i="15" s="1"/>
  <c r="AI108" i="15"/>
  <c r="AK108" i="15" s="1"/>
  <c r="AJ108" i="15"/>
  <c r="AL108" i="15" s="1"/>
  <c r="AI109" i="15"/>
  <c r="AK109" i="15" s="1"/>
  <c r="AJ109" i="15"/>
  <c r="AL109" i="15" s="1"/>
  <c r="AI110" i="15"/>
  <c r="AK110" i="15" s="1"/>
  <c r="AJ110" i="15"/>
  <c r="AL110" i="15" s="1"/>
  <c r="AI111" i="15"/>
  <c r="AK111" i="15" s="1"/>
  <c r="AJ111" i="15"/>
  <c r="AL111" i="15" s="1"/>
  <c r="AI112" i="15"/>
  <c r="AK112" i="15" s="1"/>
  <c r="AJ112" i="15"/>
  <c r="AL112" i="15" s="1"/>
  <c r="AI113" i="15"/>
  <c r="AJ113" i="15"/>
  <c r="AL113" i="15" s="1"/>
  <c r="AK113" i="15"/>
  <c r="AI114" i="15"/>
  <c r="AK114" i="15" s="1"/>
  <c r="AJ114" i="15"/>
  <c r="AL114" i="15" s="1"/>
  <c r="AI115" i="15"/>
  <c r="AK115" i="15" s="1"/>
  <c r="AJ115" i="15"/>
  <c r="AL115" i="15" s="1"/>
  <c r="AI116" i="15"/>
  <c r="AK116" i="15" s="1"/>
  <c r="AJ116" i="15"/>
  <c r="AL116" i="15" s="1"/>
  <c r="AI117" i="15"/>
  <c r="AK117" i="15" s="1"/>
  <c r="AJ117" i="15"/>
  <c r="AL117" i="15" s="1"/>
  <c r="AI118" i="15"/>
  <c r="AK118" i="15" s="1"/>
  <c r="AJ118" i="15"/>
  <c r="AL118" i="15" s="1"/>
  <c r="AI119" i="15"/>
  <c r="AJ119" i="15"/>
  <c r="AL119" i="15" s="1"/>
  <c r="AK119" i="15"/>
  <c r="AI120" i="15"/>
  <c r="AK120" i="15" s="1"/>
  <c r="AJ120" i="15"/>
  <c r="AL120" i="15" s="1"/>
  <c r="AI121" i="15"/>
  <c r="AJ121" i="15"/>
  <c r="AL121" i="15" s="1"/>
  <c r="AK121" i="15"/>
  <c r="AI122" i="15"/>
  <c r="AK122" i="15" s="1"/>
  <c r="AJ122" i="15"/>
  <c r="AL122" i="15" s="1"/>
  <c r="AI123" i="15"/>
  <c r="AK123" i="15" s="1"/>
  <c r="AJ123" i="15"/>
  <c r="AL123" i="15" s="1"/>
  <c r="AI124" i="15"/>
  <c r="AK124" i="15" s="1"/>
  <c r="AJ124" i="15"/>
  <c r="AL124" i="15" s="1"/>
  <c r="AI125" i="15"/>
  <c r="AK125" i="15" s="1"/>
  <c r="AJ125" i="15"/>
  <c r="AL125" i="15" s="1"/>
  <c r="AI126" i="15"/>
  <c r="AK126" i="15" s="1"/>
  <c r="AJ126" i="15"/>
  <c r="AL126" i="15" s="1"/>
  <c r="AI127" i="15"/>
  <c r="AJ127" i="15"/>
  <c r="AL127" i="15" s="1"/>
  <c r="AK127" i="15"/>
  <c r="AI128" i="15"/>
  <c r="AK128" i="15" s="1"/>
  <c r="AJ128" i="15"/>
  <c r="AL128" i="15" s="1"/>
  <c r="AI129" i="15"/>
  <c r="AJ129" i="15"/>
  <c r="AL129" i="15" s="1"/>
  <c r="AK129" i="15"/>
  <c r="AI130" i="15"/>
  <c r="AK130" i="15" s="1"/>
  <c r="AJ130" i="15"/>
  <c r="AL130" i="15" s="1"/>
  <c r="AI131" i="15"/>
  <c r="AK131" i="15" s="1"/>
  <c r="AJ131" i="15"/>
  <c r="AL131" i="15" s="1"/>
  <c r="AI132" i="15"/>
  <c r="AK132" i="15" s="1"/>
  <c r="AJ132" i="15"/>
  <c r="AL132" i="15" s="1"/>
  <c r="AI133" i="15"/>
  <c r="AK133" i="15" s="1"/>
  <c r="AJ133" i="15"/>
  <c r="AL133" i="15" s="1"/>
  <c r="AI134" i="15"/>
  <c r="AK134" i="15" s="1"/>
  <c r="AJ134" i="15"/>
  <c r="AL134" i="15" s="1"/>
  <c r="AI135" i="15"/>
  <c r="AK135" i="15" s="1"/>
  <c r="AJ135" i="15"/>
  <c r="AL135" i="15"/>
  <c r="AI136" i="15"/>
  <c r="AK136" i="15" s="1"/>
  <c r="AJ136" i="15"/>
  <c r="AL136" i="15" s="1"/>
  <c r="AI137" i="15"/>
  <c r="AK137" i="15" s="1"/>
  <c r="AJ137" i="15"/>
  <c r="AL137" i="15"/>
  <c r="AI138" i="15"/>
  <c r="AK138" i="15" s="1"/>
  <c r="AJ138" i="15"/>
  <c r="AL138" i="15" s="1"/>
  <c r="AI139" i="15"/>
  <c r="AK139" i="15" s="1"/>
  <c r="AJ139" i="15"/>
  <c r="AL139" i="15" s="1"/>
  <c r="AI140" i="15"/>
  <c r="AK140" i="15" s="1"/>
  <c r="AJ140" i="15"/>
  <c r="AL140" i="15"/>
  <c r="AI141" i="15"/>
  <c r="AK141" i="15" s="1"/>
  <c r="AJ141" i="15"/>
  <c r="AL141" i="15"/>
  <c r="AI142" i="15"/>
  <c r="AK142" i="15" s="1"/>
  <c r="AJ142" i="15"/>
  <c r="AL142" i="15" s="1"/>
  <c r="AI143" i="15"/>
  <c r="AK143" i="15" s="1"/>
  <c r="AJ143" i="15"/>
  <c r="AL143" i="15"/>
  <c r="AI144" i="15"/>
  <c r="AK144" i="15" s="1"/>
  <c r="AJ144" i="15"/>
  <c r="AL144" i="15" s="1"/>
  <c r="AI145" i="15"/>
  <c r="AK145" i="15" s="1"/>
  <c r="AJ145" i="15"/>
  <c r="AL145" i="15" s="1"/>
  <c r="AI146" i="15"/>
  <c r="AK146" i="15" s="1"/>
  <c r="AJ146" i="15"/>
  <c r="AL146" i="15" s="1"/>
  <c r="AI147" i="15"/>
  <c r="AK147" i="15" s="1"/>
  <c r="AJ147" i="15"/>
  <c r="AL147" i="15" s="1"/>
  <c r="AI148" i="15"/>
  <c r="AK148" i="15" s="1"/>
  <c r="AJ148" i="15"/>
  <c r="AL148" i="15" s="1"/>
  <c r="AI149" i="15"/>
  <c r="AK149" i="15" s="1"/>
  <c r="AJ149" i="15"/>
  <c r="AL149" i="15"/>
  <c r="AI150" i="15"/>
  <c r="AK150" i="15" s="1"/>
  <c r="AJ150" i="15"/>
  <c r="AL150" i="15" s="1"/>
  <c r="AI151" i="15"/>
  <c r="AK151" i="15" s="1"/>
  <c r="AJ151" i="15"/>
  <c r="AL151" i="15" s="1"/>
  <c r="AI152" i="15"/>
  <c r="AK152" i="15" s="1"/>
  <c r="AJ152" i="15"/>
  <c r="AL152" i="15" s="1"/>
  <c r="AI153" i="15"/>
  <c r="AK153" i="15" s="1"/>
  <c r="AJ153" i="15"/>
  <c r="AL153" i="15" s="1"/>
  <c r="AI154" i="15"/>
  <c r="AK154" i="15" s="1"/>
  <c r="AJ154" i="15"/>
  <c r="AL154" i="15" s="1"/>
  <c r="AI155" i="15"/>
  <c r="AK155" i="15" s="1"/>
  <c r="AJ155" i="15"/>
  <c r="AL155" i="15"/>
  <c r="AI156" i="15"/>
  <c r="AK156" i="15" s="1"/>
  <c r="AJ156" i="15"/>
  <c r="AL156" i="15" s="1"/>
  <c r="AI157" i="15"/>
  <c r="AK157" i="15" s="1"/>
  <c r="AJ157" i="15"/>
  <c r="AL157" i="15" s="1"/>
  <c r="AI158" i="15"/>
  <c r="AK158" i="15" s="1"/>
  <c r="AJ158" i="15"/>
  <c r="AL158" i="15" s="1"/>
  <c r="AI159" i="15"/>
  <c r="AK159" i="15" s="1"/>
  <c r="AJ159" i="15"/>
  <c r="AL159" i="15" s="1"/>
  <c r="AI160" i="15"/>
  <c r="AK160" i="15" s="1"/>
  <c r="AJ160" i="15"/>
  <c r="AL160" i="15" s="1"/>
  <c r="AI161" i="15"/>
  <c r="AK161" i="15" s="1"/>
  <c r="AJ161" i="15"/>
  <c r="AL161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AA167" i="15"/>
  <c r="AB167" i="15"/>
  <c r="AC167" i="15"/>
  <c r="AD167" i="15"/>
  <c r="AE167" i="15"/>
  <c r="AF167" i="15"/>
  <c r="AG167" i="15"/>
  <c r="AH167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AA168" i="15"/>
  <c r="AB168" i="15"/>
  <c r="AC168" i="15"/>
  <c r="AD168" i="15"/>
  <c r="AE168" i="15"/>
  <c r="AF168" i="15"/>
  <c r="AG168" i="15"/>
  <c r="AH168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AF169" i="15"/>
  <c r="AG169" i="15"/>
  <c r="AH169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V170" i="15"/>
  <c r="W170" i="15"/>
  <c r="X170" i="15"/>
  <c r="Y170" i="15"/>
  <c r="Z170" i="15"/>
  <c r="AA170" i="15"/>
  <c r="AB170" i="15"/>
  <c r="AC170" i="15"/>
  <c r="AD170" i="15"/>
  <c r="AE170" i="15"/>
  <c r="AF170" i="15"/>
  <c r="AG170" i="15"/>
  <c r="AH170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V172" i="15"/>
  <c r="W172" i="15"/>
  <c r="X172" i="15"/>
  <c r="Y172" i="15"/>
  <c r="Z172" i="15"/>
  <c r="AA172" i="15"/>
  <c r="AB172" i="15"/>
  <c r="AC172" i="15"/>
  <c r="AD172" i="15"/>
  <c r="AE172" i="15"/>
  <c r="AF172" i="15"/>
  <c r="AG172" i="15"/>
  <c r="AH172" i="15"/>
  <c r="AL14" i="15"/>
  <c r="AL12" i="15"/>
  <c r="AL11" i="15"/>
  <c r="AK16" i="14"/>
  <c r="AK17" i="13"/>
  <c r="AK18" i="13"/>
  <c r="AK16" i="13"/>
  <c r="AK15" i="12"/>
  <c r="AK17" i="11"/>
  <c r="AK15" i="11"/>
  <c r="AK16" i="8"/>
  <c r="G40" i="14"/>
  <c r="K40" i="14"/>
  <c r="O40" i="14"/>
  <c r="S40" i="14"/>
  <c r="W40" i="14"/>
  <c r="AA40" i="14"/>
  <c r="AE40" i="14"/>
  <c r="AI40" i="14"/>
  <c r="AK14" i="14"/>
  <c r="E40" i="14"/>
  <c r="I40" i="14"/>
  <c r="M40" i="14"/>
  <c r="Q40" i="14"/>
  <c r="U40" i="14"/>
  <c r="Y40" i="14"/>
  <c r="AC40" i="14"/>
  <c r="AG40" i="14"/>
  <c r="I39" i="14"/>
  <c r="M39" i="14"/>
  <c r="Y39" i="14"/>
  <c r="AC39" i="14"/>
  <c r="AK11" i="13"/>
  <c r="AK13" i="13"/>
  <c r="H40" i="13"/>
  <c r="L40" i="13"/>
  <c r="P40" i="13"/>
  <c r="T40" i="13"/>
  <c r="X40" i="13"/>
  <c r="AB40" i="13"/>
  <c r="AF40" i="13"/>
  <c r="G40" i="13"/>
  <c r="K40" i="13"/>
  <c r="O40" i="13"/>
  <c r="S40" i="13"/>
  <c r="W40" i="13"/>
  <c r="AA40" i="13"/>
  <c r="AE40" i="13"/>
  <c r="F40" i="12"/>
  <c r="V40" i="12"/>
  <c r="K39" i="12"/>
  <c r="O39" i="12"/>
  <c r="S39" i="12"/>
  <c r="AK12" i="11"/>
  <c r="I40" i="11"/>
  <c r="G39" i="11"/>
  <c r="K39" i="11"/>
  <c r="O39" i="11"/>
  <c r="S39" i="11"/>
  <c r="AA39" i="11"/>
  <c r="AE39" i="11"/>
  <c r="F40" i="11"/>
  <c r="E40" i="11"/>
  <c r="V39" i="11"/>
  <c r="Z39" i="11"/>
  <c r="AK11" i="11"/>
  <c r="AK13" i="11"/>
  <c r="AD39" i="11"/>
  <c r="R40" i="11"/>
  <c r="AH40" i="11"/>
  <c r="S40" i="11"/>
  <c r="AI40" i="11"/>
  <c r="H40" i="11"/>
  <c r="L40" i="11"/>
  <c r="P40" i="11"/>
  <c r="T40" i="11"/>
  <c r="X40" i="11"/>
  <c r="AB40" i="11"/>
  <c r="AF40" i="11"/>
  <c r="F39" i="11"/>
  <c r="J39" i="11"/>
  <c r="N39" i="11"/>
  <c r="G39" i="10"/>
  <c r="K39" i="10"/>
  <c r="O39" i="10"/>
  <c r="S39" i="10"/>
  <c r="W39" i="10"/>
  <c r="AA39" i="10"/>
  <c r="AE39" i="10"/>
  <c r="AI39" i="10"/>
  <c r="H40" i="10"/>
  <c r="L40" i="10"/>
  <c r="P40" i="10"/>
  <c r="T40" i="10"/>
  <c r="AB40" i="10"/>
  <c r="AF40" i="10"/>
  <c r="F40" i="10"/>
  <c r="J40" i="10"/>
  <c r="N40" i="10"/>
  <c r="R40" i="10"/>
  <c r="V40" i="10"/>
  <c r="Z40" i="10"/>
  <c r="AD40" i="10"/>
  <c r="AH40" i="10"/>
  <c r="H40" i="9"/>
  <c r="L40" i="9"/>
  <c r="P40" i="9"/>
  <c r="T40" i="9"/>
  <c r="X40" i="9"/>
  <c r="AB40" i="9"/>
  <c r="AF40" i="9"/>
  <c r="H40" i="8"/>
  <c r="AK13" i="8"/>
  <c r="AK12" i="8"/>
  <c r="P40" i="8"/>
  <c r="AK13" i="9"/>
  <c r="AK14" i="10"/>
  <c r="AK24" i="10"/>
  <c r="AK23" i="11"/>
  <c r="R40" i="8"/>
  <c r="V40" i="8"/>
  <c r="AK14" i="8"/>
  <c r="AK19" i="8"/>
  <c r="AK23" i="8"/>
  <c r="AK19" i="11"/>
  <c r="AK18" i="8"/>
  <c r="AK22" i="8"/>
  <c r="AK22" i="9"/>
  <c r="E40" i="9"/>
  <c r="I40" i="9"/>
  <c r="M40" i="9"/>
  <c r="Q40" i="9"/>
  <c r="U40" i="9"/>
  <c r="Y40" i="9"/>
  <c r="AC40" i="9"/>
  <c r="AG40" i="9"/>
  <c r="AK20" i="10"/>
  <c r="F39" i="10"/>
  <c r="J39" i="10"/>
  <c r="N39" i="10"/>
  <c r="R39" i="10"/>
  <c r="V39" i="10"/>
  <c r="Z39" i="10"/>
  <c r="AD39" i="10"/>
  <c r="AH39" i="10"/>
  <c r="AK21" i="8"/>
  <c r="AK14" i="11"/>
  <c r="M40" i="12"/>
  <c r="P40" i="12"/>
  <c r="AC40" i="12"/>
  <c r="AF40" i="12"/>
  <c r="AK20" i="8"/>
  <c r="AK24" i="8"/>
  <c r="E40" i="12"/>
  <c r="H40" i="12"/>
  <c r="X40" i="12"/>
  <c r="H39" i="8"/>
  <c r="L39" i="8"/>
  <c r="P39" i="8"/>
  <c r="T39" i="8"/>
  <c r="X39" i="8"/>
  <c r="AB39" i="8"/>
  <c r="AF39" i="8"/>
  <c r="AK18" i="9"/>
  <c r="AK12" i="10"/>
  <c r="AK18" i="12"/>
  <c r="AK22" i="12"/>
  <c r="AK11" i="14"/>
  <c r="AK15" i="14"/>
  <c r="AK21" i="11"/>
  <c r="AK11" i="12"/>
  <c r="AK14" i="12"/>
  <c r="AK17" i="12"/>
  <c r="AK21" i="12"/>
  <c r="J40" i="12"/>
  <c r="R40" i="12"/>
  <c r="Z40" i="12"/>
  <c r="AH40" i="12"/>
  <c r="AK20" i="11"/>
  <c r="AK24" i="11"/>
  <c r="AK18" i="11"/>
  <c r="AK20" i="12"/>
  <c r="AK14" i="13"/>
  <c r="AK22" i="13"/>
  <c r="F40" i="13"/>
  <c r="J40" i="13"/>
  <c r="R40" i="13"/>
  <c r="V40" i="13"/>
  <c r="Z40" i="13"/>
  <c r="AD40" i="13"/>
  <c r="AH40" i="13"/>
  <c r="AK20" i="14"/>
  <c r="AK24" i="14"/>
  <c r="H40" i="14"/>
  <c r="L40" i="14"/>
  <c r="P40" i="14"/>
  <c r="T40" i="14"/>
  <c r="X40" i="14"/>
  <c r="AB40" i="14"/>
  <c r="AF40" i="14"/>
  <c r="AK13" i="12"/>
  <c r="L40" i="12"/>
  <c r="T40" i="12"/>
  <c r="AB40" i="12"/>
  <c r="AK16" i="12"/>
  <c r="AK13" i="14"/>
  <c r="AK21" i="13"/>
  <c r="AK23" i="14"/>
  <c r="AK19" i="14"/>
  <c r="AK23" i="12"/>
  <c r="AK19" i="12"/>
  <c r="AK23" i="13"/>
  <c r="AK19" i="13"/>
  <c r="AK12" i="14"/>
  <c r="AK21" i="14"/>
  <c r="AH59" i="4"/>
  <c r="AK19" i="20"/>
  <c r="AK15" i="20"/>
  <c r="X39" i="20"/>
  <c r="AK23" i="4"/>
  <c r="AK18" i="20"/>
  <c r="AH38" i="20"/>
  <c r="AL20" i="20"/>
  <c r="AL24" i="20"/>
  <c r="AF59" i="4"/>
  <c r="G59" i="4"/>
  <c r="O59" i="4"/>
  <c r="Q60" i="4"/>
  <c r="U60" i="4"/>
  <c r="U59" i="4"/>
  <c r="AG59" i="4"/>
  <c r="E59" i="4"/>
  <c r="V60" i="4"/>
  <c r="AH60" i="4"/>
  <c r="Q59" i="4"/>
  <c r="I59" i="4"/>
  <c r="AK17" i="4"/>
  <c r="AL14" i="20"/>
  <c r="AB39" i="20"/>
  <c r="AL21" i="20"/>
  <c r="AC39" i="20"/>
  <c r="AK16" i="20"/>
  <c r="AK11" i="5"/>
  <c r="AH39" i="20"/>
  <c r="AK13" i="10" l="1"/>
  <c r="L40" i="8"/>
  <c r="X40" i="8"/>
  <c r="T40" i="8"/>
  <c r="AD40" i="8"/>
  <c r="Z39" i="8"/>
  <c r="R39" i="9"/>
  <c r="V39" i="9"/>
  <c r="AH39" i="9"/>
  <c r="G39" i="9"/>
  <c r="O39" i="9"/>
  <c r="H39" i="10"/>
  <c r="Q39" i="11"/>
  <c r="P39" i="11"/>
  <c r="X39" i="11"/>
  <c r="AK12" i="12"/>
  <c r="N40" i="12"/>
  <c r="AD40" i="12"/>
  <c r="H39" i="12"/>
  <c r="L39" i="12"/>
  <c r="M39" i="13"/>
  <c r="T39" i="14"/>
  <c r="O39" i="20"/>
  <c r="U39" i="20"/>
  <c r="Y39" i="20"/>
  <c r="AG39" i="20"/>
  <c r="F39" i="20"/>
  <c r="L38" i="20"/>
  <c r="P38" i="20"/>
  <c r="S38" i="20"/>
  <c r="AK24" i="12"/>
  <c r="M59" i="4"/>
  <c r="AC59" i="4"/>
  <c r="M39" i="8"/>
  <c r="AK14" i="9"/>
  <c r="X39" i="9"/>
  <c r="AF39" i="9"/>
  <c r="L39" i="10"/>
  <c r="T39" i="10"/>
  <c r="J40" i="11"/>
  <c r="N40" i="11"/>
  <c r="V40" i="11"/>
  <c r="Z40" i="11"/>
  <c r="AD40" i="11"/>
  <c r="AG39" i="11"/>
  <c r="AG39" i="13"/>
  <c r="Q39" i="14"/>
  <c r="S39" i="20"/>
  <c r="AA39" i="20"/>
  <c r="AI39" i="20"/>
  <c r="AE38" i="20"/>
  <c r="AI38" i="20"/>
  <c r="J60" i="4"/>
  <c r="K60" i="4"/>
  <c r="S60" i="4"/>
  <c r="AK11" i="8"/>
  <c r="S40" i="8"/>
  <c r="AC40" i="8"/>
  <c r="AC39" i="8"/>
  <c r="F39" i="8"/>
  <c r="J40" i="9"/>
  <c r="R40" i="9"/>
  <c r="Z40" i="9"/>
  <c r="AH40" i="9"/>
  <c r="H39" i="9"/>
  <c r="U39" i="9"/>
  <c r="Y39" i="9"/>
  <c r="AC39" i="9"/>
  <c r="AG39" i="9"/>
  <c r="M40" i="10"/>
  <c r="AC40" i="10"/>
  <c r="AG40" i="10"/>
  <c r="I39" i="11"/>
  <c r="AH39" i="11"/>
  <c r="Q40" i="12"/>
  <c r="AC39" i="12"/>
  <c r="AI40" i="13"/>
  <c r="I40" i="13"/>
  <c r="E39" i="13"/>
  <c r="I39" i="13"/>
  <c r="AH39" i="13"/>
  <c r="W39" i="13"/>
  <c r="J40" i="14"/>
  <c r="N40" i="14"/>
  <c r="R40" i="14"/>
  <c r="AH40" i="14"/>
  <c r="N39" i="20"/>
  <c r="H38" i="20"/>
  <c r="O38" i="20"/>
  <c r="AB38" i="20"/>
  <c r="AF38" i="20"/>
  <c r="T59" i="4"/>
  <c r="AB39" i="9"/>
  <c r="AB39" i="10"/>
  <c r="Q40" i="11"/>
  <c r="Y40" i="11"/>
  <c r="AG40" i="11"/>
  <c r="K40" i="11"/>
  <c r="AA40" i="11"/>
  <c r="AL21" i="4"/>
  <c r="AK20" i="9"/>
  <c r="E40" i="10"/>
  <c r="AG40" i="12"/>
  <c r="AA40" i="12"/>
  <c r="E39" i="12"/>
  <c r="AE39" i="13"/>
  <c r="V40" i="14"/>
  <c r="AD40" i="14"/>
  <c r="AF39" i="11"/>
  <c r="AK25" i="20"/>
  <c r="AE39" i="20"/>
  <c r="G39" i="20"/>
  <c r="W39" i="20"/>
  <c r="H39" i="20"/>
  <c r="P39" i="20"/>
  <c r="V59" i="4"/>
  <c r="I60" i="4"/>
  <c r="F40" i="8"/>
  <c r="M40" i="8"/>
  <c r="E39" i="8"/>
  <c r="Q39" i="8"/>
  <c r="AD39" i="8"/>
  <c r="AD39" i="9"/>
  <c r="AE40" i="10"/>
  <c r="X39" i="10"/>
  <c r="K40" i="12"/>
  <c r="M39" i="12"/>
  <c r="Y39" i="12"/>
  <c r="F39" i="12"/>
  <c r="AK12" i="13"/>
  <c r="M40" i="13"/>
  <c r="O39" i="13"/>
  <c r="AA39" i="13"/>
  <c r="AF39" i="14"/>
  <c r="AL17" i="20"/>
  <c r="AF39" i="20"/>
  <c r="I38" i="20"/>
  <c r="Q38" i="20"/>
  <c r="Y38" i="20"/>
  <c r="AG38" i="20"/>
  <c r="F59" i="4"/>
  <c r="AK19" i="10"/>
  <c r="R60" i="4"/>
  <c r="AB40" i="8"/>
  <c r="AH40" i="8"/>
  <c r="K40" i="9"/>
  <c r="S40" i="9"/>
  <c r="AA40" i="9"/>
  <c r="AI40" i="9"/>
  <c r="G40" i="9"/>
  <c r="O40" i="9"/>
  <c r="W40" i="9"/>
  <c r="AE40" i="9"/>
  <c r="O40" i="10"/>
  <c r="W40" i="10"/>
  <c r="M40" i="11"/>
  <c r="AC40" i="11"/>
  <c r="G40" i="11"/>
  <c r="O40" i="11"/>
  <c r="W40" i="11"/>
  <c r="AE40" i="11"/>
  <c r="S40" i="12"/>
  <c r="U40" i="12"/>
  <c r="N40" i="13"/>
  <c r="AC40" i="13"/>
  <c r="V39" i="13"/>
  <c r="J39" i="13"/>
  <c r="AK17" i="14"/>
  <c r="F39" i="14"/>
  <c r="L39" i="14"/>
  <c r="F43" i="5"/>
  <c r="AK17" i="10"/>
  <c r="AI60" i="4"/>
  <c r="O40" i="8"/>
  <c r="AA40" i="8"/>
  <c r="I39" i="8"/>
  <c r="Y39" i="8"/>
  <c r="N39" i="9"/>
  <c r="T39" i="9"/>
  <c r="Z39" i="9"/>
  <c r="W39" i="9"/>
  <c r="AE39" i="9"/>
  <c r="I40" i="10"/>
  <c r="X40" i="10"/>
  <c r="G40" i="12"/>
  <c r="O40" i="12"/>
  <c r="U39" i="12"/>
  <c r="Z40" i="14"/>
  <c r="AK11" i="4"/>
  <c r="J59" i="4"/>
  <c r="AF40" i="8"/>
  <c r="R39" i="8"/>
  <c r="AH39" i="8"/>
  <c r="AK12" i="9"/>
  <c r="AK16" i="10"/>
  <c r="Q40" i="10"/>
  <c r="E39" i="10"/>
  <c r="AI39" i="11"/>
  <c r="AA39" i="12"/>
  <c r="Y40" i="13"/>
  <c r="AC39" i="13"/>
  <c r="AI39" i="13"/>
  <c r="N39" i="14"/>
  <c r="L39" i="20"/>
  <c r="T39" i="20"/>
  <c r="E39" i="20"/>
  <c r="AK21" i="9"/>
  <c r="E60" i="4"/>
  <c r="AK15" i="8"/>
  <c r="Q40" i="8"/>
  <c r="K40" i="8"/>
  <c r="N39" i="8"/>
  <c r="U39" i="8"/>
  <c r="AG39" i="8"/>
  <c r="F40" i="9"/>
  <c r="N40" i="9"/>
  <c r="V40" i="9"/>
  <c r="AD40" i="9"/>
  <c r="J39" i="9"/>
  <c r="M39" i="10"/>
  <c r="AH39" i="12"/>
  <c r="R39" i="12"/>
  <c r="AK15" i="13"/>
  <c r="Q40" i="13"/>
  <c r="R39" i="13"/>
  <c r="F40" i="14"/>
  <c r="U39" i="14"/>
  <c r="AB39" i="14"/>
  <c r="G38" i="20"/>
  <c r="M38" i="20"/>
  <c r="U38" i="20"/>
  <c r="AC38" i="20"/>
  <c r="AJ11" i="7"/>
  <c r="AJ12" i="7"/>
  <c r="AJ24" i="7"/>
  <c r="AD41" i="7"/>
  <c r="AJ23" i="7"/>
  <c r="AC41" i="7"/>
  <c r="Z41" i="7"/>
  <c r="W41" i="7"/>
  <c r="AJ25" i="7"/>
  <c r="E41" i="7"/>
  <c r="AG41" i="7"/>
  <c r="S41" i="7"/>
  <c r="Q41" i="7"/>
  <c r="O41" i="7"/>
  <c r="M41" i="7"/>
  <c r="F41" i="7"/>
  <c r="AJ17" i="7"/>
  <c r="R41" i="7"/>
  <c r="H41" i="7"/>
  <c r="U41" i="7"/>
  <c r="N41" i="7"/>
  <c r="L41" i="7"/>
  <c r="G41" i="7"/>
  <c r="J41" i="7"/>
  <c r="AF41" i="7"/>
  <c r="AB41" i="7"/>
  <c r="X41" i="7"/>
  <c r="T41" i="7"/>
  <c r="P41" i="7"/>
  <c r="AJ16" i="7"/>
  <c r="Y41" i="7"/>
  <c r="I41" i="7"/>
  <c r="AA41" i="7"/>
  <c r="K41" i="7"/>
  <c r="AK42" i="6"/>
  <c r="F42" i="5"/>
  <c r="AM14" i="6"/>
  <c r="AE41" i="7"/>
  <c r="AJ19" i="7"/>
  <c r="V41" i="7"/>
  <c r="AK43" i="6"/>
  <c r="N42" i="5"/>
  <c r="L42" i="5"/>
  <c r="K42" i="5"/>
  <c r="AK14" i="5"/>
  <c r="AF60" i="4"/>
  <c r="AD60" i="4"/>
  <c r="AC60" i="4"/>
  <c r="J43" i="5"/>
  <c r="J42" i="5"/>
  <c r="AL18" i="4"/>
  <c r="W60" i="4"/>
  <c r="AA60" i="4"/>
  <c r="AA59" i="4"/>
  <c r="AE60" i="4"/>
  <c r="AB60" i="4"/>
  <c r="K42" i="6"/>
  <c r="AM25" i="6"/>
  <c r="AM22" i="6"/>
  <c r="AH42" i="6"/>
  <c r="AM21" i="6"/>
  <c r="AI43" i="6"/>
  <c r="AM23" i="6"/>
  <c r="AG42" i="6"/>
  <c r="N42" i="6"/>
  <c r="AD42" i="6"/>
  <c r="AM19" i="6"/>
  <c r="O42" i="6"/>
  <c r="AE43" i="6"/>
  <c r="T42" i="6"/>
  <c r="AF43" i="6"/>
  <c r="V43" i="6"/>
  <c r="AC42" i="6"/>
  <c r="L42" i="6"/>
  <c r="X42" i="6"/>
  <c r="AD43" i="6"/>
  <c r="AJ43" i="6"/>
  <c r="R42" i="6"/>
  <c r="I42" i="6"/>
  <c r="AF42" i="6"/>
  <c r="AG43" i="6"/>
  <c r="AM15" i="6"/>
  <c r="W42" i="6"/>
  <c r="AI42" i="6"/>
  <c r="AC43" i="6"/>
  <c r="AA42" i="6"/>
  <c r="Z43" i="6"/>
  <c r="W43" i="6"/>
  <c r="AM17" i="6"/>
  <c r="Q42" i="6"/>
  <c r="Q43" i="6"/>
  <c r="K43" i="6"/>
  <c r="X43" i="6"/>
  <c r="S43" i="6"/>
  <c r="R43" i="6"/>
  <c r="L43" i="6"/>
  <c r="AJ42" i="6"/>
  <c r="Z42" i="6"/>
  <c r="Y42" i="6"/>
  <c r="Y43" i="6"/>
  <c r="AA43" i="6"/>
  <c r="V42" i="6"/>
  <c r="S42" i="6"/>
  <c r="U42" i="6"/>
  <c r="O43" i="6"/>
  <c r="J43" i="6"/>
  <c r="J42" i="6"/>
  <c r="AM20" i="6"/>
  <c r="G42" i="6"/>
  <c r="AH43" i="6"/>
  <c r="AB42" i="6"/>
  <c r="AB43" i="6"/>
  <c r="U43" i="6"/>
  <c r="M43" i="6"/>
  <c r="N43" i="6"/>
  <c r="G43" i="6"/>
  <c r="AN12" i="6"/>
  <c r="H42" i="6"/>
  <c r="H43" i="6"/>
  <c r="AL19" i="5"/>
  <c r="AJ14" i="7"/>
  <c r="AK18" i="5"/>
  <c r="AG42" i="5"/>
  <c r="Y60" i="4"/>
  <c r="Y59" i="4"/>
  <c r="AK15" i="4"/>
  <c r="X59" i="4"/>
  <c r="X60" i="4"/>
  <c r="T60" i="4"/>
  <c r="AK24" i="4"/>
  <c r="AK17" i="5"/>
  <c r="AK12" i="5"/>
  <c r="X43" i="5"/>
  <c r="AI42" i="5"/>
  <c r="G42" i="5"/>
  <c r="AH42" i="5"/>
  <c r="I42" i="5"/>
  <c r="AB43" i="5"/>
  <c r="AK24" i="5"/>
  <c r="AK22" i="5"/>
  <c r="AD42" i="5"/>
  <c r="Z42" i="5"/>
  <c r="Z43" i="5"/>
  <c r="AD43" i="5"/>
  <c r="AF42" i="5"/>
  <c r="AC42" i="5"/>
  <c r="AK25" i="5"/>
  <c r="W43" i="5"/>
  <c r="I43" i="5"/>
  <c r="H42" i="5"/>
  <c r="H43" i="5"/>
  <c r="E43" i="5"/>
  <c r="E42" i="5"/>
  <c r="P42" i="5"/>
  <c r="L43" i="5"/>
  <c r="T42" i="5"/>
  <c r="Q43" i="5"/>
  <c r="AK23" i="5"/>
  <c r="O42" i="5"/>
  <c r="S42" i="5"/>
  <c r="P60" i="4"/>
  <c r="P59" i="4"/>
  <c r="R59" i="4"/>
  <c r="AL14" i="4"/>
  <c r="N60" i="4"/>
  <c r="N59" i="4"/>
  <c r="O60" i="4"/>
  <c r="M60" i="4"/>
  <c r="L60" i="4"/>
  <c r="AK20" i="4"/>
  <c r="AK19" i="4"/>
  <c r="Z60" i="4"/>
  <c r="AK16" i="4"/>
  <c r="Z59" i="4"/>
  <c r="AG43" i="5"/>
  <c r="AC43" i="5"/>
  <c r="AL15" i="5"/>
  <c r="AL24" i="9"/>
  <c r="AK24" i="9"/>
  <c r="AL15" i="10"/>
  <c r="AK15" i="10"/>
  <c r="Y40" i="10"/>
  <c r="H60" i="4"/>
  <c r="AD59" i="4"/>
  <c r="U40" i="8"/>
  <c r="AE40" i="8"/>
  <c r="AL21" i="10"/>
  <c r="AK21" i="10"/>
  <c r="AN13" i="6"/>
  <c r="AM13" i="6"/>
  <c r="AL18" i="10"/>
  <c r="AK18" i="10"/>
  <c r="AK22" i="4"/>
  <c r="W40" i="8"/>
  <c r="AG40" i="8"/>
  <c r="U40" i="10"/>
  <c r="U40" i="11"/>
  <c r="L39" i="11"/>
  <c r="AB39" i="11"/>
  <c r="AI40" i="12"/>
  <c r="AL17" i="9"/>
  <c r="AK17" i="9"/>
  <c r="G40" i="8"/>
  <c r="Y40" i="12"/>
  <c r="AL22" i="11"/>
  <c r="AK17" i="8"/>
  <c r="AK20" i="13"/>
  <c r="AL20" i="13"/>
  <c r="AL24" i="13"/>
  <c r="AK24" i="13"/>
  <c r="AD39" i="14"/>
  <c r="G43" i="5"/>
  <c r="AL22" i="20"/>
  <c r="AK22" i="20"/>
  <c r="AE42" i="6"/>
  <c r="M42" i="6"/>
  <c r="T43" i="6"/>
  <c r="P43" i="6"/>
  <c r="I43" i="6"/>
  <c r="AM16" i="6"/>
  <c r="AN16" i="6"/>
  <c r="G60" i="4"/>
  <c r="H59" i="4"/>
  <c r="AK16" i="9"/>
  <c r="AK22" i="10"/>
  <c r="Q39" i="13"/>
  <c r="S39" i="14"/>
  <c r="V39" i="14"/>
  <c r="Z39" i="14"/>
  <c r="AG39" i="14"/>
  <c r="P42" i="6"/>
  <c r="AN11" i="6"/>
  <c r="AM11" i="6"/>
  <c r="F38" i="20"/>
  <c r="W42" i="5"/>
  <c r="AI43" i="5"/>
  <c r="AA43" i="5"/>
  <c r="AH43" i="5"/>
  <c r="R43" i="5"/>
  <c r="AK23" i="20"/>
  <c r="AK22" i="14"/>
  <c r="AJ15" i="7"/>
  <c r="AB42" i="5"/>
  <c r="X42" i="5"/>
  <c r="R42" i="5"/>
  <c r="S43" i="5"/>
  <c r="U43" i="5"/>
  <c r="Y43" i="5"/>
  <c r="Y42" i="5"/>
  <c r="U42" i="5"/>
  <c r="Q42" i="5"/>
  <c r="T43" i="5"/>
  <c r="AM24" i="6"/>
  <c r="O43" i="5"/>
  <c r="P43" i="5"/>
  <c r="AK21" i="5"/>
  <c r="M43" i="5"/>
  <c r="N43" i="5"/>
  <c r="M42" i="5"/>
  <c r="K43" i="5"/>
  <c r="AE42" i="5"/>
  <c r="AA42" i="5"/>
  <c r="AE43" i="5"/>
  <c r="AF43" i="5"/>
  <c r="AK20" i="5"/>
  <c r="AK13" i="5"/>
  <c r="AK13" i="4"/>
</calcChain>
</file>

<file path=xl/comments1.xml><?xml version="1.0" encoding="utf-8"?>
<comments xmlns="http://schemas.openxmlformats.org/spreadsheetml/2006/main">
  <authors>
    <author>PC Network</author>
  </authors>
  <commentList>
    <comment ref="AK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I10" authorId="0">
      <text>
        <r>
          <rPr>
            <b/>
            <sz val="8"/>
            <color indexed="12"/>
            <rFont val="Tahoma"/>
            <family val="2"/>
            <charset val="204"/>
          </rPr>
          <t>6 января</t>
        </r>
        <r>
          <rPr>
            <sz val="8"/>
            <color indexed="12"/>
            <rFont val="Tahoma"/>
            <family val="2"/>
            <charset val="204"/>
          </rPr>
          <t xml:space="preserve"> - предпраздничный день - рабочий день короче на 1 час</t>
        </r>
      </text>
    </comment>
    <comment ref="AK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AM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Ознакомлен за 1месяц до начала работы по графику</t>
        </r>
      </text>
    </comment>
    <comment ref="C166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C17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продолжительность ночной смены сокращается на 1 час</t>
        </r>
      </text>
    </comment>
  </commentList>
</comments>
</file>

<file path=xl/comments10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1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12.xml><?xml version="1.0" encoding="utf-8"?>
<comments xmlns="http://schemas.openxmlformats.org/spreadsheetml/2006/main">
  <authors>
    <author>PC Network</author>
    <author>rh001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G29" authorId="1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Предпраздничные, продолжительность работы сокращается на 1 час</t>
        </r>
      </text>
    </comment>
  </commentList>
</comments>
</file>

<file path=xl/comments13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2.xml><?xml version="1.0" encoding="utf-8"?>
<comments xmlns="http://schemas.openxmlformats.org/spreadsheetml/2006/main">
  <authors>
    <author>PC Network</author>
    <author>ven012 mag004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H10" authorId="1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Обучение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30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3.xml><?xml version="1.0" encoding="utf-8"?>
<comments xmlns="http://schemas.openxmlformats.org/spreadsheetml/2006/main">
  <authors>
    <author>PC Network</author>
    <author>ven012 mag004</author>
    <author>cs012 mag004</author>
    <author>rr12 mag004</author>
    <author>rh001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T10" authorId="1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собрание в 15-00</t>
        </r>
      </text>
    </comment>
    <comment ref="Z10" authorId="1">
      <text>
        <r>
          <rPr>
            <b/>
            <sz val="9"/>
            <color indexed="81"/>
            <rFont val="Tahoma"/>
            <family val="2"/>
            <charset val="204"/>
          </rPr>
          <t>ven012 mag004:</t>
        </r>
        <r>
          <rPr>
            <sz val="9"/>
            <color indexed="81"/>
            <rFont val="Tahoma"/>
            <family val="2"/>
            <charset val="204"/>
          </rPr>
          <t xml:space="preserve">
Обучение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E13" authorId="2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Мониторигн</t>
        </r>
      </text>
    </comment>
    <comment ref="W23" authorId="2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Влад обои</t>
        </r>
      </text>
    </comment>
    <comment ref="Y23" authorId="3">
      <text>
        <r>
          <rPr>
            <b/>
            <sz val="9"/>
            <color indexed="81"/>
            <rFont val="Tahoma"/>
            <family val="2"/>
            <charset val="204"/>
          </rPr>
          <t>rr12 mag004:</t>
        </r>
        <r>
          <rPr>
            <sz val="9"/>
            <color indexed="81"/>
            <rFont val="Tahoma"/>
            <family val="2"/>
            <charset val="204"/>
          </rPr>
          <t xml:space="preserve">
Влад обои</t>
        </r>
      </text>
    </comment>
    <comment ref="W24" authorId="2">
      <text>
        <r>
          <rPr>
            <b/>
            <sz val="9"/>
            <color indexed="81"/>
            <rFont val="Tahoma"/>
            <family val="2"/>
            <charset val="204"/>
          </rPr>
          <t>cs012 mag004:Марина ткани</t>
        </r>
      </text>
    </comment>
    <comment ref="D45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Z45" authorId="4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4.xml><?xml version="1.0" encoding="utf-8"?>
<comments xmlns="http://schemas.openxmlformats.org/spreadsheetml/2006/main">
  <authors>
    <author>PC Network</author>
    <author>cs012 mag004</author>
    <author>ven012 mag004</author>
    <author>rh001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Z10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ОТКРЫТИЕ СЕЗОНА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S13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 до 12.00 
Тренажер продаж тренинг в конф. зале</t>
        </r>
      </text>
    </comment>
    <comment ref="T15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10.00-12.00 тренажер продаж </t>
        </r>
      </text>
    </comment>
    <comment ref="AA15" authorId="2">
      <text>
        <r>
          <rPr>
            <b/>
            <sz val="9"/>
            <color indexed="81"/>
            <rFont val="Tahoma"/>
            <charset val="1"/>
          </rPr>
          <t>ven012 mag004:</t>
        </r>
        <r>
          <rPr>
            <sz val="9"/>
            <color indexed="81"/>
            <rFont val="Tahoma"/>
            <charset val="1"/>
          </rPr>
          <t xml:space="preserve">
Вика на помощь в Мытищи с 15:15</t>
        </r>
      </text>
    </comment>
    <comment ref="S17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14.00-16.00 Тренажер продаж тренинг в конф. Зале </t>
        </r>
      </text>
    </comment>
    <comment ref="S18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</t>
        </r>
      </text>
    </comment>
    <comment ref="S20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</t>
        </r>
      </text>
    </comment>
    <comment ref="S21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 до 12.00 Тренажер продаж тренинг в конф. зале</t>
        </r>
      </text>
    </comment>
    <comment ref="S23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14.00-16.00</t>
        </r>
      </text>
    </comment>
    <comment ref="I24" authorId="2">
      <text>
        <r>
          <rPr>
            <b/>
            <sz val="9"/>
            <color indexed="81"/>
            <rFont val="Tahoma"/>
            <family val="2"/>
            <charset val="204"/>
          </rPr>
          <t>ven012 mag004
Влад обои</t>
        </r>
      </text>
    </comment>
    <comment ref="T24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10.00-12.00 тренажер продаж</t>
        </r>
      </text>
    </comment>
    <comment ref="J25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Попросить Марину В2</t>
        </r>
      </text>
    </comment>
    <comment ref="S25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 тренинг в конф. Зале </t>
        </r>
      </text>
    </comment>
    <comment ref="J26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Попросить Марину В2</t>
        </r>
      </text>
    </comment>
    <comment ref="S26" authorId="1">
      <text>
        <r>
          <rPr>
            <b/>
            <sz val="9"/>
            <color indexed="81"/>
            <rFont val="Tahoma"/>
            <family val="2"/>
            <charset val="204"/>
          </rPr>
          <t>cs012 mag004:</t>
        </r>
        <r>
          <rPr>
            <sz val="9"/>
            <color indexed="81"/>
            <rFont val="Tahoma"/>
            <family val="2"/>
            <charset val="204"/>
          </rPr>
          <t xml:space="preserve">
с 16.00-18.00 Тренажер продаж тренинг в конф. Зале </t>
        </r>
      </text>
    </comment>
    <comment ref="D30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  <comment ref="K30" authorId="3">
      <text>
        <r>
          <rPr>
            <b/>
            <sz val="8"/>
            <color indexed="81"/>
            <rFont val="Tahoma"/>
            <family val="2"/>
            <charset val="204"/>
          </rPr>
          <t>rh001:</t>
        </r>
        <r>
          <rPr>
            <sz val="8"/>
            <color indexed="81"/>
            <rFont val="Tahoma"/>
            <family val="2"/>
            <charset val="204"/>
          </rPr>
          <t xml:space="preserve">
Предпраздничный
продолжительность работы сокращается на 1 час</t>
        </r>
      </text>
    </comment>
  </commentList>
</comments>
</file>

<file path=xl/comments5.xml><?xml version="1.0" encoding="utf-8"?>
<comments xmlns="http://schemas.openxmlformats.org/spreadsheetml/2006/main">
  <authors>
    <author>PC Network</author>
    <author>ven012 mag004</author>
    <author>cs012 mag004</author>
  </authors>
  <commentList>
    <comment ref="AN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N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P22" authorId="1">
      <text>
        <r>
          <rPr>
            <b/>
            <sz val="9"/>
            <color indexed="81"/>
            <rFont val="Tahoma"/>
            <charset val="1"/>
          </rPr>
          <t>ven012 mag004:</t>
        </r>
        <r>
          <rPr>
            <sz val="9"/>
            <color indexed="81"/>
            <rFont val="Tahoma"/>
            <charset val="1"/>
          </rPr>
          <t xml:space="preserve">
Мастер класс для цо</t>
        </r>
      </text>
    </comment>
    <comment ref="Q22" authorId="1">
      <text>
        <r>
          <rPr>
            <b/>
            <sz val="9"/>
            <color indexed="81"/>
            <rFont val="Tahoma"/>
            <charset val="1"/>
          </rPr>
          <t>ven012 mag004:</t>
        </r>
        <r>
          <rPr>
            <sz val="9"/>
            <color indexed="81"/>
            <rFont val="Tahoma"/>
            <charset val="1"/>
          </rPr>
          <t xml:space="preserve">
Мастер класс для цо</t>
        </r>
      </text>
    </comment>
    <comment ref="R22" authorId="1">
      <text>
        <r>
          <rPr>
            <b/>
            <sz val="9"/>
            <color indexed="81"/>
            <rFont val="Tahoma"/>
            <charset val="1"/>
          </rPr>
          <t>ven012 mag004:</t>
        </r>
        <r>
          <rPr>
            <sz val="9"/>
            <color indexed="81"/>
            <rFont val="Tahoma"/>
            <charset val="1"/>
          </rPr>
          <t xml:space="preserve">
Мастер класс для цо</t>
        </r>
      </text>
    </comment>
    <comment ref="AD23" authorId="2">
      <text>
        <r>
          <rPr>
            <b/>
            <sz val="9"/>
            <color indexed="81"/>
            <rFont val="Tahoma"/>
            <charset val="1"/>
          </rPr>
          <t>cs012 mag004:</t>
        </r>
        <r>
          <rPr>
            <sz val="9"/>
            <color indexed="81"/>
            <rFont val="Tahoma"/>
            <charset val="1"/>
          </rPr>
          <t xml:space="preserve">
Вика ткани</t>
        </r>
      </text>
    </comment>
    <comment ref="AH23" authorId="2">
      <text>
        <r>
          <rPr>
            <b/>
            <sz val="9"/>
            <color indexed="81"/>
            <rFont val="Tahoma"/>
            <charset val="1"/>
          </rPr>
          <t>cs012 mag004:</t>
        </r>
        <r>
          <rPr>
            <sz val="9"/>
            <color indexed="81"/>
            <rFont val="Tahoma"/>
            <charset val="1"/>
          </rPr>
          <t xml:space="preserve">
Вика ткани</t>
        </r>
      </text>
    </comment>
    <comment ref="AI23" authorId="2">
      <text>
        <r>
          <rPr>
            <b/>
            <sz val="9"/>
            <color indexed="81"/>
            <rFont val="Tahoma"/>
            <charset val="1"/>
          </rPr>
          <t>cs012 mag004:</t>
        </r>
        <r>
          <rPr>
            <sz val="9"/>
            <color indexed="81"/>
            <rFont val="Tahoma"/>
            <charset val="1"/>
          </rPr>
          <t xml:space="preserve">
Вика ткани</t>
        </r>
      </text>
    </comment>
    <comment ref="F30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6.xml><?xml version="1.0" encoding="utf-8"?>
<comments xmlns="http://schemas.openxmlformats.org/spreadsheetml/2006/main">
  <authors>
    <author>PC Network</author>
    <author>rr12 mag004</author>
  </authors>
  <commentList>
    <comment ref="AK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K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H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в ткани</t>
        </r>
      </text>
    </comment>
    <comment ref="P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в ткани</t>
        </r>
      </text>
    </comment>
    <comment ref="Q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в ткани</t>
        </r>
      </text>
    </comment>
    <comment ref="W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просила выходной</t>
        </r>
      </text>
    </comment>
    <comment ref="AE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просила выходной</t>
        </r>
      </text>
    </comment>
    <comment ref="AF19" authorId="1">
      <text>
        <r>
          <rPr>
            <b/>
            <sz val="9"/>
            <color indexed="81"/>
            <rFont val="Tahoma"/>
            <charset val="1"/>
          </rPr>
          <t>rr12 mag004:</t>
        </r>
        <r>
          <rPr>
            <sz val="9"/>
            <color indexed="81"/>
            <rFont val="Tahoma"/>
            <charset val="1"/>
          </rPr>
          <t xml:space="preserve">
просила выходной</t>
        </r>
      </text>
    </comment>
    <comment ref="C30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7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8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comments9.xml><?xml version="1.0" encoding="utf-8"?>
<comments xmlns="http://schemas.openxmlformats.org/spreadsheetml/2006/main">
  <authors>
    <author>PC Network</author>
  </authors>
  <commentList>
    <comment ref="AL9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Отклонения от нормы рабочего времени по производственному календарю</t>
        </r>
      </text>
    </comment>
    <comment ref="AL10" authorId="0">
      <text>
        <r>
          <rPr>
            <b/>
            <sz val="8"/>
            <color indexed="81"/>
            <rFont val="Tahoma"/>
            <family val="2"/>
            <charset val="204"/>
          </rPr>
          <t>PC Network:</t>
        </r>
        <r>
          <rPr>
            <sz val="8"/>
            <color indexed="81"/>
            <rFont val="Tahoma"/>
            <family val="2"/>
            <charset val="204"/>
          </rPr>
          <t xml:space="preserve">
положительное число показывает, сколько не предоставили работнику выходных</t>
        </r>
      </text>
    </comment>
    <comment ref="D29" authorId="0">
      <text>
        <r>
          <rPr>
            <b/>
            <sz val="8"/>
            <color indexed="81"/>
            <rFont val="Tahoma"/>
            <family val="2"/>
            <charset val="204"/>
          </rPr>
          <t>PC Network:
окончание смены указано с учетом перерыва продолжительностью 1 час</t>
        </r>
      </text>
    </comment>
  </commentList>
</comments>
</file>

<file path=xl/sharedStrings.xml><?xml version="1.0" encoding="utf-8"?>
<sst xmlns="http://schemas.openxmlformats.org/spreadsheetml/2006/main" count="4095" uniqueCount="269">
  <si>
    <t>№ п/п</t>
  </si>
  <si>
    <t>в</t>
  </si>
  <si>
    <t>у</t>
  </si>
  <si>
    <t>д</t>
  </si>
  <si>
    <t>8:00-17:00</t>
  </si>
  <si>
    <t>13:00-22:00</t>
  </si>
  <si>
    <t>Таб №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</si>
  <si>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</si>
  <si>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</si>
  <si>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</si>
  <si>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</si>
  <si>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</si>
  <si>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</si>
  <si>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</si>
  <si>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</si>
  <si>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</si>
  <si>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</si>
  <si>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</si>
  <si>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</si>
  <si>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</t>
  </si>
  <si>
    <t>раб дни</t>
  </si>
  <si>
    <t>вых дни</t>
  </si>
  <si>
    <t>январь</t>
  </si>
  <si>
    <t>Время начала и окончания смены</t>
  </si>
  <si>
    <t>"с графиком работы ознакомлен"</t>
  </si>
  <si>
    <t>дата</t>
  </si>
  <si>
    <t>подпись</t>
  </si>
  <si>
    <t>выходной</t>
  </si>
  <si>
    <t>22:00-06:00</t>
  </si>
  <si>
    <t>00:00-00:00</t>
  </si>
  <si>
    <t>уу</t>
  </si>
  <si>
    <t>дд</t>
  </si>
  <si>
    <t>Тестовый Иван Иванович</t>
  </si>
  <si>
    <t>ГРАФИК РАБОТЫ</t>
  </si>
  <si>
    <t>УТВЕРЖДАЮ:</t>
  </si>
  <si>
    <t>Подпись</t>
  </si>
  <si>
    <t>Подпись, расшифровка</t>
  </si>
  <si>
    <t>Наименование должности</t>
  </si>
  <si>
    <t>"_____" ______________________________ 2008 г.</t>
  </si>
  <si>
    <t xml:space="preserve">Подразделение: </t>
  </si>
  <si>
    <t>Составил:</t>
  </si>
  <si>
    <t>Расшифровка подписи</t>
  </si>
  <si>
    <t>Дата</t>
  </si>
  <si>
    <t>СПРАВОЧНО:</t>
  </si>
  <si>
    <t>Обозна-
чение</t>
  </si>
  <si>
    <t>Запланировано</t>
  </si>
  <si>
    <t>Отклонения</t>
  </si>
  <si>
    <t>Фамилия Имя Отчество</t>
  </si>
  <si>
    <t>Иванов</t>
  </si>
  <si>
    <t>Петров</t>
  </si>
  <si>
    <t>Сидоров</t>
  </si>
  <si>
    <t>Цветков</t>
  </si>
  <si>
    <t>Сизиков</t>
  </si>
  <si>
    <t>Кулаков</t>
  </si>
  <si>
    <t>от</t>
  </si>
  <si>
    <t>В</t>
  </si>
  <si>
    <t>отпуск</t>
  </si>
  <si>
    <t>СОБРАНИЕ ОТДЕЛА СОСТОИТСЯ:</t>
  </si>
  <si>
    <t>в1</t>
  </si>
  <si>
    <t>в2</t>
  </si>
  <si>
    <t>должн</t>
  </si>
  <si>
    <t xml:space="preserve"> с  7-30 до 16-30 </t>
  </si>
  <si>
    <t xml:space="preserve"> </t>
  </si>
  <si>
    <t xml:space="preserve"> с  10 до 19-00</t>
  </si>
  <si>
    <t xml:space="preserve"> с 13-00 до 22-00</t>
  </si>
  <si>
    <t xml:space="preserve">  с 15-00 до 00-00</t>
  </si>
  <si>
    <t xml:space="preserve">выходной  </t>
  </si>
  <si>
    <t>ночная смена с 21-00 до 09-00</t>
  </si>
  <si>
    <t>всего вых и отп</t>
  </si>
  <si>
    <t>всего раб</t>
  </si>
  <si>
    <t>С графиком ознакомлен</t>
  </si>
  <si>
    <t>у3</t>
  </si>
  <si>
    <t>7:30 - 19:30</t>
  </si>
  <si>
    <t>в3</t>
  </si>
  <si>
    <t>12:30 - 24:00</t>
  </si>
  <si>
    <t>"___" ____________  2016 г.</t>
  </si>
  <si>
    <t>СМЕНА</t>
  </si>
  <si>
    <t>РАСПИСАНИЕ ПЕРЕРЫВОВ</t>
  </si>
  <si>
    <t>1 перерыв</t>
  </si>
  <si>
    <t>2 перерыв</t>
  </si>
  <si>
    <t>3 перерыв</t>
  </si>
  <si>
    <r>
      <t>Время начала и окончания смен</t>
    </r>
    <r>
      <rPr>
        <i/>
        <sz val="8"/>
        <rFont val="Arial Cyr"/>
        <charset val="204"/>
      </rPr>
      <t xml:space="preserve"> (c учетом перерывапродолжительностью 1 час)</t>
    </r>
  </si>
  <si>
    <t>Нормы рабочего времени на 2018 год</t>
  </si>
  <si>
    <t>Календарных</t>
  </si>
  <si>
    <t>дней</t>
  </si>
  <si>
    <t>Рабочих</t>
  </si>
  <si>
    <t>Рабочее время в неделю</t>
  </si>
  <si>
    <t>40 часов</t>
  </si>
  <si>
    <t>1 квартал</t>
  </si>
  <si>
    <t>2 квартал</t>
  </si>
  <si>
    <t>1 полугодие</t>
  </si>
  <si>
    <t>3 квартал</t>
  </si>
  <si>
    <t>4 квартал</t>
  </si>
  <si>
    <t>2 полугодие</t>
  </si>
  <si>
    <t>1 039</t>
  </si>
  <si>
    <t>2018 год</t>
  </si>
  <si>
    <t>1 970</t>
  </si>
  <si>
    <t>Производственный календарь - это список рабочих и нерабочих дней, официально утвержденный правительством.</t>
  </si>
  <si>
    <t>Праздники и переносы выходных в 2018 году</t>
  </si>
  <si>
    <t>В 2018 году нерабочими днями в Российской Федерации являются:</t>
  </si>
  <si>
    <t>1, 2, 3, 4, 5, 6 и 8 января — Новогодние каникулы (в ред. Федерального закона от 23.04.2012 № 35-ФЗ);</t>
  </si>
  <si>
    <t>7 января — Рождество Христово;</t>
  </si>
  <si>
    <t>23 февраля — День защитника Отечества;</t>
  </si>
  <si>
    <t>8 марта — Международный женский день;</t>
  </si>
  <si>
    <t>1 мая — Праздник Весны и Труда;</t>
  </si>
  <si>
    <t>9 мая — День Победы;</t>
  </si>
  <si>
    <t>12 июня — День России;</t>
  </si>
  <si>
    <t>4 ноября — День народного единства.</t>
  </si>
  <si>
    <t>В целях рационального использования работниками выходных и нерабочих праздничных дней Правительство Российской Федерации в соответствии со статьей 112 Трудового кодекса вправе переносить выходные дни на другие дни. На основании статьи 112 Трудового кодекса, если выходной день совпадает с нерабочим праздничным днем, то в производственном календаре он переносится на следующий после праздничного рабочий день.</t>
  </si>
  <si>
    <t>На настоящий момент данные по переносу выходных дней учтены в календаре согласно проекту Постановления Правительства Российской Федерации «О переносе выходных дней в 2018 году»:</t>
  </si>
  <si>
    <t>6 января (сб) → 9 марта (пт)</t>
  </si>
  <si>
    <t>7 января (вс) → 2 мая (ср)</t>
  </si>
  <si>
    <t>28 апреля (сб) → 30 апреля (пн)</t>
  </si>
  <si>
    <t>9 июня (сб) → 11 июня (пн)</t>
  </si>
  <si>
    <t>29 декабря (сб) → 31 декабря (пн)</t>
  </si>
  <si>
    <t>При этом, субботы 28 апреля, 9 июня, 29 декабря 2018 года будут рабочими днями, сокращенными на 1 час.</t>
  </si>
  <si>
    <t>Длинные выходные 2018</t>
  </si>
  <si>
    <t>Даты</t>
  </si>
  <si>
    <t>Длина (дней)</t>
  </si>
  <si>
    <t>Название</t>
  </si>
  <si>
    <t>30 Декабря - 8 Января</t>
  </si>
  <si>
    <t>Новогодние каникулы 2018</t>
  </si>
  <si>
    <t>23 Февраля - 25 Февраля</t>
  </si>
  <si>
    <t>День защитника Отечества</t>
  </si>
  <si>
    <t>8 Марта - 11 Марта</t>
  </si>
  <si>
    <t>Международный женский день</t>
  </si>
  <si>
    <t>29 Апреля - 2 Мая</t>
  </si>
  <si>
    <t>Майские праздники</t>
  </si>
  <si>
    <t>10 Июня - 12 Июня</t>
  </si>
  <si>
    <t>День России</t>
  </si>
  <si>
    <t>3 Ноября - 5 Ноября</t>
  </si>
  <si>
    <t>День народного единства</t>
  </si>
  <si>
    <t>Новогодние каникулы 2019</t>
  </si>
  <si>
    <t>Выходных 
и праздничных</t>
  </si>
  <si>
    <t>ЯНВАРЬ 2018</t>
  </si>
  <si>
    <t>ФЕВРАЛЬ 2018</t>
  </si>
  <si>
    <t>ДЕКАБРЬ 2018</t>
  </si>
  <si>
    <t>НОЯБРЬ 2018</t>
  </si>
  <si>
    <t>ОКТЯБРЬ 2018</t>
  </si>
  <si>
    <t>СЕНТЯБРЬ 2018</t>
  </si>
  <si>
    <t>АВГУСТ 2018</t>
  </si>
  <si>
    <t>ИЮЛЬ 2018</t>
  </si>
  <si>
    <t>ИЮНЬ 2018</t>
  </si>
  <si>
    <t>МАЙ 2018</t>
  </si>
  <si>
    <t>АПРЕЛЬ 2018</t>
  </si>
  <si>
    <t>МАРТ 2018</t>
  </si>
  <si>
    <t>50045</t>
  </si>
  <si>
    <t>Быкова Виктория Викторовна</t>
  </si>
  <si>
    <t>продавец-консультант</t>
  </si>
  <si>
    <t>17137</t>
  </si>
  <si>
    <t>Гапонова Виктория Владимировна</t>
  </si>
  <si>
    <t>26161</t>
  </si>
  <si>
    <t>3198</t>
  </si>
  <si>
    <t>Гугумберидзе Марина Петровна</t>
  </si>
  <si>
    <t>2286</t>
  </si>
  <si>
    <t>Еремеева Ольга Павловна</t>
  </si>
  <si>
    <t>менеджер отдела</t>
  </si>
  <si>
    <t>16557</t>
  </si>
  <si>
    <t>Зенина Анастасия Александровна</t>
  </si>
  <si>
    <t>4161</t>
  </si>
  <si>
    <t>Казакова Виктория Ивановна</t>
  </si>
  <si>
    <t>14715</t>
  </si>
  <si>
    <t>Киселева Татьяна Викторовна</t>
  </si>
  <si>
    <t>39174</t>
  </si>
  <si>
    <t>31400</t>
  </si>
  <si>
    <t>Романова Маргарита Николаевна</t>
  </si>
  <si>
    <t>31928</t>
  </si>
  <si>
    <t>33093</t>
  </si>
  <si>
    <t>Савватеева Оксана Евгеньевна</t>
  </si>
  <si>
    <t>10617</t>
  </si>
  <si>
    <t>Смирнова Елена Викторовна</t>
  </si>
  <si>
    <t>50107</t>
  </si>
  <si>
    <t>Ермолин Владислав Сергеевич</t>
  </si>
  <si>
    <t xml:space="preserve">Евстигнеева Н.З </t>
  </si>
  <si>
    <t>Декор</t>
  </si>
  <si>
    <t>"_21__" _Ноября________  2017 г.</t>
  </si>
  <si>
    <t>РС</t>
  </si>
  <si>
    <t>Евстигнеева Наталья Зиатиновна</t>
  </si>
  <si>
    <t>Зенина Анастасия</t>
  </si>
  <si>
    <t>Романова Маргарита</t>
  </si>
  <si>
    <t>Рудоман  Наталья Олеговна</t>
  </si>
  <si>
    <t>Евстигнеева</t>
  </si>
  <si>
    <t xml:space="preserve"> с  7-00 до 16-00 </t>
  </si>
  <si>
    <t>РСС</t>
  </si>
  <si>
    <t>Смирнова Евгения Михайловна</t>
  </si>
  <si>
    <t>51303</t>
  </si>
  <si>
    <t>у2</t>
  </si>
  <si>
    <t>9:00 - 13:00</t>
  </si>
  <si>
    <t>в4</t>
  </si>
  <si>
    <t>15:00 - 19:00</t>
  </si>
  <si>
    <t>в5</t>
  </si>
  <si>
    <t>15:00 - 21:00</t>
  </si>
  <si>
    <t xml:space="preserve">7:30 - 16-30 </t>
  </si>
  <si>
    <t>13:00 - 22:00</t>
  </si>
  <si>
    <t>10:00 - 19:00</t>
  </si>
  <si>
    <t>15:00 - 00:00</t>
  </si>
  <si>
    <t>д2</t>
  </si>
  <si>
    <t>10:00 - 20:00</t>
  </si>
  <si>
    <t>Шевелев Александр Николаевич</t>
  </si>
  <si>
    <t>"_09__" ___01_________  2018__г.</t>
  </si>
  <si>
    <t>Р/С Евстигнеева</t>
  </si>
  <si>
    <t>БОРД 2018</t>
  </si>
  <si>
    <t>время</t>
  </si>
  <si>
    <t>фио</t>
  </si>
  <si>
    <t>аудит</t>
  </si>
  <si>
    <t>10.00-12.00</t>
  </si>
  <si>
    <t>Киселева Татьяна</t>
  </si>
  <si>
    <t>0.29Е</t>
  </si>
  <si>
    <t>12.00-14.00</t>
  </si>
  <si>
    <t xml:space="preserve">Смирнова Елена </t>
  </si>
  <si>
    <t>Гугумберидзе Марина</t>
  </si>
  <si>
    <t>16.00-18.00</t>
  </si>
  <si>
    <t>0.29Н</t>
  </si>
  <si>
    <t>Ермолин Владислав</t>
  </si>
  <si>
    <t>Быкова Виктория</t>
  </si>
  <si>
    <t>08.00-10.00</t>
  </si>
  <si>
    <t>Савватеева Оксана</t>
  </si>
  <si>
    <t>14.00-16.00</t>
  </si>
  <si>
    <t>Гапонова Виктория</t>
  </si>
  <si>
    <t>8.00-10.00</t>
  </si>
  <si>
    <t>Казакова Виктория</t>
  </si>
  <si>
    <t>Еремеева Ольга</t>
  </si>
  <si>
    <t>17:00 - 21:00</t>
  </si>
  <si>
    <t xml:space="preserve"> у</t>
  </si>
  <si>
    <t>"14__" __02__________  2018 г.</t>
  </si>
  <si>
    <t>Долг 2 дн</t>
  </si>
  <si>
    <t>Долг 3 дн</t>
  </si>
  <si>
    <t>о</t>
  </si>
  <si>
    <t>Долг 1 дн</t>
  </si>
  <si>
    <t>16:00-20:00</t>
  </si>
  <si>
    <t>у4</t>
  </si>
  <si>
    <t>10:00-14:00</t>
  </si>
  <si>
    <t>к</t>
  </si>
  <si>
    <t>Ирина Кудравец</t>
  </si>
  <si>
    <t>дд1</t>
  </si>
  <si>
    <t>дд2</t>
  </si>
  <si>
    <t>Еремеева Ольга  15.03.2018 с 10.00-12.00 Тренажер продаж</t>
  </si>
  <si>
    <t xml:space="preserve">Быкова Виктория 15.03.2018 с 10.00-12.00 Тренажер продаж </t>
  </si>
  <si>
    <t>в конф.зале</t>
  </si>
  <si>
    <t xml:space="preserve">Киселева Татьяна 15.03.2018 с 14.00-16.00 </t>
  </si>
  <si>
    <t>Тренажер продаж</t>
  </si>
  <si>
    <t>Гапонова Виктория 15.03.2018 с 16.00-18.00</t>
  </si>
  <si>
    <t>Гугумберидзе Марина 15.03.2018 с 16.00-18.00</t>
  </si>
  <si>
    <t>Зенинна Настя 15.03.2018 с 16.00-18.00</t>
  </si>
  <si>
    <t>Романова Маргарита 15.03.2018 с 14.00-16.00</t>
  </si>
  <si>
    <t>Казакова Виктория 16.03.2018 с 10.00-12.00</t>
  </si>
  <si>
    <t>Ермолин Владислав 16.03.2018 с 10.00-12.00</t>
  </si>
  <si>
    <t>Кудравец Ирина</t>
  </si>
  <si>
    <t>Шевелев Алесандр</t>
  </si>
  <si>
    <t xml:space="preserve">Смирнова Елена      </t>
  </si>
  <si>
    <t>даты будут позже, т.к. вы в эти дни выходные</t>
  </si>
  <si>
    <t>12181</t>
  </si>
  <si>
    <t>Улан в Мытищи 23.03.2018 Попросить!</t>
  </si>
  <si>
    <t>Я должна выходной за март</t>
  </si>
  <si>
    <t>у1</t>
  </si>
  <si>
    <t>р/с Евстигнеева Н</t>
  </si>
  <si>
    <t>"_19__" ___03_________  2018 г.</t>
  </si>
  <si>
    <t>15:00-19:00</t>
  </si>
  <si>
    <t>Шевцова Лариса Викторовна</t>
  </si>
  <si>
    <t>обои</t>
  </si>
  <si>
    <t>Шевцова Лариса</t>
  </si>
  <si>
    <t>ткани</t>
  </si>
  <si>
    <t>карнизы</t>
  </si>
  <si>
    <t>иногда в ткани</t>
  </si>
  <si>
    <t>Зона</t>
  </si>
  <si>
    <t>"___" ____________  2018 г.</t>
  </si>
  <si>
    <t>Притчина Маргарита Леонидовна</t>
  </si>
  <si>
    <t>р/с</t>
  </si>
  <si>
    <t>м/о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</si>
</sst>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0"/>
      <name val="Arial Cyr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i/>
      <sz val="7"/>
      <name val="Arial Cyr"/>
      <charset val="204"/>
    </font>
    <font>
      <b/>
      <i/>
      <sz val="7"/>
      <name val="Arial"/>
      <family val="2"/>
      <charset val="204"/>
    </font>
    <font>
      <b/>
      <i/>
      <sz val="8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indexed="12"/>
      <name val="Tahoma"/>
      <family val="2"/>
      <charset val="204"/>
    </font>
    <font>
      <sz val="8"/>
      <color indexed="12"/>
      <name val="Tahoma"/>
      <family val="2"/>
      <charset val="204"/>
    </font>
    <font>
      <sz val="10"/>
      <name val="Helv"/>
    </font>
    <font>
      <sz val="16"/>
      <color indexed="12"/>
      <name val="Comic Sans MS"/>
      <family val="4"/>
      <charset val="204"/>
    </font>
    <font>
      <sz val="10"/>
      <name val="Arial Cyr"/>
      <charset val="204"/>
    </font>
    <font>
      <sz val="11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color indexed="20"/>
      <name val="Arial Cyr"/>
      <charset val="204"/>
    </font>
    <font>
      <sz val="8"/>
      <name val="Helv"/>
    </font>
    <font>
      <sz val="18"/>
      <name val="Arial"/>
      <family val="2"/>
      <charset val="204"/>
    </font>
    <font>
      <i/>
      <sz val="8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4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Helv"/>
    </font>
    <font>
      <sz val="12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23" fillId="0" borderId="0"/>
    <xf numFmtId="0" fontId="27" fillId="0" borderId="0"/>
    <xf numFmtId="0" fontId="5" fillId="0" borderId="0"/>
    <xf numFmtId="0" fontId="5" fillId="0" borderId="0"/>
  </cellStyleXfs>
  <cellXfs count="407">
    <xf numFmtId="0" fontId="0" fillId="0" borderId="0" xfId="0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8" fillId="0" borderId="0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" xfId="0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1" fontId="17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 wrapText="1"/>
    </xf>
    <xf numFmtId="1" fontId="8" fillId="0" borderId="17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 wrapText="1"/>
    </xf>
    <xf numFmtId="1" fontId="8" fillId="0" borderId="7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49" fontId="26" fillId="0" borderId="12" xfId="7" applyNumberFormat="1" applyFont="1" applyBorder="1"/>
    <xf numFmtId="49" fontId="26" fillId="0" borderId="12" xfId="7" applyNumberFormat="1" applyFont="1" applyBorder="1" applyAlignment="1"/>
    <xf numFmtId="49" fontId="26" fillId="0" borderId="12" xfId="7" applyNumberFormat="1" applyFont="1" applyBorder="1" applyAlignment="1">
      <alignment horizontal="center"/>
    </xf>
    <xf numFmtId="0" fontId="26" fillId="0" borderId="12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3" fillId="0" borderId="0" xfId="5" applyProtection="1">
      <protection locked="0" hidden="1"/>
    </xf>
    <xf numFmtId="0" fontId="12" fillId="0" borderId="0" xfId="0" applyFont="1" applyProtection="1">
      <protection locked="0"/>
    </xf>
    <xf numFmtId="0" fontId="11" fillId="0" borderId="0" xfId="0" applyFont="1" applyAlignment="1" applyProtection="1">
      <alignment horizontal="right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0" xfId="0" applyBorder="1" applyProtection="1">
      <protection locked="0"/>
    </xf>
    <xf numFmtId="164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19" fillId="0" borderId="12" xfId="0" applyFont="1" applyFill="1" applyBorder="1" applyAlignment="1" applyProtection="1">
      <alignment horizontal="center" vertical="center"/>
      <protection locked="0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8" fillId="0" borderId="12" xfId="2" applyFont="1" applyFill="1" applyBorder="1" applyAlignment="1" applyProtection="1">
      <alignment horizontal="center" vertical="center"/>
      <protection locked="0" hidden="1"/>
    </xf>
    <xf numFmtId="0" fontId="28" fillId="0" borderId="12" xfId="0" applyFont="1" applyBorder="1" applyAlignment="1" applyProtection="1">
      <alignment horizontal="center" vertical="center"/>
      <protection locked="0"/>
    </xf>
    <xf numFmtId="1" fontId="30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12" xfId="6" applyFont="1" applyFill="1" applyBorder="1" applyAlignment="1" applyProtection="1">
      <alignment horizontal="center"/>
      <protection locked="0" hidden="1"/>
    </xf>
    <xf numFmtId="0" fontId="28" fillId="0" borderId="12" xfId="0" applyFont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31" fillId="0" borderId="1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 hidden="1"/>
    </xf>
    <xf numFmtId="49" fontId="11" fillId="0" borderId="0" xfId="8" applyNumberFormat="1" applyFont="1" applyFill="1" applyBorder="1" applyProtection="1">
      <protection locked="0" hidden="1"/>
    </xf>
    <xf numFmtId="0" fontId="5" fillId="0" borderId="0" xfId="2" applyFont="1" applyFill="1" applyBorder="1" applyAlignment="1" applyProtection="1">
      <alignment horizontal="center" vertical="center"/>
      <protection locked="0" hidden="1"/>
    </xf>
    <xf numFmtId="0" fontId="5" fillId="0" borderId="0" xfId="2" applyFont="1" applyBorder="1" applyAlignment="1" applyProtection="1">
      <alignment horizontal="center" vertical="center"/>
      <protection locked="0" hidden="1"/>
    </xf>
    <xf numFmtId="1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1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/>
    </xf>
    <xf numFmtId="0" fontId="23" fillId="0" borderId="0" xfId="5" applyAlignment="1" applyProtection="1">
      <alignment vertical="center"/>
      <protection locked="0" hidden="1"/>
    </xf>
    <xf numFmtId="0" fontId="23" fillId="0" borderId="12" xfId="5" applyBorder="1" applyAlignment="1" applyProtection="1">
      <alignment horizontal="center" vertical="center"/>
      <protection hidden="1"/>
    </xf>
    <xf numFmtId="0" fontId="23" fillId="0" borderId="12" xfId="5" applyFont="1" applyBorder="1" applyAlignment="1" applyProtection="1">
      <alignment horizontal="left" vertical="center" wrapText="1"/>
      <protection hidden="1"/>
    </xf>
    <xf numFmtId="0" fontId="23" fillId="0" borderId="12" xfId="5" applyFill="1" applyBorder="1" applyAlignment="1" applyProtection="1">
      <alignment horizontal="center" vertical="center"/>
      <protection hidden="1"/>
    </xf>
    <xf numFmtId="0" fontId="23" fillId="0" borderId="0" xfId="5" applyBorder="1" applyProtection="1">
      <protection locked="0" hidden="1"/>
    </xf>
    <xf numFmtId="0" fontId="23" fillId="0" borderId="12" xfId="5" applyFont="1" applyBorder="1" applyAlignment="1" applyProtection="1">
      <alignment horizontal="center" vertical="center"/>
      <protection hidden="1"/>
    </xf>
    <xf numFmtId="0" fontId="23" fillId="0" borderId="12" xfId="5" applyFill="1" applyBorder="1" applyAlignment="1" applyProtection="1">
      <alignment horizontal="left" vertical="center" wrapText="1"/>
      <protection hidden="1"/>
    </xf>
    <xf numFmtId="0" fontId="23" fillId="0" borderId="12" xfId="5" applyBorder="1" applyAlignment="1" applyProtection="1">
      <alignment horizontal="left" vertical="center" wrapText="1"/>
      <protection hidden="1"/>
    </xf>
    <xf numFmtId="0" fontId="27" fillId="0" borderId="12" xfId="5" applyFont="1" applyFill="1" applyBorder="1" applyAlignment="1" applyProtection="1">
      <alignment horizontal="left" vertical="center" wrapText="1"/>
      <protection hidden="1"/>
    </xf>
    <xf numFmtId="0" fontId="23" fillId="0" borderId="12" xfId="5" applyFill="1" applyBorder="1" applyProtection="1">
      <protection hidden="1"/>
    </xf>
    <xf numFmtId="0" fontId="29" fillId="0" borderId="12" xfId="4" applyFont="1" applyBorder="1" applyAlignment="1" applyProtection="1">
      <alignment horizontal="center" vertical="center"/>
      <protection locked="0" hidden="1"/>
    </xf>
    <xf numFmtId="49" fontId="0" fillId="6" borderId="12" xfId="0" applyNumberFormat="1" applyFill="1" applyBorder="1" applyAlignment="1">
      <alignment horizontal="center"/>
    </xf>
    <xf numFmtId="49" fontId="26" fillId="6" borderId="12" xfId="0" applyNumberFormat="1" applyFont="1" applyFill="1" applyBorder="1"/>
    <xf numFmtId="0" fontId="26" fillId="6" borderId="12" xfId="0" applyNumberFormat="1" applyFont="1" applyFill="1" applyBorder="1" applyAlignment="1">
      <alignment horizontal="center"/>
    </xf>
    <xf numFmtId="0" fontId="0" fillId="0" borderId="12" xfId="0" applyFill="1" applyBorder="1" applyAlignment="1" applyProtection="1">
      <alignment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5" fillId="0" borderId="0" xfId="5" applyFont="1" applyBorder="1" applyAlignment="1" applyProtection="1">
      <alignment horizontal="right"/>
      <protection locked="0" hidden="1"/>
    </xf>
    <xf numFmtId="0" fontId="7" fillId="0" borderId="0" xfId="0" applyFont="1" applyBorder="1" applyAlignment="1" applyProtection="1">
      <alignment horizontal="center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3" fillId="0" borderId="12" xfId="5" applyFont="1" applyFill="1" applyBorder="1" applyAlignment="1" applyProtection="1">
      <alignment horizontal="center" vertical="center"/>
      <protection hidden="1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23" fillId="9" borderId="12" xfId="5" applyFill="1" applyBorder="1" applyProtection="1">
      <protection hidden="1"/>
    </xf>
    <xf numFmtId="0" fontId="7" fillId="0" borderId="2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23" fillId="0" borderId="0" xfId="5" applyFont="1" applyBorder="1" applyAlignment="1" applyProtection="1">
      <alignment horizontal="left" vertical="center" wrapText="1"/>
      <protection hidden="1"/>
    </xf>
    <xf numFmtId="0" fontId="27" fillId="0" borderId="0" xfId="5" applyFont="1" applyFill="1" applyBorder="1" applyAlignment="1" applyProtection="1">
      <alignment horizontal="left" vertical="center" wrapText="1"/>
      <protection hidden="1"/>
    </xf>
    <xf numFmtId="49" fontId="0" fillId="10" borderId="12" xfId="0" applyNumberFormat="1" applyFill="1" applyBorder="1"/>
    <xf numFmtId="0" fontId="7" fillId="0" borderId="23" xfId="0" applyFont="1" applyBorder="1" applyAlignment="1" applyProtection="1">
      <alignment horizontal="center" vertical="center" wrapText="1"/>
      <protection locked="0"/>
    </xf>
    <xf numFmtId="0" fontId="20" fillId="11" borderId="12" xfId="0" applyFont="1" applyFill="1" applyBorder="1" applyAlignment="1" applyProtection="1">
      <alignment horizontal="center" vertical="center"/>
      <protection locked="0"/>
    </xf>
    <xf numFmtId="0" fontId="5" fillId="11" borderId="19" xfId="0" applyFont="1" applyFill="1" applyBorder="1" applyAlignment="1" applyProtection="1">
      <alignment horizontal="center" vertical="center"/>
    </xf>
    <xf numFmtId="0" fontId="23" fillId="11" borderId="12" xfId="5" applyFill="1" applyBorder="1" applyAlignment="1" applyProtection="1">
      <alignment horizontal="center" vertical="center"/>
      <protection hidden="1"/>
    </xf>
    <xf numFmtId="0" fontId="23" fillId="12" borderId="12" xfId="5" applyFill="1" applyBorder="1" applyProtection="1">
      <protection hidden="1"/>
    </xf>
    <xf numFmtId="0" fontId="5" fillId="8" borderId="19" xfId="0" applyFont="1" applyFill="1" applyBorder="1" applyAlignment="1" applyProtection="1">
      <alignment horizontal="center" vertical="center"/>
    </xf>
    <xf numFmtId="0" fontId="23" fillId="11" borderId="12" xfId="5" applyFill="1" applyBorder="1" applyProtection="1">
      <protection hidden="1"/>
    </xf>
    <xf numFmtId="0" fontId="0" fillId="11" borderId="0" xfId="0" applyFill="1" applyBorder="1" applyAlignment="1" applyProtection="1">
      <alignment horizontal="center" vertical="center"/>
      <protection locked="0"/>
    </xf>
    <xf numFmtId="0" fontId="16" fillId="11" borderId="0" xfId="0" applyFont="1" applyFill="1" applyBorder="1" applyAlignment="1" applyProtection="1">
      <alignment horizontal="left" vertical="center"/>
      <protection locked="0"/>
    </xf>
    <xf numFmtId="49" fontId="26" fillId="0" borderId="12" xfId="7" applyNumberFormat="1" applyFont="1" applyFill="1" applyBorder="1"/>
    <xf numFmtId="0" fontId="0" fillId="0" borderId="12" xfId="0" applyBorder="1"/>
    <xf numFmtId="0" fontId="0" fillId="13" borderId="12" xfId="0" applyFill="1" applyBorder="1"/>
    <xf numFmtId="0" fontId="0" fillId="14" borderId="12" xfId="0" applyFill="1" applyBorder="1"/>
    <xf numFmtId="0" fontId="0" fillId="15" borderId="12" xfId="0" applyFill="1" applyBorder="1"/>
    <xf numFmtId="0" fontId="20" fillId="16" borderId="12" xfId="0" applyFont="1" applyFill="1" applyBorder="1" applyAlignment="1" applyProtection="1">
      <alignment horizontal="center" vertical="center"/>
      <protection locked="0"/>
    </xf>
    <xf numFmtId="0" fontId="28" fillId="0" borderId="12" xfId="6" applyFont="1" applyFill="1" applyBorder="1" applyAlignment="1" applyProtection="1">
      <alignment horizontal="center"/>
      <protection locked="0" hidden="1"/>
    </xf>
    <xf numFmtId="0" fontId="0" fillId="16" borderId="0" xfId="0" applyFill="1"/>
    <xf numFmtId="0" fontId="5" fillId="16" borderId="19" xfId="0" applyFont="1" applyFill="1" applyBorder="1" applyAlignment="1" applyProtection="1">
      <alignment horizontal="center" vertical="center"/>
    </xf>
    <xf numFmtId="0" fontId="0" fillId="16" borderId="0" xfId="0" applyFill="1" applyAlignment="1">
      <alignment wrapText="1"/>
    </xf>
    <xf numFmtId="0" fontId="28" fillId="5" borderId="12" xfId="6" quotePrefix="1" applyFont="1" applyFill="1" applyBorder="1" applyAlignment="1" applyProtection="1">
      <alignment horizontal="center"/>
      <protection locked="0" hidden="1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49" fontId="40" fillId="10" borderId="12" xfId="3" applyNumberFormat="1" applyFill="1" applyBorder="1"/>
    <xf numFmtId="0" fontId="25" fillId="0" borderId="0" xfId="5" applyFont="1" applyBorder="1" applyAlignment="1" applyProtection="1">
      <alignment horizontal="right"/>
      <protection locked="0" hidden="1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20" fillId="11" borderId="19" xfId="0" applyFont="1" applyFill="1" applyBorder="1" applyAlignment="1" applyProtection="1">
      <alignment horizontal="center" vertical="center"/>
      <protection locked="0"/>
    </xf>
    <xf numFmtId="0" fontId="20" fillId="16" borderId="19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164" fontId="19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49" fontId="26" fillId="3" borderId="21" xfId="7" applyNumberFormat="1" applyFont="1" applyFill="1" applyBorder="1"/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20" fillId="11" borderId="24" xfId="0" applyFont="1" applyFill="1" applyBorder="1" applyAlignment="1" applyProtection="1">
      <alignment horizontal="center" vertical="center"/>
      <protection locked="0"/>
    </xf>
    <xf numFmtId="0" fontId="23" fillId="0" borderId="24" xfId="5" applyBorder="1" applyAlignment="1" applyProtection="1">
      <alignment horizontal="center" vertical="center"/>
      <protection hidden="1"/>
    </xf>
    <xf numFmtId="164" fontId="19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4" xfId="0" applyFont="1" applyFill="1" applyBorder="1" applyAlignment="1" applyProtection="1">
      <alignment horizontal="center" vertical="center" wrapText="1"/>
      <protection locked="0"/>
    </xf>
    <xf numFmtId="164" fontId="19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6" xfId="0" applyFont="1" applyFill="1" applyBorder="1" applyAlignment="1" applyProtection="1">
      <alignment horizontal="center" vertical="center"/>
      <protection locked="0"/>
    </xf>
    <xf numFmtId="49" fontId="0" fillId="10" borderId="20" xfId="0" applyNumberFormat="1" applyFill="1" applyBorder="1"/>
    <xf numFmtId="49" fontId="26" fillId="2" borderId="27" xfId="7" applyNumberFormat="1" applyFont="1" applyFill="1" applyBorder="1" applyAlignment="1"/>
    <xf numFmtId="0" fontId="28" fillId="5" borderId="28" xfId="6" applyFont="1" applyFill="1" applyBorder="1" applyAlignment="1" applyProtection="1">
      <alignment horizontal="center"/>
      <protection locked="0" hidden="1"/>
    </xf>
    <xf numFmtId="0" fontId="28" fillId="0" borderId="26" xfId="0" applyFont="1" applyBorder="1" applyAlignment="1" applyProtection="1">
      <alignment vertical="center"/>
      <protection locked="0"/>
    </xf>
    <xf numFmtId="49" fontId="26" fillId="2" borderId="29" xfId="7" applyNumberFormat="1" applyFont="1" applyFill="1" applyBorder="1"/>
    <xf numFmtId="0" fontId="29" fillId="0" borderId="22" xfId="0" applyFont="1" applyFill="1" applyBorder="1" applyAlignment="1" applyProtection="1">
      <alignment horizontal="center" vertical="center"/>
      <protection locked="0"/>
    </xf>
    <xf numFmtId="0" fontId="23" fillId="0" borderId="22" xfId="5" applyBorder="1" applyAlignment="1" applyProtection="1">
      <alignment horizontal="center" vertical="center"/>
      <protection hidden="1"/>
    </xf>
    <xf numFmtId="0" fontId="23" fillId="17" borderId="22" xfId="5" applyFill="1" applyBorder="1" applyAlignment="1" applyProtection="1">
      <alignment horizontal="center" vertical="center"/>
      <protection hidden="1"/>
    </xf>
    <xf numFmtId="0" fontId="28" fillId="0" borderId="22" xfId="0" applyFont="1" applyBorder="1" applyAlignment="1" applyProtection="1">
      <alignment horizontal="center" vertical="center"/>
      <protection locked="0"/>
    </xf>
    <xf numFmtId="1" fontId="30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30" xfId="6" applyFont="1" applyFill="1" applyBorder="1" applyAlignment="1" applyProtection="1">
      <alignment horizontal="center"/>
      <protection locked="0" hidden="1"/>
    </xf>
    <xf numFmtId="49" fontId="26" fillId="18" borderId="21" xfId="7" applyNumberFormat="1" applyFont="1" applyFill="1" applyBorder="1"/>
    <xf numFmtId="0" fontId="23" fillId="0" borderId="24" xfId="5" applyFont="1" applyBorder="1" applyAlignment="1" applyProtection="1">
      <alignment horizontal="center" vertical="center"/>
      <protection hidden="1"/>
    </xf>
    <xf numFmtId="0" fontId="23" fillId="17" borderId="24" xfId="5" applyFill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28" fillId="0" borderId="24" xfId="0" applyFont="1" applyBorder="1" applyAlignment="1" applyProtection="1">
      <alignment horizontal="center" vertical="center"/>
      <protection locked="0"/>
    </xf>
    <xf numFmtId="1" fontId="30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25" xfId="6" applyFont="1" applyFill="1" applyBorder="1" applyAlignment="1" applyProtection="1">
      <alignment horizontal="center"/>
      <protection locked="0" hidden="1"/>
    </xf>
    <xf numFmtId="0" fontId="23" fillId="17" borderId="12" xfId="5" applyFill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vertical="center"/>
      <protection locked="0"/>
    </xf>
    <xf numFmtId="49" fontId="26" fillId="18" borderId="27" xfId="0" applyNumberFormat="1" applyFont="1" applyFill="1" applyBorder="1"/>
    <xf numFmtId="49" fontId="26" fillId="18" borderId="29" xfId="0" applyNumberFormat="1" applyFont="1" applyFill="1" applyBorder="1"/>
    <xf numFmtId="0" fontId="23" fillId="0" borderId="22" xfId="5" applyFont="1" applyBorder="1" applyAlignment="1" applyProtection="1">
      <alignment horizontal="center" vertical="center"/>
      <protection hidden="1"/>
    </xf>
    <xf numFmtId="49" fontId="26" fillId="7" borderId="21" xfId="0" applyNumberFormat="1" applyFont="1" applyFill="1" applyBorder="1"/>
    <xf numFmtId="49" fontId="26" fillId="7" borderId="27" xfId="0" applyNumberFormat="1" applyFont="1" applyFill="1" applyBorder="1"/>
    <xf numFmtId="0" fontId="23" fillId="11" borderId="12" xfId="5" applyFont="1" applyFill="1" applyBorder="1" applyAlignment="1" applyProtection="1">
      <alignment horizontal="center" vertical="center"/>
      <protection hidden="1"/>
    </xf>
    <xf numFmtId="49" fontId="26" fillId="7" borderId="29" xfId="0" applyNumberFormat="1" applyFont="1" applyFill="1" applyBorder="1"/>
    <xf numFmtId="0" fontId="41" fillId="11" borderId="12" xfId="5" applyFont="1" applyFill="1" applyBorder="1" applyAlignment="1" applyProtection="1">
      <alignment horizontal="center" vertical="center"/>
      <protection hidden="1"/>
    </xf>
    <xf numFmtId="49" fontId="26" fillId="19" borderId="21" xfId="0" applyNumberFormat="1" applyFont="1" applyFill="1" applyBorder="1"/>
    <xf numFmtId="49" fontId="26" fillId="19" borderId="29" xfId="0" applyNumberFormat="1" applyFont="1" applyFill="1" applyBorder="1"/>
    <xf numFmtId="0" fontId="0" fillId="19" borderId="0" xfId="0" applyFill="1" applyAlignment="1">
      <alignment vertical="center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1" fontId="30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8" fillId="5" borderId="23" xfId="6" applyFont="1" applyFill="1" applyBorder="1" applyAlignment="1" applyProtection="1">
      <alignment horizontal="center"/>
      <protection locked="0" hidden="1"/>
    </xf>
    <xf numFmtId="0" fontId="25" fillId="0" borderId="0" xfId="2" applyFont="1" applyFill="1" applyBorder="1" applyAlignment="1" applyProtection="1">
      <alignment horizontal="center" vertical="center"/>
      <protection locked="0" hidden="1"/>
    </xf>
    <xf numFmtId="0" fontId="25" fillId="0" borderId="0" xfId="2" applyFont="1" applyBorder="1" applyAlignment="1" applyProtection="1">
      <alignment horizontal="center" vertical="center"/>
      <protection locked="0" hidden="1"/>
    </xf>
    <xf numFmtId="0" fontId="25" fillId="0" borderId="19" xfId="0" applyFont="1" applyFill="1" applyBorder="1" applyAlignment="1" applyProtection="1">
      <alignment horizontal="center" vertical="center"/>
    </xf>
    <xf numFmtId="49" fontId="26" fillId="20" borderId="23" xfId="7" applyNumberFormat="1" applyFont="1" applyFill="1" applyBorder="1"/>
    <xf numFmtId="49" fontId="26" fillId="20" borderId="12" xfId="7" applyNumberFormat="1" applyFont="1" applyFill="1" applyBorder="1"/>
    <xf numFmtId="49" fontId="26" fillId="20" borderId="19" xfId="7" applyNumberFormat="1" applyFont="1" applyFill="1" applyBorder="1"/>
    <xf numFmtId="49" fontId="40" fillId="21" borderId="12" xfId="3" applyNumberFormat="1" applyFill="1" applyBorder="1"/>
    <xf numFmtId="49" fontId="26" fillId="3" borderId="31" xfId="7" applyNumberFormat="1" applyFont="1" applyFill="1" applyBorder="1"/>
    <xf numFmtId="49" fontId="40" fillId="18" borderId="12" xfId="3" applyNumberFormat="1" applyFill="1" applyBorder="1"/>
    <xf numFmtId="0" fontId="0" fillId="18" borderId="0" xfId="0" applyFill="1" applyAlignment="1">
      <alignment vertical="center"/>
    </xf>
    <xf numFmtId="49" fontId="40" fillId="22" borderId="12" xfId="3" applyNumberFormat="1" applyFill="1" applyBorder="1"/>
    <xf numFmtId="49" fontId="40" fillId="20" borderId="12" xfId="3" applyNumberFormat="1" applyFill="1" applyBorder="1"/>
    <xf numFmtId="0" fontId="23" fillId="18" borderId="12" xfId="5" applyFont="1" applyFill="1" applyBorder="1" applyAlignment="1" applyProtection="1">
      <alignment horizontal="center" vertical="center"/>
      <protection hidden="1"/>
    </xf>
    <xf numFmtId="0" fontId="41" fillId="0" borderId="22" xfId="5" applyFont="1" applyBorder="1" applyAlignment="1" applyProtection="1">
      <alignment horizontal="center" vertical="center"/>
      <protection hidden="1"/>
    </xf>
    <xf numFmtId="0" fontId="23" fillId="18" borderId="24" xfId="5" applyFill="1" applyBorder="1" applyAlignment="1" applyProtection="1">
      <alignment horizontal="center" vertical="center"/>
      <protection hidden="1"/>
    </xf>
    <xf numFmtId="0" fontId="23" fillId="18" borderId="22" xfId="5" applyFill="1" applyBorder="1" applyAlignment="1" applyProtection="1">
      <alignment horizontal="center" vertical="center"/>
      <protection hidden="1"/>
    </xf>
    <xf numFmtId="0" fontId="29" fillId="16" borderId="12" xfId="0" applyFont="1" applyFill="1" applyBorder="1" applyAlignment="1" applyProtection="1">
      <alignment horizontal="center" vertical="center"/>
      <protection locked="0"/>
    </xf>
    <xf numFmtId="49" fontId="40" fillId="10" borderId="20" xfId="3" applyNumberFormat="1" applyFill="1" applyBorder="1"/>
    <xf numFmtId="0" fontId="0" fillId="0" borderId="26" xfId="0" applyFill="1" applyBorder="1" applyAlignment="1" applyProtection="1">
      <alignment horizontal="center" vertical="center"/>
      <protection locked="0"/>
    </xf>
    <xf numFmtId="0" fontId="23" fillId="0" borderId="26" xfId="5" applyFont="1" applyBorder="1" applyAlignment="1" applyProtection="1">
      <alignment horizontal="center" vertical="center"/>
      <protection hidden="1"/>
    </xf>
    <xf numFmtId="0" fontId="23" fillId="0" borderId="26" xfId="5" applyBorder="1" applyAlignment="1" applyProtection="1">
      <alignment horizontal="center" vertical="center"/>
      <protection hidden="1"/>
    </xf>
    <xf numFmtId="49" fontId="40" fillId="18" borderId="21" xfId="3" applyNumberFormat="1" applyFill="1" applyBorder="1"/>
    <xf numFmtId="49" fontId="40" fillId="18" borderId="27" xfId="3" applyNumberFormat="1" applyFill="1" applyBorder="1"/>
    <xf numFmtId="0" fontId="29" fillId="0" borderId="28" xfId="0" applyFont="1" applyFill="1" applyBorder="1" applyAlignment="1" applyProtection="1">
      <alignment horizontal="center" vertical="center"/>
      <protection locked="0"/>
    </xf>
    <xf numFmtId="0" fontId="23" fillId="0" borderId="30" xfId="5" applyBorder="1" applyAlignment="1" applyProtection="1">
      <alignment horizontal="center" vertical="center"/>
      <protection hidden="1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23" fillId="0" borderId="32" xfId="5" applyBorder="1" applyAlignment="1" applyProtection="1">
      <alignment horizontal="center" vertical="center"/>
      <protection hidden="1"/>
    </xf>
    <xf numFmtId="0" fontId="29" fillId="0" borderId="26" xfId="0" applyFont="1" applyFill="1" applyBorder="1" applyAlignment="1" applyProtection="1">
      <alignment horizontal="center" vertical="center"/>
      <protection locked="0"/>
    </xf>
    <xf numFmtId="49" fontId="40" fillId="20" borderId="21" xfId="3" applyNumberFormat="1" applyFill="1" applyBorder="1"/>
    <xf numFmtId="0" fontId="23" fillId="22" borderId="24" xfId="5" applyFont="1" applyFill="1" applyBorder="1" applyAlignment="1" applyProtection="1">
      <alignment horizontal="center" vertical="center"/>
      <protection hidden="1"/>
    </xf>
    <xf numFmtId="49" fontId="40" fillId="20" borderId="27" xfId="3" applyNumberFormat="1" applyFill="1" applyBorder="1"/>
    <xf numFmtId="0" fontId="23" fillId="0" borderId="28" xfId="5" applyFont="1" applyBorder="1" applyAlignment="1" applyProtection="1">
      <alignment horizontal="center" vertical="center"/>
      <protection hidden="1"/>
    </xf>
    <xf numFmtId="0" fontId="23" fillId="20" borderId="22" xfId="5" applyFill="1" applyBorder="1" applyAlignment="1" applyProtection="1">
      <alignment horizontal="center" vertical="center"/>
      <protection hidden="1"/>
    </xf>
    <xf numFmtId="0" fontId="29" fillId="0" borderId="30" xfId="0" applyFont="1" applyFill="1" applyBorder="1" applyAlignment="1" applyProtection="1">
      <alignment horizontal="center" vertical="center"/>
      <protection locked="0"/>
    </xf>
    <xf numFmtId="0" fontId="23" fillId="23" borderId="22" xfId="5" applyFill="1" applyBorder="1" applyAlignment="1" applyProtection="1">
      <alignment horizontal="center" vertical="center"/>
      <protection hidden="1"/>
    </xf>
    <xf numFmtId="0" fontId="20" fillId="24" borderId="19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left" vertical="center"/>
      <protection locked="0"/>
    </xf>
    <xf numFmtId="0" fontId="20" fillId="25" borderId="19" xfId="0" applyFont="1" applyFill="1" applyBorder="1" applyAlignment="1" applyProtection="1">
      <alignment horizontal="center" vertical="center"/>
      <protection locked="0"/>
    </xf>
    <xf numFmtId="0" fontId="29" fillId="0" borderId="33" xfId="0" applyFont="1" applyFill="1" applyBorder="1" applyAlignment="1" applyProtection="1">
      <alignment horizontal="center" vertical="center"/>
      <protection locked="0"/>
    </xf>
    <xf numFmtId="0" fontId="23" fillId="17" borderId="33" xfId="5" applyFill="1" applyBorder="1" applyAlignment="1" applyProtection="1">
      <alignment horizontal="center" vertical="center"/>
      <protection hidden="1"/>
    </xf>
    <xf numFmtId="0" fontId="23" fillId="23" borderId="12" xfId="5" applyFill="1" applyBorder="1" applyAlignment="1" applyProtection="1">
      <alignment horizontal="center" vertical="center"/>
      <protection hidden="1"/>
    </xf>
    <xf numFmtId="0" fontId="28" fillId="0" borderId="26" xfId="0" applyFont="1" applyBorder="1" applyAlignment="1" applyProtection="1">
      <alignment horizontal="center" vertical="center"/>
      <protection locked="0"/>
    </xf>
    <xf numFmtId="0" fontId="29" fillId="0" borderId="25" xfId="0" applyFont="1" applyFill="1" applyBorder="1" applyAlignment="1" applyProtection="1">
      <alignment horizontal="center" vertical="center"/>
      <protection locked="0"/>
    </xf>
    <xf numFmtId="49" fontId="26" fillId="3" borderId="34" xfId="7" applyNumberFormat="1" applyFont="1" applyFill="1" applyBorder="1"/>
    <xf numFmtId="49" fontId="40" fillId="21" borderId="27" xfId="3" applyNumberFormat="1" applyFill="1" applyBorder="1"/>
    <xf numFmtId="49" fontId="40" fillId="21" borderId="29" xfId="3" applyNumberFormat="1" applyFill="1" applyBorder="1"/>
    <xf numFmtId="0" fontId="0" fillId="0" borderId="22" xfId="0" applyFill="1" applyBorder="1" applyAlignment="1" applyProtection="1">
      <alignment horizontal="center" vertical="center"/>
      <protection locked="0"/>
    </xf>
    <xf numFmtId="0" fontId="0" fillId="18" borderId="35" xfId="0" applyFill="1" applyBorder="1" applyAlignment="1">
      <alignment vertical="center"/>
    </xf>
    <xf numFmtId="49" fontId="40" fillId="20" borderId="29" xfId="3" applyNumberFormat="1" applyFill="1" applyBorder="1"/>
    <xf numFmtId="0" fontId="23" fillId="18" borderId="12" xfId="5" applyFill="1" applyBorder="1" applyAlignment="1" applyProtection="1">
      <alignment horizontal="center" vertical="center"/>
      <protection hidden="1"/>
    </xf>
    <xf numFmtId="0" fontId="20" fillId="18" borderId="19" xfId="0" applyFont="1" applyFill="1" applyBorder="1" applyAlignment="1" applyProtection="1">
      <alignment horizontal="center" vertical="center"/>
      <protection locked="0"/>
    </xf>
    <xf numFmtId="0" fontId="29" fillId="18" borderId="12" xfId="0" applyFont="1" applyFill="1" applyBorder="1" applyAlignment="1" applyProtection="1">
      <alignment horizontal="center" vertical="center"/>
      <protection locked="0"/>
    </xf>
    <xf numFmtId="0" fontId="23" fillId="18" borderId="22" xfId="5" applyFont="1" applyFill="1" applyBorder="1" applyAlignment="1" applyProtection="1">
      <alignment horizontal="center" vertical="center"/>
      <protection hidden="1"/>
    </xf>
    <xf numFmtId="0" fontId="23" fillId="18" borderId="24" xfId="5" applyFont="1" applyFill="1" applyBorder="1" applyAlignment="1" applyProtection="1">
      <alignment horizontal="center" vertical="center"/>
      <protection hidden="1"/>
    </xf>
    <xf numFmtId="0" fontId="42" fillId="0" borderId="0" xfId="0" applyFont="1" applyAlignment="1">
      <alignment vertical="center"/>
    </xf>
    <xf numFmtId="0" fontId="28" fillId="0" borderId="19" xfId="2" applyFont="1" applyFill="1" applyBorder="1" applyAlignment="1" applyProtection="1">
      <alignment horizontal="center" vertical="center"/>
      <protection locked="0" hidden="1"/>
    </xf>
    <xf numFmtId="0" fontId="0" fillId="0" borderId="19" xfId="0" applyFill="1" applyBorder="1" applyAlignment="1" applyProtection="1">
      <alignment horizontal="center" vertical="center"/>
      <protection locked="0"/>
    </xf>
    <xf numFmtId="0" fontId="29" fillId="0" borderId="40" xfId="0" applyFont="1" applyFill="1" applyBorder="1" applyAlignment="1" applyProtection="1">
      <alignment horizontal="center" vertical="center"/>
      <protection locked="0"/>
    </xf>
    <xf numFmtId="0" fontId="23" fillId="0" borderId="28" xfId="5" applyBorder="1" applyAlignment="1" applyProtection="1">
      <alignment horizontal="center" vertical="center"/>
      <protection hidden="1"/>
    </xf>
    <xf numFmtId="0" fontId="23" fillId="0" borderId="25" xfId="5" applyBorder="1" applyAlignment="1" applyProtection="1">
      <alignment horizontal="center" vertical="center"/>
      <protection hidden="1"/>
    </xf>
    <xf numFmtId="0" fontId="28" fillId="0" borderId="26" xfId="2" applyFont="1" applyFill="1" applyBorder="1" applyAlignment="1" applyProtection="1">
      <alignment horizontal="center" vertical="center"/>
      <protection locked="0" hidden="1"/>
    </xf>
    <xf numFmtId="0" fontId="23" fillId="18" borderId="26" xfId="5" applyFill="1" applyBorder="1" applyAlignment="1" applyProtection="1">
      <alignment horizontal="center" vertical="center"/>
      <protection hidden="1"/>
    </xf>
    <xf numFmtId="0" fontId="23" fillId="9" borderId="41" xfId="5" applyFill="1" applyBorder="1" applyAlignment="1" applyProtection="1">
      <alignment horizontal="center" vertical="center"/>
      <protection hidden="1"/>
    </xf>
    <xf numFmtId="0" fontId="29" fillId="0" borderId="32" xfId="0" applyFont="1" applyFill="1" applyBorder="1" applyAlignment="1" applyProtection="1">
      <alignment horizontal="center" vertical="center"/>
      <protection locked="0"/>
    </xf>
    <xf numFmtId="0" fontId="23" fillId="0" borderId="41" xfId="5" applyBorder="1" applyAlignment="1" applyProtection="1">
      <alignment horizontal="center" vertical="center"/>
      <protection hidden="1"/>
    </xf>
    <xf numFmtId="0" fontId="23" fillId="0" borderId="32" xfId="5" applyFont="1" applyBorder="1" applyAlignment="1" applyProtection="1">
      <alignment horizontal="center" vertical="center"/>
      <protection hidden="1"/>
    </xf>
    <xf numFmtId="49" fontId="26" fillId="3" borderId="42" xfId="7" applyNumberFormat="1" applyFont="1" applyFill="1" applyBorder="1"/>
    <xf numFmtId="49" fontId="26" fillId="3" borderId="43" xfId="7" applyNumberFormat="1" applyFont="1" applyFill="1" applyBorder="1"/>
    <xf numFmtId="49" fontId="40" fillId="21" borderId="44" xfId="3" applyNumberFormat="1" applyFill="1" applyBorder="1"/>
    <xf numFmtId="49" fontId="40" fillId="21" borderId="45" xfId="3" applyNumberFormat="1" applyFill="1" applyBorder="1"/>
    <xf numFmtId="49" fontId="40" fillId="18" borderId="42" xfId="3" applyNumberFormat="1" applyFill="1" applyBorder="1"/>
    <xf numFmtId="49" fontId="40" fillId="18" borderId="44" xfId="3" applyNumberFormat="1" applyFill="1" applyBorder="1"/>
    <xf numFmtId="0" fontId="0" fillId="18" borderId="45" xfId="0" applyFill="1" applyBorder="1" applyAlignment="1">
      <alignment vertical="center"/>
    </xf>
    <xf numFmtId="49" fontId="40" fillId="20" borderId="42" xfId="3" applyNumberFormat="1" applyFill="1" applyBorder="1"/>
    <xf numFmtId="49" fontId="40" fillId="20" borderId="44" xfId="3" applyNumberFormat="1" applyFill="1" applyBorder="1"/>
    <xf numFmtId="49" fontId="40" fillId="20" borderId="45" xfId="3" applyNumberFormat="1" applyFill="1" applyBorder="1"/>
    <xf numFmtId="0" fontId="20" fillId="26" borderId="19" xfId="0" applyFont="1" applyFill="1" applyBorder="1" applyAlignment="1" applyProtection="1">
      <alignment horizontal="center" vertical="center"/>
      <protection locked="0"/>
    </xf>
    <xf numFmtId="49" fontId="4" fillId="18" borderId="34" xfId="3" applyNumberFormat="1" applyFont="1" applyFill="1" applyBorder="1"/>
    <xf numFmtId="0" fontId="29" fillId="19" borderId="24" xfId="0" applyFont="1" applyFill="1" applyBorder="1" applyAlignment="1" applyProtection="1">
      <alignment horizontal="center" vertical="center"/>
      <protection locked="0"/>
    </xf>
    <xf numFmtId="0" fontId="23" fillId="19" borderId="24" xfId="5" applyFill="1" applyBorder="1" applyAlignment="1" applyProtection="1">
      <alignment horizontal="center" vertical="center"/>
      <protection hidden="1"/>
    </xf>
    <xf numFmtId="49" fontId="3" fillId="10" borderId="12" xfId="3" applyNumberFormat="1" applyFont="1" applyFill="1" applyBorder="1"/>
    <xf numFmtId="0" fontId="7" fillId="0" borderId="23" xfId="0" applyFont="1" applyBorder="1" applyAlignment="1" applyProtection="1">
      <alignment horizontal="center" vertical="center" wrapText="1"/>
      <protection locked="0"/>
    </xf>
    <xf numFmtId="14" fontId="0" fillId="0" borderId="0" xfId="0" applyNumberFormat="1" applyAlignment="1">
      <alignment vertical="center"/>
    </xf>
    <xf numFmtId="49" fontId="2" fillId="20" borderId="29" xfId="3" applyNumberFormat="1" applyFont="1" applyFill="1" applyBorder="1"/>
    <xf numFmtId="49" fontId="2" fillId="22" borderId="29" xfId="3" applyNumberFormat="1" applyFont="1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7" fillId="0" borderId="47" xfId="0" applyFont="1" applyBorder="1" applyAlignment="1" applyProtection="1">
      <alignment horizontal="center" vertical="center" wrapText="1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1" fillId="0" borderId="23" xfId="0" applyFont="1" applyBorder="1" applyAlignment="1">
      <alignment horizontal="center" vertical="center"/>
    </xf>
    <xf numFmtId="49" fontId="40" fillId="20" borderId="24" xfId="3" applyNumberFormat="1" applyFill="1" applyBorder="1"/>
    <xf numFmtId="0" fontId="11" fillId="0" borderId="24" xfId="0" applyFont="1" applyBorder="1" applyAlignment="1">
      <alignment horizontal="center" vertical="center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28" fillId="0" borderId="26" xfId="6" applyFont="1" applyFill="1" applyBorder="1" applyAlignment="1" applyProtection="1">
      <alignment horizontal="center"/>
      <protection locked="0" hidden="1"/>
    </xf>
    <xf numFmtId="49" fontId="0" fillId="10" borderId="21" xfId="0" applyNumberFormat="1" applyFill="1" applyBorder="1"/>
    <xf numFmtId="49" fontId="26" fillId="3" borderId="24" xfId="7" applyNumberFormat="1" applyFont="1" applyFill="1" applyBorder="1"/>
    <xf numFmtId="49" fontId="0" fillId="10" borderId="27" xfId="0" applyNumberFormat="1" applyFill="1" applyBorder="1"/>
    <xf numFmtId="49" fontId="40" fillId="18" borderId="23" xfId="3" applyNumberFormat="1" applyFill="1" applyBorder="1"/>
    <xf numFmtId="0" fontId="28" fillId="5" borderId="46" xfId="6" applyFont="1" applyFill="1" applyBorder="1" applyAlignment="1" applyProtection="1">
      <alignment horizontal="center"/>
      <protection locked="0" hidden="1"/>
    </xf>
    <xf numFmtId="0" fontId="28" fillId="5" borderId="50" xfId="6" applyFont="1" applyFill="1" applyBorder="1" applyAlignment="1" applyProtection="1">
      <alignment horizontal="center"/>
      <protection locked="0" hidden="1"/>
    </xf>
    <xf numFmtId="0" fontId="28" fillId="5" borderId="51" xfId="6" applyFont="1" applyFill="1" applyBorder="1" applyAlignment="1" applyProtection="1">
      <alignment horizontal="center"/>
      <protection locked="0" hidden="1"/>
    </xf>
    <xf numFmtId="0" fontId="28" fillId="5" borderId="52" xfId="6" applyFont="1" applyFill="1" applyBorder="1" applyAlignment="1" applyProtection="1">
      <alignment horizontal="center"/>
      <protection locked="0" hidden="1"/>
    </xf>
    <xf numFmtId="1" fontId="30" fillId="0" borderId="25" xfId="0" applyNumberFormat="1" applyFont="1" applyFill="1" applyBorder="1" applyAlignment="1" applyProtection="1">
      <alignment horizontal="center" vertical="center" wrapText="1"/>
      <protection locked="0"/>
    </xf>
    <xf numFmtId="1" fontId="30" fillId="0" borderId="28" xfId="0" applyNumberFormat="1" applyFont="1" applyFill="1" applyBorder="1" applyAlignment="1" applyProtection="1">
      <alignment horizontal="center" vertical="center" wrapText="1"/>
      <protection locked="0"/>
    </xf>
    <xf numFmtId="49" fontId="0" fillId="10" borderId="53" xfId="0" applyNumberFormat="1" applyFill="1" applyBorder="1"/>
    <xf numFmtId="49" fontId="1" fillId="21" borderId="33" xfId="3" applyNumberFormat="1" applyFont="1" applyFill="1" applyBorder="1"/>
    <xf numFmtId="0" fontId="0" fillId="0" borderId="33" xfId="0" applyFill="1" applyBorder="1" applyAlignment="1" applyProtection="1">
      <alignment horizontal="center" vertical="center"/>
      <protection locked="0"/>
    </xf>
    <xf numFmtId="0" fontId="11" fillId="18" borderId="12" xfId="0" applyFont="1" applyFill="1" applyBorder="1" applyAlignment="1">
      <alignment horizontal="center" vertical="center"/>
    </xf>
    <xf numFmtId="0" fontId="29" fillId="27" borderId="24" xfId="0" applyFont="1" applyFill="1" applyBorder="1" applyAlignment="1" applyProtection="1">
      <alignment horizontal="center" vertical="center"/>
      <protection locked="0"/>
    </xf>
    <xf numFmtId="0" fontId="19" fillId="0" borderId="12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16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2" fillId="0" borderId="12" xfId="0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left"/>
    </xf>
    <xf numFmtId="0" fontId="7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23" fillId="0" borderId="12" xfId="5" applyBorder="1" applyAlignment="1" applyProtection="1">
      <alignment horizontal="center" wrapText="1"/>
      <protection hidden="1"/>
    </xf>
    <xf numFmtId="0" fontId="0" fillId="0" borderId="12" xfId="0" applyBorder="1" applyAlignment="1" applyProtection="1">
      <alignment horizontal="center"/>
    </xf>
    <xf numFmtId="0" fontId="23" fillId="9" borderId="12" xfId="5" applyFill="1" applyBorder="1" applyAlignment="1" applyProtection="1">
      <alignment horizontal="center" wrapText="1"/>
      <protection hidden="1"/>
    </xf>
    <xf numFmtId="0" fontId="0" fillId="9" borderId="12" xfId="0" applyFill="1" applyBorder="1" applyAlignment="1" applyProtection="1">
      <alignment horizontal="center"/>
    </xf>
    <xf numFmtId="0" fontId="24" fillId="0" borderId="0" xfId="5" applyFont="1" applyAlignment="1" applyProtection="1">
      <protection locked="0" hidden="1"/>
    </xf>
    <xf numFmtId="0" fontId="23" fillId="0" borderId="0" xfId="5" applyAlignment="1" applyProtection="1">
      <protection locked="0" hidden="1"/>
    </xf>
    <xf numFmtId="0" fontId="23" fillId="0" borderId="36" xfId="5" applyBorder="1" applyAlignment="1" applyProtection="1">
      <protection locked="0" hidden="1"/>
    </xf>
    <xf numFmtId="14" fontId="25" fillId="0" borderId="37" xfId="5" applyNumberFormat="1" applyFont="1" applyBorder="1" applyAlignment="1" applyProtection="1">
      <protection locked="0" hidden="1"/>
    </xf>
    <xf numFmtId="0" fontId="23" fillId="0" borderId="38" xfId="5" applyBorder="1" applyAlignment="1" applyProtection="1">
      <protection locked="0" hidden="1"/>
    </xf>
    <xf numFmtId="0" fontId="23" fillId="0" borderId="39" xfId="5" applyBorder="1" applyAlignment="1" applyProtection="1">
      <protection locked="0" hidden="1"/>
    </xf>
    <xf numFmtId="0" fontId="32" fillId="0" borderId="3" xfId="0" applyFont="1" applyBorder="1" applyAlignment="1" applyProtection="1">
      <alignment wrapText="1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 wrapText="1"/>
      <protection locked="0"/>
    </xf>
    <xf numFmtId="0" fontId="7" fillId="0" borderId="19" xfId="0" applyFont="1" applyFill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Fill="1" applyBorder="1" applyAlignment="1" applyProtection="1">
      <alignment horizontal="center" vertical="center"/>
      <protection locked="0"/>
    </xf>
    <xf numFmtId="164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Fill="1" applyBorder="1" applyAlignment="1" applyProtection="1">
      <alignment horizontal="center" vertical="center" wrapText="1"/>
      <protection locked="0"/>
    </xf>
    <xf numFmtId="0" fontId="19" fillId="0" borderId="26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3" xfId="5" applyFont="1" applyBorder="1" applyAlignment="1" applyProtection="1">
      <alignment horizontal="right"/>
      <protection locked="0" hidden="1"/>
    </xf>
    <xf numFmtId="0" fontId="25" fillId="0" borderId="3" xfId="5" applyFont="1" applyBorder="1" applyAlignment="1" applyProtection="1">
      <alignment horizontal="right"/>
      <protection locked="0" hidden="1"/>
    </xf>
    <xf numFmtId="0" fontId="7" fillId="0" borderId="10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right" wrapText="1"/>
      <protection locked="0"/>
    </xf>
    <xf numFmtId="0" fontId="33" fillId="0" borderId="0" xfId="0" applyFont="1" applyBorder="1" applyAlignment="1" applyProtection="1">
      <alignment horizontal="center"/>
      <protection locked="0"/>
    </xf>
    <xf numFmtId="0" fontId="33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5" fillId="0" borderId="3" xfId="5" applyFont="1" applyBorder="1" applyAlignment="1" applyProtection="1">
      <alignment horizontal="right"/>
      <protection locked="0" hidden="1"/>
    </xf>
    <xf numFmtId="0" fontId="39" fillId="0" borderId="0" xfId="0" applyFont="1" applyBorder="1" applyAlignment="1" applyProtection="1">
      <alignment horizontal="center" vertical="center"/>
      <protection locked="0"/>
    </xf>
    <xf numFmtId="14" fontId="5" fillId="0" borderId="37" xfId="5" applyNumberFormat="1" applyFont="1" applyBorder="1" applyAlignment="1" applyProtection="1">
      <protection locked="0" hidden="1"/>
    </xf>
    <xf numFmtId="0" fontId="38" fillId="0" borderId="0" xfId="0" applyFont="1" applyBorder="1" applyAlignment="1" applyProtection="1">
      <alignment horizontal="center" vertical="center"/>
      <protection locked="0"/>
    </xf>
    <xf numFmtId="0" fontId="16" fillId="11" borderId="10" xfId="0" applyFont="1" applyFill="1" applyBorder="1" applyAlignment="1" applyProtection="1">
      <alignment horizontal="center" vertical="center"/>
      <protection locked="0"/>
    </xf>
    <xf numFmtId="0" fontId="7" fillId="0" borderId="47" xfId="0" applyFont="1" applyBorder="1" applyAlignment="1" applyProtection="1">
      <alignment horizontal="center" vertical="center" wrapText="1"/>
      <protection locked="0"/>
    </xf>
    <xf numFmtId="0" fontId="7" fillId="0" borderId="48" xfId="0" applyFont="1" applyBorder="1" applyAlignment="1" applyProtection="1">
      <alignment horizontal="center" vertical="center" wrapText="1"/>
      <protection locked="0"/>
    </xf>
    <xf numFmtId="0" fontId="7" fillId="0" borderId="49" xfId="0" applyFont="1" applyBorder="1" applyAlignment="1" applyProtection="1">
      <alignment horizontal="center" vertical="center" wrapText="1"/>
      <protection locked="0"/>
    </xf>
    <xf numFmtId="0" fontId="16" fillId="11" borderId="10" xfId="0" applyFont="1" applyFill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19" xfId="0" applyFont="1" applyFill="1" applyBorder="1" applyAlignment="1" applyProtection="1">
      <alignment horizontal="center" vertical="center"/>
      <protection locked="0"/>
    </xf>
    <xf numFmtId="49" fontId="0" fillId="10" borderId="34" xfId="0" applyNumberFormat="1" applyFill="1" applyBorder="1" applyAlignment="1">
      <alignment horizontal="center" vertical="center"/>
    </xf>
    <xf numFmtId="49" fontId="0" fillId="10" borderId="27" xfId="0" applyNumberFormat="1" applyFill="1" applyBorder="1" applyAlignment="1">
      <alignment horizontal="center" vertical="center"/>
    </xf>
    <xf numFmtId="49" fontId="0" fillId="10" borderId="29" xfId="0" applyNumberFormat="1" applyFill="1" applyBorder="1" applyAlignment="1">
      <alignment horizontal="center" vertical="center"/>
    </xf>
    <xf numFmtId="49" fontId="0" fillId="10" borderId="21" xfId="0" applyNumberFormat="1" applyFill="1" applyBorder="1" applyAlignment="1">
      <alignment horizontal="center" vertical="center"/>
    </xf>
    <xf numFmtId="0" fontId="23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wrapText="1"/>
      <protection locked="0"/>
    </xf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left" vertical="center"/>
      <protection locked="0"/>
    </xf>
  </cellXfs>
  <cellStyles count="9">
    <cellStyle name="Обычный" xfId="0" builtinId="0"/>
    <cellStyle name="Обычный 2" xfId="1"/>
    <cellStyle name="Обычный 2_13 график действующий  2013 2" xfId="2"/>
    <cellStyle name="Обычный 3" xfId="3"/>
    <cellStyle name="Обычный_13 график действующий  2013_13 ИЮЛЬ 2013 2" xfId="4"/>
    <cellStyle name="Обычный_ГРАФИК  2012 13" xfId="5"/>
    <cellStyle name="Обычный_График действующий" xfId="6"/>
    <cellStyle name="Обычный_Лист1_1" xfId="7"/>
    <cellStyle name="Обычный_Лист1_1 2" xfId="8"/>
  </cellStyles>
  <dxfs count="1268"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ont>
        <condense val="0"/>
        <extend val="0"/>
        <color indexed="9"/>
      </font>
    </dxf>
    <dxf>
      <font>
        <b/>
        <i/>
        <condense val="0"/>
        <extend val="0"/>
        <color indexed="10"/>
      </font>
    </dxf>
    <dxf>
      <fill>
        <patternFill>
          <bgColor indexed="4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_&#1054;&#1090;&#1076;&#1077;&#1083;&#1086;&#1095;&#1085;&#1099;&#1077;_&#1084;&#1072;&#1090;&#1077;&#1088;&#1080;&#1072;&#1083;&#1099;\RR\&#1043;&#1088;&#1072;&#1092;&#1080;&#1082;\&#1075;&#1088;&#1072;&#1092;&#1080;&#1082;%20&#1085;&#1072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изводственный календарь"/>
      <sheetName val="идеал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</sheetNames>
    <sheetDataSet>
      <sheetData sheetId="0">
        <row r="4">
          <cell r="D4">
            <v>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4" sqref="D4"/>
    </sheetView>
  </sheetViews>
  <sheetFormatPr defaultRowHeight="12.75" x14ac:dyDescent="0.2"/>
  <cols>
    <col min="1" max="1" width="34" customWidth="1"/>
    <col min="2" max="2" width="13.85546875" customWidth="1"/>
    <col min="4" max="4" width="14" bestFit="1" customWidth="1"/>
    <col min="5" max="5" width="23.28515625" bestFit="1" customWidth="1"/>
  </cols>
  <sheetData>
    <row r="1" spans="1:5" x14ac:dyDescent="0.2">
      <c r="A1" t="s">
        <v>82</v>
      </c>
    </row>
    <row r="2" spans="1:5" ht="25.5" x14ac:dyDescent="0.2">
      <c r="B2" t="s">
        <v>83</v>
      </c>
      <c r="C2" t="s">
        <v>85</v>
      </c>
      <c r="D2" s="159" t="s">
        <v>133</v>
      </c>
      <c r="E2" t="s">
        <v>86</v>
      </c>
    </row>
    <row r="3" spans="1:5" x14ac:dyDescent="0.2">
      <c r="B3" t="s">
        <v>84</v>
      </c>
      <c r="C3" t="s">
        <v>84</v>
      </c>
      <c r="E3" t="s">
        <v>87</v>
      </c>
    </row>
    <row r="4" spans="1:5" x14ac:dyDescent="0.2">
      <c r="A4" s="151" t="s">
        <v>7</v>
      </c>
      <c r="B4" s="151">
        <v>31</v>
      </c>
      <c r="C4" s="151">
        <v>17</v>
      </c>
      <c r="D4" s="151">
        <v>14</v>
      </c>
      <c r="E4" s="151">
        <v>136</v>
      </c>
    </row>
    <row r="5" spans="1:5" x14ac:dyDescent="0.2">
      <c r="A5" s="151" t="s">
        <v>8</v>
      </c>
      <c r="B5" s="151">
        <v>28</v>
      </c>
      <c r="C5" s="151">
        <v>19</v>
      </c>
      <c r="D5" s="151">
        <v>9</v>
      </c>
      <c r="E5" s="151">
        <v>151</v>
      </c>
    </row>
    <row r="6" spans="1:5" x14ac:dyDescent="0.2">
      <c r="A6" s="151" t="s">
        <v>9</v>
      </c>
      <c r="B6" s="151">
        <v>31</v>
      </c>
      <c r="C6" s="151">
        <v>20</v>
      </c>
      <c r="D6" s="151">
        <v>11</v>
      </c>
      <c r="E6" s="151">
        <v>159</v>
      </c>
    </row>
    <row r="7" spans="1:5" x14ac:dyDescent="0.2">
      <c r="A7" s="152" t="s">
        <v>88</v>
      </c>
      <c r="B7" s="152">
        <v>90</v>
      </c>
      <c r="C7" s="152">
        <v>56</v>
      </c>
      <c r="D7" s="152">
        <v>34</v>
      </c>
      <c r="E7" s="152">
        <v>446</v>
      </c>
    </row>
    <row r="8" spans="1:5" x14ac:dyDescent="0.2">
      <c r="A8" s="151" t="s">
        <v>10</v>
      </c>
      <c r="B8" s="151">
        <v>30</v>
      </c>
      <c r="C8" s="151">
        <v>21</v>
      </c>
      <c r="D8" s="151">
        <v>9</v>
      </c>
      <c r="E8" s="151">
        <v>167</v>
      </c>
    </row>
    <row r="9" spans="1:5" x14ac:dyDescent="0.2">
      <c r="A9" s="151" t="s">
        <v>11</v>
      </c>
      <c r="B9" s="151">
        <v>31</v>
      </c>
      <c r="C9" s="151">
        <v>20</v>
      </c>
      <c r="D9" s="151">
        <v>11</v>
      </c>
      <c r="E9" s="151">
        <v>159</v>
      </c>
    </row>
    <row r="10" spans="1:5" x14ac:dyDescent="0.2">
      <c r="A10" s="151" t="s">
        <v>12</v>
      </c>
      <c r="B10" s="151">
        <v>30</v>
      </c>
      <c r="C10" s="151">
        <v>20</v>
      </c>
      <c r="D10" s="151">
        <v>10</v>
      </c>
      <c r="E10" s="151">
        <v>159</v>
      </c>
    </row>
    <row r="11" spans="1:5" x14ac:dyDescent="0.2">
      <c r="A11" s="152" t="s">
        <v>89</v>
      </c>
      <c r="B11" s="152">
        <v>91</v>
      </c>
      <c r="C11" s="152">
        <v>61</v>
      </c>
      <c r="D11" s="152">
        <v>30</v>
      </c>
      <c r="E11" s="152">
        <v>485</v>
      </c>
    </row>
    <row r="12" spans="1:5" x14ac:dyDescent="0.2">
      <c r="A12" s="153" t="s">
        <v>90</v>
      </c>
      <c r="B12" s="153">
        <v>181</v>
      </c>
      <c r="C12" s="153">
        <v>117</v>
      </c>
      <c r="D12" s="153">
        <v>64</v>
      </c>
      <c r="E12" s="153">
        <v>931</v>
      </c>
    </row>
    <row r="13" spans="1:5" x14ac:dyDescent="0.2">
      <c r="A13" s="151" t="s">
        <v>13</v>
      </c>
      <c r="B13" s="151">
        <v>31</v>
      </c>
      <c r="C13" s="151">
        <v>22</v>
      </c>
      <c r="D13" s="151">
        <v>9</v>
      </c>
      <c r="E13" s="151">
        <v>176</v>
      </c>
    </row>
    <row r="14" spans="1:5" x14ac:dyDescent="0.2">
      <c r="A14" s="151" t="s">
        <v>14</v>
      </c>
      <c r="B14" s="151">
        <v>31</v>
      </c>
      <c r="C14" s="151">
        <v>23</v>
      </c>
      <c r="D14" s="151">
        <v>8</v>
      </c>
      <c r="E14" s="151">
        <v>184</v>
      </c>
    </row>
    <row r="15" spans="1:5" x14ac:dyDescent="0.2">
      <c r="A15" s="151" t="s">
        <v>15</v>
      </c>
      <c r="B15" s="151">
        <v>30</v>
      </c>
      <c r="C15" s="151">
        <v>20</v>
      </c>
      <c r="D15" s="151">
        <v>10</v>
      </c>
      <c r="E15" s="151">
        <v>160</v>
      </c>
    </row>
    <row r="16" spans="1:5" x14ac:dyDescent="0.2">
      <c r="A16" s="152" t="s">
        <v>91</v>
      </c>
      <c r="B16" s="152">
        <v>92</v>
      </c>
      <c r="C16" s="152">
        <v>65</v>
      </c>
      <c r="D16" s="152">
        <v>27</v>
      </c>
      <c r="E16" s="152">
        <v>520</v>
      </c>
    </row>
    <row r="17" spans="1:5" x14ac:dyDescent="0.2">
      <c r="A17" s="151" t="s">
        <v>16</v>
      </c>
      <c r="B17" s="151">
        <v>31</v>
      </c>
      <c r="C17" s="151">
        <v>23</v>
      </c>
      <c r="D17" s="151">
        <v>8</v>
      </c>
      <c r="E17" s="151">
        <v>184</v>
      </c>
    </row>
    <row r="18" spans="1:5" x14ac:dyDescent="0.2">
      <c r="A18" s="151" t="s">
        <v>17</v>
      </c>
      <c r="B18" s="151">
        <v>30</v>
      </c>
      <c r="C18" s="151">
        <v>21</v>
      </c>
      <c r="D18" s="151">
        <v>9</v>
      </c>
      <c r="E18" s="151">
        <v>168</v>
      </c>
    </row>
    <row r="19" spans="1:5" x14ac:dyDescent="0.2">
      <c r="A19" s="151" t="s">
        <v>18</v>
      </c>
      <c r="B19" s="151">
        <v>31</v>
      </c>
      <c r="C19" s="151">
        <v>21</v>
      </c>
      <c r="D19" s="151">
        <v>10</v>
      </c>
      <c r="E19" s="151">
        <v>167</v>
      </c>
    </row>
    <row r="20" spans="1:5" x14ac:dyDescent="0.2">
      <c r="A20" s="152" t="s">
        <v>92</v>
      </c>
      <c r="B20" s="152">
        <v>92</v>
      </c>
      <c r="C20" s="152">
        <v>65</v>
      </c>
      <c r="D20" s="152">
        <v>27</v>
      </c>
      <c r="E20" s="152">
        <v>519</v>
      </c>
    </row>
    <row r="21" spans="1:5" x14ac:dyDescent="0.2">
      <c r="A21" s="153" t="s">
        <v>93</v>
      </c>
      <c r="B21" s="153">
        <v>184</v>
      </c>
      <c r="C21" s="153">
        <v>130</v>
      </c>
      <c r="D21" s="153">
        <v>54</v>
      </c>
      <c r="E21" s="153" t="s">
        <v>94</v>
      </c>
    </row>
    <row r="22" spans="1:5" x14ac:dyDescent="0.2">
      <c r="A22" s="154" t="s">
        <v>95</v>
      </c>
      <c r="B22" s="154">
        <v>365</v>
      </c>
      <c r="C22" s="154">
        <v>247</v>
      </c>
      <c r="D22" s="154">
        <v>118</v>
      </c>
      <c r="E22" s="154" t="s">
        <v>96</v>
      </c>
    </row>
    <row r="23" spans="1:5" x14ac:dyDescent="0.2">
      <c r="A23" t="s">
        <v>97</v>
      </c>
    </row>
    <row r="24" spans="1:5" x14ac:dyDescent="0.2">
      <c r="A24" t="s">
        <v>98</v>
      </c>
    </row>
    <row r="25" spans="1:5" x14ac:dyDescent="0.2">
      <c r="A25" t="s">
        <v>99</v>
      </c>
    </row>
    <row r="27" spans="1:5" x14ac:dyDescent="0.2">
      <c r="A27" t="s">
        <v>100</v>
      </c>
    </row>
    <row r="28" spans="1:5" x14ac:dyDescent="0.2">
      <c r="A28" t="s">
        <v>101</v>
      </c>
    </row>
    <row r="29" spans="1:5" x14ac:dyDescent="0.2">
      <c r="A29" t="s">
        <v>102</v>
      </c>
    </row>
    <row r="30" spans="1:5" x14ac:dyDescent="0.2">
      <c r="A30" t="s">
        <v>103</v>
      </c>
    </row>
    <row r="31" spans="1:5" x14ac:dyDescent="0.2">
      <c r="A31" t="s">
        <v>104</v>
      </c>
    </row>
    <row r="32" spans="1:5" x14ac:dyDescent="0.2">
      <c r="A32" t="s">
        <v>105</v>
      </c>
    </row>
    <row r="33" spans="1:1" x14ac:dyDescent="0.2">
      <c r="A33" t="s">
        <v>106</v>
      </c>
    </row>
    <row r="34" spans="1:1" x14ac:dyDescent="0.2">
      <c r="A34" t="s">
        <v>107</v>
      </c>
    </row>
    <row r="37" spans="1:1" x14ac:dyDescent="0.2">
      <c r="A37" t="s">
        <v>108</v>
      </c>
    </row>
    <row r="38" spans="1:1" x14ac:dyDescent="0.2">
      <c r="A38" t="s">
        <v>109</v>
      </c>
    </row>
    <row r="40" spans="1:1" x14ac:dyDescent="0.2">
      <c r="A40" t="s">
        <v>110</v>
      </c>
    </row>
    <row r="41" spans="1:1" x14ac:dyDescent="0.2">
      <c r="A41" t="s">
        <v>111</v>
      </c>
    </row>
    <row r="42" spans="1:1" x14ac:dyDescent="0.2">
      <c r="A42" t="s">
        <v>112</v>
      </c>
    </row>
    <row r="43" spans="1:1" x14ac:dyDescent="0.2">
      <c r="A43" t="s">
        <v>113</v>
      </c>
    </row>
    <row r="44" spans="1:1" x14ac:dyDescent="0.2">
      <c r="A44" t="s">
        <v>114</v>
      </c>
    </row>
    <row r="46" spans="1:1" x14ac:dyDescent="0.2">
      <c r="A46" t="s">
        <v>115</v>
      </c>
    </row>
    <row r="48" spans="1:1" x14ac:dyDescent="0.2">
      <c r="A48" t="s">
        <v>116</v>
      </c>
    </row>
    <row r="50" spans="1:3" x14ac:dyDescent="0.2">
      <c r="A50" t="s">
        <v>117</v>
      </c>
      <c r="B50" t="s">
        <v>118</v>
      </c>
      <c r="C50" t="s">
        <v>119</v>
      </c>
    </row>
    <row r="51" spans="1:3" x14ac:dyDescent="0.2">
      <c r="A51" t="s">
        <v>120</v>
      </c>
      <c r="B51">
        <v>10</v>
      </c>
      <c r="C51" t="s">
        <v>121</v>
      </c>
    </row>
    <row r="52" spans="1:3" x14ac:dyDescent="0.2">
      <c r="A52" t="s">
        <v>122</v>
      </c>
      <c r="B52">
        <v>3</v>
      </c>
      <c r="C52" t="s">
        <v>123</v>
      </c>
    </row>
    <row r="53" spans="1:3" x14ac:dyDescent="0.2">
      <c r="A53" t="s">
        <v>124</v>
      </c>
      <c r="B53">
        <v>4</v>
      </c>
      <c r="C53" t="s">
        <v>125</v>
      </c>
    </row>
    <row r="54" spans="1:3" x14ac:dyDescent="0.2">
      <c r="A54" t="s">
        <v>126</v>
      </c>
      <c r="B54">
        <v>4</v>
      </c>
      <c r="C54" t="s">
        <v>127</v>
      </c>
    </row>
    <row r="55" spans="1:3" x14ac:dyDescent="0.2">
      <c r="A55" t="s">
        <v>128</v>
      </c>
      <c r="B55">
        <v>3</v>
      </c>
      <c r="C55" t="s">
        <v>129</v>
      </c>
    </row>
    <row r="56" spans="1:3" x14ac:dyDescent="0.2">
      <c r="A56" t="s">
        <v>130</v>
      </c>
      <c r="B56">
        <v>3</v>
      </c>
      <c r="C56" t="s">
        <v>131</v>
      </c>
    </row>
    <row r="57" spans="1:3" x14ac:dyDescent="0.2">
      <c r="A57" t="s">
        <v>120</v>
      </c>
      <c r="B57">
        <v>10</v>
      </c>
      <c r="C57" t="s">
        <v>132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5"/>
  <sheetViews>
    <sheetView showZeros="0" view="pageBreakPreview" zoomScale="80" zoomScaleNormal="100" zoomScaleSheetLayoutView="8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0.28515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140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81">
        <v>1</v>
      </c>
      <c r="F10" s="81">
        <v>2</v>
      </c>
      <c r="G10" s="81">
        <v>3</v>
      </c>
      <c r="H10" s="155">
        <v>4</v>
      </c>
      <c r="I10" s="155">
        <v>5</v>
      </c>
      <c r="J10" s="81">
        <v>6</v>
      </c>
      <c r="K10" s="81">
        <v>7</v>
      </c>
      <c r="L10" s="81">
        <v>8</v>
      </c>
      <c r="M10" s="81">
        <v>9</v>
      </c>
      <c r="N10" s="81">
        <v>10</v>
      </c>
      <c r="O10" s="155">
        <v>11</v>
      </c>
      <c r="P10" s="155">
        <v>12</v>
      </c>
      <c r="Q10" s="81">
        <v>13</v>
      </c>
      <c r="R10" s="81">
        <v>14</v>
      </c>
      <c r="S10" s="81">
        <v>15</v>
      </c>
      <c r="T10" s="81">
        <v>16</v>
      </c>
      <c r="U10" s="81">
        <v>17</v>
      </c>
      <c r="V10" s="155">
        <v>18</v>
      </c>
      <c r="W10" s="155">
        <v>19</v>
      </c>
      <c r="X10" s="81">
        <v>20</v>
      </c>
      <c r="Y10" s="81">
        <v>21</v>
      </c>
      <c r="Z10" s="81">
        <v>22</v>
      </c>
      <c r="AA10" s="81">
        <v>23</v>
      </c>
      <c r="AB10" s="81">
        <v>24</v>
      </c>
      <c r="AC10" s="155">
        <v>25</v>
      </c>
      <c r="AD10" s="155">
        <v>26</v>
      </c>
      <c r="AE10" s="81">
        <v>27</v>
      </c>
      <c r="AF10" s="81">
        <v>28</v>
      </c>
      <c r="AG10" s="81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90"/>
      <c r="H11" s="84"/>
      <c r="I11" s="84"/>
      <c r="J11" s="90"/>
      <c r="K11" s="90"/>
      <c r="L11" s="84"/>
      <c r="M11" s="84"/>
      <c r="N11" s="90"/>
      <c r="O11" s="90"/>
      <c r="P11" s="84"/>
      <c r="Q11" s="84"/>
      <c r="R11" s="90"/>
      <c r="S11" s="90"/>
      <c r="T11" s="84"/>
      <c r="U11" s="84"/>
      <c r="V11" s="90"/>
      <c r="W11" s="90"/>
      <c r="X11" s="84"/>
      <c r="Y11" s="84"/>
      <c r="Z11" s="90"/>
      <c r="AA11" s="90"/>
      <c r="AB11" s="84"/>
      <c r="AC11" s="84"/>
      <c r="AD11" s="90"/>
      <c r="AE11" s="90"/>
      <c r="AF11" s="84"/>
      <c r="AG11" s="84"/>
      <c r="AH11" s="90"/>
      <c r="AI11" s="90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календарь'!$D$14-AJ11</f>
        <v>8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календарь'!$D$14-AJ12</f>
        <v>8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142"/>
      <c r="F13" s="89"/>
      <c r="G13" s="89"/>
      <c r="H13" s="89"/>
      <c r="I13" s="90"/>
      <c r="J13" s="89"/>
      <c r="K13" s="89"/>
      <c r="L13" s="89"/>
      <c r="M13" s="90"/>
      <c r="N13" s="89"/>
      <c r="O13" s="89"/>
      <c r="P13" s="89"/>
      <c r="Q13" s="90"/>
      <c r="R13" s="89"/>
      <c r="S13" s="89"/>
      <c r="T13" s="89"/>
      <c r="U13" s="90"/>
      <c r="V13" s="89"/>
      <c r="W13" s="89"/>
      <c r="X13" s="89"/>
      <c r="Y13" s="90"/>
      <c r="Z13" s="89"/>
      <c r="AA13" s="89"/>
      <c r="AB13" s="89"/>
      <c r="AC13" s="90"/>
      <c r="AD13" s="89"/>
      <c r="AE13" s="89"/>
      <c r="AF13" s="89"/>
      <c r="AG13" s="90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календарь'!$D$14-AJ13</f>
        <v>8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календарь'!$D$14-AJ14</f>
        <v>8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календарь'!$D$14-AJ15</f>
        <v>8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09"/>
      <c r="G16" s="109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календарь'!$D$14-AJ16</f>
        <v>8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календарь'!$D$14-AJ17</f>
        <v>8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календарь'!$D$14-AJ18</f>
        <v>8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календарь'!$D$14-AJ19</f>
        <v>8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календарь'!$D$14-AJ20</f>
        <v>8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календарь'!$D$14-AJ21</f>
        <v>8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календарь'!$D$14-AJ22</f>
        <v>8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календарь'!$D$14-AJ23</f>
        <v>8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календарь'!$D$14-AJ24</f>
        <v>8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61"/>
      <c r="F26" s="361"/>
      <c r="G26" s="361"/>
      <c r="H26" s="361"/>
      <c r="I26" s="361"/>
      <c r="J26" s="361"/>
      <c r="K26" s="361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62"/>
      <c r="W26" s="362"/>
      <c r="X26" s="362"/>
      <c r="Y26" s="362"/>
      <c r="Z26" s="362"/>
      <c r="AA26" s="362"/>
      <c r="AB26" s="63"/>
      <c r="AC26" s="63"/>
      <c r="AD26" s="63"/>
      <c r="AE26" s="363"/>
      <c r="AF26" s="364"/>
      <c r="AG26" s="364"/>
      <c r="AH26" s="36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65" t="s">
        <v>37</v>
      </c>
      <c r="F27" s="365"/>
      <c r="G27" s="365"/>
      <c r="H27" s="365"/>
      <c r="I27" s="365"/>
      <c r="J27" s="365"/>
      <c r="K27" s="365"/>
      <c r="L27" s="101"/>
      <c r="M27" s="101"/>
      <c r="N27" s="101"/>
      <c r="O27" s="365" t="s">
        <v>35</v>
      </c>
      <c r="P27" s="365"/>
      <c r="Q27" s="365"/>
      <c r="R27" s="365"/>
      <c r="S27" s="365"/>
      <c r="T27" s="101"/>
      <c r="U27" s="101"/>
      <c r="V27" s="366" t="s">
        <v>41</v>
      </c>
      <c r="W27" s="366"/>
      <c r="X27" s="366"/>
      <c r="Y27" s="366"/>
      <c r="Z27" s="366"/>
      <c r="AA27" s="366"/>
      <c r="AB27" s="101"/>
      <c r="AC27" s="101"/>
      <c r="AD27" s="101"/>
      <c r="AE27" s="365" t="s">
        <v>42</v>
      </c>
      <c r="AF27" s="365"/>
      <c r="AG27" s="365"/>
      <c r="AH27" s="36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07">
        <v>3</v>
      </c>
      <c r="H29" s="158">
        <v>4</v>
      </c>
      <c r="I29" s="158">
        <v>5</v>
      </c>
      <c r="J29" s="107">
        <v>6</v>
      </c>
      <c r="K29" s="107">
        <v>7</v>
      </c>
      <c r="L29" s="107">
        <v>8</v>
      </c>
      <c r="M29" s="107">
        <v>9</v>
      </c>
      <c r="N29" s="107">
        <v>10</v>
      </c>
      <c r="O29" s="158">
        <v>11</v>
      </c>
      <c r="P29" s="158">
        <v>12</v>
      </c>
      <c r="Q29" s="107">
        <v>13</v>
      </c>
      <c r="R29" s="107">
        <v>14</v>
      </c>
      <c r="S29" s="107">
        <v>15</v>
      </c>
      <c r="T29" s="107">
        <v>16</v>
      </c>
      <c r="U29" s="107">
        <v>17</v>
      </c>
      <c r="V29" s="158">
        <v>18</v>
      </c>
      <c r="W29" s="158">
        <v>19</v>
      </c>
      <c r="X29" s="107">
        <v>20</v>
      </c>
      <c r="Y29" s="107">
        <v>21</v>
      </c>
      <c r="Z29" s="107">
        <v>22</v>
      </c>
      <c r="AA29" s="107">
        <v>23</v>
      </c>
      <c r="AB29" s="107">
        <v>24</v>
      </c>
      <c r="AC29" s="158">
        <v>25</v>
      </c>
      <c r="AD29" s="158">
        <v>26</v>
      </c>
      <c r="AE29" s="107">
        <v>27</v>
      </c>
      <c r="AF29" s="107">
        <v>28</v>
      </c>
      <c r="AG29" s="107">
        <v>29</v>
      </c>
      <c r="AH29" s="107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5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5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5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5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5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5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5" ht="15" customHeight="1" x14ac:dyDescent="0.2">
      <c r="A39" s="74"/>
      <c r="B39" s="351" t="s">
        <v>68</v>
      </c>
      <c r="C39" s="352"/>
      <c r="D39" s="352"/>
      <c r="E39" s="117">
        <f>E36+E37</f>
        <v>0</v>
      </c>
      <c r="F39" s="11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1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5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5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5" ht="13.5" thickTop="1" x14ac:dyDescent="0.2"/>
    <row r="43" spans="1:45" ht="13.5" thickBot="1" x14ac:dyDescent="0.25">
      <c r="D43" t="s">
        <v>77</v>
      </c>
    </row>
    <row r="44" spans="1:45" x14ac:dyDescent="0.2">
      <c r="D44" s="134" t="s">
        <v>76</v>
      </c>
      <c r="E44" s="350" t="s">
        <v>78</v>
      </c>
      <c r="F44" s="350"/>
      <c r="G44" s="350"/>
      <c r="H44" s="350"/>
      <c r="I44" s="350" t="s">
        <v>79</v>
      </c>
      <c r="J44" s="350"/>
      <c r="K44" s="350"/>
      <c r="L44" s="350"/>
      <c r="M44" s="350" t="s">
        <v>80</v>
      </c>
      <c r="N44" s="350"/>
      <c r="O44" s="350"/>
      <c r="P44" s="350"/>
    </row>
    <row r="45" spans="1:45" x14ac:dyDescent="0.2">
      <c r="D45" s="135" t="s">
        <v>2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AN45" s="7"/>
      <c r="AO45" s="7"/>
      <c r="AP45" s="7"/>
      <c r="AQ45" s="7"/>
      <c r="AR45" s="7"/>
      <c r="AS45" s="7"/>
    </row>
    <row r="46" spans="1:45" ht="36.75" customHeight="1" x14ac:dyDescent="0.2">
      <c r="D46" s="135" t="s">
        <v>71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N46" s="7"/>
      <c r="AO46" s="137"/>
      <c r="AP46" s="137"/>
      <c r="AQ46" s="137"/>
      <c r="AR46" s="8"/>
      <c r="AS46" s="7"/>
    </row>
    <row r="47" spans="1:45" x14ac:dyDescent="0.2">
      <c r="D47" s="135" t="s">
        <v>3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N47" s="7"/>
      <c r="AO47" s="7"/>
      <c r="AP47" s="7"/>
      <c r="AQ47" s="7"/>
      <c r="AR47" s="138"/>
      <c r="AS47" s="7"/>
    </row>
    <row r="48" spans="1:45" x14ac:dyDescent="0.2">
      <c r="D48" s="135" t="s">
        <v>58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N48" s="7"/>
      <c r="AO48" s="7"/>
      <c r="AP48" s="7"/>
      <c r="AQ48" s="7"/>
      <c r="AR48" s="138"/>
      <c r="AS48" s="7"/>
    </row>
    <row r="49" spans="4:45" x14ac:dyDescent="0.2">
      <c r="D49" s="135" t="s">
        <v>59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AN49" s="7"/>
      <c r="AO49" s="7"/>
      <c r="AP49" s="7"/>
      <c r="AQ49" s="7"/>
      <c r="AR49" s="138"/>
      <c r="AS49" s="7"/>
    </row>
    <row r="50" spans="4:45" x14ac:dyDescent="0.2">
      <c r="D50" s="135" t="s">
        <v>73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AN50" s="7"/>
      <c r="AO50" s="7"/>
      <c r="AP50" s="7"/>
      <c r="AQ50" s="7"/>
      <c r="AR50" s="138"/>
      <c r="AS50" s="7"/>
    </row>
    <row r="51" spans="4:45" ht="13.5" thickBot="1" x14ac:dyDescent="0.25">
      <c r="D51" s="136" t="s">
        <v>19</v>
      </c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AN51" s="7"/>
      <c r="AO51" s="7"/>
      <c r="AP51" s="7"/>
      <c r="AQ51" s="7"/>
      <c r="AR51" s="138"/>
      <c r="AS51" s="7"/>
    </row>
    <row r="52" spans="4:45" x14ac:dyDescent="0.2">
      <c r="AN52" s="7"/>
      <c r="AO52" s="7"/>
      <c r="AP52" s="7"/>
      <c r="AQ52" s="7"/>
      <c r="AR52" s="138"/>
      <c r="AS52" s="7"/>
    </row>
    <row r="53" spans="4:45" x14ac:dyDescent="0.2">
      <c r="AN53" s="7"/>
      <c r="AO53" s="7"/>
      <c r="AP53" s="7"/>
      <c r="AQ53" s="7"/>
      <c r="AR53" s="139"/>
      <c r="AS53" s="7"/>
    </row>
    <row r="54" spans="4:45" x14ac:dyDescent="0.2">
      <c r="AN54" s="7"/>
      <c r="AO54" s="7"/>
      <c r="AP54" s="7"/>
      <c r="AQ54" s="7"/>
      <c r="AR54" s="7"/>
      <c r="AS54" s="7"/>
    </row>
    <row r="55" spans="4:45" x14ac:dyDescent="0.2">
      <c r="AN55" s="7"/>
      <c r="AO55" s="7"/>
      <c r="AP55" s="7"/>
      <c r="AQ55" s="7"/>
      <c r="AR55" s="7"/>
      <c r="AS55" s="7"/>
    </row>
  </sheetData>
  <mergeCells count="50">
    <mergeCell ref="B40:D40"/>
    <mergeCell ref="B41:K41"/>
    <mergeCell ref="L41:Q41"/>
    <mergeCell ref="E27:K27"/>
    <mergeCell ref="O27:S27"/>
    <mergeCell ref="B39:D39"/>
    <mergeCell ref="V27:AA27"/>
    <mergeCell ref="AE27:AH27"/>
    <mergeCell ref="AJ9:AK9"/>
    <mergeCell ref="V26:AA26"/>
    <mergeCell ref="AE26:AH26"/>
    <mergeCell ref="AH1:AM1"/>
    <mergeCell ref="AH2:AM2"/>
    <mergeCell ref="AH3:AM3"/>
    <mergeCell ref="AH4:AM4"/>
    <mergeCell ref="E26:K26"/>
    <mergeCell ref="E9:AI9"/>
    <mergeCell ref="AI5:AM5"/>
    <mergeCell ref="AH7:AM7"/>
    <mergeCell ref="E4:AB6"/>
    <mergeCell ref="AM9:AN9"/>
    <mergeCell ref="A9:A10"/>
    <mergeCell ref="C9:C10"/>
    <mergeCell ref="B9:B10"/>
    <mergeCell ref="D4:D6"/>
    <mergeCell ref="D9:D10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</mergeCells>
  <phoneticPr fontId="7" type="noConversion"/>
  <conditionalFormatting sqref="E28:AI28 L27:N27 AH27:AJ27 T27:U27 AB27:AD27 L26:AJ26 AF27 AI24:AI25 U19:X20 AG23:AH25 AE24:AF25 Y20 E16:E25 U17 H16:N16 I19:K19 AI17 Z14:AI14 E14:W14 F17:N17 O16:P17 P19:Q19 AD19:AE19 F18:AI18 T19:T21 T22:AI22 Z20:AI21 F20:S22 F23:AD25 H11:I11 H13:I13 L11:M11 P11:Q11 T11:U11 X11:Y11 AB11:AC11 AF11:AG11 L13:M13 P13:Q13 T13:U13 X13:Y14 AB13:AC13 AF13:AG13 Q16:U16 AD16:AI16 V16:AC17">
    <cfRule type="cellIs" dxfId="107" priority="15" stopIfTrue="1" operator="equal">
      <formula>"в"</formula>
    </cfRule>
    <cfRule type="cellIs" dxfId="106" priority="16" stopIfTrue="1" operator="equal">
      <formula>"от"</formula>
    </cfRule>
  </conditionalFormatting>
  <conditionalFormatting sqref="AL25:AL28">
    <cfRule type="cellIs" dxfId="105" priority="17" stopIfTrue="1" operator="greaterThan">
      <formula>0</formula>
    </cfRule>
    <cfRule type="cellIs" dxfId="104" priority="18" stopIfTrue="1" operator="lessThanOrEqual">
      <formula>0</formula>
    </cfRule>
  </conditionalFormatting>
  <conditionalFormatting sqref="F11:G11 J11:K11 N11:O11 R11:S11 V11:W11 Z11:AA11 AD11:AE11 AH11:AI11">
    <cfRule type="cellIs" dxfId="103" priority="13" stopIfTrue="1" operator="equal">
      <formula>"в"</formula>
    </cfRule>
    <cfRule type="cellIs" dxfId="102" priority="14" stopIfTrue="1" operator="equal">
      <formula>"от"</formula>
    </cfRule>
  </conditionalFormatting>
  <conditionalFormatting sqref="E11">
    <cfRule type="cellIs" dxfId="101" priority="11" stopIfTrue="1" operator="equal">
      <formula>"в"</formula>
    </cfRule>
    <cfRule type="cellIs" dxfId="100" priority="12" stopIfTrue="1" operator="equal">
      <formula>"от"</formula>
    </cfRule>
  </conditionalFormatting>
  <conditionalFormatting sqref="E12:F12 I12:J12 M12:N12 Q12:R12 U12:V12 Y12:Z12 AC12:AD12 AG12:AH12">
    <cfRule type="cellIs" dxfId="99" priority="9" stopIfTrue="1" operator="equal">
      <formula>"в"</formula>
    </cfRule>
    <cfRule type="cellIs" dxfId="98" priority="10" stopIfTrue="1" operator="equal">
      <formula>"от"</formula>
    </cfRule>
  </conditionalFormatting>
  <conditionalFormatting sqref="G12:H12 K12:L12 O12:P12 S12:T12 W12:X12 AA12:AB12 AE12:AF12 AI12">
    <cfRule type="cellIs" dxfId="97" priority="7" stopIfTrue="1" operator="equal">
      <formula>"в"</formula>
    </cfRule>
    <cfRule type="cellIs" dxfId="96" priority="8" stopIfTrue="1" operator="equal">
      <formula>"от"</formula>
    </cfRule>
  </conditionalFormatting>
  <conditionalFormatting sqref="F13:G13 J13:K13 N13:O13 R13:S13 V13:W13 Z13:AA13 AD13:AE13 AH13:AI13">
    <cfRule type="cellIs" dxfId="95" priority="5" stopIfTrue="1" operator="equal">
      <formula>"в"</formula>
    </cfRule>
    <cfRule type="cellIs" dxfId="94" priority="6" stopIfTrue="1" operator="equal">
      <formula>"от"</formula>
    </cfRule>
  </conditionalFormatting>
  <conditionalFormatting sqref="E15:F15 I15:J15 M15:N15 Q15:R15 U15:V15 Y15:Z15 AC15:AD15 AG15:AH15">
    <cfRule type="cellIs" dxfId="93" priority="3" stopIfTrue="1" operator="equal">
      <formula>"в"</formula>
    </cfRule>
    <cfRule type="cellIs" dxfId="92" priority="4" stopIfTrue="1" operator="equal">
      <formula>"от"</formula>
    </cfRule>
  </conditionalFormatting>
  <conditionalFormatting sqref="G15:H15 K15:L15 O15:P15 S15:T15 W15:X15 AA15:AB15 AE15:AF15 AI15">
    <cfRule type="cellIs" dxfId="91" priority="1" stopIfTrue="1" operator="equal">
      <formula>"в"</formula>
    </cfRule>
    <cfRule type="cellIs" dxfId="90" priority="2" stopIfTrue="1" operator="equal">
      <formula>"от"</formula>
    </cfRule>
  </conditionalFormatting>
  <printOptions horizontalCentered="1"/>
  <pageMargins left="0.18" right="0.17" top="0.3" bottom="0" header="0.31496062992125984" footer="0.27559055118110237"/>
  <pageSetup paperSize="9" scale="67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55"/>
  <sheetViews>
    <sheetView showZeros="0" topLeftCell="A7" zoomScale="90" zoomScaleNormal="9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1.5703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139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155">
        <v>1</v>
      </c>
      <c r="F10" s="155">
        <v>2</v>
      </c>
      <c r="G10" s="81">
        <v>3</v>
      </c>
      <c r="H10" s="81">
        <v>4</v>
      </c>
      <c r="I10" s="81">
        <v>5</v>
      </c>
      <c r="J10" s="81">
        <v>6</v>
      </c>
      <c r="K10" s="81">
        <v>7</v>
      </c>
      <c r="L10" s="155">
        <v>8</v>
      </c>
      <c r="M10" s="155">
        <v>9</v>
      </c>
      <c r="N10" s="81">
        <v>10</v>
      </c>
      <c r="O10" s="81">
        <v>11</v>
      </c>
      <c r="P10" s="81">
        <v>12</v>
      </c>
      <c r="Q10" s="81">
        <v>13</v>
      </c>
      <c r="R10" s="81">
        <v>14</v>
      </c>
      <c r="S10" s="155">
        <v>15</v>
      </c>
      <c r="T10" s="155">
        <v>16</v>
      </c>
      <c r="U10" s="81">
        <v>17</v>
      </c>
      <c r="V10" s="81">
        <v>18</v>
      </c>
      <c r="W10" s="81">
        <v>19</v>
      </c>
      <c r="X10" s="81">
        <v>20</v>
      </c>
      <c r="Y10" s="81">
        <v>21</v>
      </c>
      <c r="Z10" s="155">
        <v>22</v>
      </c>
      <c r="AA10" s="155">
        <v>23</v>
      </c>
      <c r="AB10" s="81">
        <v>24</v>
      </c>
      <c r="AC10" s="81">
        <v>25</v>
      </c>
      <c r="AD10" s="81">
        <v>26</v>
      </c>
      <c r="AE10" s="81">
        <v>27</v>
      </c>
      <c r="AF10" s="81">
        <v>28</v>
      </c>
      <c r="AG10" s="155">
        <v>29</v>
      </c>
      <c r="AH10" s="155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84"/>
      <c r="F11" s="84"/>
      <c r="G11" s="90"/>
      <c r="H11" s="90"/>
      <c r="I11" s="84"/>
      <c r="J11" s="84"/>
      <c r="K11" s="90"/>
      <c r="L11" s="90"/>
      <c r="M11" s="84"/>
      <c r="N11" s="84"/>
      <c r="O11" s="90"/>
      <c r="P11" s="90"/>
      <c r="Q11" s="84"/>
      <c r="R11" s="84"/>
      <c r="S11" s="90"/>
      <c r="T11" s="90"/>
      <c r="U11" s="84"/>
      <c r="V11" s="84"/>
      <c r="W11" s="90"/>
      <c r="X11" s="90"/>
      <c r="Y11" s="84"/>
      <c r="Z11" s="84"/>
      <c r="AA11" s="90"/>
      <c r="AB11" s="90"/>
      <c r="AC11" s="84"/>
      <c r="AD11" s="84"/>
      <c r="AE11" s="90"/>
      <c r="AF11" s="90"/>
      <c r="AG11" s="84"/>
      <c r="AH11" s="84"/>
      <c r="AI11" s="89"/>
      <c r="AJ11" s="85">
        <f t="shared" ref="AJ11:AJ24" si="0">COUNTIF(E11:AI11,$B$36)</f>
        <v>0</v>
      </c>
      <c r="AK11" s="86">
        <f>30-AJ11</f>
        <v>30</v>
      </c>
      <c r="AL11" s="87">
        <f>'Производственный календарь'!$D$15-AJ11</f>
        <v>10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90"/>
      <c r="AJ12" s="85">
        <f t="shared" si="0"/>
        <v>0</v>
      </c>
      <c r="AK12" s="86">
        <f t="shared" ref="AK12:AK24" si="1">30-AJ12</f>
        <v>30</v>
      </c>
      <c r="AL12" s="87">
        <f>'Производственный календарь'!$D$15-AJ12</f>
        <v>10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90"/>
      <c r="G13" s="89"/>
      <c r="H13" s="89"/>
      <c r="I13" s="89"/>
      <c r="J13" s="90"/>
      <c r="K13" s="89"/>
      <c r="L13" s="89"/>
      <c r="M13" s="89"/>
      <c r="N13" s="90"/>
      <c r="O13" s="89"/>
      <c r="P13" s="89"/>
      <c r="Q13" s="89"/>
      <c r="R13" s="90"/>
      <c r="S13" s="89"/>
      <c r="T13" s="89"/>
      <c r="U13" s="89"/>
      <c r="V13" s="90"/>
      <c r="W13" s="89"/>
      <c r="X13" s="89"/>
      <c r="Y13" s="89"/>
      <c r="Z13" s="90"/>
      <c r="AA13" s="89"/>
      <c r="AB13" s="89"/>
      <c r="AC13" s="89"/>
      <c r="AD13" s="90"/>
      <c r="AE13" s="89"/>
      <c r="AF13" s="89"/>
      <c r="AG13" s="89"/>
      <c r="AH13" s="90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календарь'!$D$15-AJ13</f>
        <v>10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календарь'!$D$15-AJ14</f>
        <v>10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календарь'!$D$15-AJ15</f>
        <v>10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календарь'!$D$15-AJ16</f>
        <v>10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календарь'!$D$15-AJ17</f>
        <v>10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календарь'!$D$15-AJ18</f>
        <v>10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календарь'!$D$15-AJ19</f>
        <v>10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календарь'!$D$15-AJ20</f>
        <v>10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календарь'!$D$15-AJ21</f>
        <v>10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30</v>
      </c>
      <c r="AL22" s="87">
        <f>'Производственный календарь'!$D$15-AJ22</f>
        <v>10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календарь'!$D$15-AJ23</f>
        <v>10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календарь'!$D$15-AJ24</f>
        <v>10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02"/>
      <c r="F26" s="402"/>
      <c r="G26" s="402"/>
      <c r="H26" s="402"/>
      <c r="I26" s="402"/>
      <c r="J26" s="402"/>
      <c r="K26" s="402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01"/>
      <c r="W26" s="401"/>
      <c r="X26" s="401"/>
      <c r="Y26" s="401"/>
      <c r="Z26" s="401"/>
      <c r="AA26" s="401"/>
      <c r="AB26" s="131"/>
      <c r="AC26" s="131"/>
      <c r="AD26" s="131"/>
      <c r="AE26" s="403"/>
      <c r="AF26" s="404"/>
      <c r="AG26" s="404"/>
      <c r="AH26" s="40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05" t="s">
        <v>37</v>
      </c>
      <c r="F27" s="405"/>
      <c r="G27" s="405"/>
      <c r="H27" s="405"/>
      <c r="I27" s="405"/>
      <c r="J27" s="405"/>
      <c r="K27" s="405"/>
      <c r="L27" s="132"/>
      <c r="M27" s="132"/>
      <c r="N27" s="132"/>
      <c r="O27" s="405" t="s">
        <v>35</v>
      </c>
      <c r="P27" s="405"/>
      <c r="Q27" s="405"/>
      <c r="R27" s="405"/>
      <c r="S27" s="405"/>
      <c r="T27" s="132"/>
      <c r="U27" s="132"/>
      <c r="V27" s="406" t="s">
        <v>41</v>
      </c>
      <c r="W27" s="406"/>
      <c r="X27" s="406"/>
      <c r="Y27" s="406"/>
      <c r="Z27" s="406"/>
      <c r="AA27" s="406"/>
      <c r="AB27" s="132"/>
      <c r="AC27" s="132"/>
      <c r="AD27" s="132"/>
      <c r="AE27" s="405" t="s">
        <v>42</v>
      </c>
      <c r="AF27" s="405"/>
      <c r="AG27" s="405"/>
      <c r="AH27" s="40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58">
        <v>2</v>
      </c>
      <c r="G29" s="107">
        <v>3</v>
      </c>
      <c r="H29" s="107">
        <v>4</v>
      </c>
      <c r="I29" s="107">
        <v>5</v>
      </c>
      <c r="J29" s="107">
        <v>6</v>
      </c>
      <c r="K29" s="107">
        <v>7</v>
      </c>
      <c r="L29" s="158">
        <v>8</v>
      </c>
      <c r="M29" s="158">
        <v>9</v>
      </c>
      <c r="N29" s="107">
        <v>10</v>
      </c>
      <c r="O29" s="107">
        <v>11</v>
      </c>
      <c r="P29" s="107">
        <v>12</v>
      </c>
      <c r="Q29" s="107">
        <v>13</v>
      </c>
      <c r="R29" s="107">
        <v>14</v>
      </c>
      <c r="S29" s="158">
        <v>15</v>
      </c>
      <c r="T29" s="158">
        <v>16</v>
      </c>
      <c r="U29" s="107">
        <v>17</v>
      </c>
      <c r="V29" s="107">
        <v>18</v>
      </c>
      <c r="W29" s="107">
        <v>19</v>
      </c>
      <c r="X29" s="107">
        <v>20</v>
      </c>
      <c r="Y29" s="107">
        <v>21</v>
      </c>
      <c r="Z29" s="158">
        <v>22</v>
      </c>
      <c r="AA29" s="158">
        <v>23</v>
      </c>
      <c r="AB29" s="107">
        <v>24</v>
      </c>
      <c r="AC29" s="107">
        <v>25</v>
      </c>
      <c r="AD29" s="107">
        <v>26</v>
      </c>
      <c r="AE29" s="107">
        <v>27</v>
      </c>
      <c r="AF29" s="107">
        <v>28</v>
      </c>
      <c r="AG29" s="158">
        <v>29</v>
      </c>
      <c r="AH29" s="158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5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5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5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5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5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5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5" ht="15" customHeight="1" x14ac:dyDescent="0.2">
      <c r="A39" s="74"/>
      <c r="B39" s="351" t="s">
        <v>68</v>
      </c>
      <c r="C39" s="352"/>
      <c r="D39" s="352"/>
      <c r="E39" s="11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17">
        <f t="shared" si="4"/>
        <v>0</v>
      </c>
      <c r="AG39" s="11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5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5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5" ht="14.25" thickTop="1" thickBot="1" x14ac:dyDescent="0.25">
      <c r="D42" t="s">
        <v>77</v>
      </c>
    </row>
    <row r="43" spans="1:45" x14ac:dyDescent="0.2">
      <c r="D43" s="134" t="s">
        <v>76</v>
      </c>
      <c r="E43" s="350" t="s">
        <v>78</v>
      </c>
      <c r="F43" s="350"/>
      <c r="G43" s="350"/>
      <c r="H43" s="350"/>
      <c r="I43" s="350" t="s">
        <v>79</v>
      </c>
      <c r="J43" s="350"/>
      <c r="K43" s="350"/>
      <c r="L43" s="350"/>
      <c r="M43" s="350" t="s">
        <v>80</v>
      </c>
      <c r="N43" s="350"/>
      <c r="O43" s="350"/>
      <c r="P43" s="350"/>
    </row>
    <row r="44" spans="1:45" x14ac:dyDescent="0.2">
      <c r="D44" s="135" t="s">
        <v>2</v>
      </c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AN44" s="7"/>
      <c r="AO44" s="7"/>
      <c r="AP44" s="7"/>
      <c r="AQ44" s="7"/>
      <c r="AR44" s="7"/>
      <c r="AS44" s="7"/>
    </row>
    <row r="45" spans="1:45" x14ac:dyDescent="0.2">
      <c r="D45" s="135" t="s">
        <v>71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AN45" s="7"/>
      <c r="AO45" s="7"/>
      <c r="AP45" s="7"/>
      <c r="AQ45" s="7"/>
      <c r="AR45" s="7"/>
      <c r="AS45" s="7"/>
    </row>
    <row r="46" spans="1:45" ht="36.75" customHeight="1" x14ac:dyDescent="0.2">
      <c r="D46" s="135" t="s">
        <v>3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N46" s="7"/>
      <c r="AO46" s="137"/>
      <c r="AP46" s="137"/>
      <c r="AQ46" s="137"/>
      <c r="AR46" s="8"/>
      <c r="AS46" s="7"/>
    </row>
    <row r="47" spans="1:45" x14ac:dyDescent="0.2">
      <c r="D47" s="135" t="s">
        <v>58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N47" s="7"/>
      <c r="AO47" s="7"/>
      <c r="AP47" s="7"/>
      <c r="AQ47" s="7"/>
      <c r="AR47" s="138"/>
      <c r="AS47" s="7"/>
    </row>
    <row r="48" spans="1:45" x14ac:dyDescent="0.2">
      <c r="D48" s="135" t="s">
        <v>59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N48" s="7"/>
      <c r="AO48" s="7"/>
      <c r="AP48" s="7"/>
      <c r="AQ48" s="7"/>
      <c r="AR48" s="138"/>
      <c r="AS48" s="7"/>
    </row>
    <row r="49" spans="4:45" customFormat="1" x14ac:dyDescent="0.2">
      <c r="D49" s="135" t="s">
        <v>73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AN49" s="7"/>
      <c r="AO49" s="7"/>
      <c r="AP49" s="7"/>
      <c r="AQ49" s="7"/>
      <c r="AR49" s="138"/>
      <c r="AS49" s="7"/>
    </row>
    <row r="50" spans="4:45" customFormat="1" ht="13.5" thickBot="1" x14ac:dyDescent="0.25">
      <c r="D50" s="136" t="s">
        <v>19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AN50" s="7"/>
      <c r="AO50" s="7"/>
      <c r="AP50" s="7"/>
      <c r="AQ50" s="7"/>
      <c r="AR50" s="138"/>
      <c r="AS50" s="7"/>
    </row>
    <row r="51" spans="4:45" customFormat="1" x14ac:dyDescent="0.2">
      <c r="AN51" s="7"/>
      <c r="AO51" s="7"/>
      <c r="AP51" s="7"/>
      <c r="AQ51" s="7"/>
      <c r="AR51" s="138"/>
      <c r="AS51" s="7"/>
    </row>
    <row r="52" spans="4:45" customFormat="1" x14ac:dyDescent="0.2">
      <c r="AN52" s="7"/>
      <c r="AO52" s="7"/>
      <c r="AP52" s="7"/>
      <c r="AQ52" s="7"/>
      <c r="AR52" s="138"/>
      <c r="AS52" s="7"/>
    </row>
    <row r="53" spans="4:45" customFormat="1" x14ac:dyDescent="0.2">
      <c r="AN53" s="7"/>
      <c r="AO53" s="7"/>
      <c r="AP53" s="7"/>
      <c r="AQ53" s="7"/>
      <c r="AR53" s="139"/>
      <c r="AS53" s="7"/>
    </row>
    <row r="54" spans="4:45" x14ac:dyDescent="0.2">
      <c r="AN54" s="7"/>
      <c r="AO54" s="7"/>
      <c r="AP54" s="7"/>
      <c r="AQ54" s="7"/>
      <c r="AR54" s="7"/>
      <c r="AS54" s="7"/>
    </row>
    <row r="55" spans="4:45" x14ac:dyDescent="0.2">
      <c r="AN55" s="7"/>
      <c r="AO55" s="7"/>
      <c r="AP55" s="7"/>
      <c r="AQ55" s="7"/>
      <c r="AR55" s="7"/>
      <c r="AS55" s="7"/>
    </row>
  </sheetData>
  <mergeCells count="50">
    <mergeCell ref="B40:D40"/>
    <mergeCell ref="B41:K41"/>
    <mergeCell ref="L41:Q41"/>
    <mergeCell ref="AH1:AM1"/>
    <mergeCell ref="AH2:AM2"/>
    <mergeCell ref="AH3:AM3"/>
    <mergeCell ref="AH4:AM4"/>
    <mergeCell ref="AI5:AM5"/>
    <mergeCell ref="AH7:AM7"/>
    <mergeCell ref="E26:K26"/>
    <mergeCell ref="B39:D39"/>
    <mergeCell ref="AE26:AH26"/>
    <mergeCell ref="E27:K27"/>
    <mergeCell ref="O27:S27"/>
    <mergeCell ref="V27:AA27"/>
    <mergeCell ref="AE27:AH27"/>
    <mergeCell ref="D4:D6"/>
    <mergeCell ref="E4:AB6"/>
    <mergeCell ref="V26:AA26"/>
    <mergeCell ref="AM9:AN9"/>
    <mergeCell ref="AJ9:AK9"/>
    <mergeCell ref="A9:A10"/>
    <mergeCell ref="C9:C10"/>
    <mergeCell ref="B9:B10"/>
    <mergeCell ref="D9:D10"/>
    <mergeCell ref="E9:AI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AI11:AI13 Q16:U16 AD16:AI16 AI15 H15:I15 V16:AC17 L15:M15 P15:Q15 T15:U15 X15:Y15 AB15:AC15 AF15:AG15">
    <cfRule type="cellIs" dxfId="89" priority="17" stopIfTrue="1" operator="equal">
      <formula>"в"</formula>
    </cfRule>
    <cfRule type="cellIs" dxfId="88" priority="18" stopIfTrue="1" operator="equal">
      <formula>"от"</formula>
    </cfRule>
  </conditionalFormatting>
  <conditionalFormatting sqref="AL25:AL28">
    <cfRule type="cellIs" dxfId="87" priority="19" stopIfTrue="1" operator="greaterThan">
      <formula>0</formula>
    </cfRule>
    <cfRule type="cellIs" dxfId="86" priority="20" stopIfTrue="1" operator="lessThanOrEqual">
      <formula>0</formula>
    </cfRule>
  </conditionalFormatting>
  <conditionalFormatting sqref="E11:F11 I11:J11 M11:N11 Q11:R11 U11:V11 Y11:Z11 AC11:AD11 AG11:AH11">
    <cfRule type="cellIs" dxfId="85" priority="15" stopIfTrue="1" operator="equal">
      <formula>"в"</formula>
    </cfRule>
    <cfRule type="cellIs" dxfId="84" priority="16" stopIfTrue="1" operator="equal">
      <formula>"от"</formula>
    </cfRule>
  </conditionalFormatting>
  <conditionalFormatting sqref="G11:H11 K11:L11 O11:P11 S11:T11 W11:X11 AA11:AB11 AE11:AF11">
    <cfRule type="cellIs" dxfId="83" priority="13" stopIfTrue="1" operator="equal">
      <formula>"в"</formula>
    </cfRule>
    <cfRule type="cellIs" dxfId="82" priority="14" stopIfTrue="1" operator="equal">
      <formula>"от"</formula>
    </cfRule>
  </conditionalFormatting>
  <conditionalFormatting sqref="F12:G12 J12:K12 N12:O12 R12:S12 V12:W12 Z12:AA12 AD12:AE12 AH12">
    <cfRule type="cellIs" dxfId="81" priority="11" stopIfTrue="1" operator="equal">
      <formula>"в"</formula>
    </cfRule>
    <cfRule type="cellIs" dxfId="80" priority="12" stopIfTrue="1" operator="equal">
      <formula>"от"</formula>
    </cfRule>
  </conditionalFormatting>
  <conditionalFormatting sqref="E12">
    <cfRule type="cellIs" dxfId="79" priority="9" stopIfTrue="1" operator="equal">
      <formula>"в"</formula>
    </cfRule>
    <cfRule type="cellIs" dxfId="78" priority="10" stopIfTrue="1" operator="equal">
      <formula>"от"</formula>
    </cfRule>
  </conditionalFormatting>
  <conditionalFormatting sqref="E13:F13 I13:J13 M13:N13 Q13:R13 U13:V13 Y13:Z13 AC13:AD13 AG13:AH13">
    <cfRule type="cellIs" dxfId="77" priority="7" stopIfTrue="1" operator="equal">
      <formula>"в"</formula>
    </cfRule>
    <cfRule type="cellIs" dxfId="76" priority="8" stopIfTrue="1" operator="equal">
      <formula>"от"</formula>
    </cfRule>
  </conditionalFormatting>
  <conditionalFormatting sqref="G13:H13 K13:L13 O13:P13 S13:T13 W13:X13 AA13:AB13 AE13:AF13">
    <cfRule type="cellIs" dxfId="75" priority="5" stopIfTrue="1" operator="equal">
      <formula>"в"</formula>
    </cfRule>
    <cfRule type="cellIs" dxfId="74" priority="6" stopIfTrue="1" operator="equal">
      <formula>"от"</formula>
    </cfRule>
  </conditionalFormatting>
  <conditionalFormatting sqref="F15:G15 J15:K15 N15:O15 R15:S15 V15:W15 Z15:AA15 AD15:AE15 AH15">
    <cfRule type="cellIs" dxfId="73" priority="3" stopIfTrue="1" operator="equal">
      <formula>"в"</formula>
    </cfRule>
    <cfRule type="cellIs" dxfId="72" priority="4" stopIfTrue="1" operator="equal">
      <formula>"от"</formula>
    </cfRule>
  </conditionalFormatting>
  <conditionalFormatting sqref="E15">
    <cfRule type="cellIs" dxfId="71" priority="1" stopIfTrue="1" operator="equal">
      <formula>"в"</formula>
    </cfRule>
    <cfRule type="cellIs" dxfId="70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4"/>
  <sheetViews>
    <sheetView showZeros="0" view="pageBreakPreview" zoomScale="90" zoomScaleNormal="75" zoomScaleSheetLayoutView="9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8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138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81">
        <v>1</v>
      </c>
      <c r="F10" s="81">
        <v>2</v>
      </c>
      <c r="G10" s="81">
        <v>3</v>
      </c>
      <c r="H10" s="81">
        <v>4</v>
      </c>
      <c r="I10" s="81">
        <v>5</v>
      </c>
      <c r="J10" s="155">
        <v>6</v>
      </c>
      <c r="K10" s="155">
        <v>7</v>
      </c>
      <c r="L10" s="81">
        <v>8</v>
      </c>
      <c r="M10" s="81">
        <v>9</v>
      </c>
      <c r="N10" s="81">
        <v>10</v>
      </c>
      <c r="O10" s="81">
        <v>11</v>
      </c>
      <c r="P10" s="81">
        <v>12</v>
      </c>
      <c r="Q10" s="155">
        <v>13</v>
      </c>
      <c r="R10" s="155">
        <v>14</v>
      </c>
      <c r="S10" s="81">
        <v>15</v>
      </c>
      <c r="T10" s="81">
        <v>16</v>
      </c>
      <c r="U10" s="81">
        <v>17</v>
      </c>
      <c r="V10" s="81">
        <v>18</v>
      </c>
      <c r="W10" s="81">
        <v>19</v>
      </c>
      <c r="X10" s="155">
        <v>20</v>
      </c>
      <c r="Y10" s="155">
        <v>21</v>
      </c>
      <c r="Z10" s="81">
        <v>22</v>
      </c>
      <c r="AA10" s="81">
        <v>23</v>
      </c>
      <c r="AB10" s="81">
        <v>24</v>
      </c>
      <c r="AC10" s="81">
        <v>25</v>
      </c>
      <c r="AD10" s="81">
        <v>26</v>
      </c>
      <c r="AE10" s="155">
        <v>27</v>
      </c>
      <c r="AF10" s="155">
        <v>28</v>
      </c>
      <c r="AG10" s="81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84"/>
      <c r="H11" s="84"/>
      <c r="I11" s="90"/>
      <c r="J11" s="90"/>
      <c r="K11" s="84"/>
      <c r="L11" s="84"/>
      <c r="M11" s="90"/>
      <c r="N11" s="90"/>
      <c r="O11" s="84"/>
      <c r="P11" s="84"/>
      <c r="Q11" s="90"/>
      <c r="R11" s="90"/>
      <c r="S11" s="84"/>
      <c r="T11" s="84"/>
      <c r="U11" s="90"/>
      <c r="V11" s="90"/>
      <c r="W11" s="84"/>
      <c r="X11" s="84"/>
      <c r="Y11" s="90"/>
      <c r="Z11" s="90"/>
      <c r="AA11" s="84"/>
      <c r="AB11" s="84"/>
      <c r="AC11" s="90"/>
      <c r="AD11" s="90"/>
      <c r="AE11" s="84"/>
      <c r="AF11" s="84"/>
      <c r="AG11" s="90"/>
      <c r="AH11" s="90"/>
      <c r="AI11" s="84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календарь'!$D$17-AJ11</f>
        <v>8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календарь'!$D$17-AJ12</f>
        <v>8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89"/>
      <c r="H13" s="90"/>
      <c r="I13" s="89"/>
      <c r="J13" s="89"/>
      <c r="K13" s="89"/>
      <c r="L13" s="90"/>
      <c r="M13" s="89"/>
      <c r="N13" s="89"/>
      <c r="O13" s="89"/>
      <c r="P13" s="90"/>
      <c r="Q13" s="89"/>
      <c r="R13" s="89"/>
      <c r="S13" s="89"/>
      <c r="T13" s="90"/>
      <c r="U13" s="89"/>
      <c r="V13" s="89"/>
      <c r="W13" s="89"/>
      <c r="X13" s="90"/>
      <c r="Y13" s="89"/>
      <c r="Z13" s="89"/>
      <c r="AA13" s="89"/>
      <c r="AB13" s="90"/>
      <c r="AC13" s="89"/>
      <c r="AD13" s="89"/>
      <c r="AE13" s="89"/>
      <c r="AF13" s="90"/>
      <c r="AG13" s="89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календарь'!$D$17-AJ13</f>
        <v>8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календарь'!$D$17-AJ14</f>
        <v>8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календарь'!$D$17-AJ15</f>
        <v>8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календарь'!$D$17-AJ16</f>
        <v>8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календарь'!$D$17-AJ17</f>
        <v>8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календарь'!$D$17-AJ18</f>
        <v>8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календарь'!$D$17-AJ19</f>
        <v>8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календарь'!$D$17-AJ20</f>
        <v>8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календарь'!$D$17-AJ21</f>
        <v>8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календарь'!$D$17-AJ22</f>
        <v>8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календарь'!$D$17-AJ23</f>
        <v>8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календарь'!$D$17-AJ24</f>
        <v>8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02"/>
      <c r="F26" s="402"/>
      <c r="G26" s="402"/>
      <c r="H26" s="402"/>
      <c r="I26" s="402"/>
      <c r="J26" s="402"/>
      <c r="K26" s="402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01"/>
      <c r="W26" s="401"/>
      <c r="X26" s="401"/>
      <c r="Y26" s="401"/>
      <c r="Z26" s="401"/>
      <c r="AA26" s="401"/>
      <c r="AB26" s="131"/>
      <c r="AC26" s="131"/>
      <c r="AD26" s="131"/>
      <c r="AE26" s="403"/>
      <c r="AF26" s="404"/>
      <c r="AG26" s="404"/>
      <c r="AH26" s="40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05" t="s">
        <v>37</v>
      </c>
      <c r="F27" s="405"/>
      <c r="G27" s="405"/>
      <c r="H27" s="405"/>
      <c r="I27" s="405"/>
      <c r="J27" s="405"/>
      <c r="K27" s="405"/>
      <c r="L27" s="132"/>
      <c r="M27" s="132"/>
      <c r="N27" s="132"/>
      <c r="O27" s="405" t="s">
        <v>35</v>
      </c>
      <c r="P27" s="405"/>
      <c r="Q27" s="405"/>
      <c r="R27" s="405"/>
      <c r="S27" s="405"/>
      <c r="T27" s="132"/>
      <c r="U27" s="132"/>
      <c r="V27" s="406" t="s">
        <v>41</v>
      </c>
      <c r="W27" s="406"/>
      <c r="X27" s="406"/>
      <c r="Y27" s="406"/>
      <c r="Z27" s="406"/>
      <c r="AA27" s="406"/>
      <c r="AB27" s="132"/>
      <c r="AC27" s="132"/>
      <c r="AD27" s="132"/>
      <c r="AE27" s="405" t="s">
        <v>42</v>
      </c>
      <c r="AF27" s="405"/>
      <c r="AG27" s="405"/>
      <c r="AH27" s="40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07">
        <v>3</v>
      </c>
      <c r="H29" s="107">
        <v>4</v>
      </c>
      <c r="I29" s="107">
        <v>5</v>
      </c>
      <c r="J29" s="158">
        <v>6</v>
      </c>
      <c r="K29" s="158">
        <v>7</v>
      </c>
      <c r="L29" s="107">
        <v>8</v>
      </c>
      <c r="M29" s="107">
        <v>9</v>
      </c>
      <c r="N29" s="107">
        <v>10</v>
      </c>
      <c r="O29" s="107">
        <v>11</v>
      </c>
      <c r="P29" s="107">
        <v>12</v>
      </c>
      <c r="Q29" s="158">
        <v>13</v>
      </c>
      <c r="R29" s="158">
        <v>14</v>
      </c>
      <c r="S29" s="107">
        <v>15</v>
      </c>
      <c r="T29" s="107">
        <v>16</v>
      </c>
      <c r="U29" s="107">
        <v>17</v>
      </c>
      <c r="V29" s="107">
        <v>18</v>
      </c>
      <c r="W29" s="107">
        <v>19</v>
      </c>
      <c r="X29" s="158">
        <v>20</v>
      </c>
      <c r="Y29" s="158">
        <v>21</v>
      </c>
      <c r="Z29" s="107">
        <v>22</v>
      </c>
      <c r="AA29" s="107">
        <v>23</v>
      </c>
      <c r="AB29" s="107">
        <v>24</v>
      </c>
      <c r="AC29" s="107">
        <v>25</v>
      </c>
      <c r="AD29" s="107">
        <v>26</v>
      </c>
      <c r="AE29" s="158">
        <v>27</v>
      </c>
      <c r="AF29" s="158">
        <v>28</v>
      </c>
      <c r="AG29" s="107">
        <v>29</v>
      </c>
      <c r="AH29" s="107">
        <v>30</v>
      </c>
      <c r="AI29" s="107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51" t="s">
        <v>68</v>
      </c>
      <c r="C39" s="352"/>
      <c r="D39" s="352"/>
      <c r="E39" s="14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4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50" t="s">
        <v>78</v>
      </c>
      <c r="F43" s="350"/>
      <c r="G43" s="350"/>
      <c r="H43" s="350"/>
      <c r="I43" s="350" t="s">
        <v>79</v>
      </c>
      <c r="J43" s="350"/>
      <c r="K43" s="350"/>
      <c r="L43" s="350"/>
      <c r="M43" s="350" t="s">
        <v>80</v>
      </c>
      <c r="N43" s="350"/>
      <c r="O43" s="350"/>
      <c r="P43" s="350"/>
    </row>
    <row r="44" spans="1:44" x14ac:dyDescent="0.2">
      <c r="D44" s="135" t="s">
        <v>2</v>
      </c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</row>
    <row r="45" spans="1:44" x14ac:dyDescent="0.2">
      <c r="D45" s="135" t="s">
        <v>71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</row>
    <row r="46" spans="1:44" ht="36.75" customHeight="1" x14ac:dyDescent="0.2">
      <c r="D46" s="135" t="s">
        <v>3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O46" s="137"/>
      <c r="AP46" s="137"/>
      <c r="AQ46" s="137"/>
      <c r="AR46" s="8"/>
    </row>
    <row r="47" spans="1:44" x14ac:dyDescent="0.2">
      <c r="D47" s="135" t="s">
        <v>58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O47" s="7"/>
      <c r="AP47" s="7"/>
      <c r="AQ47" s="7"/>
      <c r="AR47" s="138"/>
    </row>
    <row r="48" spans="1:44" x14ac:dyDescent="0.2">
      <c r="D48" s="135" t="s">
        <v>59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O48" s="7"/>
      <c r="AP48" s="7"/>
      <c r="AQ48" s="7"/>
      <c r="AR48" s="138"/>
    </row>
    <row r="49" spans="4:44" customFormat="1" x14ac:dyDescent="0.2">
      <c r="D49" s="135" t="s">
        <v>73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AO49" s="7"/>
      <c r="AP49" s="7"/>
      <c r="AQ49" s="7"/>
      <c r="AR49" s="138"/>
    </row>
    <row r="50" spans="4:44" customFormat="1" ht="13.5" thickBot="1" x14ac:dyDescent="0.25">
      <c r="D50" s="136" t="s">
        <v>19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AO50" s="7"/>
      <c r="AP50" s="7"/>
      <c r="AQ50" s="7"/>
      <c r="AR50" s="138"/>
    </row>
    <row r="51" spans="4:44" customFormat="1" x14ac:dyDescent="0.2">
      <c r="AO51" s="7"/>
      <c r="AP51" s="7"/>
      <c r="AQ51" s="7"/>
      <c r="AR51" s="138"/>
    </row>
    <row r="52" spans="4:44" customFormat="1" x14ac:dyDescent="0.2">
      <c r="AO52" s="7"/>
      <c r="AP52" s="7"/>
      <c r="AQ52" s="7"/>
      <c r="AR52" s="138"/>
    </row>
    <row r="53" spans="4:44" customFormat="1" x14ac:dyDescent="0.2">
      <c r="AO53" s="7"/>
      <c r="AP53" s="7"/>
      <c r="AQ53" s="7"/>
      <c r="AR53" s="139"/>
    </row>
    <row r="54" spans="4:44" x14ac:dyDescent="0.2">
      <c r="AO54" s="7"/>
      <c r="AP54" s="7"/>
      <c r="AQ54" s="7"/>
      <c r="AR54" s="7"/>
    </row>
  </sheetData>
  <mergeCells count="50">
    <mergeCell ref="A9:A10"/>
    <mergeCell ref="C9:C10"/>
    <mergeCell ref="B9:B10"/>
    <mergeCell ref="D4:D6"/>
    <mergeCell ref="E4:AB6"/>
    <mergeCell ref="D9:D10"/>
    <mergeCell ref="E9:AI9"/>
    <mergeCell ref="AH4:AM4"/>
    <mergeCell ref="AI5:AM5"/>
    <mergeCell ref="AH7:AM7"/>
    <mergeCell ref="AJ9:AK9"/>
    <mergeCell ref="B40:D40"/>
    <mergeCell ref="B41:K41"/>
    <mergeCell ref="L41:Q41"/>
    <mergeCell ref="AH1:AM1"/>
    <mergeCell ref="AH2:AM2"/>
    <mergeCell ref="AH3:AM3"/>
    <mergeCell ref="AM9:AN9"/>
    <mergeCell ref="E26:K26"/>
    <mergeCell ref="V26:AA26"/>
    <mergeCell ref="AE26:AH26"/>
    <mergeCell ref="E27:K27"/>
    <mergeCell ref="O27:S27"/>
    <mergeCell ref="V27:AA27"/>
    <mergeCell ref="AE27:AH27"/>
    <mergeCell ref="B39:D3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Q16:U16 AD16:AI16 H15:I15 V16:AC17 L15:M15 P15:Q15 T15:U15 X15:Y15 AB15:AC15 AF15:AG15">
    <cfRule type="cellIs" dxfId="69" priority="17" stopIfTrue="1" operator="equal">
      <formula>"в"</formula>
    </cfRule>
    <cfRule type="cellIs" dxfId="68" priority="18" stopIfTrue="1" operator="equal">
      <formula>"от"</formula>
    </cfRule>
  </conditionalFormatting>
  <conditionalFormatting sqref="AL25:AL28">
    <cfRule type="cellIs" dxfId="67" priority="19" stopIfTrue="1" operator="greaterThan">
      <formula>0</formula>
    </cfRule>
    <cfRule type="cellIs" dxfId="66" priority="20" stopIfTrue="1" operator="lessThanOrEqual">
      <formula>0</formula>
    </cfRule>
  </conditionalFormatting>
  <conditionalFormatting sqref="G11:H11 K11:L11 O11:P11 S11:T11 W11:X11 AA11:AB11 AE11:AF11 AI11">
    <cfRule type="cellIs" dxfId="65" priority="15" stopIfTrue="1" operator="equal">
      <formula>"в"</formula>
    </cfRule>
    <cfRule type="cellIs" dxfId="64" priority="16" stopIfTrue="1" operator="equal">
      <formula>"от"</formula>
    </cfRule>
  </conditionalFormatting>
  <conditionalFormatting sqref="E11:F11 I11:J11 M11:N11 Q11:R11 U11:V11 Y11:Z11 AC11:AD11 AG11:AH11">
    <cfRule type="cellIs" dxfId="63" priority="13" stopIfTrue="1" operator="equal">
      <formula>"в"</formula>
    </cfRule>
    <cfRule type="cellIs" dxfId="62" priority="14" stopIfTrue="1" operator="equal">
      <formula>"от"</formula>
    </cfRule>
  </conditionalFormatting>
  <conditionalFormatting sqref="F12:G12 J12:K12 N12:O12 R12:S12 V12:W12 Z12:AA12 AD12:AE12 AH12:AI12">
    <cfRule type="cellIs" dxfId="61" priority="11" stopIfTrue="1" operator="equal">
      <formula>"в"</formula>
    </cfRule>
    <cfRule type="cellIs" dxfId="60" priority="12" stopIfTrue="1" operator="equal">
      <formula>"от"</formula>
    </cfRule>
  </conditionalFormatting>
  <conditionalFormatting sqref="E12">
    <cfRule type="cellIs" dxfId="59" priority="9" stopIfTrue="1" operator="equal">
      <formula>"в"</formula>
    </cfRule>
    <cfRule type="cellIs" dxfId="58" priority="10" stopIfTrue="1" operator="equal">
      <formula>"от"</formula>
    </cfRule>
  </conditionalFormatting>
  <conditionalFormatting sqref="G13:H13 K13:L13 O13:P13 S13:T13 W13:X13 AA13:AB13 AE13:AF13 AI13">
    <cfRule type="cellIs" dxfId="57" priority="7" stopIfTrue="1" operator="equal">
      <formula>"в"</formula>
    </cfRule>
    <cfRule type="cellIs" dxfId="56" priority="8" stopIfTrue="1" operator="equal">
      <formula>"от"</formula>
    </cfRule>
  </conditionalFormatting>
  <conditionalFormatting sqref="E13:F13 I13:J13 M13:N13 Q13:R13 U13:V13 Y13:Z13 AC13:AD13 AG13:AH13">
    <cfRule type="cellIs" dxfId="55" priority="5" stopIfTrue="1" operator="equal">
      <formula>"в"</formula>
    </cfRule>
    <cfRule type="cellIs" dxfId="54" priority="6" stopIfTrue="1" operator="equal">
      <formula>"от"</formula>
    </cfRule>
  </conditionalFormatting>
  <conditionalFormatting sqref="F15:G15 J15:K15 N15:O15 R15:S15 V15:W15 Z15:AA15 AD15:AE15 AH15:AI15">
    <cfRule type="cellIs" dxfId="53" priority="3" stopIfTrue="1" operator="equal">
      <formula>"в"</formula>
    </cfRule>
    <cfRule type="cellIs" dxfId="52" priority="4" stopIfTrue="1" operator="equal">
      <formula>"от"</formula>
    </cfRule>
  </conditionalFormatting>
  <conditionalFormatting sqref="E15">
    <cfRule type="cellIs" dxfId="51" priority="1" stopIfTrue="1" operator="equal">
      <formula>"в"</formula>
    </cfRule>
    <cfRule type="cellIs" dxfId="50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3"/>
  <sheetViews>
    <sheetView showZeros="0" zoomScale="80" zoomScaleNormal="80" zoomScaleSheetLayoutView="100" workbookViewId="0">
      <selection activeCell="AL17" sqref="AL17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42.5703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137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81">
        <v>1</v>
      </c>
      <c r="F10" s="81">
        <v>2</v>
      </c>
      <c r="G10" s="155">
        <v>3</v>
      </c>
      <c r="H10" s="127">
        <v>4</v>
      </c>
      <c r="I10" s="155">
        <v>5</v>
      </c>
      <c r="J10" s="81">
        <v>6</v>
      </c>
      <c r="K10" s="81">
        <v>7</v>
      </c>
      <c r="L10" s="81">
        <v>8</v>
      </c>
      <c r="M10" s="81">
        <v>9</v>
      </c>
      <c r="N10" s="155">
        <v>10</v>
      </c>
      <c r="O10" s="155">
        <v>11</v>
      </c>
      <c r="P10" s="81">
        <v>12</v>
      </c>
      <c r="Q10" s="81">
        <v>13</v>
      </c>
      <c r="R10" s="81">
        <v>14</v>
      </c>
      <c r="S10" s="81">
        <v>15</v>
      </c>
      <c r="T10" s="81">
        <v>16</v>
      </c>
      <c r="U10" s="155">
        <v>17</v>
      </c>
      <c r="V10" s="155">
        <v>18</v>
      </c>
      <c r="W10" s="81">
        <v>19</v>
      </c>
      <c r="X10" s="81">
        <v>20</v>
      </c>
      <c r="Y10" s="81">
        <v>21</v>
      </c>
      <c r="Z10" s="81">
        <v>22</v>
      </c>
      <c r="AA10" s="81">
        <v>23</v>
      </c>
      <c r="AB10" s="155">
        <v>24</v>
      </c>
      <c r="AC10" s="155">
        <v>25</v>
      </c>
      <c r="AD10" s="81">
        <v>26</v>
      </c>
      <c r="AE10" s="81">
        <v>27</v>
      </c>
      <c r="AF10" s="81">
        <v>28</v>
      </c>
      <c r="AG10" s="81">
        <v>29</v>
      </c>
      <c r="AH10" s="81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84"/>
      <c r="F11" s="90"/>
      <c r="G11" s="90"/>
      <c r="H11" s="84"/>
      <c r="I11" s="84"/>
      <c r="J11" s="90"/>
      <c r="K11" s="90"/>
      <c r="L11" s="84"/>
      <c r="M11" s="84"/>
      <c r="N11" s="90"/>
      <c r="O11" s="90"/>
      <c r="P11" s="84"/>
      <c r="Q11" s="84"/>
      <c r="R11" s="90"/>
      <c r="S11" s="90"/>
      <c r="T11" s="84"/>
      <c r="U11" s="84"/>
      <c r="V11" s="90"/>
      <c r="W11" s="90"/>
      <c r="X11" s="84"/>
      <c r="Y11" s="84"/>
      <c r="Z11" s="90"/>
      <c r="AA11" s="90"/>
      <c r="AB11" s="84"/>
      <c r="AC11" s="84"/>
      <c r="AD11" s="90"/>
      <c r="AE11" s="90"/>
      <c r="AF11" s="84"/>
      <c r="AG11" s="84"/>
      <c r="AH11" s="90"/>
      <c r="AI11" s="89"/>
      <c r="AJ11" s="85">
        <f t="shared" ref="AJ11:AJ24" si="0">COUNTIF(E11:AI11,$B$36)</f>
        <v>0</v>
      </c>
      <c r="AK11" s="86">
        <f>30-AJ11</f>
        <v>30</v>
      </c>
      <c r="AL11" s="87">
        <f>'Производственный календарь'!$D$18-AJ11</f>
        <v>9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90"/>
      <c r="AJ12" s="85">
        <f t="shared" si="0"/>
        <v>0</v>
      </c>
      <c r="AK12" s="86">
        <f t="shared" ref="AK12:AK24" si="1">30-AJ12</f>
        <v>30</v>
      </c>
      <c r="AL12" s="87">
        <f>'Производственный календарь'!$D$18-AJ12</f>
        <v>9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90"/>
      <c r="F13" s="89"/>
      <c r="G13" s="89"/>
      <c r="H13" s="89"/>
      <c r="I13" s="90"/>
      <c r="J13" s="89"/>
      <c r="K13" s="89"/>
      <c r="L13" s="89"/>
      <c r="M13" s="90"/>
      <c r="N13" s="89"/>
      <c r="O13" s="89"/>
      <c r="P13" s="89"/>
      <c r="Q13" s="90"/>
      <c r="R13" s="89"/>
      <c r="S13" s="89"/>
      <c r="T13" s="89"/>
      <c r="U13" s="90"/>
      <c r="V13" s="89"/>
      <c r="W13" s="89"/>
      <c r="X13" s="89"/>
      <c r="Y13" s="90"/>
      <c r="Z13" s="89"/>
      <c r="AA13" s="89"/>
      <c r="AB13" s="89"/>
      <c r="AC13" s="90"/>
      <c r="AD13" s="89"/>
      <c r="AE13" s="89"/>
      <c r="AF13" s="89"/>
      <c r="AG13" s="90"/>
      <c r="AH13" s="89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календарь'!$D$18-AJ13</f>
        <v>9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календарь'!$D$18-AJ14</f>
        <v>9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150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календарь'!$D$18-AJ15</f>
        <v>9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150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календарь'!$D$18-AJ16</f>
        <v>9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150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111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111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календарь'!$D$18-AJ17</f>
        <v>9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150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календарь'!$D$18-AJ18</f>
        <v>9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календарь'!$D$18-AJ19</f>
        <v>9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календарь'!$D$18-AJ20</f>
        <v>9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календарь'!$D$18-AJ21</f>
        <v>9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30</v>
      </c>
      <c r="AL22" s="87">
        <f>'Производственный календарь'!$D$18-AJ22</f>
        <v>9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календарь'!$D$18-AJ23</f>
        <v>9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календарь'!$D$18-AJ24</f>
        <v>9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02"/>
      <c r="F26" s="402"/>
      <c r="G26" s="402"/>
      <c r="H26" s="402"/>
      <c r="I26" s="402"/>
      <c r="J26" s="402"/>
      <c r="K26" s="402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01"/>
      <c r="W26" s="401"/>
      <c r="X26" s="401"/>
      <c r="Y26" s="401"/>
      <c r="Z26" s="401"/>
      <c r="AA26" s="401"/>
      <c r="AB26" s="131"/>
      <c r="AC26" s="131"/>
      <c r="AD26" s="131"/>
      <c r="AE26" s="403"/>
      <c r="AF26" s="404"/>
      <c r="AG26" s="404"/>
      <c r="AH26" s="40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05" t="s">
        <v>37</v>
      </c>
      <c r="F27" s="405"/>
      <c r="G27" s="405"/>
      <c r="H27" s="405"/>
      <c r="I27" s="405"/>
      <c r="J27" s="405"/>
      <c r="K27" s="405"/>
      <c r="L27" s="132"/>
      <c r="M27" s="132"/>
      <c r="N27" s="132"/>
      <c r="O27" s="405" t="s">
        <v>35</v>
      </c>
      <c r="P27" s="405"/>
      <c r="Q27" s="405"/>
      <c r="R27" s="405"/>
      <c r="S27" s="405"/>
      <c r="T27" s="132"/>
      <c r="U27" s="132"/>
      <c r="V27" s="406" t="s">
        <v>41</v>
      </c>
      <c r="W27" s="406"/>
      <c r="X27" s="406"/>
      <c r="Y27" s="406"/>
      <c r="Z27" s="406"/>
      <c r="AA27" s="406"/>
      <c r="AB27" s="132"/>
      <c r="AC27" s="132"/>
      <c r="AD27" s="132"/>
      <c r="AE27" s="405" t="s">
        <v>42</v>
      </c>
      <c r="AF27" s="405"/>
      <c r="AG27" s="405"/>
      <c r="AH27" s="40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07">
        <v>2</v>
      </c>
      <c r="G29" s="158">
        <v>3</v>
      </c>
      <c r="H29" s="146">
        <v>4</v>
      </c>
      <c r="I29" s="158">
        <v>5</v>
      </c>
      <c r="J29" s="107">
        <v>6</v>
      </c>
      <c r="K29" s="107">
        <v>7</v>
      </c>
      <c r="L29" s="107">
        <v>8</v>
      </c>
      <c r="M29" s="107">
        <v>9</v>
      </c>
      <c r="N29" s="158">
        <v>10</v>
      </c>
      <c r="O29" s="158">
        <v>11</v>
      </c>
      <c r="P29" s="107">
        <v>12</v>
      </c>
      <c r="Q29" s="107">
        <v>13</v>
      </c>
      <c r="R29" s="107">
        <v>14</v>
      </c>
      <c r="S29" s="107">
        <v>15</v>
      </c>
      <c r="T29" s="107">
        <v>16</v>
      </c>
      <c r="U29" s="158">
        <v>17</v>
      </c>
      <c r="V29" s="158">
        <v>18</v>
      </c>
      <c r="W29" s="107">
        <v>19</v>
      </c>
      <c r="X29" s="107">
        <v>20</v>
      </c>
      <c r="Y29" s="107">
        <v>21</v>
      </c>
      <c r="Z29" s="107">
        <v>22</v>
      </c>
      <c r="AA29" s="107">
        <v>23</v>
      </c>
      <c r="AB29" s="158">
        <v>24</v>
      </c>
      <c r="AC29" s="158">
        <v>25</v>
      </c>
      <c r="AD29" s="107">
        <v>26</v>
      </c>
      <c r="AE29" s="107">
        <v>27</v>
      </c>
      <c r="AF29" s="107">
        <v>28</v>
      </c>
      <c r="AG29" s="107">
        <v>29</v>
      </c>
      <c r="AH29" s="107">
        <v>30</v>
      </c>
      <c r="AI29" s="107"/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51" t="s">
        <v>68</v>
      </c>
      <c r="C39" s="352"/>
      <c r="D39" s="352"/>
      <c r="E39" s="14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17">
        <f t="shared" si="4"/>
        <v>0</v>
      </c>
      <c r="AI39" s="11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50" t="s">
        <v>78</v>
      </c>
      <c r="F43" s="350"/>
      <c r="G43" s="350"/>
      <c r="H43" s="350"/>
      <c r="I43" s="350" t="s">
        <v>79</v>
      </c>
      <c r="J43" s="350"/>
      <c r="K43" s="350"/>
      <c r="L43" s="350"/>
      <c r="M43" s="350" t="s">
        <v>80</v>
      </c>
      <c r="N43" s="350"/>
      <c r="O43" s="350"/>
      <c r="P43" s="350"/>
      <c r="AN43" s="7"/>
      <c r="AO43" s="7"/>
      <c r="AP43" s="7"/>
      <c r="AQ43" s="7"/>
      <c r="AR43" s="7"/>
    </row>
    <row r="44" spans="1:44" x14ac:dyDescent="0.2">
      <c r="D44" s="135" t="s">
        <v>2</v>
      </c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AN44" s="7"/>
      <c r="AO44" s="7"/>
      <c r="AP44" s="7"/>
      <c r="AQ44" s="7"/>
      <c r="AR44" s="7"/>
    </row>
    <row r="45" spans="1:44" x14ac:dyDescent="0.2">
      <c r="D45" s="135" t="s">
        <v>71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AN45" s="7"/>
      <c r="AO45" s="7"/>
      <c r="AP45" s="7"/>
      <c r="AQ45" s="7"/>
      <c r="AR45" s="7"/>
    </row>
    <row r="46" spans="1:44" ht="36.75" customHeight="1" x14ac:dyDescent="0.2">
      <c r="D46" s="135" t="s">
        <v>3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N46" s="7"/>
      <c r="AO46" s="137"/>
      <c r="AP46" s="137"/>
      <c r="AQ46" s="137"/>
      <c r="AR46" s="8"/>
    </row>
    <row r="47" spans="1:44" x14ac:dyDescent="0.2">
      <c r="D47" s="135" t="s">
        <v>58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N47" s="7"/>
      <c r="AO47" s="7"/>
      <c r="AP47" s="7"/>
      <c r="AQ47" s="7"/>
      <c r="AR47" s="138"/>
    </row>
    <row r="48" spans="1:44" x14ac:dyDescent="0.2">
      <c r="D48" s="135" t="s">
        <v>59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N48" s="7"/>
      <c r="AO48" s="7"/>
      <c r="AP48" s="7"/>
      <c r="AQ48" s="7"/>
      <c r="AR48" s="138"/>
    </row>
    <row r="49" spans="2:44" x14ac:dyDescent="0.2">
      <c r="B49"/>
      <c r="C49"/>
      <c r="D49" s="135" t="s">
        <v>73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AN49" s="7"/>
      <c r="AO49" s="7"/>
      <c r="AP49" s="7"/>
      <c r="AQ49" s="7"/>
      <c r="AR49" s="138"/>
    </row>
    <row r="50" spans="2:44" ht="13.5" thickBot="1" x14ac:dyDescent="0.25">
      <c r="B50"/>
      <c r="C50"/>
      <c r="D50" s="136" t="s">
        <v>19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AN50" s="7"/>
      <c r="AO50" s="7"/>
      <c r="AP50" s="7"/>
      <c r="AQ50" s="7"/>
      <c r="AR50" s="138"/>
    </row>
    <row r="51" spans="2:44" x14ac:dyDescent="0.2">
      <c r="B51"/>
      <c r="C51"/>
      <c r="AN51" s="7"/>
      <c r="AO51" s="7"/>
      <c r="AP51" s="7"/>
      <c r="AQ51" s="7"/>
      <c r="AR51" s="138"/>
    </row>
    <row r="52" spans="2:44" x14ac:dyDescent="0.2">
      <c r="B52"/>
      <c r="C52"/>
      <c r="AN52" s="7"/>
      <c r="AO52" s="7"/>
      <c r="AP52" s="7"/>
      <c r="AQ52" s="7"/>
      <c r="AR52" s="138"/>
    </row>
    <row r="53" spans="2:44" x14ac:dyDescent="0.2">
      <c r="B53"/>
      <c r="C53"/>
      <c r="AN53" s="7"/>
      <c r="AO53" s="7"/>
      <c r="AP53" s="7"/>
      <c r="AQ53" s="7"/>
      <c r="AR53" s="139"/>
    </row>
  </sheetData>
  <mergeCells count="50">
    <mergeCell ref="D4:D6"/>
    <mergeCell ref="D9:D10"/>
    <mergeCell ref="E4:AB6"/>
    <mergeCell ref="AH1:AM1"/>
    <mergeCell ref="AH2:AM2"/>
    <mergeCell ref="AH3:AM3"/>
    <mergeCell ref="AH4:AM4"/>
    <mergeCell ref="AJ9:AK9"/>
    <mergeCell ref="AI5:AM5"/>
    <mergeCell ref="AH7:AM7"/>
    <mergeCell ref="AE27:AH27"/>
    <mergeCell ref="AM9:AN9"/>
    <mergeCell ref="A9:A10"/>
    <mergeCell ref="C9:C10"/>
    <mergeCell ref="B9:B10"/>
    <mergeCell ref="E27:K27"/>
    <mergeCell ref="O27:S27"/>
    <mergeCell ref="E9:AI9"/>
    <mergeCell ref="E26:K26"/>
    <mergeCell ref="V26:AA26"/>
    <mergeCell ref="AE26:AH26"/>
    <mergeCell ref="B39:D39"/>
    <mergeCell ref="B40:D40"/>
    <mergeCell ref="B41:K41"/>
    <mergeCell ref="L41:Q41"/>
    <mergeCell ref="V27:AA27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U17 H16:N16 I19:K19 AI17 Z14:AI14 E14:W14 F17:N17 O16:P17 P19:Q19 AD19:AE19 F18:AI18 T19:T21 T22:AI22 Z20:AI21 F20:S22 F23:AD25 H11:I11 H13:I13 L11:M11 P11:Q11 T11:U11 X11:Y11 AB11:AC11 AF11:AG11 AI11:AI13 L13:M13 P13:Q13 T13:U13 X13:Y14 AB13:AC13 AF13:AG13 Q16:U16 AD16:AI16 AI15 V16:AC17">
    <cfRule type="cellIs" dxfId="49" priority="17" stopIfTrue="1" operator="equal">
      <formula>"в"</formula>
    </cfRule>
    <cfRule type="cellIs" dxfId="48" priority="18" stopIfTrue="1" operator="equal">
      <formula>"от"</formula>
    </cfRule>
  </conditionalFormatting>
  <conditionalFormatting sqref="AL25:AL28">
    <cfRule type="cellIs" dxfId="47" priority="19" stopIfTrue="1" operator="greaterThan">
      <formula>0</formula>
    </cfRule>
    <cfRule type="cellIs" dxfId="46" priority="20" stopIfTrue="1" operator="lessThanOrEqual">
      <formula>0</formula>
    </cfRule>
  </conditionalFormatting>
  <conditionalFormatting sqref="E11">
    <cfRule type="cellIs" dxfId="45" priority="15" stopIfTrue="1" operator="equal">
      <formula>"в"</formula>
    </cfRule>
    <cfRule type="cellIs" dxfId="44" priority="16" stopIfTrue="1" operator="equal">
      <formula>"от"</formula>
    </cfRule>
  </conditionalFormatting>
  <conditionalFormatting sqref="F11:G11 J11:K11 N11:O11 R11:S11 V11:W11 Z11:AA11 AD11:AE11 AH11">
    <cfRule type="cellIs" dxfId="43" priority="13" stopIfTrue="1" operator="equal">
      <formula>"в"</formula>
    </cfRule>
    <cfRule type="cellIs" dxfId="42" priority="14" stopIfTrue="1" operator="equal">
      <formula>"от"</formula>
    </cfRule>
  </conditionalFormatting>
  <conditionalFormatting sqref="E12:F12 I12:J12 M12:N12 Q12:R12 U12:V12 Y12:Z12 AC12:AD12 AG12:AH12">
    <cfRule type="cellIs" dxfId="41" priority="11" stopIfTrue="1" operator="equal">
      <formula>"в"</formula>
    </cfRule>
    <cfRule type="cellIs" dxfId="40" priority="12" stopIfTrue="1" operator="equal">
      <formula>"от"</formula>
    </cfRule>
  </conditionalFormatting>
  <conditionalFormatting sqref="G12:H12 K12:L12 O12:P12 S12:T12 W12:X12 AA12:AB12 AE12:AF12">
    <cfRule type="cellIs" dxfId="39" priority="9" stopIfTrue="1" operator="equal">
      <formula>"в"</formula>
    </cfRule>
    <cfRule type="cellIs" dxfId="38" priority="10" stopIfTrue="1" operator="equal">
      <formula>"от"</formula>
    </cfRule>
  </conditionalFormatting>
  <conditionalFormatting sqref="E13">
    <cfRule type="cellIs" dxfId="37" priority="7" stopIfTrue="1" operator="equal">
      <formula>"в"</formula>
    </cfRule>
    <cfRule type="cellIs" dxfId="36" priority="8" stopIfTrue="1" operator="equal">
      <formula>"от"</formula>
    </cfRule>
  </conditionalFormatting>
  <conditionalFormatting sqref="F13:G13 J13:K13 N13:O13 R13:S13 V13:W13 Z13:AA13 AD13:AE13 AH13">
    <cfRule type="cellIs" dxfId="35" priority="5" stopIfTrue="1" operator="equal">
      <formula>"в"</formula>
    </cfRule>
    <cfRule type="cellIs" dxfId="34" priority="6" stopIfTrue="1" operator="equal">
      <formula>"от"</formula>
    </cfRule>
  </conditionalFormatting>
  <conditionalFormatting sqref="E15:F15 I15:J15 M15:N15 Q15:R15 U15:V15 Y15:Z15 AC15:AD15 AG15:AH15">
    <cfRule type="cellIs" dxfId="33" priority="3" stopIfTrue="1" operator="equal">
      <formula>"в"</formula>
    </cfRule>
    <cfRule type="cellIs" dxfId="32" priority="4" stopIfTrue="1" operator="equal">
      <formula>"от"</formula>
    </cfRule>
  </conditionalFormatting>
  <conditionalFormatting sqref="G15:H15 K15:L15 O15:P15 S15:T15 W15:X15 AA15:AB15 AE15:AF15">
    <cfRule type="cellIs" dxfId="31" priority="1" stopIfTrue="1" operator="equal">
      <formula>"в"</formula>
    </cfRule>
    <cfRule type="cellIs" dxfId="30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3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3"/>
  <sheetViews>
    <sheetView showZeros="0" view="pageBreakPreview" zoomScale="85" zoomScaleNormal="100" zoomScaleSheetLayoutView="85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6.1406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  <col min="41" max="43" width="10.5703125" customWidth="1"/>
    <col min="44" max="44" width="22.140625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136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155">
        <v>1</v>
      </c>
      <c r="F10" s="155">
        <v>2</v>
      </c>
      <c r="G10" s="81">
        <v>3</v>
      </c>
      <c r="H10" s="81">
        <v>4</v>
      </c>
      <c r="I10" s="81">
        <v>5</v>
      </c>
      <c r="J10" s="81">
        <v>6</v>
      </c>
      <c r="K10" s="81">
        <v>7</v>
      </c>
      <c r="L10" s="155">
        <v>8</v>
      </c>
      <c r="M10" s="155">
        <v>9</v>
      </c>
      <c r="N10" s="81">
        <v>10</v>
      </c>
      <c r="O10" s="81">
        <v>11</v>
      </c>
      <c r="P10" s="81">
        <v>12</v>
      </c>
      <c r="Q10" s="81">
        <v>13</v>
      </c>
      <c r="R10" s="81">
        <v>14</v>
      </c>
      <c r="S10" s="155">
        <v>15</v>
      </c>
      <c r="T10" s="155">
        <v>16</v>
      </c>
      <c r="U10" s="81">
        <v>17</v>
      </c>
      <c r="V10" s="81">
        <v>18</v>
      </c>
      <c r="W10" s="81">
        <v>19</v>
      </c>
      <c r="X10" s="81">
        <v>20</v>
      </c>
      <c r="Y10" s="81">
        <v>21</v>
      </c>
      <c r="Z10" s="155">
        <v>22</v>
      </c>
      <c r="AA10" s="155">
        <v>23</v>
      </c>
      <c r="AB10" s="81">
        <v>24</v>
      </c>
      <c r="AC10" s="81">
        <v>25</v>
      </c>
      <c r="AD10" s="81">
        <v>26</v>
      </c>
      <c r="AE10" s="81">
        <v>27</v>
      </c>
      <c r="AF10" s="81">
        <v>28</v>
      </c>
      <c r="AG10" s="155">
        <v>29</v>
      </c>
      <c r="AH10" s="155">
        <v>30</v>
      </c>
      <c r="AI10" s="155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календарь'!$D$19-AJ11</f>
        <v>10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календарь'!$D$19-AJ12</f>
        <v>10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90"/>
      <c r="H13" s="89"/>
      <c r="I13" s="90"/>
      <c r="J13" s="89"/>
      <c r="K13" s="90"/>
      <c r="L13" s="89"/>
      <c r="M13" s="90"/>
      <c r="N13" s="89"/>
      <c r="O13" s="90"/>
      <c r="P13" s="89"/>
      <c r="Q13" s="90"/>
      <c r="R13" s="89"/>
      <c r="S13" s="90"/>
      <c r="T13" s="89"/>
      <c r="U13" s="90"/>
      <c r="V13" s="89"/>
      <c r="W13" s="90"/>
      <c r="X13" s="89"/>
      <c r="Y13" s="90"/>
      <c r="Z13" s="89"/>
      <c r="AA13" s="90"/>
      <c r="AB13" s="89"/>
      <c r="AC13" s="90"/>
      <c r="AD13" s="89"/>
      <c r="AE13" s="90"/>
      <c r="AF13" s="89"/>
      <c r="AG13" s="90"/>
      <c r="AH13" s="89"/>
      <c r="AI13" s="89"/>
      <c r="AJ13" s="85">
        <f t="shared" si="0"/>
        <v>0</v>
      </c>
      <c r="AK13" s="86">
        <f t="shared" si="1"/>
        <v>31</v>
      </c>
      <c r="AL13" s="87">
        <f>'Производственный календарь'!$D$19-AJ13</f>
        <v>10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календарь'!$D$19-AJ14</f>
        <v>10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календарь'!$D$19-AJ15</f>
        <v>10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календарь'!$D$19-AJ16</f>
        <v>10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11"/>
      <c r="R17" s="111"/>
      <c r="S17" s="111"/>
      <c r="T17" s="89"/>
      <c r="U17" s="89"/>
      <c r="V17" s="89"/>
      <c r="W17" s="90"/>
      <c r="X17" s="90"/>
      <c r="Y17" s="90"/>
      <c r="Z17" s="90"/>
      <c r="AA17" s="90"/>
      <c r="AB17" s="89"/>
      <c r="AC17" s="89"/>
      <c r="AD17" s="111"/>
      <c r="AE17" s="111"/>
      <c r="AF17" s="111"/>
      <c r="AG17" s="111"/>
      <c r="AH17" s="8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календарь'!$D$19-AJ17</f>
        <v>10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календарь'!$D$19-AJ18</f>
        <v>10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11"/>
      <c r="G19" s="111"/>
      <c r="H19" s="111"/>
      <c r="I19" s="89"/>
      <c r="J19" s="89"/>
      <c r="K19" s="83"/>
      <c r="L19" s="111"/>
      <c r="M19" s="111"/>
      <c r="N19" s="111"/>
      <c r="O19" s="111"/>
      <c r="P19" s="89"/>
      <c r="Q19" s="89"/>
      <c r="R19" s="128"/>
      <c r="S19" s="128"/>
      <c r="T19" s="128"/>
      <c r="U19" s="128"/>
      <c r="V19" s="128"/>
      <c r="W19" s="89"/>
      <c r="X19" s="89"/>
      <c r="Y19" s="111"/>
      <c r="Z19" s="111"/>
      <c r="AA19" s="111"/>
      <c r="AB19" s="111"/>
      <c r="AC19" s="111"/>
      <c r="AD19" s="89"/>
      <c r="AE19" s="89"/>
      <c r="AF19" s="111"/>
      <c r="AG19" s="111"/>
      <c r="AH19" s="111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календарь'!$D$19-AJ19</f>
        <v>10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календарь'!$D$19-AJ20</f>
        <v>10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11"/>
      <c r="V21" s="111"/>
      <c r="W21" s="111"/>
      <c r="X21" s="111"/>
      <c r="Y21" s="111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календарь'!$D$19-AJ21</f>
        <v>10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календарь'!$D$19-AJ22</f>
        <v>10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11"/>
      <c r="AF23" s="111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календарь'!$D$19-AJ23</f>
        <v>10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календарь'!$D$19-AJ24</f>
        <v>10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402"/>
      <c r="F26" s="402"/>
      <c r="G26" s="402"/>
      <c r="H26" s="402"/>
      <c r="I26" s="402"/>
      <c r="J26" s="402"/>
      <c r="K26" s="402"/>
      <c r="L26" s="129"/>
      <c r="M26" s="129"/>
      <c r="N26" s="129"/>
      <c r="O26" s="130"/>
      <c r="P26" s="130"/>
      <c r="Q26" s="130"/>
      <c r="R26" s="130"/>
      <c r="S26" s="130"/>
      <c r="T26" s="129"/>
      <c r="U26" s="129"/>
      <c r="V26" s="401"/>
      <c r="W26" s="401"/>
      <c r="X26" s="401"/>
      <c r="Y26" s="401"/>
      <c r="Z26" s="401"/>
      <c r="AA26" s="401"/>
      <c r="AB26" s="131"/>
      <c r="AC26" s="131"/>
      <c r="AD26" s="131"/>
      <c r="AE26" s="403"/>
      <c r="AF26" s="404"/>
      <c r="AG26" s="404"/>
      <c r="AH26" s="40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405" t="s">
        <v>37</v>
      </c>
      <c r="F27" s="405"/>
      <c r="G27" s="405"/>
      <c r="H27" s="405"/>
      <c r="I27" s="405"/>
      <c r="J27" s="405"/>
      <c r="K27" s="405"/>
      <c r="L27" s="132"/>
      <c r="M27" s="132"/>
      <c r="N27" s="132"/>
      <c r="O27" s="405" t="s">
        <v>35</v>
      </c>
      <c r="P27" s="405"/>
      <c r="Q27" s="405"/>
      <c r="R27" s="405"/>
      <c r="S27" s="405"/>
      <c r="T27" s="132"/>
      <c r="U27" s="132"/>
      <c r="V27" s="406" t="s">
        <v>41</v>
      </c>
      <c r="W27" s="406"/>
      <c r="X27" s="406"/>
      <c r="Y27" s="406"/>
      <c r="Z27" s="406"/>
      <c r="AA27" s="406"/>
      <c r="AB27" s="132"/>
      <c r="AC27" s="132"/>
      <c r="AD27" s="132"/>
      <c r="AE27" s="405" t="s">
        <v>42</v>
      </c>
      <c r="AF27" s="405"/>
      <c r="AG27" s="405"/>
      <c r="AH27" s="40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58">
        <v>2</v>
      </c>
      <c r="G29" s="107">
        <v>3</v>
      </c>
      <c r="H29" s="107">
        <v>4</v>
      </c>
      <c r="I29" s="107">
        <v>5</v>
      </c>
      <c r="J29" s="107">
        <v>6</v>
      </c>
      <c r="K29" s="107">
        <v>7</v>
      </c>
      <c r="L29" s="158">
        <v>8</v>
      </c>
      <c r="M29" s="158">
        <v>9</v>
      </c>
      <c r="N29" s="107">
        <v>10</v>
      </c>
      <c r="O29" s="107">
        <v>11</v>
      </c>
      <c r="P29" s="107">
        <v>12</v>
      </c>
      <c r="Q29" s="107">
        <v>13</v>
      </c>
      <c r="R29" s="107">
        <v>14</v>
      </c>
      <c r="S29" s="158">
        <v>15</v>
      </c>
      <c r="T29" s="158">
        <v>16</v>
      </c>
      <c r="U29" s="107">
        <v>17</v>
      </c>
      <c r="V29" s="107">
        <v>18</v>
      </c>
      <c r="W29" s="107">
        <v>19</v>
      </c>
      <c r="X29" s="107">
        <v>20</v>
      </c>
      <c r="Y29" s="107">
        <v>21</v>
      </c>
      <c r="Z29" s="158">
        <v>22</v>
      </c>
      <c r="AA29" s="158">
        <v>23</v>
      </c>
      <c r="AB29" s="107">
        <v>24</v>
      </c>
      <c r="AC29" s="107">
        <v>25</v>
      </c>
      <c r="AD29" s="107">
        <v>26</v>
      </c>
      <c r="AE29" s="107">
        <v>27</v>
      </c>
      <c r="AF29" s="107">
        <v>28</v>
      </c>
      <c r="AG29" s="158">
        <v>29</v>
      </c>
      <c r="AH29" s="158">
        <v>30</v>
      </c>
      <c r="AI29" s="158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11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11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11">
        <f t="shared" si="2"/>
        <v>0</v>
      </c>
      <c r="AJ32" s="112"/>
      <c r="AK32" s="112"/>
      <c r="AL32" s="112"/>
      <c r="AM32" s="74"/>
      <c r="AN32" s="74"/>
    </row>
    <row r="33" spans="1:44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11">
        <f t="shared" si="2"/>
        <v>0</v>
      </c>
      <c r="AJ33" s="112"/>
      <c r="AK33" s="112"/>
      <c r="AL33" s="112"/>
      <c r="AM33" s="74"/>
      <c r="AN33" s="74"/>
    </row>
    <row r="34" spans="1:44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11">
        <f t="shared" si="2"/>
        <v>0</v>
      </c>
      <c r="AJ34" s="112"/>
      <c r="AK34" s="112"/>
      <c r="AL34" s="112"/>
      <c r="AM34" s="74"/>
      <c r="AN34" s="74"/>
    </row>
    <row r="35" spans="1:44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11">
        <f t="shared" si="2"/>
        <v>0</v>
      </c>
      <c r="AJ35" s="112"/>
      <c r="AK35" s="112"/>
      <c r="AL35" s="112"/>
      <c r="AM35" s="74"/>
      <c r="AN35" s="74"/>
    </row>
    <row r="36" spans="1:44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11">
        <f t="shared" si="2"/>
        <v>0</v>
      </c>
      <c r="AJ36" s="112"/>
      <c r="AK36" s="112"/>
      <c r="AL36" s="112"/>
      <c r="AM36" s="74"/>
      <c r="AN36" s="74"/>
    </row>
    <row r="37" spans="1:44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11">
        <f t="shared" si="2"/>
        <v>0</v>
      </c>
      <c r="AJ37" s="74"/>
      <c r="AK37" s="74"/>
      <c r="AL37" s="74"/>
      <c r="AM37" s="74"/>
      <c r="AN37" s="74"/>
    </row>
    <row r="38" spans="1:44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11">
        <f t="shared" si="2"/>
        <v>0</v>
      </c>
      <c r="AJ38" s="74"/>
      <c r="AK38" s="74"/>
      <c r="AL38" s="74"/>
      <c r="AM38" s="74"/>
      <c r="AN38" s="74"/>
    </row>
    <row r="39" spans="1:44" ht="15" customHeight="1" x14ac:dyDescent="0.2">
      <c r="A39" s="74"/>
      <c r="B39" s="351" t="s">
        <v>68</v>
      </c>
      <c r="C39" s="352"/>
      <c r="D39" s="352"/>
      <c r="E39" s="117">
        <f>E36+E37</f>
        <v>0</v>
      </c>
      <c r="F39" s="147">
        <f t="shared" ref="F39:AI39" si="4">F36+F37</f>
        <v>0</v>
      </c>
      <c r="G39" s="147">
        <f t="shared" si="4"/>
        <v>0</v>
      </c>
      <c r="H39" s="147">
        <f t="shared" si="4"/>
        <v>0</v>
      </c>
      <c r="I39" s="147">
        <f t="shared" si="4"/>
        <v>0</v>
      </c>
      <c r="J39" s="147">
        <f t="shared" si="4"/>
        <v>0</v>
      </c>
      <c r="K39" s="147">
        <f t="shared" si="4"/>
        <v>0</v>
      </c>
      <c r="L39" s="147">
        <f t="shared" si="4"/>
        <v>0</v>
      </c>
      <c r="M39" s="147">
        <f t="shared" si="4"/>
        <v>0</v>
      </c>
      <c r="N39" s="147">
        <f t="shared" si="4"/>
        <v>0</v>
      </c>
      <c r="O39" s="147">
        <f t="shared" si="4"/>
        <v>0</v>
      </c>
      <c r="P39" s="147">
        <f t="shared" si="4"/>
        <v>0</v>
      </c>
      <c r="Q39" s="147">
        <f t="shared" si="4"/>
        <v>0</v>
      </c>
      <c r="R39" s="147">
        <f t="shared" si="4"/>
        <v>0</v>
      </c>
      <c r="S39" s="147">
        <f t="shared" si="4"/>
        <v>0</v>
      </c>
      <c r="T39" s="147">
        <f t="shared" si="4"/>
        <v>0</v>
      </c>
      <c r="U39" s="147">
        <f t="shared" si="4"/>
        <v>0</v>
      </c>
      <c r="V39" s="147">
        <f t="shared" si="4"/>
        <v>0</v>
      </c>
      <c r="W39" s="147">
        <f t="shared" si="4"/>
        <v>0</v>
      </c>
      <c r="X39" s="147">
        <f t="shared" si="4"/>
        <v>0</v>
      </c>
      <c r="Y39" s="147">
        <f t="shared" si="4"/>
        <v>0</v>
      </c>
      <c r="Z39" s="147">
        <f t="shared" si="4"/>
        <v>0</v>
      </c>
      <c r="AA39" s="147">
        <f t="shared" si="4"/>
        <v>0</v>
      </c>
      <c r="AB39" s="147">
        <f t="shared" si="4"/>
        <v>0</v>
      </c>
      <c r="AC39" s="147">
        <f t="shared" si="4"/>
        <v>0</v>
      </c>
      <c r="AD39" s="147">
        <f t="shared" si="4"/>
        <v>0</v>
      </c>
      <c r="AE39" s="147">
        <f t="shared" si="4"/>
        <v>0</v>
      </c>
      <c r="AF39" s="147">
        <f t="shared" si="4"/>
        <v>0</v>
      </c>
      <c r="AG39" s="147">
        <f t="shared" si="4"/>
        <v>0</v>
      </c>
      <c r="AH39" s="147">
        <f t="shared" si="4"/>
        <v>0</v>
      </c>
      <c r="AI39" s="147">
        <f t="shared" si="4"/>
        <v>0</v>
      </c>
      <c r="AJ39" s="74"/>
      <c r="AK39" s="74"/>
      <c r="AL39" s="74"/>
      <c r="AM39" s="74"/>
      <c r="AN39" s="74"/>
    </row>
    <row r="40" spans="1:44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4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4" ht="14.25" thickTop="1" thickBot="1" x14ac:dyDescent="0.25">
      <c r="D42" t="s">
        <v>77</v>
      </c>
    </row>
    <row r="43" spans="1:44" x14ac:dyDescent="0.2">
      <c r="D43" s="134" t="s">
        <v>76</v>
      </c>
      <c r="E43" s="350" t="s">
        <v>78</v>
      </c>
      <c r="F43" s="350"/>
      <c r="G43" s="350"/>
      <c r="H43" s="350"/>
      <c r="I43" s="350" t="s">
        <v>79</v>
      </c>
      <c r="J43" s="350"/>
      <c r="K43" s="350"/>
      <c r="L43" s="350"/>
      <c r="M43" s="350" t="s">
        <v>80</v>
      </c>
      <c r="N43" s="350"/>
      <c r="O43" s="350"/>
      <c r="P43" s="350"/>
    </row>
    <row r="44" spans="1:44" x14ac:dyDescent="0.2">
      <c r="D44" s="135" t="s">
        <v>2</v>
      </c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</row>
    <row r="45" spans="1:44" x14ac:dyDescent="0.2">
      <c r="D45" s="135" t="s">
        <v>71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</row>
    <row r="46" spans="1:44" ht="36.75" customHeight="1" x14ac:dyDescent="0.2">
      <c r="D46" s="135" t="s">
        <v>3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O46" s="137"/>
      <c r="AP46" s="137"/>
      <c r="AQ46" s="137"/>
      <c r="AR46" s="8"/>
    </row>
    <row r="47" spans="1:44" x14ac:dyDescent="0.2">
      <c r="D47" s="135" t="s">
        <v>58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O47" s="7"/>
      <c r="AP47" s="7"/>
      <c r="AQ47" s="7"/>
      <c r="AR47" s="138"/>
    </row>
    <row r="48" spans="1:44" x14ac:dyDescent="0.2">
      <c r="D48" s="135" t="s">
        <v>59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O48" s="7"/>
      <c r="AP48" s="7"/>
      <c r="AQ48" s="7"/>
      <c r="AR48" s="138"/>
    </row>
    <row r="49" spans="2:44" x14ac:dyDescent="0.2">
      <c r="B49"/>
      <c r="C49"/>
      <c r="D49" s="135" t="s">
        <v>73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AO49" s="7"/>
      <c r="AP49" s="7"/>
      <c r="AQ49" s="7"/>
      <c r="AR49" s="138"/>
    </row>
    <row r="50" spans="2:44" ht="13.5" thickBot="1" x14ac:dyDescent="0.25">
      <c r="B50"/>
      <c r="C50"/>
      <c r="D50" s="136" t="s">
        <v>19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AO50" s="7"/>
      <c r="AP50" s="7"/>
      <c r="AQ50" s="7"/>
      <c r="AR50" s="138"/>
    </row>
    <row r="51" spans="2:44" x14ac:dyDescent="0.2">
      <c r="B51"/>
      <c r="C51"/>
      <c r="AO51" s="7"/>
      <c r="AP51" s="7"/>
      <c r="AQ51" s="7"/>
      <c r="AR51" s="138"/>
    </row>
    <row r="52" spans="2:44" x14ac:dyDescent="0.2">
      <c r="B52"/>
      <c r="C52"/>
      <c r="AO52" s="7"/>
      <c r="AP52" s="7"/>
      <c r="AQ52" s="7"/>
      <c r="AR52" s="138"/>
    </row>
    <row r="53" spans="2:44" x14ac:dyDescent="0.2">
      <c r="B53"/>
      <c r="C53"/>
      <c r="AO53" s="7"/>
      <c r="AP53" s="7"/>
      <c r="AQ53" s="7"/>
      <c r="AR53" s="139"/>
    </row>
  </sheetData>
  <mergeCells count="50">
    <mergeCell ref="AH1:AM1"/>
    <mergeCell ref="AH2:AM2"/>
    <mergeCell ref="AH3:AM3"/>
    <mergeCell ref="AH4:AM4"/>
    <mergeCell ref="AI5:AM5"/>
    <mergeCell ref="D4:D6"/>
    <mergeCell ref="E4:AB6"/>
    <mergeCell ref="E27:K27"/>
    <mergeCell ref="V27:AA27"/>
    <mergeCell ref="E9:AI9"/>
    <mergeCell ref="AH7:AM7"/>
    <mergeCell ref="AM9:AN9"/>
    <mergeCell ref="E26:K26"/>
    <mergeCell ref="V26:AA26"/>
    <mergeCell ref="AE26:AH26"/>
    <mergeCell ref="O27:S27"/>
    <mergeCell ref="AE27:AH27"/>
    <mergeCell ref="AJ9:AK9"/>
    <mergeCell ref="B40:D40"/>
    <mergeCell ref="B41:K41"/>
    <mergeCell ref="L41:Q41"/>
    <mergeCell ref="A9:A10"/>
    <mergeCell ref="C9:C10"/>
    <mergeCell ref="B9:B10"/>
    <mergeCell ref="D9:D10"/>
    <mergeCell ref="B39:D39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</mergeCells>
  <phoneticPr fontId="7" type="noConversion"/>
  <conditionalFormatting sqref="E28:AI28 L27:N27 AH27:AJ27 T27:U27 AB27:AD27 L26:AJ26 AF27 AI24:AI25 U19:X20 AG23:AH25 AE24:AF25 Y20 E16:E25 H16:N16 I19:K19 AI17 Z14:AI14 E14:W14 F17:N17 O16:P17 P19:Q19 AD19:AE19 F18:AI18 T19:T21 T22:AI22 Z20:AI21 F20:S22 F23:AD25 H11:I11 H13:I13 L11:M11 P11:Q11 T11:U11 X11:Y11 AB11:AC11 AF11:AG11 L13:M13 P13:Q13 T13:U13 X13:Y14 AB13:AC13 AF13:AG13 Q16:U16 AD16:AI16 V16:AC17 T17:U17">
    <cfRule type="cellIs" dxfId="29" priority="19" stopIfTrue="1" operator="equal">
      <formula>"в"</formula>
    </cfRule>
    <cfRule type="cellIs" dxfId="28" priority="20" stopIfTrue="1" operator="equal">
      <formula>"от"</formula>
    </cfRule>
  </conditionalFormatting>
  <conditionalFormatting sqref="AL25:AL28">
    <cfRule type="cellIs" dxfId="27" priority="21" stopIfTrue="1" operator="greaterThan">
      <formula>0</formula>
    </cfRule>
    <cfRule type="cellIs" dxfId="26" priority="22" stopIfTrue="1" operator="lessThanOrEqual">
      <formula>0</formula>
    </cfRule>
  </conditionalFormatting>
  <conditionalFormatting sqref="F11:G11 J11:K11 N11:O11 R11:S11 V11:W11 Z11:AA11 AD11:AE11 AH11:AI11">
    <cfRule type="cellIs" dxfId="25" priority="17" stopIfTrue="1" operator="equal">
      <formula>"в"</formula>
    </cfRule>
    <cfRule type="cellIs" dxfId="24" priority="18" stopIfTrue="1" operator="equal">
      <formula>"от"</formula>
    </cfRule>
  </conditionalFormatting>
  <conditionalFormatting sqref="E11">
    <cfRule type="cellIs" dxfId="23" priority="15" stopIfTrue="1" operator="equal">
      <formula>"в"</formula>
    </cfRule>
    <cfRule type="cellIs" dxfId="22" priority="16" stopIfTrue="1" operator="equal">
      <formula>"от"</formula>
    </cfRule>
  </conditionalFormatting>
  <conditionalFormatting sqref="G12:H12 K12:L12 O12:P12 S12:T12 W12:X12 AA12:AB12 AE12:AF12 AI12">
    <cfRule type="cellIs" dxfId="21" priority="13" stopIfTrue="1" operator="equal">
      <formula>"в"</formula>
    </cfRule>
    <cfRule type="cellIs" dxfId="20" priority="14" stopIfTrue="1" operator="equal">
      <formula>"от"</formula>
    </cfRule>
  </conditionalFormatting>
  <conditionalFormatting sqref="E12:F12 I12:J12 M12:N12 Q12:R12 U12:V12 Y12:Z12 AC12:AD12 AG12:AH12">
    <cfRule type="cellIs" dxfId="19" priority="11" stopIfTrue="1" operator="equal">
      <formula>"в"</formula>
    </cfRule>
    <cfRule type="cellIs" dxfId="18" priority="12" stopIfTrue="1" operator="equal">
      <formula>"от"</formula>
    </cfRule>
  </conditionalFormatting>
  <conditionalFormatting sqref="F13:G13 J13:K13 N13:O13 R13:S13 V13:W13 Z13:AA13 AD13:AE13 AH13:AI13">
    <cfRule type="cellIs" dxfId="17" priority="9" stopIfTrue="1" operator="equal">
      <formula>"в"</formula>
    </cfRule>
    <cfRule type="cellIs" dxfId="16" priority="10" stopIfTrue="1" operator="equal">
      <formula>"от"</formula>
    </cfRule>
  </conditionalFormatting>
  <conditionalFormatting sqref="E13">
    <cfRule type="cellIs" dxfId="15" priority="7" stopIfTrue="1" operator="equal">
      <formula>"в"</formula>
    </cfRule>
    <cfRule type="cellIs" dxfId="14" priority="8" stopIfTrue="1" operator="equal">
      <formula>"от"</formula>
    </cfRule>
  </conditionalFormatting>
  <conditionalFormatting sqref="G15:H15 K15:L15 O15:P15 S15:T15 W15:X15 AA15:AB15 AE15:AF15 AI15">
    <cfRule type="cellIs" dxfId="13" priority="5" stopIfTrue="1" operator="equal">
      <formula>"в"</formula>
    </cfRule>
    <cfRule type="cellIs" dxfId="12" priority="6" stopIfTrue="1" operator="equal">
      <formula>"от"</formula>
    </cfRule>
  </conditionalFormatting>
  <conditionalFormatting sqref="E15:F15 I15:J15 M15:N15 Q15:R15 U15:V15 Y15:Z15 AC15:AD15 AG15:AH15">
    <cfRule type="cellIs" dxfId="11" priority="3" stopIfTrue="1" operator="equal">
      <formula>"в"</formula>
    </cfRule>
    <cfRule type="cellIs" dxfId="10" priority="4" stopIfTrue="1" operator="equal">
      <formula>"от"</formula>
    </cfRule>
  </conditionalFormatting>
  <conditionalFormatting sqref="AH17">
    <cfRule type="cellIs" dxfId="9" priority="1" stopIfTrue="1" operator="equal">
      <formula>"в"</formula>
    </cfRule>
    <cfRule type="cellIs" dxfId="8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AN172"/>
  <sheetViews>
    <sheetView showZeros="0" zoomScaleNormal="100" workbookViewId="0">
      <selection activeCell="C28" sqref="C28"/>
    </sheetView>
  </sheetViews>
  <sheetFormatPr defaultRowHeight="12.75" outlineLevelRow="2" x14ac:dyDescent="0.2"/>
  <cols>
    <col min="1" max="1" width="4.5703125" customWidth="1"/>
    <col min="2" max="2" width="8.140625" style="4" customWidth="1"/>
    <col min="3" max="3" width="23" style="3" customWidth="1"/>
    <col min="4" max="34" width="3" customWidth="1"/>
    <col min="35" max="35" width="4.85546875" bestFit="1" customWidth="1"/>
    <col min="36" max="36" width="4.28515625" customWidth="1"/>
    <col min="37" max="37" width="5.28515625" customWidth="1"/>
    <col min="38" max="38" width="4.140625" bestFit="1" customWidth="1"/>
    <col min="40" max="40" width="13.7109375" customWidth="1"/>
  </cols>
  <sheetData>
    <row r="1" spans="1:40" ht="15.75" x14ac:dyDescent="0.25">
      <c r="AG1" s="346" t="s">
        <v>34</v>
      </c>
      <c r="AH1" s="346"/>
      <c r="AI1" s="346"/>
      <c r="AJ1" s="346"/>
      <c r="AK1" s="346"/>
      <c r="AL1" s="346"/>
      <c r="AM1" s="346"/>
      <c r="AN1" s="346"/>
    </row>
    <row r="2" spans="1:40" ht="18" x14ac:dyDescent="0.25">
      <c r="F2" s="11" t="s">
        <v>33</v>
      </c>
      <c r="AG2" s="349"/>
      <c r="AH2" s="349"/>
      <c r="AI2" s="349"/>
      <c r="AJ2" s="349"/>
      <c r="AK2" s="349"/>
      <c r="AL2" s="349"/>
      <c r="AM2" s="349"/>
      <c r="AN2" s="349"/>
    </row>
    <row r="3" spans="1:40" x14ac:dyDescent="0.2">
      <c r="AG3" s="347" t="s">
        <v>37</v>
      </c>
      <c r="AH3" s="347"/>
      <c r="AI3" s="347"/>
      <c r="AJ3" s="347"/>
      <c r="AK3" s="347"/>
      <c r="AL3" s="347"/>
      <c r="AM3" s="347"/>
      <c r="AN3" s="347"/>
    </row>
    <row r="4" spans="1:40" x14ac:dyDescent="0.2">
      <c r="C4" s="345" t="s">
        <v>39</v>
      </c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G4" s="349"/>
      <c r="AH4" s="349"/>
      <c r="AI4" s="349"/>
      <c r="AJ4" s="349"/>
      <c r="AK4" s="349"/>
      <c r="AL4" s="349"/>
      <c r="AM4" s="349"/>
      <c r="AN4" s="349"/>
    </row>
    <row r="5" spans="1:40" x14ac:dyDescent="0.2">
      <c r="C5" s="345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H5" s="347" t="s">
        <v>36</v>
      </c>
      <c r="AI5" s="347"/>
      <c r="AJ5" s="347"/>
      <c r="AK5" s="347"/>
      <c r="AL5" s="347"/>
      <c r="AM5" s="347"/>
      <c r="AN5" s="347"/>
    </row>
    <row r="6" spans="1:40" x14ac:dyDescent="0.2">
      <c r="C6" s="345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N6" s="12"/>
    </row>
    <row r="7" spans="1:40" x14ac:dyDescent="0.2">
      <c r="C7" s="14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G7" s="348" t="s">
        <v>38</v>
      </c>
      <c r="AH7" s="348"/>
      <c r="AI7" s="348"/>
      <c r="AJ7" s="348"/>
      <c r="AK7" s="348"/>
      <c r="AL7" s="348"/>
      <c r="AM7" s="348"/>
      <c r="AN7" s="348"/>
    </row>
    <row r="8" spans="1:40" ht="21.75" customHeight="1" x14ac:dyDescent="0.2"/>
    <row r="9" spans="1:40" s="1" customFormat="1" ht="22.5" customHeight="1" x14ac:dyDescent="0.2">
      <c r="A9" s="342" t="s">
        <v>0</v>
      </c>
      <c r="B9" s="344" t="s">
        <v>6</v>
      </c>
      <c r="C9" s="343" t="s">
        <v>47</v>
      </c>
      <c r="D9" s="340" t="s">
        <v>22</v>
      </c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0"/>
      <c r="AH9" s="340"/>
      <c r="AI9" s="341" t="s">
        <v>45</v>
      </c>
      <c r="AJ9" s="333"/>
      <c r="AK9" s="333" t="s">
        <v>46</v>
      </c>
      <c r="AL9" s="333"/>
      <c r="AM9" s="333" t="s">
        <v>24</v>
      </c>
      <c r="AN9" s="333"/>
    </row>
    <row r="10" spans="1:40" s="2" customFormat="1" ht="22.5" x14ac:dyDescent="0.2">
      <c r="A10" s="342"/>
      <c r="B10" s="344"/>
      <c r="C10" s="343"/>
      <c r="D10" s="46">
        <v>1</v>
      </c>
      <c r="E10" s="46">
        <v>2</v>
      </c>
      <c r="F10" s="46">
        <v>3</v>
      </c>
      <c r="G10" s="46">
        <v>4</v>
      </c>
      <c r="H10" s="46">
        <v>5</v>
      </c>
      <c r="I10" s="48">
        <v>6</v>
      </c>
      <c r="J10" s="46">
        <v>7</v>
      </c>
      <c r="K10" s="47">
        <v>8</v>
      </c>
      <c r="L10" s="47">
        <v>9</v>
      </c>
      <c r="M10" s="47">
        <v>10</v>
      </c>
      <c r="N10" s="47">
        <v>11</v>
      </c>
      <c r="O10" s="47">
        <v>12</v>
      </c>
      <c r="P10" s="47">
        <v>13</v>
      </c>
      <c r="Q10" s="47">
        <v>14</v>
      </c>
      <c r="R10" s="47">
        <v>15</v>
      </c>
      <c r="S10" s="47">
        <v>16</v>
      </c>
      <c r="T10" s="47">
        <v>17</v>
      </c>
      <c r="U10" s="47">
        <v>18</v>
      </c>
      <c r="V10" s="47">
        <v>19</v>
      </c>
      <c r="W10" s="47">
        <v>20</v>
      </c>
      <c r="X10" s="47">
        <v>21</v>
      </c>
      <c r="Y10" s="47">
        <v>22</v>
      </c>
      <c r="Z10" s="47">
        <v>23</v>
      </c>
      <c r="AA10" s="47">
        <v>24</v>
      </c>
      <c r="AB10" s="47">
        <v>25</v>
      </c>
      <c r="AC10" s="47">
        <v>26</v>
      </c>
      <c r="AD10" s="47">
        <v>27</v>
      </c>
      <c r="AE10" s="47">
        <v>28</v>
      </c>
      <c r="AF10" s="47">
        <v>29</v>
      </c>
      <c r="AG10" s="47">
        <v>30</v>
      </c>
      <c r="AH10" s="47">
        <v>31</v>
      </c>
      <c r="AI10" s="43" t="s">
        <v>21</v>
      </c>
      <c r="AJ10" s="44" t="s">
        <v>20</v>
      </c>
      <c r="AK10" s="43" t="s">
        <v>21</v>
      </c>
      <c r="AL10" s="44" t="s">
        <v>20</v>
      </c>
      <c r="AM10" s="45" t="s">
        <v>25</v>
      </c>
      <c r="AN10" s="45" t="s">
        <v>26</v>
      </c>
    </row>
    <row r="11" spans="1:40" s="20" customFormat="1" ht="15" customHeight="1" x14ac:dyDescent="0.2">
      <c r="A11" s="51">
        <v>1</v>
      </c>
      <c r="B11" s="56">
        <v>0</v>
      </c>
      <c r="C11" s="57" t="s">
        <v>32</v>
      </c>
      <c r="D11" s="56" t="s">
        <v>1</v>
      </c>
      <c r="E11" s="56" t="s">
        <v>1</v>
      </c>
      <c r="F11" s="56" t="s">
        <v>2</v>
      </c>
      <c r="G11" s="56" t="s">
        <v>2</v>
      </c>
      <c r="H11" s="56" t="s">
        <v>2</v>
      </c>
      <c r="I11" s="56" t="s">
        <v>2</v>
      </c>
      <c r="J11" s="56" t="s">
        <v>2</v>
      </c>
      <c r="K11" s="56" t="s">
        <v>1</v>
      </c>
      <c r="L11" s="56" t="s">
        <v>1</v>
      </c>
      <c r="M11" s="56" t="s">
        <v>3</v>
      </c>
      <c r="N11" s="56" t="s">
        <v>3</v>
      </c>
      <c r="O11" s="56" t="s">
        <v>3</v>
      </c>
      <c r="P11" s="56" t="s">
        <v>3</v>
      </c>
      <c r="Q11" s="56" t="s">
        <v>3</v>
      </c>
      <c r="R11" s="56" t="s">
        <v>1</v>
      </c>
      <c r="S11" s="56" t="s">
        <v>1</v>
      </c>
      <c r="T11" s="56" t="s">
        <v>2</v>
      </c>
      <c r="U11" s="56" t="s">
        <v>2</v>
      </c>
      <c r="V11" s="56" t="s">
        <v>2</v>
      </c>
      <c r="W11" s="56" t="s">
        <v>2</v>
      </c>
      <c r="X11" s="56" t="s">
        <v>2</v>
      </c>
      <c r="Y11" s="56" t="s">
        <v>1</v>
      </c>
      <c r="Z11" s="56" t="s">
        <v>1</v>
      </c>
      <c r="AA11" s="56" t="s">
        <v>3</v>
      </c>
      <c r="AB11" s="56" t="s">
        <v>3</v>
      </c>
      <c r="AC11" s="56" t="s">
        <v>3</v>
      </c>
      <c r="AD11" s="56" t="s">
        <v>3</v>
      </c>
      <c r="AE11" s="56" t="s">
        <v>3</v>
      </c>
      <c r="AF11" s="56" t="s">
        <v>1</v>
      </c>
      <c r="AG11" s="56" t="s">
        <v>1</v>
      </c>
      <c r="AH11" s="58" t="s">
        <v>1</v>
      </c>
      <c r="AI11" s="51">
        <f t="shared" ref="AI11:AI42" si="0">COUNTIF($D11:$AH11,$B$167)</f>
        <v>11</v>
      </c>
      <c r="AJ11" s="52">
        <f t="shared" ref="AJ11:AJ42" si="1">SUM(COUNTIF($D11:$AH11,$B$168),COUNTIF($D11:$AH11,$B$169),COUNTIF($D11:$AH11,$B$170),COUNTIF($D11:$AH11,$B$171),COUNTIF(D11:AH11,$B$172))</f>
        <v>20</v>
      </c>
      <c r="AK11" s="52" t="e">
        <f>#REF!-$AI11</f>
        <v>#REF!</v>
      </c>
      <c r="AL11" s="53" t="e">
        <f>#REF!-$AJ11</f>
        <v>#REF!</v>
      </c>
      <c r="AM11" s="59"/>
      <c r="AN11" s="60"/>
    </row>
    <row r="12" spans="1:40" s="20" customFormat="1" x14ac:dyDescent="0.2">
      <c r="A12" s="22">
        <v>2</v>
      </c>
      <c r="B12" s="10"/>
      <c r="C12" s="23" t="s">
        <v>48</v>
      </c>
      <c r="D12" s="10" t="s">
        <v>1</v>
      </c>
      <c r="E12" s="10" t="s">
        <v>1</v>
      </c>
      <c r="F12" s="10" t="s">
        <v>1</v>
      </c>
      <c r="G12" s="10" t="s">
        <v>3</v>
      </c>
      <c r="H12" s="10" t="s">
        <v>3</v>
      </c>
      <c r="I12" s="10" t="s">
        <v>3</v>
      </c>
      <c r="J12" s="10" t="s">
        <v>3</v>
      </c>
      <c r="K12" s="10" t="s">
        <v>3</v>
      </c>
      <c r="L12" s="10" t="s">
        <v>1</v>
      </c>
      <c r="M12" s="10" t="s">
        <v>1</v>
      </c>
      <c r="N12" s="10" t="s">
        <v>2</v>
      </c>
      <c r="O12" s="10" t="s">
        <v>2</v>
      </c>
      <c r="P12" s="10" t="s">
        <v>2</v>
      </c>
      <c r="Q12" s="10" t="s">
        <v>2</v>
      </c>
      <c r="R12" s="10" t="s">
        <v>2</v>
      </c>
      <c r="S12" s="10" t="s">
        <v>1</v>
      </c>
      <c r="T12" s="10" t="s">
        <v>1</v>
      </c>
      <c r="U12" s="10" t="s">
        <v>3</v>
      </c>
      <c r="V12" s="10" t="s">
        <v>3</v>
      </c>
      <c r="W12" s="10" t="s">
        <v>3</v>
      </c>
      <c r="X12" s="10" t="s">
        <v>3</v>
      </c>
      <c r="Y12" s="10" t="s">
        <v>3</v>
      </c>
      <c r="Z12" s="10" t="s">
        <v>1</v>
      </c>
      <c r="AA12" s="10" t="s">
        <v>1</v>
      </c>
      <c r="AB12" s="10" t="s">
        <v>2</v>
      </c>
      <c r="AC12" s="10" t="s">
        <v>2</v>
      </c>
      <c r="AD12" s="10" t="s">
        <v>2</v>
      </c>
      <c r="AE12" s="10" t="s">
        <v>2</v>
      </c>
      <c r="AF12" s="10" t="s">
        <v>2</v>
      </c>
      <c r="AG12" s="10" t="s">
        <v>1</v>
      </c>
      <c r="AH12" s="33" t="s">
        <v>1</v>
      </c>
      <c r="AI12" s="22">
        <f t="shared" si="0"/>
        <v>11</v>
      </c>
      <c r="AJ12" s="6">
        <f t="shared" si="1"/>
        <v>20</v>
      </c>
      <c r="AK12" s="6" t="e">
        <f>#REF!-$AI12</f>
        <v>#REF!</v>
      </c>
      <c r="AL12" s="55" t="e">
        <f>#REF!-$AJ12</f>
        <v>#REF!</v>
      </c>
      <c r="AM12" s="49"/>
      <c r="AN12" s="24"/>
    </row>
    <row r="13" spans="1:40" s="20" customFormat="1" x14ac:dyDescent="0.2">
      <c r="A13" s="22">
        <v>3</v>
      </c>
      <c r="B13" s="10"/>
      <c r="C13" s="23" t="s">
        <v>49</v>
      </c>
      <c r="D13" s="10" t="s">
        <v>1</v>
      </c>
      <c r="E13" s="10" t="s">
        <v>1</v>
      </c>
      <c r="F13" s="10" t="s">
        <v>1</v>
      </c>
      <c r="G13" s="10" t="s">
        <v>1</v>
      </c>
      <c r="H13" s="10" t="s">
        <v>3</v>
      </c>
      <c r="I13" s="10" t="s">
        <v>3</v>
      </c>
      <c r="J13" s="10" t="s">
        <v>3</v>
      </c>
      <c r="K13" s="10" t="s">
        <v>3</v>
      </c>
      <c r="L13" s="10" t="s">
        <v>3</v>
      </c>
      <c r="M13" s="10" t="s">
        <v>1</v>
      </c>
      <c r="N13" s="10" t="s">
        <v>1</v>
      </c>
      <c r="O13" s="10" t="s">
        <v>2</v>
      </c>
      <c r="P13" s="10" t="s">
        <v>2</v>
      </c>
      <c r="Q13" s="10" t="s">
        <v>2</v>
      </c>
      <c r="R13" s="10" t="s">
        <v>2</v>
      </c>
      <c r="S13" s="10" t="s">
        <v>2</v>
      </c>
      <c r="T13" s="10" t="s">
        <v>1</v>
      </c>
      <c r="U13" s="10" t="s">
        <v>1</v>
      </c>
      <c r="V13" s="10" t="s">
        <v>3</v>
      </c>
      <c r="W13" s="10" t="s">
        <v>3</v>
      </c>
      <c r="X13" s="10" t="s">
        <v>3</v>
      </c>
      <c r="Y13" s="10" t="s">
        <v>3</v>
      </c>
      <c r="Z13" s="10" t="s">
        <v>3</v>
      </c>
      <c r="AA13" s="10" t="s">
        <v>1</v>
      </c>
      <c r="AB13" s="10" t="s">
        <v>1</v>
      </c>
      <c r="AC13" s="10" t="s">
        <v>2</v>
      </c>
      <c r="AD13" s="10" t="s">
        <v>2</v>
      </c>
      <c r="AE13" s="10" t="s">
        <v>2</v>
      </c>
      <c r="AF13" s="10" t="s">
        <v>2</v>
      </c>
      <c r="AG13" s="10" t="s">
        <v>2</v>
      </c>
      <c r="AH13" s="33" t="s">
        <v>1</v>
      </c>
      <c r="AI13" s="22">
        <f t="shared" si="0"/>
        <v>11</v>
      </c>
      <c r="AJ13" s="6">
        <f t="shared" si="1"/>
        <v>20</v>
      </c>
      <c r="AK13" s="6" t="e">
        <f>#REF!-$AI13</f>
        <v>#REF!</v>
      </c>
      <c r="AL13" s="55" t="e">
        <f>#REF!-$AJ13</f>
        <v>#REF!</v>
      </c>
      <c r="AM13" s="49"/>
      <c r="AN13" s="24"/>
    </row>
    <row r="14" spans="1:40" s="20" customFormat="1" x14ac:dyDescent="0.2">
      <c r="A14" s="22">
        <v>4</v>
      </c>
      <c r="B14" s="10"/>
      <c r="C14" s="23" t="s">
        <v>50</v>
      </c>
      <c r="D14" s="10" t="s">
        <v>1</v>
      </c>
      <c r="E14" s="10" t="s">
        <v>1</v>
      </c>
      <c r="F14" s="10" t="s">
        <v>2</v>
      </c>
      <c r="G14" s="10" t="s">
        <v>1</v>
      </c>
      <c r="H14" s="10" t="s">
        <v>1</v>
      </c>
      <c r="I14" s="10" t="s">
        <v>2</v>
      </c>
      <c r="J14" s="10" t="s">
        <v>2</v>
      </c>
      <c r="K14" s="10" t="s">
        <v>1</v>
      </c>
      <c r="L14" s="10" t="s">
        <v>2</v>
      </c>
      <c r="M14" s="10" t="s">
        <v>2</v>
      </c>
      <c r="N14" s="10" t="s">
        <v>1</v>
      </c>
      <c r="O14" s="10" t="s">
        <v>1</v>
      </c>
      <c r="P14" s="10" t="s">
        <v>3</v>
      </c>
      <c r="Q14" s="10" t="s">
        <v>3</v>
      </c>
      <c r="R14" s="10" t="s">
        <v>3</v>
      </c>
      <c r="S14" s="10" t="s">
        <v>3</v>
      </c>
      <c r="T14" s="10" t="s">
        <v>3</v>
      </c>
      <c r="U14" s="10" t="s">
        <v>1</v>
      </c>
      <c r="V14" s="10" t="s">
        <v>1</v>
      </c>
      <c r="W14" s="10" t="s">
        <v>2</v>
      </c>
      <c r="X14" s="10" t="s">
        <v>2</v>
      </c>
      <c r="Y14" s="10" t="s">
        <v>2</v>
      </c>
      <c r="Z14" s="10" t="s">
        <v>2</v>
      </c>
      <c r="AA14" s="10" t="s">
        <v>2</v>
      </c>
      <c r="AB14" s="10" t="s">
        <v>1</v>
      </c>
      <c r="AC14" s="10" t="s">
        <v>1</v>
      </c>
      <c r="AD14" s="10" t="s">
        <v>3</v>
      </c>
      <c r="AE14" s="10" t="s">
        <v>3</v>
      </c>
      <c r="AF14" s="10" t="s">
        <v>3</v>
      </c>
      <c r="AG14" s="10" t="s">
        <v>3</v>
      </c>
      <c r="AH14" s="33" t="s">
        <v>3</v>
      </c>
      <c r="AI14" s="22">
        <f t="shared" si="0"/>
        <v>11</v>
      </c>
      <c r="AJ14" s="6">
        <f t="shared" si="1"/>
        <v>20</v>
      </c>
      <c r="AK14" s="6" t="e">
        <f>#REF!-$AI14</f>
        <v>#REF!</v>
      </c>
      <c r="AL14" s="55" t="e">
        <f>#REF!-$AJ14</f>
        <v>#REF!</v>
      </c>
      <c r="AM14" s="49"/>
      <c r="AN14" s="24"/>
    </row>
    <row r="15" spans="1:40" s="20" customFormat="1" x14ac:dyDescent="0.2">
      <c r="A15" s="22">
        <v>5</v>
      </c>
      <c r="B15" s="10"/>
      <c r="C15" s="23" t="s">
        <v>51</v>
      </c>
      <c r="D15" s="10" t="s">
        <v>1</v>
      </c>
      <c r="E15" s="10" t="s">
        <v>1</v>
      </c>
      <c r="F15" s="10" t="s">
        <v>2</v>
      </c>
      <c r="G15" s="10" t="s">
        <v>2</v>
      </c>
      <c r="H15" s="10" t="s">
        <v>1</v>
      </c>
      <c r="I15" s="10" t="s">
        <v>1</v>
      </c>
      <c r="J15" s="10" t="s">
        <v>2</v>
      </c>
      <c r="K15" s="10" t="s">
        <v>2</v>
      </c>
      <c r="L15" s="10" t="s">
        <v>1</v>
      </c>
      <c r="M15" s="10" t="s">
        <v>2</v>
      </c>
      <c r="N15" s="10" t="s">
        <v>2</v>
      </c>
      <c r="O15" s="10" t="s">
        <v>1</v>
      </c>
      <c r="P15" s="10" t="s">
        <v>1</v>
      </c>
      <c r="Q15" s="10" t="s">
        <v>2</v>
      </c>
      <c r="R15" s="10" t="s">
        <v>2</v>
      </c>
      <c r="S15" s="10" t="s">
        <v>2</v>
      </c>
      <c r="T15" s="10" t="s">
        <v>2</v>
      </c>
      <c r="U15" s="10" t="s">
        <v>2</v>
      </c>
      <c r="V15" s="10" t="s">
        <v>1</v>
      </c>
      <c r="W15" s="10" t="s">
        <v>1</v>
      </c>
      <c r="X15" s="10" t="s">
        <v>2</v>
      </c>
      <c r="Y15" s="10" t="s">
        <v>2</v>
      </c>
      <c r="Z15" s="10" t="s">
        <v>2</v>
      </c>
      <c r="AA15" s="10" t="s">
        <v>2</v>
      </c>
      <c r="AB15" s="10" t="s">
        <v>2</v>
      </c>
      <c r="AC15" s="10" t="s">
        <v>1</v>
      </c>
      <c r="AD15" s="10" t="s">
        <v>1</v>
      </c>
      <c r="AE15" s="10" t="s">
        <v>2</v>
      </c>
      <c r="AF15" s="10" t="s">
        <v>2</v>
      </c>
      <c r="AG15" s="10" t="s">
        <v>2</v>
      </c>
      <c r="AH15" s="33" t="s">
        <v>2</v>
      </c>
      <c r="AI15" s="22">
        <f t="shared" si="0"/>
        <v>11</v>
      </c>
      <c r="AJ15" s="6">
        <f t="shared" si="1"/>
        <v>20</v>
      </c>
      <c r="AK15" s="6" t="e">
        <f>#REF!-$AI15</f>
        <v>#REF!</v>
      </c>
      <c r="AL15" s="55" t="e">
        <f>#REF!-$AJ15</f>
        <v>#REF!</v>
      </c>
      <c r="AM15" s="49"/>
      <c r="AN15" s="24"/>
    </row>
    <row r="16" spans="1:40" s="20" customFormat="1" x14ac:dyDescent="0.2">
      <c r="A16" s="22">
        <v>6</v>
      </c>
      <c r="B16" s="10"/>
      <c r="C16" s="23" t="s">
        <v>52</v>
      </c>
      <c r="D16" s="10" t="s">
        <v>1</v>
      </c>
      <c r="E16" s="10" t="s">
        <v>1</v>
      </c>
      <c r="F16" s="10" t="s">
        <v>2</v>
      </c>
      <c r="G16" s="10" t="s">
        <v>2</v>
      </c>
      <c r="H16" s="10" t="s">
        <v>2</v>
      </c>
      <c r="I16" s="10" t="s">
        <v>1</v>
      </c>
      <c r="J16" s="10" t="s">
        <v>1</v>
      </c>
      <c r="K16" s="10" t="s">
        <v>2</v>
      </c>
      <c r="L16" s="10" t="s">
        <v>2</v>
      </c>
      <c r="M16" s="10" t="s">
        <v>2</v>
      </c>
      <c r="N16" s="10" t="s">
        <v>2</v>
      </c>
      <c r="O16" s="10" t="s">
        <v>2</v>
      </c>
      <c r="P16" s="10" t="s">
        <v>1</v>
      </c>
      <c r="Q16" s="10" t="s">
        <v>1</v>
      </c>
      <c r="R16" s="10" t="s">
        <v>1</v>
      </c>
      <c r="S16" s="10" t="s">
        <v>2</v>
      </c>
      <c r="T16" s="10" t="s">
        <v>2</v>
      </c>
      <c r="U16" s="10" t="s">
        <v>2</v>
      </c>
      <c r="V16" s="10" t="s">
        <v>2</v>
      </c>
      <c r="W16" s="10" t="s">
        <v>1</v>
      </c>
      <c r="X16" s="10" t="s">
        <v>1</v>
      </c>
      <c r="Y16" s="10" t="s">
        <v>2</v>
      </c>
      <c r="Z16" s="10" t="s">
        <v>2</v>
      </c>
      <c r="AA16" s="10" t="s">
        <v>2</v>
      </c>
      <c r="AB16" s="10" t="s">
        <v>2</v>
      </c>
      <c r="AC16" s="10" t="s">
        <v>2</v>
      </c>
      <c r="AD16" s="10" t="s">
        <v>1</v>
      </c>
      <c r="AE16" s="10" t="s">
        <v>1</v>
      </c>
      <c r="AF16" s="10" t="s">
        <v>2</v>
      </c>
      <c r="AG16" s="10" t="s">
        <v>2</v>
      </c>
      <c r="AH16" s="33" t="s">
        <v>2</v>
      </c>
      <c r="AI16" s="22">
        <f t="shared" si="0"/>
        <v>11</v>
      </c>
      <c r="AJ16" s="6">
        <f t="shared" si="1"/>
        <v>20</v>
      </c>
      <c r="AK16" s="6" t="e">
        <f>#REF!-$AI16</f>
        <v>#REF!</v>
      </c>
      <c r="AL16" s="55" t="e">
        <f>#REF!-$AJ16</f>
        <v>#REF!</v>
      </c>
      <c r="AM16" s="49"/>
      <c r="AN16" s="24"/>
    </row>
    <row r="17" spans="1:40" s="20" customFormat="1" x14ac:dyDescent="0.2">
      <c r="A17" s="22">
        <v>7</v>
      </c>
      <c r="B17" s="10"/>
      <c r="C17" s="23" t="s">
        <v>53</v>
      </c>
      <c r="D17" s="10" t="s">
        <v>1</v>
      </c>
      <c r="E17" s="10" t="s">
        <v>1</v>
      </c>
      <c r="F17" s="10" t="s">
        <v>2</v>
      </c>
      <c r="G17" s="10" t="s">
        <v>2</v>
      </c>
      <c r="H17" s="10" t="s">
        <v>2</v>
      </c>
      <c r="I17" s="10" t="s">
        <v>2</v>
      </c>
      <c r="J17" s="10" t="s">
        <v>1</v>
      </c>
      <c r="K17" s="10" t="s">
        <v>1</v>
      </c>
      <c r="L17" s="10" t="s">
        <v>2</v>
      </c>
      <c r="M17" s="10" t="s">
        <v>2</v>
      </c>
      <c r="N17" s="10" t="s">
        <v>2</v>
      </c>
      <c r="O17" s="10" t="s">
        <v>2</v>
      </c>
      <c r="P17" s="10" t="s">
        <v>2</v>
      </c>
      <c r="Q17" s="10" t="s">
        <v>1</v>
      </c>
      <c r="R17" s="10" t="s">
        <v>1</v>
      </c>
      <c r="S17" s="10" t="s">
        <v>1</v>
      </c>
      <c r="T17" s="10" t="s">
        <v>2</v>
      </c>
      <c r="U17" s="10" t="s">
        <v>2</v>
      </c>
      <c r="V17" s="10" t="s">
        <v>2</v>
      </c>
      <c r="W17" s="10" t="s">
        <v>2</v>
      </c>
      <c r="X17" s="10" t="s">
        <v>1</v>
      </c>
      <c r="Y17" s="10" t="s">
        <v>1</v>
      </c>
      <c r="Z17" s="10" t="s">
        <v>2</v>
      </c>
      <c r="AA17" s="10" t="s">
        <v>2</v>
      </c>
      <c r="AB17" s="10" t="s">
        <v>2</v>
      </c>
      <c r="AC17" s="10" t="s">
        <v>2</v>
      </c>
      <c r="AD17" s="10" t="s">
        <v>2</v>
      </c>
      <c r="AE17" s="10" t="s">
        <v>1</v>
      </c>
      <c r="AF17" s="10" t="s">
        <v>1</v>
      </c>
      <c r="AG17" s="10" t="s">
        <v>2</v>
      </c>
      <c r="AH17" s="33" t="s">
        <v>2</v>
      </c>
      <c r="AI17" s="22">
        <f t="shared" si="0"/>
        <v>11</v>
      </c>
      <c r="AJ17" s="6">
        <f t="shared" si="1"/>
        <v>20</v>
      </c>
      <c r="AK17" s="6" t="e">
        <f>#REF!-$AI17</f>
        <v>#REF!</v>
      </c>
      <c r="AL17" s="55" t="e">
        <f>#REF!-$AJ17</f>
        <v>#REF!</v>
      </c>
      <c r="AM17" s="49"/>
      <c r="AN17" s="24"/>
    </row>
    <row r="18" spans="1:40" s="20" customFormat="1" x14ac:dyDescent="0.2">
      <c r="A18" s="22">
        <v>8</v>
      </c>
      <c r="B18" s="10"/>
      <c r="C18" s="23"/>
      <c r="D18" s="10" t="s">
        <v>1</v>
      </c>
      <c r="E18" s="10" t="s">
        <v>1</v>
      </c>
      <c r="F18" s="10" t="s">
        <v>2</v>
      </c>
      <c r="G18" s="10" t="s">
        <v>2</v>
      </c>
      <c r="H18" s="10" t="s">
        <v>2</v>
      </c>
      <c r="I18" s="10" t="s">
        <v>2</v>
      </c>
      <c r="J18" s="10" t="s">
        <v>2</v>
      </c>
      <c r="K18" s="10" t="s">
        <v>1</v>
      </c>
      <c r="L18" s="10" t="s">
        <v>1</v>
      </c>
      <c r="M18" s="10" t="s">
        <v>2</v>
      </c>
      <c r="N18" s="10" t="s">
        <v>2</v>
      </c>
      <c r="O18" s="10" t="s">
        <v>2</v>
      </c>
      <c r="P18" s="10" t="s">
        <v>2</v>
      </c>
      <c r="Q18" s="10" t="s">
        <v>2</v>
      </c>
      <c r="R18" s="10" t="s">
        <v>1</v>
      </c>
      <c r="S18" s="10" t="s">
        <v>1</v>
      </c>
      <c r="T18" s="10" t="s">
        <v>2</v>
      </c>
      <c r="U18" s="10" t="s">
        <v>2</v>
      </c>
      <c r="V18" s="10" t="s">
        <v>2</v>
      </c>
      <c r="W18" s="10" t="s">
        <v>2</v>
      </c>
      <c r="X18" s="10" t="s">
        <v>2</v>
      </c>
      <c r="Y18" s="10" t="s">
        <v>1</v>
      </c>
      <c r="Z18" s="10" t="s">
        <v>1</v>
      </c>
      <c r="AA18" s="10" t="s">
        <v>2</v>
      </c>
      <c r="AB18" s="10" t="s">
        <v>2</v>
      </c>
      <c r="AC18" s="10" t="s">
        <v>2</v>
      </c>
      <c r="AD18" s="10" t="s">
        <v>2</v>
      </c>
      <c r="AE18" s="10" t="s">
        <v>2</v>
      </c>
      <c r="AF18" s="10" t="s">
        <v>1</v>
      </c>
      <c r="AG18" s="10" t="s">
        <v>1</v>
      </c>
      <c r="AH18" s="33" t="s">
        <v>1</v>
      </c>
      <c r="AI18" s="22">
        <f t="shared" si="0"/>
        <v>11</v>
      </c>
      <c r="AJ18" s="6">
        <f t="shared" si="1"/>
        <v>20</v>
      </c>
      <c r="AK18" s="6" t="e">
        <f>#REF!-$AI18</f>
        <v>#REF!</v>
      </c>
      <c r="AL18" s="55" t="e">
        <f>#REF!-$AJ18</f>
        <v>#REF!</v>
      </c>
      <c r="AM18" s="49"/>
      <c r="AN18" s="24"/>
    </row>
    <row r="19" spans="1:40" s="20" customFormat="1" x14ac:dyDescent="0.2">
      <c r="A19" s="22">
        <v>9</v>
      </c>
      <c r="B19" s="10"/>
      <c r="C19" s="23"/>
      <c r="D19" s="10" t="s">
        <v>1</v>
      </c>
      <c r="E19" s="10" t="s">
        <v>1</v>
      </c>
      <c r="F19" s="10" t="s">
        <v>1</v>
      </c>
      <c r="G19" s="10" t="s">
        <v>2</v>
      </c>
      <c r="H19" s="10" t="s">
        <v>2</v>
      </c>
      <c r="I19" s="10" t="s">
        <v>2</v>
      </c>
      <c r="J19" s="10" t="s">
        <v>2</v>
      </c>
      <c r="K19" s="10" t="s">
        <v>2</v>
      </c>
      <c r="L19" s="10" t="s">
        <v>1</v>
      </c>
      <c r="M19" s="10" t="s">
        <v>1</v>
      </c>
      <c r="N19" s="10" t="s">
        <v>2</v>
      </c>
      <c r="O19" s="10" t="s">
        <v>2</v>
      </c>
      <c r="P19" s="10" t="s">
        <v>2</v>
      </c>
      <c r="Q19" s="10" t="s">
        <v>2</v>
      </c>
      <c r="R19" s="10" t="s">
        <v>2</v>
      </c>
      <c r="S19" s="10" t="s">
        <v>1</v>
      </c>
      <c r="T19" s="10" t="s">
        <v>1</v>
      </c>
      <c r="U19" s="10" t="s">
        <v>2</v>
      </c>
      <c r="V19" s="10" t="s">
        <v>2</v>
      </c>
      <c r="W19" s="10" t="s">
        <v>2</v>
      </c>
      <c r="X19" s="10" t="s">
        <v>2</v>
      </c>
      <c r="Y19" s="10" t="s">
        <v>2</v>
      </c>
      <c r="Z19" s="10" t="s">
        <v>1</v>
      </c>
      <c r="AA19" s="10" t="s">
        <v>1</v>
      </c>
      <c r="AB19" s="10" t="s">
        <v>2</v>
      </c>
      <c r="AC19" s="10" t="s">
        <v>2</v>
      </c>
      <c r="AD19" s="10" t="s">
        <v>2</v>
      </c>
      <c r="AE19" s="10" t="s">
        <v>2</v>
      </c>
      <c r="AF19" s="10" t="s">
        <v>2</v>
      </c>
      <c r="AG19" s="10" t="s">
        <v>1</v>
      </c>
      <c r="AH19" s="33" t="s">
        <v>1</v>
      </c>
      <c r="AI19" s="22">
        <f t="shared" si="0"/>
        <v>11</v>
      </c>
      <c r="AJ19" s="6">
        <f t="shared" si="1"/>
        <v>20</v>
      </c>
      <c r="AK19" s="6" t="e">
        <f>#REF!-$AI19</f>
        <v>#REF!</v>
      </c>
      <c r="AL19" s="55" t="e">
        <f>#REF!-$AJ19</f>
        <v>#REF!</v>
      </c>
      <c r="AM19" s="49"/>
      <c r="AN19" s="24"/>
    </row>
    <row r="20" spans="1:40" s="20" customFormat="1" x14ac:dyDescent="0.2">
      <c r="A20" s="22">
        <v>10</v>
      </c>
      <c r="B20" s="10"/>
      <c r="C20" s="23"/>
      <c r="D20" s="10" t="s">
        <v>1</v>
      </c>
      <c r="E20" s="10" t="s">
        <v>1</v>
      </c>
      <c r="F20" s="10" t="s">
        <v>1</v>
      </c>
      <c r="G20" s="10" t="s">
        <v>1</v>
      </c>
      <c r="H20" s="10" t="s">
        <v>2</v>
      </c>
      <c r="I20" s="10" t="s">
        <v>2</v>
      </c>
      <c r="J20" s="10" t="s">
        <v>2</v>
      </c>
      <c r="K20" s="10" t="s">
        <v>2</v>
      </c>
      <c r="L20" s="10" t="s">
        <v>2</v>
      </c>
      <c r="M20" s="10" t="s">
        <v>1</v>
      </c>
      <c r="N20" s="10" t="s">
        <v>1</v>
      </c>
      <c r="O20" s="10" t="s">
        <v>2</v>
      </c>
      <c r="P20" s="10" t="s">
        <v>2</v>
      </c>
      <c r="Q20" s="10" t="s">
        <v>2</v>
      </c>
      <c r="R20" s="10" t="s">
        <v>2</v>
      </c>
      <c r="S20" s="10" t="s">
        <v>2</v>
      </c>
      <c r="T20" s="10" t="s">
        <v>1</v>
      </c>
      <c r="U20" s="10" t="s">
        <v>1</v>
      </c>
      <c r="V20" s="10" t="s">
        <v>2</v>
      </c>
      <c r="W20" s="10" t="s">
        <v>2</v>
      </c>
      <c r="X20" s="10" t="s">
        <v>2</v>
      </c>
      <c r="Y20" s="10" t="s">
        <v>2</v>
      </c>
      <c r="Z20" s="10" t="s">
        <v>2</v>
      </c>
      <c r="AA20" s="10" t="s">
        <v>1</v>
      </c>
      <c r="AB20" s="10" t="s">
        <v>1</v>
      </c>
      <c r="AC20" s="10" t="s">
        <v>2</v>
      </c>
      <c r="AD20" s="10" t="s">
        <v>2</v>
      </c>
      <c r="AE20" s="10" t="s">
        <v>2</v>
      </c>
      <c r="AF20" s="10" t="s">
        <v>2</v>
      </c>
      <c r="AG20" s="10" t="s">
        <v>2</v>
      </c>
      <c r="AH20" s="33" t="s">
        <v>1</v>
      </c>
      <c r="AI20" s="22">
        <f t="shared" si="0"/>
        <v>11</v>
      </c>
      <c r="AJ20" s="6">
        <f t="shared" si="1"/>
        <v>20</v>
      </c>
      <c r="AK20" s="6" t="e">
        <f>#REF!-$AI20</f>
        <v>#REF!</v>
      </c>
      <c r="AL20" s="55" t="e">
        <f>#REF!-$AJ20</f>
        <v>#REF!</v>
      </c>
      <c r="AM20" s="49"/>
      <c r="AN20" s="24"/>
    </row>
    <row r="21" spans="1:40" s="20" customFormat="1" x14ac:dyDescent="0.2">
      <c r="A21" s="22">
        <v>11</v>
      </c>
      <c r="B21" s="10"/>
      <c r="C21" s="23"/>
      <c r="D21" s="10" t="s">
        <v>1</v>
      </c>
      <c r="E21" s="10" t="s">
        <v>1</v>
      </c>
      <c r="F21" s="10" t="s">
        <v>2</v>
      </c>
      <c r="G21" s="10" t="s">
        <v>1</v>
      </c>
      <c r="H21" s="10" t="s">
        <v>1</v>
      </c>
      <c r="I21" s="10" t="s">
        <v>2</v>
      </c>
      <c r="J21" s="10" t="s">
        <v>2</v>
      </c>
      <c r="K21" s="10" t="s">
        <v>1</v>
      </c>
      <c r="L21" s="10" t="s">
        <v>2</v>
      </c>
      <c r="M21" s="10" t="s">
        <v>2</v>
      </c>
      <c r="N21" s="10" t="s">
        <v>1</v>
      </c>
      <c r="O21" s="10" t="s">
        <v>1</v>
      </c>
      <c r="P21" s="10" t="s">
        <v>2</v>
      </c>
      <c r="Q21" s="10" t="s">
        <v>2</v>
      </c>
      <c r="R21" s="10" t="s">
        <v>2</v>
      </c>
      <c r="S21" s="10" t="s">
        <v>2</v>
      </c>
      <c r="T21" s="10" t="s">
        <v>2</v>
      </c>
      <c r="U21" s="10" t="s">
        <v>1</v>
      </c>
      <c r="V21" s="10" t="s">
        <v>1</v>
      </c>
      <c r="W21" s="10" t="s">
        <v>2</v>
      </c>
      <c r="X21" s="10" t="s">
        <v>2</v>
      </c>
      <c r="Y21" s="10" t="s">
        <v>2</v>
      </c>
      <c r="Z21" s="10" t="s">
        <v>2</v>
      </c>
      <c r="AA21" s="10" t="s">
        <v>2</v>
      </c>
      <c r="AB21" s="10" t="s">
        <v>1</v>
      </c>
      <c r="AC21" s="10" t="s">
        <v>1</v>
      </c>
      <c r="AD21" s="10" t="s">
        <v>2</v>
      </c>
      <c r="AE21" s="10" t="s">
        <v>2</v>
      </c>
      <c r="AF21" s="10" t="s">
        <v>2</v>
      </c>
      <c r="AG21" s="10" t="s">
        <v>2</v>
      </c>
      <c r="AH21" s="33" t="s">
        <v>2</v>
      </c>
      <c r="AI21" s="22">
        <f t="shared" si="0"/>
        <v>11</v>
      </c>
      <c r="AJ21" s="6">
        <f t="shared" si="1"/>
        <v>20</v>
      </c>
      <c r="AK21" s="6" t="e">
        <f>#REF!-$AI21</f>
        <v>#REF!</v>
      </c>
      <c r="AL21" s="55" t="e">
        <f>#REF!-$AJ21</f>
        <v>#REF!</v>
      </c>
      <c r="AM21" s="49"/>
      <c r="AN21" s="24"/>
    </row>
    <row r="22" spans="1:40" s="20" customFormat="1" x14ac:dyDescent="0.2">
      <c r="A22" s="22">
        <v>12</v>
      </c>
      <c r="B22" s="10"/>
      <c r="C22" s="23"/>
      <c r="D22" s="10" t="s">
        <v>1</v>
      </c>
      <c r="E22" s="10" t="s">
        <v>1</v>
      </c>
      <c r="F22" s="10" t="s">
        <v>2</v>
      </c>
      <c r="G22" s="10" t="s">
        <v>2</v>
      </c>
      <c r="H22" s="10" t="s">
        <v>1</v>
      </c>
      <c r="I22" s="10" t="s">
        <v>1</v>
      </c>
      <c r="J22" s="10" t="s">
        <v>2</v>
      </c>
      <c r="K22" s="10" t="s">
        <v>2</v>
      </c>
      <c r="L22" s="10" t="s">
        <v>1</v>
      </c>
      <c r="M22" s="10" t="s">
        <v>2</v>
      </c>
      <c r="N22" s="10" t="s">
        <v>2</v>
      </c>
      <c r="O22" s="10" t="s">
        <v>1</v>
      </c>
      <c r="P22" s="10" t="s">
        <v>1</v>
      </c>
      <c r="Q22" s="10" t="s">
        <v>2</v>
      </c>
      <c r="R22" s="10" t="s">
        <v>2</v>
      </c>
      <c r="S22" s="10" t="s">
        <v>2</v>
      </c>
      <c r="T22" s="10" t="s">
        <v>2</v>
      </c>
      <c r="U22" s="10" t="s">
        <v>2</v>
      </c>
      <c r="V22" s="10" t="s">
        <v>1</v>
      </c>
      <c r="W22" s="10" t="s">
        <v>1</v>
      </c>
      <c r="X22" s="10" t="s">
        <v>2</v>
      </c>
      <c r="Y22" s="10" t="s">
        <v>2</v>
      </c>
      <c r="Z22" s="10" t="s">
        <v>2</v>
      </c>
      <c r="AA22" s="10" t="s">
        <v>2</v>
      </c>
      <c r="AB22" s="10" t="s">
        <v>2</v>
      </c>
      <c r="AC22" s="10" t="s">
        <v>1</v>
      </c>
      <c r="AD22" s="10" t="s">
        <v>1</v>
      </c>
      <c r="AE22" s="10" t="s">
        <v>2</v>
      </c>
      <c r="AF22" s="10" t="s">
        <v>2</v>
      </c>
      <c r="AG22" s="10" t="s">
        <v>2</v>
      </c>
      <c r="AH22" s="33" t="s">
        <v>2</v>
      </c>
      <c r="AI22" s="22">
        <f t="shared" si="0"/>
        <v>11</v>
      </c>
      <c r="AJ22" s="6">
        <f t="shared" si="1"/>
        <v>20</v>
      </c>
      <c r="AK22" s="6" t="e">
        <f>#REF!-$AI22</f>
        <v>#REF!</v>
      </c>
      <c r="AL22" s="55" t="e">
        <f>#REF!-$AJ22</f>
        <v>#REF!</v>
      </c>
      <c r="AM22" s="49"/>
      <c r="AN22" s="24"/>
    </row>
    <row r="23" spans="1:40" s="20" customFormat="1" x14ac:dyDescent="0.2">
      <c r="A23" s="22">
        <v>13</v>
      </c>
      <c r="B23" s="10"/>
      <c r="C23" s="23"/>
      <c r="D23" s="10" t="s">
        <v>1</v>
      </c>
      <c r="E23" s="10" t="s">
        <v>1</v>
      </c>
      <c r="F23" s="10" t="s">
        <v>2</v>
      </c>
      <c r="G23" s="10" t="s">
        <v>2</v>
      </c>
      <c r="H23" s="10" t="s">
        <v>2</v>
      </c>
      <c r="I23" s="10" t="s">
        <v>1</v>
      </c>
      <c r="J23" s="10" t="s">
        <v>1</v>
      </c>
      <c r="K23" s="10" t="s">
        <v>2</v>
      </c>
      <c r="L23" s="10" t="s">
        <v>2</v>
      </c>
      <c r="M23" s="10" t="s">
        <v>2</v>
      </c>
      <c r="N23" s="10" t="s">
        <v>2</v>
      </c>
      <c r="O23" s="10" t="s">
        <v>2</v>
      </c>
      <c r="P23" s="10" t="s">
        <v>1</v>
      </c>
      <c r="Q23" s="10" t="s">
        <v>1</v>
      </c>
      <c r="R23" s="10" t="s">
        <v>1</v>
      </c>
      <c r="S23" s="10" t="s">
        <v>2</v>
      </c>
      <c r="T23" s="10" t="s">
        <v>2</v>
      </c>
      <c r="U23" s="10" t="s">
        <v>2</v>
      </c>
      <c r="V23" s="10" t="s">
        <v>2</v>
      </c>
      <c r="W23" s="10" t="s">
        <v>1</v>
      </c>
      <c r="X23" s="10" t="s">
        <v>1</v>
      </c>
      <c r="Y23" s="10" t="s">
        <v>2</v>
      </c>
      <c r="Z23" s="10" t="s">
        <v>2</v>
      </c>
      <c r="AA23" s="10" t="s">
        <v>2</v>
      </c>
      <c r="AB23" s="10" t="s">
        <v>2</v>
      </c>
      <c r="AC23" s="10" t="s">
        <v>2</v>
      </c>
      <c r="AD23" s="10" t="s">
        <v>1</v>
      </c>
      <c r="AE23" s="10" t="s">
        <v>1</v>
      </c>
      <c r="AF23" s="10" t="s">
        <v>2</v>
      </c>
      <c r="AG23" s="10" t="s">
        <v>2</v>
      </c>
      <c r="AH23" s="33" t="s">
        <v>2</v>
      </c>
      <c r="AI23" s="22">
        <f t="shared" si="0"/>
        <v>11</v>
      </c>
      <c r="AJ23" s="6">
        <f t="shared" si="1"/>
        <v>20</v>
      </c>
      <c r="AK23" s="6" t="e">
        <f>#REF!-$AI23</f>
        <v>#REF!</v>
      </c>
      <c r="AL23" s="55" t="e">
        <f>#REF!-$AJ23</f>
        <v>#REF!</v>
      </c>
      <c r="AM23" s="49"/>
      <c r="AN23" s="24"/>
    </row>
    <row r="24" spans="1:40" s="20" customFormat="1" x14ac:dyDescent="0.2">
      <c r="A24" s="22">
        <v>14</v>
      </c>
      <c r="B24" s="10"/>
      <c r="C24" s="23"/>
      <c r="D24" s="10" t="s">
        <v>1</v>
      </c>
      <c r="E24" s="10" t="s">
        <v>1</v>
      </c>
      <c r="F24" s="10" t="s">
        <v>2</v>
      </c>
      <c r="G24" s="10" t="s">
        <v>2</v>
      </c>
      <c r="H24" s="10" t="s">
        <v>2</v>
      </c>
      <c r="I24" s="10" t="s">
        <v>2</v>
      </c>
      <c r="J24" s="10" t="s">
        <v>1</v>
      </c>
      <c r="K24" s="10" t="s">
        <v>1</v>
      </c>
      <c r="L24" s="10" t="s">
        <v>2</v>
      </c>
      <c r="M24" s="10" t="s">
        <v>2</v>
      </c>
      <c r="N24" s="10" t="s">
        <v>2</v>
      </c>
      <c r="O24" s="10" t="s">
        <v>2</v>
      </c>
      <c r="P24" s="10" t="s">
        <v>2</v>
      </c>
      <c r="Q24" s="10" t="s">
        <v>1</v>
      </c>
      <c r="R24" s="10" t="s">
        <v>1</v>
      </c>
      <c r="S24" s="10" t="s">
        <v>1</v>
      </c>
      <c r="T24" s="10" t="s">
        <v>2</v>
      </c>
      <c r="U24" s="10" t="s">
        <v>2</v>
      </c>
      <c r="V24" s="10" t="s">
        <v>2</v>
      </c>
      <c r="W24" s="10" t="s">
        <v>2</v>
      </c>
      <c r="X24" s="10" t="s">
        <v>1</v>
      </c>
      <c r="Y24" s="10" t="s">
        <v>1</v>
      </c>
      <c r="Z24" s="10" t="s">
        <v>2</v>
      </c>
      <c r="AA24" s="10" t="s">
        <v>2</v>
      </c>
      <c r="AB24" s="10" t="s">
        <v>2</v>
      </c>
      <c r="AC24" s="10" t="s">
        <v>2</v>
      </c>
      <c r="AD24" s="10" t="s">
        <v>2</v>
      </c>
      <c r="AE24" s="10" t="s">
        <v>1</v>
      </c>
      <c r="AF24" s="10" t="s">
        <v>1</v>
      </c>
      <c r="AG24" s="10" t="s">
        <v>2</v>
      </c>
      <c r="AH24" s="33" t="s">
        <v>2</v>
      </c>
      <c r="AI24" s="22">
        <f t="shared" si="0"/>
        <v>11</v>
      </c>
      <c r="AJ24" s="6">
        <f t="shared" si="1"/>
        <v>20</v>
      </c>
      <c r="AK24" s="6" t="e">
        <f>#REF!-$AI24</f>
        <v>#REF!</v>
      </c>
      <c r="AL24" s="55" t="e">
        <f>#REF!-$AJ24</f>
        <v>#REF!</v>
      </c>
      <c r="AM24" s="49"/>
      <c r="AN24" s="24"/>
    </row>
    <row r="25" spans="1:40" s="20" customFormat="1" x14ac:dyDescent="0.2">
      <c r="A25" s="22">
        <v>15</v>
      </c>
      <c r="B25" s="10"/>
      <c r="C25" s="23"/>
      <c r="D25" s="10" t="s">
        <v>1</v>
      </c>
      <c r="E25" s="10" t="s">
        <v>1</v>
      </c>
      <c r="F25" s="10" t="s">
        <v>2</v>
      </c>
      <c r="G25" s="10" t="s">
        <v>2</v>
      </c>
      <c r="H25" s="10" t="s">
        <v>2</v>
      </c>
      <c r="I25" s="10" t="s">
        <v>2</v>
      </c>
      <c r="J25" s="10" t="s">
        <v>2</v>
      </c>
      <c r="K25" s="10" t="s">
        <v>1</v>
      </c>
      <c r="L25" s="10" t="s">
        <v>1</v>
      </c>
      <c r="M25" s="10" t="s">
        <v>2</v>
      </c>
      <c r="N25" s="10" t="s">
        <v>2</v>
      </c>
      <c r="O25" s="10" t="s">
        <v>2</v>
      </c>
      <c r="P25" s="10" t="s">
        <v>2</v>
      </c>
      <c r="Q25" s="10" t="s">
        <v>2</v>
      </c>
      <c r="R25" s="10" t="s">
        <v>1</v>
      </c>
      <c r="S25" s="10" t="s">
        <v>1</v>
      </c>
      <c r="T25" s="10" t="s">
        <v>2</v>
      </c>
      <c r="U25" s="10" t="s">
        <v>2</v>
      </c>
      <c r="V25" s="10" t="s">
        <v>2</v>
      </c>
      <c r="W25" s="10" t="s">
        <v>2</v>
      </c>
      <c r="X25" s="10" t="s">
        <v>2</v>
      </c>
      <c r="Y25" s="10" t="s">
        <v>1</v>
      </c>
      <c r="Z25" s="10" t="s">
        <v>1</v>
      </c>
      <c r="AA25" s="10" t="s">
        <v>2</v>
      </c>
      <c r="AB25" s="10" t="s">
        <v>2</v>
      </c>
      <c r="AC25" s="10" t="s">
        <v>2</v>
      </c>
      <c r="AD25" s="10" t="s">
        <v>2</v>
      </c>
      <c r="AE25" s="10" t="s">
        <v>2</v>
      </c>
      <c r="AF25" s="10" t="s">
        <v>1</v>
      </c>
      <c r="AG25" s="10" t="s">
        <v>1</v>
      </c>
      <c r="AH25" s="33" t="s">
        <v>1</v>
      </c>
      <c r="AI25" s="22">
        <f t="shared" si="0"/>
        <v>11</v>
      </c>
      <c r="AJ25" s="6">
        <f t="shared" si="1"/>
        <v>20</v>
      </c>
      <c r="AK25" s="6" t="e">
        <f>#REF!-$AI25</f>
        <v>#REF!</v>
      </c>
      <c r="AL25" s="55" t="e">
        <f>#REF!-$AJ25</f>
        <v>#REF!</v>
      </c>
      <c r="AM25" s="49"/>
      <c r="AN25" s="24"/>
    </row>
    <row r="26" spans="1:40" s="20" customFormat="1" x14ac:dyDescent="0.2">
      <c r="A26" s="22">
        <v>16</v>
      </c>
      <c r="B26" s="10"/>
      <c r="C26" s="23"/>
      <c r="D26" s="10" t="s">
        <v>1</v>
      </c>
      <c r="E26" s="10" t="s">
        <v>1</v>
      </c>
      <c r="F26" s="10" t="s">
        <v>1</v>
      </c>
      <c r="G26" s="10" t="s">
        <v>2</v>
      </c>
      <c r="H26" s="10" t="s">
        <v>2</v>
      </c>
      <c r="I26" s="10" t="s">
        <v>2</v>
      </c>
      <c r="J26" s="10" t="s">
        <v>2</v>
      </c>
      <c r="K26" s="10" t="s">
        <v>2</v>
      </c>
      <c r="L26" s="10" t="s">
        <v>1</v>
      </c>
      <c r="M26" s="10" t="s">
        <v>1</v>
      </c>
      <c r="N26" s="10" t="s">
        <v>2</v>
      </c>
      <c r="O26" s="10" t="s">
        <v>2</v>
      </c>
      <c r="P26" s="10" t="s">
        <v>2</v>
      </c>
      <c r="Q26" s="10" t="s">
        <v>2</v>
      </c>
      <c r="R26" s="10" t="s">
        <v>2</v>
      </c>
      <c r="S26" s="10" t="s">
        <v>1</v>
      </c>
      <c r="T26" s="10" t="s">
        <v>1</v>
      </c>
      <c r="U26" s="10" t="s">
        <v>2</v>
      </c>
      <c r="V26" s="10" t="s">
        <v>2</v>
      </c>
      <c r="W26" s="10" t="s">
        <v>2</v>
      </c>
      <c r="X26" s="10" t="s">
        <v>2</v>
      </c>
      <c r="Y26" s="10" t="s">
        <v>2</v>
      </c>
      <c r="Z26" s="10" t="s">
        <v>1</v>
      </c>
      <c r="AA26" s="10" t="s">
        <v>1</v>
      </c>
      <c r="AB26" s="10" t="s">
        <v>2</v>
      </c>
      <c r="AC26" s="10" t="s">
        <v>2</v>
      </c>
      <c r="AD26" s="10" t="s">
        <v>2</v>
      </c>
      <c r="AE26" s="10" t="s">
        <v>2</v>
      </c>
      <c r="AF26" s="10" t="s">
        <v>2</v>
      </c>
      <c r="AG26" s="10" t="s">
        <v>1</v>
      </c>
      <c r="AH26" s="33" t="s">
        <v>1</v>
      </c>
      <c r="AI26" s="22">
        <f t="shared" si="0"/>
        <v>11</v>
      </c>
      <c r="AJ26" s="6">
        <f t="shared" si="1"/>
        <v>20</v>
      </c>
      <c r="AK26" s="6" t="e">
        <f>#REF!-$AI26</f>
        <v>#REF!</v>
      </c>
      <c r="AL26" s="55" t="e">
        <f>#REF!-$AJ26</f>
        <v>#REF!</v>
      </c>
      <c r="AM26" s="49"/>
      <c r="AN26" s="24"/>
    </row>
    <row r="27" spans="1:40" s="20" customFormat="1" x14ac:dyDescent="0.2">
      <c r="A27" s="22">
        <v>17</v>
      </c>
      <c r="B27" s="10"/>
      <c r="C27" s="23"/>
      <c r="D27" s="10" t="s">
        <v>1</v>
      </c>
      <c r="E27" s="10" t="s">
        <v>1</v>
      </c>
      <c r="F27" s="10" t="s">
        <v>1</v>
      </c>
      <c r="G27" s="10" t="s">
        <v>1</v>
      </c>
      <c r="H27" s="10" t="s">
        <v>2</v>
      </c>
      <c r="I27" s="10" t="s">
        <v>2</v>
      </c>
      <c r="J27" s="10" t="s">
        <v>2</v>
      </c>
      <c r="K27" s="10" t="s">
        <v>2</v>
      </c>
      <c r="L27" s="10" t="s">
        <v>2</v>
      </c>
      <c r="M27" s="10" t="s">
        <v>1</v>
      </c>
      <c r="N27" s="10" t="s">
        <v>1</v>
      </c>
      <c r="O27" s="10" t="s">
        <v>2</v>
      </c>
      <c r="P27" s="10" t="s">
        <v>2</v>
      </c>
      <c r="Q27" s="10" t="s">
        <v>2</v>
      </c>
      <c r="R27" s="10" t="s">
        <v>2</v>
      </c>
      <c r="S27" s="10" t="s">
        <v>2</v>
      </c>
      <c r="T27" s="10" t="s">
        <v>1</v>
      </c>
      <c r="U27" s="10" t="s">
        <v>1</v>
      </c>
      <c r="V27" s="10" t="s">
        <v>2</v>
      </c>
      <c r="W27" s="10" t="s">
        <v>2</v>
      </c>
      <c r="X27" s="10" t="s">
        <v>2</v>
      </c>
      <c r="Y27" s="10" t="s">
        <v>2</v>
      </c>
      <c r="Z27" s="10" t="s">
        <v>2</v>
      </c>
      <c r="AA27" s="10" t="s">
        <v>1</v>
      </c>
      <c r="AB27" s="10" t="s">
        <v>1</v>
      </c>
      <c r="AC27" s="10" t="s">
        <v>2</v>
      </c>
      <c r="AD27" s="10" t="s">
        <v>2</v>
      </c>
      <c r="AE27" s="10" t="s">
        <v>2</v>
      </c>
      <c r="AF27" s="10" t="s">
        <v>2</v>
      </c>
      <c r="AG27" s="10" t="s">
        <v>2</v>
      </c>
      <c r="AH27" s="33" t="s">
        <v>1</v>
      </c>
      <c r="AI27" s="22">
        <f t="shared" si="0"/>
        <v>11</v>
      </c>
      <c r="AJ27" s="6">
        <f t="shared" si="1"/>
        <v>20</v>
      </c>
      <c r="AK27" s="6" t="e">
        <f>#REF!-$AI27</f>
        <v>#REF!</v>
      </c>
      <c r="AL27" s="55" t="e">
        <f>#REF!-$AJ27</f>
        <v>#REF!</v>
      </c>
      <c r="AM27" s="49"/>
      <c r="AN27" s="24"/>
    </row>
    <row r="28" spans="1:40" s="20" customFormat="1" x14ac:dyDescent="0.2">
      <c r="A28" s="22">
        <v>18</v>
      </c>
      <c r="B28" s="10"/>
      <c r="C28" s="23"/>
      <c r="D28" s="10" t="s">
        <v>1</v>
      </c>
      <c r="E28" s="10" t="s">
        <v>1</v>
      </c>
      <c r="F28" s="10" t="s">
        <v>2</v>
      </c>
      <c r="G28" s="10" t="s">
        <v>1</v>
      </c>
      <c r="H28" s="10" t="s">
        <v>1</v>
      </c>
      <c r="I28" s="10" t="s">
        <v>2</v>
      </c>
      <c r="J28" s="10" t="s">
        <v>2</v>
      </c>
      <c r="K28" s="10" t="s">
        <v>1</v>
      </c>
      <c r="L28" s="10" t="s">
        <v>2</v>
      </c>
      <c r="M28" s="10" t="s">
        <v>2</v>
      </c>
      <c r="N28" s="10" t="s">
        <v>1</v>
      </c>
      <c r="O28" s="10" t="s">
        <v>1</v>
      </c>
      <c r="P28" s="10" t="s">
        <v>2</v>
      </c>
      <c r="Q28" s="10" t="s">
        <v>2</v>
      </c>
      <c r="R28" s="10" t="s">
        <v>2</v>
      </c>
      <c r="S28" s="10" t="s">
        <v>2</v>
      </c>
      <c r="T28" s="10" t="s">
        <v>2</v>
      </c>
      <c r="U28" s="10" t="s">
        <v>1</v>
      </c>
      <c r="V28" s="10" t="s">
        <v>1</v>
      </c>
      <c r="W28" s="10" t="s">
        <v>2</v>
      </c>
      <c r="X28" s="10" t="s">
        <v>2</v>
      </c>
      <c r="Y28" s="10" t="s">
        <v>2</v>
      </c>
      <c r="Z28" s="10" t="s">
        <v>2</v>
      </c>
      <c r="AA28" s="10" t="s">
        <v>2</v>
      </c>
      <c r="AB28" s="10" t="s">
        <v>1</v>
      </c>
      <c r="AC28" s="10" t="s">
        <v>1</v>
      </c>
      <c r="AD28" s="10" t="s">
        <v>2</v>
      </c>
      <c r="AE28" s="10" t="s">
        <v>2</v>
      </c>
      <c r="AF28" s="10" t="s">
        <v>2</v>
      </c>
      <c r="AG28" s="10" t="s">
        <v>2</v>
      </c>
      <c r="AH28" s="33" t="s">
        <v>2</v>
      </c>
      <c r="AI28" s="22">
        <f t="shared" si="0"/>
        <v>11</v>
      </c>
      <c r="AJ28" s="6">
        <f t="shared" si="1"/>
        <v>20</v>
      </c>
      <c r="AK28" s="6" t="e">
        <f>#REF!-$AI28</f>
        <v>#REF!</v>
      </c>
      <c r="AL28" s="55" t="e">
        <f>#REF!-$AJ28</f>
        <v>#REF!</v>
      </c>
      <c r="AM28" s="49"/>
      <c r="AN28" s="24"/>
    </row>
    <row r="29" spans="1:40" s="20" customFormat="1" x14ac:dyDescent="0.2">
      <c r="A29" s="22">
        <v>19</v>
      </c>
      <c r="B29" s="10"/>
      <c r="C29" s="23"/>
      <c r="D29" s="10" t="s">
        <v>1</v>
      </c>
      <c r="E29" s="10" t="s">
        <v>1</v>
      </c>
      <c r="F29" s="10" t="s">
        <v>2</v>
      </c>
      <c r="G29" s="10" t="s">
        <v>2</v>
      </c>
      <c r="H29" s="10" t="s">
        <v>1</v>
      </c>
      <c r="I29" s="10" t="s">
        <v>1</v>
      </c>
      <c r="J29" s="10" t="s">
        <v>2</v>
      </c>
      <c r="K29" s="10" t="s">
        <v>2</v>
      </c>
      <c r="L29" s="10" t="s">
        <v>1</v>
      </c>
      <c r="M29" s="10" t="s">
        <v>2</v>
      </c>
      <c r="N29" s="10" t="s">
        <v>2</v>
      </c>
      <c r="O29" s="10" t="s">
        <v>1</v>
      </c>
      <c r="P29" s="10" t="s">
        <v>1</v>
      </c>
      <c r="Q29" s="10" t="s">
        <v>2</v>
      </c>
      <c r="R29" s="10" t="s">
        <v>2</v>
      </c>
      <c r="S29" s="10" t="s">
        <v>2</v>
      </c>
      <c r="T29" s="10" t="s">
        <v>2</v>
      </c>
      <c r="U29" s="10" t="s">
        <v>2</v>
      </c>
      <c r="V29" s="10" t="s">
        <v>1</v>
      </c>
      <c r="W29" s="10" t="s">
        <v>1</v>
      </c>
      <c r="X29" s="10" t="s">
        <v>2</v>
      </c>
      <c r="Y29" s="10" t="s">
        <v>2</v>
      </c>
      <c r="Z29" s="10" t="s">
        <v>2</v>
      </c>
      <c r="AA29" s="10" t="s">
        <v>2</v>
      </c>
      <c r="AB29" s="10" t="s">
        <v>2</v>
      </c>
      <c r="AC29" s="10" t="s">
        <v>1</v>
      </c>
      <c r="AD29" s="10" t="s">
        <v>1</v>
      </c>
      <c r="AE29" s="10" t="s">
        <v>2</v>
      </c>
      <c r="AF29" s="10" t="s">
        <v>2</v>
      </c>
      <c r="AG29" s="10" t="s">
        <v>2</v>
      </c>
      <c r="AH29" s="33" t="s">
        <v>2</v>
      </c>
      <c r="AI29" s="22">
        <f t="shared" si="0"/>
        <v>11</v>
      </c>
      <c r="AJ29" s="6">
        <f t="shared" si="1"/>
        <v>20</v>
      </c>
      <c r="AK29" s="6" t="e">
        <f>#REF!-$AI29</f>
        <v>#REF!</v>
      </c>
      <c r="AL29" s="55" t="e">
        <f>#REF!-$AJ29</f>
        <v>#REF!</v>
      </c>
      <c r="AM29" s="49"/>
      <c r="AN29" s="24"/>
    </row>
    <row r="30" spans="1:40" s="20" customFormat="1" x14ac:dyDescent="0.2">
      <c r="A30" s="22">
        <v>20</v>
      </c>
      <c r="B30" s="10"/>
      <c r="C30" s="23"/>
      <c r="D30" s="10" t="s">
        <v>1</v>
      </c>
      <c r="E30" s="10" t="s">
        <v>1</v>
      </c>
      <c r="F30" s="10" t="s">
        <v>2</v>
      </c>
      <c r="G30" s="10" t="s">
        <v>2</v>
      </c>
      <c r="H30" s="10" t="s">
        <v>2</v>
      </c>
      <c r="I30" s="10" t="s">
        <v>1</v>
      </c>
      <c r="J30" s="10" t="s">
        <v>1</v>
      </c>
      <c r="K30" s="10" t="s">
        <v>2</v>
      </c>
      <c r="L30" s="10" t="s">
        <v>2</v>
      </c>
      <c r="M30" s="10" t="s">
        <v>2</v>
      </c>
      <c r="N30" s="10" t="s">
        <v>2</v>
      </c>
      <c r="O30" s="10" t="s">
        <v>2</v>
      </c>
      <c r="P30" s="10" t="s">
        <v>1</v>
      </c>
      <c r="Q30" s="10" t="s">
        <v>1</v>
      </c>
      <c r="R30" s="10" t="s">
        <v>1</v>
      </c>
      <c r="S30" s="10" t="s">
        <v>2</v>
      </c>
      <c r="T30" s="10" t="s">
        <v>2</v>
      </c>
      <c r="U30" s="10" t="s">
        <v>2</v>
      </c>
      <c r="V30" s="10" t="s">
        <v>2</v>
      </c>
      <c r="W30" s="10" t="s">
        <v>1</v>
      </c>
      <c r="X30" s="10" t="s">
        <v>1</v>
      </c>
      <c r="Y30" s="10" t="s">
        <v>2</v>
      </c>
      <c r="Z30" s="10" t="s">
        <v>2</v>
      </c>
      <c r="AA30" s="10" t="s">
        <v>2</v>
      </c>
      <c r="AB30" s="10" t="s">
        <v>2</v>
      </c>
      <c r="AC30" s="10" t="s">
        <v>2</v>
      </c>
      <c r="AD30" s="10" t="s">
        <v>1</v>
      </c>
      <c r="AE30" s="10" t="s">
        <v>1</v>
      </c>
      <c r="AF30" s="10" t="s">
        <v>2</v>
      </c>
      <c r="AG30" s="10" t="s">
        <v>2</v>
      </c>
      <c r="AH30" s="33" t="s">
        <v>2</v>
      </c>
      <c r="AI30" s="22">
        <f t="shared" si="0"/>
        <v>11</v>
      </c>
      <c r="AJ30" s="6">
        <f t="shared" si="1"/>
        <v>20</v>
      </c>
      <c r="AK30" s="6" t="e">
        <f>#REF!-$AI30</f>
        <v>#REF!</v>
      </c>
      <c r="AL30" s="55" t="e">
        <f>#REF!-$AJ30</f>
        <v>#REF!</v>
      </c>
      <c r="AM30" s="49"/>
      <c r="AN30" s="24"/>
    </row>
    <row r="31" spans="1:40" s="20" customFormat="1" x14ac:dyDescent="0.2">
      <c r="A31" s="22">
        <v>21</v>
      </c>
      <c r="B31" s="10"/>
      <c r="C31" s="23"/>
      <c r="D31" s="10" t="s">
        <v>1</v>
      </c>
      <c r="E31" s="10" t="s">
        <v>1</v>
      </c>
      <c r="F31" s="10" t="s">
        <v>2</v>
      </c>
      <c r="G31" s="10" t="s">
        <v>2</v>
      </c>
      <c r="H31" s="10" t="s">
        <v>2</v>
      </c>
      <c r="I31" s="10" t="s">
        <v>2</v>
      </c>
      <c r="J31" s="10" t="s">
        <v>1</v>
      </c>
      <c r="K31" s="10" t="s">
        <v>1</v>
      </c>
      <c r="L31" s="10" t="s">
        <v>2</v>
      </c>
      <c r="M31" s="10" t="s">
        <v>2</v>
      </c>
      <c r="N31" s="10" t="s">
        <v>2</v>
      </c>
      <c r="O31" s="10" t="s">
        <v>2</v>
      </c>
      <c r="P31" s="10" t="s">
        <v>2</v>
      </c>
      <c r="Q31" s="10" t="s">
        <v>1</v>
      </c>
      <c r="R31" s="10" t="s">
        <v>1</v>
      </c>
      <c r="S31" s="10" t="s">
        <v>1</v>
      </c>
      <c r="T31" s="10" t="s">
        <v>2</v>
      </c>
      <c r="U31" s="10" t="s">
        <v>2</v>
      </c>
      <c r="V31" s="10" t="s">
        <v>2</v>
      </c>
      <c r="W31" s="10" t="s">
        <v>2</v>
      </c>
      <c r="X31" s="10" t="s">
        <v>1</v>
      </c>
      <c r="Y31" s="10" t="s">
        <v>1</v>
      </c>
      <c r="Z31" s="10" t="s">
        <v>2</v>
      </c>
      <c r="AA31" s="10" t="s">
        <v>2</v>
      </c>
      <c r="AB31" s="10" t="s">
        <v>2</v>
      </c>
      <c r="AC31" s="10" t="s">
        <v>2</v>
      </c>
      <c r="AD31" s="10" t="s">
        <v>2</v>
      </c>
      <c r="AE31" s="10" t="s">
        <v>1</v>
      </c>
      <c r="AF31" s="10" t="s">
        <v>1</v>
      </c>
      <c r="AG31" s="10" t="s">
        <v>2</v>
      </c>
      <c r="AH31" s="33" t="s">
        <v>2</v>
      </c>
      <c r="AI31" s="22">
        <f t="shared" si="0"/>
        <v>11</v>
      </c>
      <c r="AJ31" s="6">
        <f t="shared" si="1"/>
        <v>20</v>
      </c>
      <c r="AK31" s="6" t="e">
        <f>#REF!-$AI31</f>
        <v>#REF!</v>
      </c>
      <c r="AL31" s="55" t="e">
        <f>#REF!-$AJ31</f>
        <v>#REF!</v>
      </c>
      <c r="AM31" s="49"/>
      <c r="AN31" s="24"/>
    </row>
    <row r="32" spans="1:40" s="20" customFormat="1" x14ac:dyDescent="0.2">
      <c r="A32" s="22">
        <v>22</v>
      </c>
      <c r="B32" s="10"/>
      <c r="C32" s="23"/>
      <c r="D32" s="10" t="s">
        <v>1</v>
      </c>
      <c r="E32" s="10" t="s">
        <v>1</v>
      </c>
      <c r="F32" s="10" t="s">
        <v>2</v>
      </c>
      <c r="G32" s="10" t="s">
        <v>2</v>
      </c>
      <c r="H32" s="10" t="s">
        <v>2</v>
      </c>
      <c r="I32" s="10" t="s">
        <v>2</v>
      </c>
      <c r="J32" s="10" t="s">
        <v>2</v>
      </c>
      <c r="K32" s="10" t="s">
        <v>1</v>
      </c>
      <c r="L32" s="10" t="s">
        <v>1</v>
      </c>
      <c r="M32" s="10" t="s">
        <v>2</v>
      </c>
      <c r="N32" s="10" t="s">
        <v>2</v>
      </c>
      <c r="O32" s="10" t="s">
        <v>2</v>
      </c>
      <c r="P32" s="10" t="s">
        <v>2</v>
      </c>
      <c r="Q32" s="10" t="s">
        <v>2</v>
      </c>
      <c r="R32" s="10" t="s">
        <v>1</v>
      </c>
      <c r="S32" s="10" t="s">
        <v>1</v>
      </c>
      <c r="T32" s="10" t="s">
        <v>2</v>
      </c>
      <c r="U32" s="10" t="s">
        <v>2</v>
      </c>
      <c r="V32" s="10" t="s">
        <v>2</v>
      </c>
      <c r="W32" s="10" t="s">
        <v>2</v>
      </c>
      <c r="X32" s="10" t="s">
        <v>2</v>
      </c>
      <c r="Y32" s="10" t="s">
        <v>1</v>
      </c>
      <c r="Z32" s="10" t="s">
        <v>1</v>
      </c>
      <c r="AA32" s="10" t="s">
        <v>2</v>
      </c>
      <c r="AB32" s="10" t="s">
        <v>2</v>
      </c>
      <c r="AC32" s="10" t="s">
        <v>2</v>
      </c>
      <c r="AD32" s="10" t="s">
        <v>2</v>
      </c>
      <c r="AE32" s="10" t="s">
        <v>2</v>
      </c>
      <c r="AF32" s="10" t="s">
        <v>1</v>
      </c>
      <c r="AG32" s="10" t="s">
        <v>1</v>
      </c>
      <c r="AH32" s="33" t="s">
        <v>1</v>
      </c>
      <c r="AI32" s="22">
        <f t="shared" si="0"/>
        <v>11</v>
      </c>
      <c r="AJ32" s="6">
        <f t="shared" si="1"/>
        <v>20</v>
      </c>
      <c r="AK32" s="6" t="e">
        <f>#REF!-$AI32</f>
        <v>#REF!</v>
      </c>
      <c r="AL32" s="55" t="e">
        <f>#REF!-$AJ32</f>
        <v>#REF!</v>
      </c>
      <c r="AM32" s="49"/>
      <c r="AN32" s="24"/>
    </row>
    <row r="33" spans="1:40" s="20" customFormat="1" x14ac:dyDescent="0.2">
      <c r="A33" s="22">
        <v>23</v>
      </c>
      <c r="B33" s="10"/>
      <c r="C33" s="23"/>
      <c r="D33" s="10" t="s">
        <v>1</v>
      </c>
      <c r="E33" s="10" t="s">
        <v>1</v>
      </c>
      <c r="F33" s="10" t="s">
        <v>1</v>
      </c>
      <c r="G33" s="10" t="s">
        <v>2</v>
      </c>
      <c r="H33" s="10" t="s">
        <v>2</v>
      </c>
      <c r="I33" s="10" t="s">
        <v>2</v>
      </c>
      <c r="J33" s="10" t="s">
        <v>2</v>
      </c>
      <c r="K33" s="10" t="s">
        <v>2</v>
      </c>
      <c r="L33" s="10" t="s">
        <v>1</v>
      </c>
      <c r="M33" s="10" t="s">
        <v>1</v>
      </c>
      <c r="N33" s="10" t="s">
        <v>2</v>
      </c>
      <c r="O33" s="10" t="s">
        <v>2</v>
      </c>
      <c r="P33" s="10" t="s">
        <v>2</v>
      </c>
      <c r="Q33" s="10" t="s">
        <v>2</v>
      </c>
      <c r="R33" s="10" t="s">
        <v>2</v>
      </c>
      <c r="S33" s="10" t="s">
        <v>1</v>
      </c>
      <c r="T33" s="10" t="s">
        <v>1</v>
      </c>
      <c r="U33" s="10" t="s">
        <v>2</v>
      </c>
      <c r="V33" s="10" t="s">
        <v>2</v>
      </c>
      <c r="W33" s="10" t="s">
        <v>2</v>
      </c>
      <c r="X33" s="10" t="s">
        <v>2</v>
      </c>
      <c r="Y33" s="10" t="s">
        <v>2</v>
      </c>
      <c r="Z33" s="10" t="s">
        <v>1</v>
      </c>
      <c r="AA33" s="10" t="s">
        <v>1</v>
      </c>
      <c r="AB33" s="10" t="s">
        <v>2</v>
      </c>
      <c r="AC33" s="10" t="s">
        <v>2</v>
      </c>
      <c r="AD33" s="10" t="s">
        <v>2</v>
      </c>
      <c r="AE33" s="10" t="s">
        <v>2</v>
      </c>
      <c r="AF33" s="10" t="s">
        <v>2</v>
      </c>
      <c r="AG33" s="10" t="s">
        <v>1</v>
      </c>
      <c r="AH33" s="33" t="s">
        <v>1</v>
      </c>
      <c r="AI33" s="22">
        <f t="shared" si="0"/>
        <v>11</v>
      </c>
      <c r="AJ33" s="6">
        <f t="shared" si="1"/>
        <v>20</v>
      </c>
      <c r="AK33" s="6" t="e">
        <f>#REF!-$AI33</f>
        <v>#REF!</v>
      </c>
      <c r="AL33" s="55" t="e">
        <f>#REF!-$AJ33</f>
        <v>#REF!</v>
      </c>
      <c r="AM33" s="49"/>
      <c r="AN33" s="24"/>
    </row>
    <row r="34" spans="1:40" s="20" customFormat="1" x14ac:dyDescent="0.2">
      <c r="A34" s="22">
        <v>24</v>
      </c>
      <c r="B34" s="10"/>
      <c r="C34" s="23"/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2</v>
      </c>
      <c r="I34" s="10" t="s">
        <v>2</v>
      </c>
      <c r="J34" s="10" t="s">
        <v>2</v>
      </c>
      <c r="K34" s="10" t="s">
        <v>2</v>
      </c>
      <c r="L34" s="10" t="s">
        <v>2</v>
      </c>
      <c r="M34" s="10" t="s">
        <v>1</v>
      </c>
      <c r="N34" s="10" t="s">
        <v>1</v>
      </c>
      <c r="O34" s="10" t="s">
        <v>2</v>
      </c>
      <c r="P34" s="10" t="s">
        <v>2</v>
      </c>
      <c r="Q34" s="10" t="s">
        <v>2</v>
      </c>
      <c r="R34" s="10" t="s">
        <v>2</v>
      </c>
      <c r="S34" s="10" t="s">
        <v>2</v>
      </c>
      <c r="T34" s="10" t="s">
        <v>1</v>
      </c>
      <c r="U34" s="10" t="s">
        <v>1</v>
      </c>
      <c r="V34" s="10" t="s">
        <v>2</v>
      </c>
      <c r="W34" s="10" t="s">
        <v>2</v>
      </c>
      <c r="X34" s="10" t="s">
        <v>2</v>
      </c>
      <c r="Y34" s="10" t="s">
        <v>2</v>
      </c>
      <c r="Z34" s="10" t="s">
        <v>2</v>
      </c>
      <c r="AA34" s="10" t="s">
        <v>1</v>
      </c>
      <c r="AB34" s="10" t="s">
        <v>1</v>
      </c>
      <c r="AC34" s="10" t="s">
        <v>2</v>
      </c>
      <c r="AD34" s="10" t="s">
        <v>2</v>
      </c>
      <c r="AE34" s="10" t="s">
        <v>2</v>
      </c>
      <c r="AF34" s="10" t="s">
        <v>2</v>
      </c>
      <c r="AG34" s="10" t="s">
        <v>2</v>
      </c>
      <c r="AH34" s="33" t="s">
        <v>1</v>
      </c>
      <c r="AI34" s="22">
        <f t="shared" si="0"/>
        <v>11</v>
      </c>
      <c r="AJ34" s="6">
        <f t="shared" si="1"/>
        <v>20</v>
      </c>
      <c r="AK34" s="6" t="e">
        <f>#REF!-$AI34</f>
        <v>#REF!</v>
      </c>
      <c r="AL34" s="55" t="e">
        <f>#REF!-$AJ34</f>
        <v>#REF!</v>
      </c>
      <c r="AM34" s="49"/>
      <c r="AN34" s="24"/>
    </row>
    <row r="35" spans="1:40" s="20" customFormat="1" x14ac:dyDescent="0.2">
      <c r="A35" s="22">
        <v>25</v>
      </c>
      <c r="B35" s="10"/>
      <c r="C35" s="23"/>
      <c r="D35" s="10" t="s">
        <v>1</v>
      </c>
      <c r="E35" s="10" t="s">
        <v>1</v>
      </c>
      <c r="F35" s="10" t="s">
        <v>2</v>
      </c>
      <c r="G35" s="10" t="s">
        <v>1</v>
      </c>
      <c r="H35" s="10" t="s">
        <v>1</v>
      </c>
      <c r="I35" s="10" t="s">
        <v>2</v>
      </c>
      <c r="J35" s="10" t="s">
        <v>2</v>
      </c>
      <c r="K35" s="10" t="s">
        <v>1</v>
      </c>
      <c r="L35" s="10" t="s">
        <v>2</v>
      </c>
      <c r="M35" s="10" t="s">
        <v>2</v>
      </c>
      <c r="N35" s="10" t="s">
        <v>1</v>
      </c>
      <c r="O35" s="10" t="s">
        <v>1</v>
      </c>
      <c r="P35" s="10" t="s">
        <v>2</v>
      </c>
      <c r="Q35" s="10" t="s">
        <v>2</v>
      </c>
      <c r="R35" s="10" t="s">
        <v>2</v>
      </c>
      <c r="S35" s="10" t="s">
        <v>2</v>
      </c>
      <c r="T35" s="10" t="s">
        <v>2</v>
      </c>
      <c r="U35" s="10" t="s">
        <v>1</v>
      </c>
      <c r="V35" s="10" t="s">
        <v>1</v>
      </c>
      <c r="W35" s="10" t="s">
        <v>2</v>
      </c>
      <c r="X35" s="10" t="s">
        <v>2</v>
      </c>
      <c r="Y35" s="10" t="s">
        <v>2</v>
      </c>
      <c r="Z35" s="10" t="s">
        <v>2</v>
      </c>
      <c r="AA35" s="10" t="s">
        <v>2</v>
      </c>
      <c r="AB35" s="10" t="s">
        <v>1</v>
      </c>
      <c r="AC35" s="10" t="s">
        <v>1</v>
      </c>
      <c r="AD35" s="10" t="s">
        <v>2</v>
      </c>
      <c r="AE35" s="10" t="s">
        <v>2</v>
      </c>
      <c r="AF35" s="10" t="s">
        <v>2</v>
      </c>
      <c r="AG35" s="10" t="s">
        <v>2</v>
      </c>
      <c r="AH35" s="33" t="s">
        <v>2</v>
      </c>
      <c r="AI35" s="22">
        <f t="shared" si="0"/>
        <v>11</v>
      </c>
      <c r="AJ35" s="6">
        <f t="shared" si="1"/>
        <v>20</v>
      </c>
      <c r="AK35" s="6" t="e">
        <f>#REF!-$AI35</f>
        <v>#REF!</v>
      </c>
      <c r="AL35" s="55" t="e">
        <f>#REF!-$AJ35</f>
        <v>#REF!</v>
      </c>
      <c r="AM35" s="49"/>
      <c r="AN35" s="24"/>
    </row>
    <row r="36" spans="1:40" s="20" customFormat="1" hidden="1" outlineLevel="1" x14ac:dyDescent="0.2">
      <c r="A36" s="22">
        <v>26</v>
      </c>
      <c r="B36" s="10"/>
      <c r="C36" s="23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33"/>
      <c r="AI36" s="22">
        <f t="shared" si="0"/>
        <v>0</v>
      </c>
      <c r="AJ36" s="6">
        <f t="shared" si="1"/>
        <v>0</v>
      </c>
      <c r="AK36" s="6" t="e">
        <f>#REF!-$AI36</f>
        <v>#REF!</v>
      </c>
      <c r="AL36" s="55" t="e">
        <f>#REF!-$AJ36</f>
        <v>#REF!</v>
      </c>
      <c r="AM36" s="49"/>
      <c r="AN36" s="24"/>
    </row>
    <row r="37" spans="1:40" s="20" customFormat="1" hidden="1" outlineLevel="1" x14ac:dyDescent="0.2">
      <c r="A37" s="22">
        <v>27</v>
      </c>
      <c r="B37" s="10"/>
      <c r="C37" s="2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33"/>
      <c r="AI37" s="22">
        <f t="shared" si="0"/>
        <v>0</v>
      </c>
      <c r="AJ37" s="6">
        <f t="shared" si="1"/>
        <v>0</v>
      </c>
      <c r="AK37" s="6" t="e">
        <f>#REF!-$AI37</f>
        <v>#REF!</v>
      </c>
      <c r="AL37" s="55" t="e">
        <f>#REF!-$AJ37</f>
        <v>#REF!</v>
      </c>
      <c r="AM37" s="49"/>
      <c r="AN37" s="24"/>
    </row>
    <row r="38" spans="1:40" s="20" customFormat="1" hidden="1" outlineLevel="1" x14ac:dyDescent="0.2">
      <c r="A38" s="22">
        <v>28</v>
      </c>
      <c r="B38" s="10"/>
      <c r="C38" s="23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33"/>
      <c r="AI38" s="22">
        <f t="shared" si="0"/>
        <v>0</v>
      </c>
      <c r="AJ38" s="6">
        <f t="shared" si="1"/>
        <v>0</v>
      </c>
      <c r="AK38" s="6" t="e">
        <f>#REF!-$AI38</f>
        <v>#REF!</v>
      </c>
      <c r="AL38" s="55" t="e">
        <f>#REF!-$AJ38</f>
        <v>#REF!</v>
      </c>
      <c r="AM38" s="49"/>
      <c r="AN38" s="24"/>
    </row>
    <row r="39" spans="1:40" s="20" customFormat="1" hidden="1" outlineLevel="1" x14ac:dyDescent="0.2">
      <c r="A39" s="22">
        <v>29</v>
      </c>
      <c r="B39" s="10"/>
      <c r="C39" s="2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33"/>
      <c r="AI39" s="22">
        <f t="shared" si="0"/>
        <v>0</v>
      </c>
      <c r="AJ39" s="6">
        <f t="shared" si="1"/>
        <v>0</v>
      </c>
      <c r="AK39" s="6" t="e">
        <f>#REF!-$AI39</f>
        <v>#REF!</v>
      </c>
      <c r="AL39" s="55" t="e">
        <f>#REF!-$AJ39</f>
        <v>#REF!</v>
      </c>
      <c r="AM39" s="49"/>
      <c r="AN39" s="24"/>
    </row>
    <row r="40" spans="1:40" s="20" customFormat="1" hidden="1" outlineLevel="1" x14ac:dyDescent="0.2">
      <c r="A40" s="22">
        <v>30</v>
      </c>
      <c r="B40" s="10"/>
      <c r="C40" s="2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3"/>
      <c r="AI40" s="22">
        <f t="shared" si="0"/>
        <v>0</v>
      </c>
      <c r="AJ40" s="6">
        <f t="shared" si="1"/>
        <v>0</v>
      </c>
      <c r="AK40" s="6" t="e">
        <f>#REF!-$AI40</f>
        <v>#REF!</v>
      </c>
      <c r="AL40" s="55" t="e">
        <f>#REF!-$AJ40</f>
        <v>#REF!</v>
      </c>
      <c r="AM40" s="49"/>
      <c r="AN40" s="24"/>
    </row>
    <row r="41" spans="1:40" s="20" customFormat="1" hidden="1" outlineLevel="2" x14ac:dyDescent="0.2">
      <c r="A41" s="22">
        <v>31</v>
      </c>
      <c r="B41" s="10"/>
      <c r="C41" s="2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3"/>
      <c r="AI41" s="22">
        <f t="shared" si="0"/>
        <v>0</v>
      </c>
      <c r="AJ41" s="6">
        <f t="shared" si="1"/>
        <v>0</v>
      </c>
      <c r="AK41" s="6" t="e">
        <f>#REF!-$AI41</f>
        <v>#REF!</v>
      </c>
      <c r="AL41" s="55" t="e">
        <f>#REF!-$AJ41</f>
        <v>#REF!</v>
      </c>
      <c r="AM41" s="49"/>
      <c r="AN41" s="24"/>
    </row>
    <row r="42" spans="1:40" s="20" customFormat="1" hidden="1" outlineLevel="2" x14ac:dyDescent="0.2">
      <c r="A42" s="22">
        <v>32</v>
      </c>
      <c r="B42" s="10"/>
      <c r="C42" s="23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3"/>
      <c r="AI42" s="22">
        <f t="shared" si="0"/>
        <v>0</v>
      </c>
      <c r="AJ42" s="6">
        <f t="shared" si="1"/>
        <v>0</v>
      </c>
      <c r="AK42" s="6" t="e">
        <f>#REF!-$AI42</f>
        <v>#REF!</v>
      </c>
      <c r="AL42" s="55" t="e">
        <f>#REF!-$AJ42</f>
        <v>#REF!</v>
      </c>
      <c r="AM42" s="49"/>
      <c r="AN42" s="24"/>
    </row>
    <row r="43" spans="1:40" s="20" customFormat="1" hidden="1" outlineLevel="2" x14ac:dyDescent="0.2">
      <c r="A43" s="22">
        <v>33</v>
      </c>
      <c r="B43" s="10"/>
      <c r="C43" s="2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33"/>
      <c r="AI43" s="22">
        <f t="shared" ref="AI43:AI74" si="2">COUNTIF($D43:$AH43,$B$167)</f>
        <v>0</v>
      </c>
      <c r="AJ43" s="6">
        <f t="shared" ref="AJ43:AJ74" si="3">SUM(COUNTIF($D43:$AH43,$B$168),COUNTIF($D43:$AH43,$B$169),COUNTIF($D43:$AH43,$B$170),COUNTIF($D43:$AH43,$B$171),COUNTIF(D43:AH43,$B$172))</f>
        <v>0</v>
      </c>
      <c r="AK43" s="6" t="e">
        <f>#REF!-$AI43</f>
        <v>#REF!</v>
      </c>
      <c r="AL43" s="55" t="e">
        <f>#REF!-$AJ43</f>
        <v>#REF!</v>
      </c>
      <c r="AM43" s="49"/>
      <c r="AN43" s="24"/>
    </row>
    <row r="44" spans="1:40" s="20" customFormat="1" hidden="1" outlineLevel="2" x14ac:dyDescent="0.2">
      <c r="A44" s="22">
        <v>34</v>
      </c>
      <c r="B44" s="10"/>
      <c r="C44" s="2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33"/>
      <c r="AI44" s="22">
        <f t="shared" si="2"/>
        <v>0</v>
      </c>
      <c r="AJ44" s="6">
        <f t="shared" si="3"/>
        <v>0</v>
      </c>
      <c r="AK44" s="6" t="e">
        <f>#REF!-$AI44</f>
        <v>#REF!</v>
      </c>
      <c r="AL44" s="55" t="e">
        <f>#REF!-$AJ44</f>
        <v>#REF!</v>
      </c>
      <c r="AM44" s="49"/>
      <c r="AN44" s="24"/>
    </row>
    <row r="45" spans="1:40" s="20" customFormat="1" hidden="1" outlineLevel="2" x14ac:dyDescent="0.2">
      <c r="A45" s="22">
        <v>35</v>
      </c>
      <c r="B45" s="10"/>
      <c r="C45" s="2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33"/>
      <c r="AI45" s="22">
        <f t="shared" si="2"/>
        <v>0</v>
      </c>
      <c r="AJ45" s="6">
        <f t="shared" si="3"/>
        <v>0</v>
      </c>
      <c r="AK45" s="6" t="e">
        <f>#REF!-$AI45</f>
        <v>#REF!</v>
      </c>
      <c r="AL45" s="55" t="e">
        <f>#REF!-$AJ45</f>
        <v>#REF!</v>
      </c>
      <c r="AM45" s="49"/>
      <c r="AN45" s="24"/>
    </row>
    <row r="46" spans="1:40" s="20" customFormat="1" hidden="1" outlineLevel="2" x14ac:dyDescent="0.2">
      <c r="A46" s="22">
        <v>36</v>
      </c>
      <c r="B46" s="10"/>
      <c r="C46" s="2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33"/>
      <c r="AI46" s="22">
        <f t="shared" si="2"/>
        <v>0</v>
      </c>
      <c r="AJ46" s="6">
        <f t="shared" si="3"/>
        <v>0</v>
      </c>
      <c r="AK46" s="6" t="e">
        <f>#REF!-$AI46</f>
        <v>#REF!</v>
      </c>
      <c r="AL46" s="55" t="e">
        <f>#REF!-$AJ46</f>
        <v>#REF!</v>
      </c>
      <c r="AM46" s="49"/>
      <c r="AN46" s="24"/>
    </row>
    <row r="47" spans="1:40" s="20" customFormat="1" hidden="1" outlineLevel="2" x14ac:dyDescent="0.2">
      <c r="A47" s="22">
        <v>37</v>
      </c>
      <c r="B47" s="10"/>
      <c r="C47" s="2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33"/>
      <c r="AI47" s="22">
        <f t="shared" si="2"/>
        <v>0</v>
      </c>
      <c r="AJ47" s="6">
        <f t="shared" si="3"/>
        <v>0</v>
      </c>
      <c r="AK47" s="6" t="e">
        <f>#REF!-$AI47</f>
        <v>#REF!</v>
      </c>
      <c r="AL47" s="55" t="e">
        <f>#REF!-$AJ47</f>
        <v>#REF!</v>
      </c>
      <c r="AM47" s="49"/>
      <c r="AN47" s="24"/>
    </row>
    <row r="48" spans="1:40" s="20" customFormat="1" hidden="1" outlineLevel="2" x14ac:dyDescent="0.2">
      <c r="A48" s="22">
        <v>38</v>
      </c>
      <c r="B48" s="10"/>
      <c r="C48" s="2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33"/>
      <c r="AI48" s="22">
        <f t="shared" si="2"/>
        <v>0</v>
      </c>
      <c r="AJ48" s="6">
        <f t="shared" si="3"/>
        <v>0</v>
      </c>
      <c r="AK48" s="6" t="e">
        <f>#REF!-$AI48</f>
        <v>#REF!</v>
      </c>
      <c r="AL48" s="55" t="e">
        <f>#REF!-$AJ48</f>
        <v>#REF!</v>
      </c>
      <c r="AM48" s="49"/>
      <c r="AN48" s="24"/>
    </row>
    <row r="49" spans="1:40" s="20" customFormat="1" hidden="1" outlineLevel="2" x14ac:dyDescent="0.2">
      <c r="A49" s="22">
        <v>39</v>
      </c>
      <c r="B49" s="10"/>
      <c r="C49" s="23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33"/>
      <c r="AI49" s="22">
        <f t="shared" si="2"/>
        <v>0</v>
      </c>
      <c r="AJ49" s="6">
        <f t="shared" si="3"/>
        <v>0</v>
      </c>
      <c r="AK49" s="6" t="e">
        <f>#REF!-$AI49</f>
        <v>#REF!</v>
      </c>
      <c r="AL49" s="55" t="e">
        <f>#REF!-$AJ49</f>
        <v>#REF!</v>
      </c>
      <c r="AM49" s="49"/>
      <c r="AN49" s="24"/>
    </row>
    <row r="50" spans="1:40" s="20" customFormat="1" hidden="1" outlineLevel="2" x14ac:dyDescent="0.2">
      <c r="A50" s="22">
        <v>40</v>
      </c>
      <c r="B50" s="10"/>
      <c r="C50" s="23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33"/>
      <c r="AI50" s="22">
        <f t="shared" si="2"/>
        <v>0</v>
      </c>
      <c r="AJ50" s="6">
        <f t="shared" si="3"/>
        <v>0</v>
      </c>
      <c r="AK50" s="6" t="e">
        <f>#REF!-$AI50</f>
        <v>#REF!</v>
      </c>
      <c r="AL50" s="55" t="e">
        <f>#REF!-$AJ50</f>
        <v>#REF!</v>
      </c>
      <c r="AM50" s="49"/>
      <c r="AN50" s="24"/>
    </row>
    <row r="51" spans="1:40" s="20" customFormat="1" hidden="1" outlineLevel="2" x14ac:dyDescent="0.2">
      <c r="A51" s="22">
        <v>41</v>
      </c>
      <c r="B51" s="10"/>
      <c r="C51" s="23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33"/>
      <c r="AI51" s="22">
        <f t="shared" si="2"/>
        <v>0</v>
      </c>
      <c r="AJ51" s="6">
        <f t="shared" si="3"/>
        <v>0</v>
      </c>
      <c r="AK51" s="6" t="e">
        <f>#REF!-$AI51</f>
        <v>#REF!</v>
      </c>
      <c r="AL51" s="55" t="e">
        <f>#REF!-$AJ51</f>
        <v>#REF!</v>
      </c>
      <c r="AM51" s="49"/>
      <c r="AN51" s="24"/>
    </row>
    <row r="52" spans="1:40" s="20" customFormat="1" hidden="1" outlineLevel="2" x14ac:dyDescent="0.2">
      <c r="A52" s="22">
        <v>42</v>
      </c>
      <c r="B52" s="10"/>
      <c r="C52" s="23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33"/>
      <c r="AI52" s="22">
        <f t="shared" si="2"/>
        <v>0</v>
      </c>
      <c r="AJ52" s="6">
        <f t="shared" si="3"/>
        <v>0</v>
      </c>
      <c r="AK52" s="6" t="e">
        <f>#REF!-$AI52</f>
        <v>#REF!</v>
      </c>
      <c r="AL52" s="55" t="e">
        <f>#REF!-$AJ52</f>
        <v>#REF!</v>
      </c>
      <c r="AM52" s="49"/>
      <c r="AN52" s="24"/>
    </row>
    <row r="53" spans="1:40" s="20" customFormat="1" hidden="1" outlineLevel="2" x14ac:dyDescent="0.2">
      <c r="A53" s="22">
        <v>43</v>
      </c>
      <c r="B53" s="10"/>
      <c r="C53" s="23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3"/>
      <c r="AI53" s="22">
        <f t="shared" si="2"/>
        <v>0</v>
      </c>
      <c r="AJ53" s="6">
        <f t="shared" si="3"/>
        <v>0</v>
      </c>
      <c r="AK53" s="6" t="e">
        <f>#REF!-$AI53</f>
        <v>#REF!</v>
      </c>
      <c r="AL53" s="55" t="e">
        <f>#REF!-$AJ53</f>
        <v>#REF!</v>
      </c>
      <c r="AM53" s="49"/>
      <c r="AN53" s="24"/>
    </row>
    <row r="54" spans="1:40" s="20" customFormat="1" hidden="1" outlineLevel="2" x14ac:dyDescent="0.2">
      <c r="A54" s="22">
        <v>44</v>
      </c>
      <c r="B54" s="10"/>
      <c r="C54" s="23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3"/>
      <c r="AI54" s="22">
        <f t="shared" si="2"/>
        <v>0</v>
      </c>
      <c r="AJ54" s="6">
        <f t="shared" si="3"/>
        <v>0</v>
      </c>
      <c r="AK54" s="6" t="e">
        <f>#REF!-$AI54</f>
        <v>#REF!</v>
      </c>
      <c r="AL54" s="55" t="e">
        <f>#REF!-$AJ54</f>
        <v>#REF!</v>
      </c>
      <c r="AM54" s="49"/>
      <c r="AN54" s="24"/>
    </row>
    <row r="55" spans="1:40" s="20" customFormat="1" hidden="1" outlineLevel="2" x14ac:dyDescent="0.2">
      <c r="A55" s="22">
        <v>45</v>
      </c>
      <c r="B55" s="10"/>
      <c r="C55" s="23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33"/>
      <c r="AI55" s="22">
        <f t="shared" si="2"/>
        <v>0</v>
      </c>
      <c r="AJ55" s="6">
        <f t="shared" si="3"/>
        <v>0</v>
      </c>
      <c r="AK55" s="6" t="e">
        <f>#REF!-$AI55</f>
        <v>#REF!</v>
      </c>
      <c r="AL55" s="55" t="e">
        <f>#REF!-$AJ55</f>
        <v>#REF!</v>
      </c>
      <c r="AM55" s="49"/>
      <c r="AN55" s="24"/>
    </row>
    <row r="56" spans="1:40" s="20" customFormat="1" hidden="1" outlineLevel="2" x14ac:dyDescent="0.2">
      <c r="A56" s="22">
        <v>46</v>
      </c>
      <c r="B56" s="10"/>
      <c r="C56" s="23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33"/>
      <c r="AI56" s="22">
        <f t="shared" si="2"/>
        <v>0</v>
      </c>
      <c r="AJ56" s="6">
        <f t="shared" si="3"/>
        <v>0</v>
      </c>
      <c r="AK56" s="6" t="e">
        <f>#REF!-$AI56</f>
        <v>#REF!</v>
      </c>
      <c r="AL56" s="55" t="e">
        <f>#REF!-$AJ56</f>
        <v>#REF!</v>
      </c>
      <c r="AM56" s="49"/>
      <c r="AN56" s="24"/>
    </row>
    <row r="57" spans="1:40" s="20" customFormat="1" hidden="1" outlineLevel="2" x14ac:dyDescent="0.2">
      <c r="A57" s="22">
        <v>47</v>
      </c>
      <c r="B57" s="10"/>
      <c r="C57" s="23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33"/>
      <c r="AI57" s="22">
        <f t="shared" si="2"/>
        <v>0</v>
      </c>
      <c r="AJ57" s="6">
        <f t="shared" si="3"/>
        <v>0</v>
      </c>
      <c r="AK57" s="6" t="e">
        <f>#REF!-$AI57</f>
        <v>#REF!</v>
      </c>
      <c r="AL57" s="55" t="e">
        <f>#REF!-$AJ57</f>
        <v>#REF!</v>
      </c>
      <c r="AM57" s="49"/>
      <c r="AN57" s="24"/>
    </row>
    <row r="58" spans="1:40" s="20" customFormat="1" hidden="1" outlineLevel="2" x14ac:dyDescent="0.2">
      <c r="A58" s="22">
        <v>48</v>
      </c>
      <c r="B58" s="10"/>
      <c r="C58" s="23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33"/>
      <c r="AI58" s="22">
        <f t="shared" si="2"/>
        <v>0</v>
      </c>
      <c r="AJ58" s="6">
        <f t="shared" si="3"/>
        <v>0</v>
      </c>
      <c r="AK58" s="6" t="e">
        <f>#REF!-$AI58</f>
        <v>#REF!</v>
      </c>
      <c r="AL58" s="55" t="e">
        <f>#REF!-$AJ58</f>
        <v>#REF!</v>
      </c>
      <c r="AM58" s="49"/>
      <c r="AN58" s="24"/>
    </row>
    <row r="59" spans="1:40" s="20" customFormat="1" hidden="1" outlineLevel="2" x14ac:dyDescent="0.2">
      <c r="A59" s="22">
        <v>49</v>
      </c>
      <c r="B59" s="10"/>
      <c r="C59" s="23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33"/>
      <c r="AI59" s="22">
        <f t="shared" si="2"/>
        <v>0</v>
      </c>
      <c r="AJ59" s="6">
        <f t="shared" si="3"/>
        <v>0</v>
      </c>
      <c r="AK59" s="6" t="e">
        <f>#REF!-$AI59</f>
        <v>#REF!</v>
      </c>
      <c r="AL59" s="55" t="e">
        <f>#REF!-$AJ59</f>
        <v>#REF!</v>
      </c>
      <c r="AM59" s="49"/>
      <c r="AN59" s="24"/>
    </row>
    <row r="60" spans="1:40" s="20" customFormat="1" hidden="1" outlineLevel="2" x14ac:dyDescent="0.2">
      <c r="A60" s="22">
        <v>50</v>
      </c>
      <c r="B60" s="10"/>
      <c r="C60" s="23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33"/>
      <c r="AI60" s="22">
        <f t="shared" si="2"/>
        <v>0</v>
      </c>
      <c r="AJ60" s="6">
        <f t="shared" si="3"/>
        <v>0</v>
      </c>
      <c r="AK60" s="6" t="e">
        <f>#REF!-$AI60</f>
        <v>#REF!</v>
      </c>
      <c r="AL60" s="55" t="e">
        <f>#REF!-$AJ60</f>
        <v>#REF!</v>
      </c>
      <c r="AM60" s="49"/>
      <c r="AN60" s="24"/>
    </row>
    <row r="61" spans="1:40" s="20" customFormat="1" hidden="1" outlineLevel="2" x14ac:dyDescent="0.2">
      <c r="A61" s="22">
        <v>51</v>
      </c>
      <c r="B61" s="10"/>
      <c r="C61" s="23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33"/>
      <c r="AI61" s="22">
        <f t="shared" si="2"/>
        <v>0</v>
      </c>
      <c r="AJ61" s="6">
        <f t="shared" si="3"/>
        <v>0</v>
      </c>
      <c r="AK61" s="6" t="e">
        <f>#REF!-$AI61</f>
        <v>#REF!</v>
      </c>
      <c r="AL61" s="55" t="e">
        <f>#REF!-$AJ61</f>
        <v>#REF!</v>
      </c>
      <c r="AM61" s="49"/>
      <c r="AN61" s="24"/>
    </row>
    <row r="62" spans="1:40" s="20" customFormat="1" hidden="1" outlineLevel="2" x14ac:dyDescent="0.2">
      <c r="A62" s="22">
        <v>52</v>
      </c>
      <c r="B62" s="10"/>
      <c r="C62" s="23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33"/>
      <c r="AI62" s="22">
        <f t="shared" si="2"/>
        <v>0</v>
      </c>
      <c r="AJ62" s="6">
        <f t="shared" si="3"/>
        <v>0</v>
      </c>
      <c r="AK62" s="6" t="e">
        <f>#REF!-$AI62</f>
        <v>#REF!</v>
      </c>
      <c r="AL62" s="55" t="e">
        <f>#REF!-$AJ62</f>
        <v>#REF!</v>
      </c>
      <c r="AM62" s="49"/>
      <c r="AN62" s="24"/>
    </row>
    <row r="63" spans="1:40" s="20" customFormat="1" hidden="1" outlineLevel="2" x14ac:dyDescent="0.2">
      <c r="A63" s="22">
        <v>53</v>
      </c>
      <c r="B63" s="10"/>
      <c r="C63" s="23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33"/>
      <c r="AI63" s="22">
        <f t="shared" si="2"/>
        <v>0</v>
      </c>
      <c r="AJ63" s="6">
        <f t="shared" si="3"/>
        <v>0</v>
      </c>
      <c r="AK63" s="6" t="e">
        <f>#REF!-$AI63</f>
        <v>#REF!</v>
      </c>
      <c r="AL63" s="55" t="e">
        <f>#REF!-$AJ63</f>
        <v>#REF!</v>
      </c>
      <c r="AM63" s="49"/>
      <c r="AN63" s="24"/>
    </row>
    <row r="64" spans="1:40" s="20" customFormat="1" hidden="1" outlineLevel="2" x14ac:dyDescent="0.2">
      <c r="A64" s="22">
        <v>54</v>
      </c>
      <c r="B64" s="10"/>
      <c r="C64" s="23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33"/>
      <c r="AI64" s="22">
        <f t="shared" si="2"/>
        <v>0</v>
      </c>
      <c r="AJ64" s="6">
        <f t="shared" si="3"/>
        <v>0</v>
      </c>
      <c r="AK64" s="6" t="e">
        <f>#REF!-$AI64</f>
        <v>#REF!</v>
      </c>
      <c r="AL64" s="55" t="e">
        <f>#REF!-$AJ64</f>
        <v>#REF!</v>
      </c>
      <c r="AM64" s="49"/>
      <c r="AN64" s="24"/>
    </row>
    <row r="65" spans="1:40" s="20" customFormat="1" hidden="1" outlineLevel="2" x14ac:dyDescent="0.2">
      <c r="A65" s="22">
        <v>55</v>
      </c>
      <c r="B65" s="10"/>
      <c r="C65" s="23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33"/>
      <c r="AI65" s="22">
        <f t="shared" si="2"/>
        <v>0</v>
      </c>
      <c r="AJ65" s="6">
        <f t="shared" si="3"/>
        <v>0</v>
      </c>
      <c r="AK65" s="6" t="e">
        <f>#REF!-$AI65</f>
        <v>#REF!</v>
      </c>
      <c r="AL65" s="55" t="e">
        <f>#REF!-$AJ65</f>
        <v>#REF!</v>
      </c>
      <c r="AM65" s="49"/>
      <c r="AN65" s="24"/>
    </row>
    <row r="66" spans="1:40" s="20" customFormat="1" hidden="1" outlineLevel="2" x14ac:dyDescent="0.2">
      <c r="A66" s="22">
        <v>56</v>
      </c>
      <c r="B66" s="10"/>
      <c r="C66" s="23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33"/>
      <c r="AI66" s="22">
        <f t="shared" si="2"/>
        <v>0</v>
      </c>
      <c r="AJ66" s="6">
        <f t="shared" si="3"/>
        <v>0</v>
      </c>
      <c r="AK66" s="6" t="e">
        <f>#REF!-$AI66</f>
        <v>#REF!</v>
      </c>
      <c r="AL66" s="55" t="e">
        <f>#REF!-$AJ66</f>
        <v>#REF!</v>
      </c>
      <c r="AM66" s="49"/>
      <c r="AN66" s="24"/>
    </row>
    <row r="67" spans="1:40" s="20" customFormat="1" hidden="1" outlineLevel="2" x14ac:dyDescent="0.2">
      <c r="A67" s="22">
        <v>57</v>
      </c>
      <c r="B67" s="10"/>
      <c r="C67" s="23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33"/>
      <c r="AI67" s="22">
        <f t="shared" si="2"/>
        <v>0</v>
      </c>
      <c r="AJ67" s="6">
        <f t="shared" si="3"/>
        <v>0</v>
      </c>
      <c r="AK67" s="6" t="e">
        <f>#REF!-$AI67</f>
        <v>#REF!</v>
      </c>
      <c r="AL67" s="55" t="e">
        <f>#REF!-$AJ67</f>
        <v>#REF!</v>
      </c>
      <c r="AM67" s="49"/>
      <c r="AN67" s="24"/>
    </row>
    <row r="68" spans="1:40" s="20" customFormat="1" hidden="1" outlineLevel="2" x14ac:dyDescent="0.2">
      <c r="A68" s="22">
        <v>58</v>
      </c>
      <c r="B68" s="10"/>
      <c r="C68" s="23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33"/>
      <c r="AI68" s="22">
        <f t="shared" si="2"/>
        <v>0</v>
      </c>
      <c r="AJ68" s="6">
        <f t="shared" si="3"/>
        <v>0</v>
      </c>
      <c r="AK68" s="6" t="e">
        <f>#REF!-$AI68</f>
        <v>#REF!</v>
      </c>
      <c r="AL68" s="55" t="e">
        <f>#REF!-$AJ68</f>
        <v>#REF!</v>
      </c>
      <c r="AM68" s="49"/>
      <c r="AN68" s="24"/>
    </row>
    <row r="69" spans="1:40" s="20" customFormat="1" hidden="1" outlineLevel="2" x14ac:dyDescent="0.2">
      <c r="A69" s="22">
        <v>59</v>
      </c>
      <c r="B69" s="10"/>
      <c r="C69" s="23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33"/>
      <c r="AI69" s="22">
        <f t="shared" si="2"/>
        <v>0</v>
      </c>
      <c r="AJ69" s="6">
        <f t="shared" si="3"/>
        <v>0</v>
      </c>
      <c r="AK69" s="6" t="e">
        <f>#REF!-$AI69</f>
        <v>#REF!</v>
      </c>
      <c r="AL69" s="55" t="e">
        <f>#REF!-$AJ69</f>
        <v>#REF!</v>
      </c>
      <c r="AM69" s="49"/>
      <c r="AN69" s="24"/>
    </row>
    <row r="70" spans="1:40" s="20" customFormat="1" hidden="1" outlineLevel="2" x14ac:dyDescent="0.2">
      <c r="A70" s="22">
        <v>60</v>
      </c>
      <c r="B70" s="10"/>
      <c r="C70" s="23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33"/>
      <c r="AI70" s="22">
        <f t="shared" si="2"/>
        <v>0</v>
      </c>
      <c r="AJ70" s="6">
        <f t="shared" si="3"/>
        <v>0</v>
      </c>
      <c r="AK70" s="6" t="e">
        <f>#REF!-$AI70</f>
        <v>#REF!</v>
      </c>
      <c r="AL70" s="55" t="e">
        <f>#REF!-$AJ70</f>
        <v>#REF!</v>
      </c>
      <c r="AM70" s="49"/>
      <c r="AN70" s="24"/>
    </row>
    <row r="71" spans="1:40" s="20" customFormat="1" hidden="1" outlineLevel="2" x14ac:dyDescent="0.2">
      <c r="A71" s="22">
        <v>61</v>
      </c>
      <c r="B71" s="10"/>
      <c r="C71" s="23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33"/>
      <c r="AI71" s="22">
        <f t="shared" si="2"/>
        <v>0</v>
      </c>
      <c r="AJ71" s="6">
        <f t="shared" si="3"/>
        <v>0</v>
      </c>
      <c r="AK71" s="6" t="e">
        <f>#REF!-$AI71</f>
        <v>#REF!</v>
      </c>
      <c r="AL71" s="55" t="e">
        <f>#REF!-$AJ71</f>
        <v>#REF!</v>
      </c>
      <c r="AM71" s="49"/>
      <c r="AN71" s="24"/>
    </row>
    <row r="72" spans="1:40" s="20" customFormat="1" hidden="1" outlineLevel="2" x14ac:dyDescent="0.2">
      <c r="A72" s="22">
        <v>62</v>
      </c>
      <c r="B72" s="10"/>
      <c r="C72" s="23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33"/>
      <c r="AI72" s="22">
        <f t="shared" si="2"/>
        <v>0</v>
      </c>
      <c r="AJ72" s="6">
        <f t="shared" si="3"/>
        <v>0</v>
      </c>
      <c r="AK72" s="6" t="e">
        <f>#REF!-$AI72</f>
        <v>#REF!</v>
      </c>
      <c r="AL72" s="55" t="e">
        <f>#REF!-$AJ72</f>
        <v>#REF!</v>
      </c>
      <c r="AM72" s="49"/>
      <c r="AN72" s="24"/>
    </row>
    <row r="73" spans="1:40" s="20" customFormat="1" hidden="1" outlineLevel="2" x14ac:dyDescent="0.2">
      <c r="A73" s="22">
        <v>63</v>
      </c>
      <c r="B73" s="10"/>
      <c r="C73" s="23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33"/>
      <c r="AI73" s="22">
        <f t="shared" si="2"/>
        <v>0</v>
      </c>
      <c r="AJ73" s="6">
        <f t="shared" si="3"/>
        <v>0</v>
      </c>
      <c r="AK73" s="6" t="e">
        <f>#REF!-$AI73</f>
        <v>#REF!</v>
      </c>
      <c r="AL73" s="55" t="e">
        <f>#REF!-$AJ73</f>
        <v>#REF!</v>
      </c>
      <c r="AM73" s="49"/>
      <c r="AN73" s="24"/>
    </row>
    <row r="74" spans="1:40" s="20" customFormat="1" hidden="1" outlineLevel="2" x14ac:dyDescent="0.2">
      <c r="A74" s="22">
        <v>64</v>
      </c>
      <c r="B74" s="10"/>
      <c r="C74" s="23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33"/>
      <c r="AI74" s="22">
        <f t="shared" si="2"/>
        <v>0</v>
      </c>
      <c r="AJ74" s="6">
        <f t="shared" si="3"/>
        <v>0</v>
      </c>
      <c r="AK74" s="6" t="e">
        <f>#REF!-$AI74</f>
        <v>#REF!</v>
      </c>
      <c r="AL74" s="55" t="e">
        <f>#REF!-$AJ74</f>
        <v>#REF!</v>
      </c>
      <c r="AM74" s="49"/>
      <c r="AN74" s="24"/>
    </row>
    <row r="75" spans="1:40" s="20" customFormat="1" hidden="1" outlineLevel="2" x14ac:dyDescent="0.2">
      <c r="A75" s="22">
        <v>65</v>
      </c>
      <c r="B75" s="10"/>
      <c r="C75" s="2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33"/>
      <c r="AI75" s="22">
        <f t="shared" ref="AI75:AI106" si="4">COUNTIF($D75:$AH75,$B$167)</f>
        <v>0</v>
      </c>
      <c r="AJ75" s="6">
        <f t="shared" ref="AJ75:AJ106" si="5">SUM(COUNTIF($D75:$AH75,$B$168),COUNTIF($D75:$AH75,$B$169),COUNTIF($D75:$AH75,$B$170),COUNTIF($D75:$AH75,$B$171),COUNTIF(D75:AH75,$B$172))</f>
        <v>0</v>
      </c>
      <c r="AK75" s="6" t="e">
        <f>#REF!-$AI75</f>
        <v>#REF!</v>
      </c>
      <c r="AL75" s="55" t="e">
        <f>#REF!-$AJ75</f>
        <v>#REF!</v>
      </c>
      <c r="AM75" s="49"/>
      <c r="AN75" s="24"/>
    </row>
    <row r="76" spans="1:40" s="20" customFormat="1" hidden="1" outlineLevel="2" x14ac:dyDescent="0.2">
      <c r="A76" s="22">
        <v>66</v>
      </c>
      <c r="B76" s="10"/>
      <c r="C76" s="23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33"/>
      <c r="AI76" s="22">
        <f t="shared" si="4"/>
        <v>0</v>
      </c>
      <c r="AJ76" s="6">
        <f t="shared" si="5"/>
        <v>0</v>
      </c>
      <c r="AK76" s="6" t="e">
        <f>#REF!-$AI76</f>
        <v>#REF!</v>
      </c>
      <c r="AL76" s="55" t="e">
        <f>#REF!-$AJ76</f>
        <v>#REF!</v>
      </c>
      <c r="AM76" s="49"/>
      <c r="AN76" s="24"/>
    </row>
    <row r="77" spans="1:40" s="20" customFormat="1" hidden="1" outlineLevel="2" x14ac:dyDescent="0.2">
      <c r="A77" s="22">
        <v>67</v>
      </c>
      <c r="B77" s="10"/>
      <c r="C77" s="23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33"/>
      <c r="AI77" s="22">
        <f t="shared" si="4"/>
        <v>0</v>
      </c>
      <c r="AJ77" s="6">
        <f t="shared" si="5"/>
        <v>0</v>
      </c>
      <c r="AK77" s="6" t="e">
        <f>#REF!-$AI77</f>
        <v>#REF!</v>
      </c>
      <c r="AL77" s="55" t="e">
        <f>#REF!-$AJ77</f>
        <v>#REF!</v>
      </c>
      <c r="AM77" s="49"/>
      <c r="AN77" s="24"/>
    </row>
    <row r="78" spans="1:40" s="20" customFormat="1" hidden="1" outlineLevel="2" x14ac:dyDescent="0.2">
      <c r="A78" s="22">
        <v>68</v>
      </c>
      <c r="B78" s="10"/>
      <c r="C78" s="23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33"/>
      <c r="AI78" s="22">
        <f t="shared" si="4"/>
        <v>0</v>
      </c>
      <c r="AJ78" s="6">
        <f t="shared" si="5"/>
        <v>0</v>
      </c>
      <c r="AK78" s="6" t="e">
        <f>#REF!-$AI78</f>
        <v>#REF!</v>
      </c>
      <c r="AL78" s="55" t="e">
        <f>#REF!-$AJ78</f>
        <v>#REF!</v>
      </c>
      <c r="AM78" s="49"/>
      <c r="AN78" s="24"/>
    </row>
    <row r="79" spans="1:40" s="20" customFormat="1" hidden="1" outlineLevel="2" x14ac:dyDescent="0.2">
      <c r="A79" s="22">
        <v>69</v>
      </c>
      <c r="B79" s="10"/>
      <c r="C79" s="23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33"/>
      <c r="AI79" s="22">
        <f t="shared" si="4"/>
        <v>0</v>
      </c>
      <c r="AJ79" s="6">
        <f t="shared" si="5"/>
        <v>0</v>
      </c>
      <c r="AK79" s="6" t="e">
        <f>#REF!-$AI79</f>
        <v>#REF!</v>
      </c>
      <c r="AL79" s="55" t="e">
        <f>#REF!-$AJ79</f>
        <v>#REF!</v>
      </c>
      <c r="AM79" s="49"/>
      <c r="AN79" s="24"/>
    </row>
    <row r="80" spans="1:40" s="20" customFormat="1" hidden="1" outlineLevel="2" x14ac:dyDescent="0.2">
      <c r="A80" s="22">
        <v>70</v>
      </c>
      <c r="B80" s="10"/>
      <c r="C80" s="2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33"/>
      <c r="AI80" s="22">
        <f t="shared" si="4"/>
        <v>0</v>
      </c>
      <c r="AJ80" s="6">
        <f t="shared" si="5"/>
        <v>0</v>
      </c>
      <c r="AK80" s="6" t="e">
        <f>#REF!-$AI80</f>
        <v>#REF!</v>
      </c>
      <c r="AL80" s="55" t="e">
        <f>#REF!-$AJ80</f>
        <v>#REF!</v>
      </c>
      <c r="AM80" s="49"/>
      <c r="AN80" s="24"/>
    </row>
    <row r="81" spans="1:40" s="20" customFormat="1" hidden="1" outlineLevel="2" x14ac:dyDescent="0.2">
      <c r="A81" s="22">
        <v>71</v>
      </c>
      <c r="B81" s="10"/>
      <c r="C81" s="2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33"/>
      <c r="AI81" s="22">
        <f t="shared" si="4"/>
        <v>0</v>
      </c>
      <c r="AJ81" s="6">
        <f t="shared" si="5"/>
        <v>0</v>
      </c>
      <c r="AK81" s="6" t="e">
        <f>#REF!-$AI81</f>
        <v>#REF!</v>
      </c>
      <c r="AL81" s="55" t="e">
        <f>#REF!-$AJ81</f>
        <v>#REF!</v>
      </c>
      <c r="AM81" s="49"/>
      <c r="AN81" s="24"/>
    </row>
    <row r="82" spans="1:40" s="20" customFormat="1" hidden="1" outlineLevel="2" x14ac:dyDescent="0.2">
      <c r="A82" s="22">
        <v>72</v>
      </c>
      <c r="B82" s="10"/>
      <c r="C82" s="23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33"/>
      <c r="AI82" s="22">
        <f t="shared" si="4"/>
        <v>0</v>
      </c>
      <c r="AJ82" s="6">
        <f t="shared" si="5"/>
        <v>0</v>
      </c>
      <c r="AK82" s="6" t="e">
        <f>#REF!-$AI82</f>
        <v>#REF!</v>
      </c>
      <c r="AL82" s="55" t="e">
        <f>#REF!-$AJ82</f>
        <v>#REF!</v>
      </c>
      <c r="AM82" s="49"/>
      <c r="AN82" s="24"/>
    </row>
    <row r="83" spans="1:40" s="20" customFormat="1" hidden="1" outlineLevel="2" x14ac:dyDescent="0.2">
      <c r="A83" s="22">
        <v>73</v>
      </c>
      <c r="B83" s="10"/>
      <c r="C83" s="23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33"/>
      <c r="AI83" s="22">
        <f t="shared" si="4"/>
        <v>0</v>
      </c>
      <c r="AJ83" s="6">
        <f t="shared" si="5"/>
        <v>0</v>
      </c>
      <c r="AK83" s="6" t="e">
        <f>#REF!-$AI83</f>
        <v>#REF!</v>
      </c>
      <c r="AL83" s="55" t="e">
        <f>#REF!-$AJ83</f>
        <v>#REF!</v>
      </c>
      <c r="AM83" s="49"/>
      <c r="AN83" s="24"/>
    </row>
    <row r="84" spans="1:40" s="20" customFormat="1" hidden="1" outlineLevel="2" x14ac:dyDescent="0.2">
      <c r="A84" s="22">
        <v>74</v>
      </c>
      <c r="B84" s="10"/>
      <c r="C84" s="23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33"/>
      <c r="AI84" s="22">
        <f t="shared" si="4"/>
        <v>0</v>
      </c>
      <c r="AJ84" s="6">
        <f t="shared" si="5"/>
        <v>0</v>
      </c>
      <c r="AK84" s="6" t="e">
        <f>#REF!-$AI84</f>
        <v>#REF!</v>
      </c>
      <c r="AL84" s="55" t="e">
        <f>#REF!-$AJ84</f>
        <v>#REF!</v>
      </c>
      <c r="AM84" s="49"/>
      <c r="AN84" s="24"/>
    </row>
    <row r="85" spans="1:40" s="20" customFormat="1" hidden="1" outlineLevel="2" x14ac:dyDescent="0.2">
      <c r="A85" s="22">
        <v>75</v>
      </c>
      <c r="B85" s="10"/>
      <c r="C85" s="23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33"/>
      <c r="AI85" s="22">
        <f t="shared" si="4"/>
        <v>0</v>
      </c>
      <c r="AJ85" s="6">
        <f t="shared" si="5"/>
        <v>0</v>
      </c>
      <c r="AK85" s="6" t="e">
        <f>#REF!-$AI85</f>
        <v>#REF!</v>
      </c>
      <c r="AL85" s="55" t="e">
        <f>#REF!-$AJ85</f>
        <v>#REF!</v>
      </c>
      <c r="AM85" s="49"/>
      <c r="AN85" s="24"/>
    </row>
    <row r="86" spans="1:40" s="20" customFormat="1" hidden="1" outlineLevel="2" x14ac:dyDescent="0.2">
      <c r="A86" s="22">
        <v>76</v>
      </c>
      <c r="B86" s="10"/>
      <c r="C86" s="23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33"/>
      <c r="AI86" s="22">
        <f t="shared" si="4"/>
        <v>0</v>
      </c>
      <c r="AJ86" s="6">
        <f t="shared" si="5"/>
        <v>0</v>
      </c>
      <c r="AK86" s="6" t="e">
        <f>#REF!-$AI86</f>
        <v>#REF!</v>
      </c>
      <c r="AL86" s="55" t="e">
        <f>#REF!-$AJ86</f>
        <v>#REF!</v>
      </c>
      <c r="AM86" s="49"/>
      <c r="AN86" s="24"/>
    </row>
    <row r="87" spans="1:40" s="20" customFormat="1" hidden="1" outlineLevel="2" x14ac:dyDescent="0.2">
      <c r="A87" s="22">
        <v>77</v>
      </c>
      <c r="B87" s="10"/>
      <c r="C87" s="23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33"/>
      <c r="AI87" s="22">
        <f t="shared" si="4"/>
        <v>0</v>
      </c>
      <c r="AJ87" s="6">
        <f t="shared" si="5"/>
        <v>0</v>
      </c>
      <c r="AK87" s="6" t="e">
        <f>#REF!-$AI87</f>
        <v>#REF!</v>
      </c>
      <c r="AL87" s="55" t="e">
        <f>#REF!-$AJ87</f>
        <v>#REF!</v>
      </c>
      <c r="AM87" s="49"/>
      <c r="AN87" s="24"/>
    </row>
    <row r="88" spans="1:40" s="20" customFormat="1" hidden="1" outlineLevel="2" x14ac:dyDescent="0.2">
      <c r="A88" s="22">
        <v>78</v>
      </c>
      <c r="B88" s="10"/>
      <c r="C88" s="23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33"/>
      <c r="AI88" s="22">
        <f t="shared" si="4"/>
        <v>0</v>
      </c>
      <c r="AJ88" s="6">
        <f t="shared" si="5"/>
        <v>0</v>
      </c>
      <c r="AK88" s="6" t="e">
        <f>#REF!-$AI88</f>
        <v>#REF!</v>
      </c>
      <c r="AL88" s="55" t="e">
        <f>#REF!-$AJ88</f>
        <v>#REF!</v>
      </c>
      <c r="AM88" s="49"/>
      <c r="AN88" s="24"/>
    </row>
    <row r="89" spans="1:40" s="20" customFormat="1" hidden="1" outlineLevel="2" x14ac:dyDescent="0.2">
      <c r="A89" s="22">
        <v>79</v>
      </c>
      <c r="B89" s="10"/>
      <c r="C89" s="23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33"/>
      <c r="AI89" s="22">
        <f t="shared" si="4"/>
        <v>0</v>
      </c>
      <c r="AJ89" s="6">
        <f t="shared" si="5"/>
        <v>0</v>
      </c>
      <c r="AK89" s="6" t="e">
        <f>#REF!-$AI89</f>
        <v>#REF!</v>
      </c>
      <c r="AL89" s="55" t="e">
        <f>#REF!-$AJ89</f>
        <v>#REF!</v>
      </c>
      <c r="AM89" s="49"/>
      <c r="AN89" s="24"/>
    </row>
    <row r="90" spans="1:40" s="20" customFormat="1" hidden="1" outlineLevel="2" x14ac:dyDescent="0.2">
      <c r="A90" s="22">
        <v>80</v>
      </c>
      <c r="B90" s="10"/>
      <c r="C90" s="2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33"/>
      <c r="AI90" s="22">
        <f t="shared" si="4"/>
        <v>0</v>
      </c>
      <c r="AJ90" s="6">
        <f t="shared" si="5"/>
        <v>0</v>
      </c>
      <c r="AK90" s="6" t="e">
        <f>#REF!-$AI90</f>
        <v>#REF!</v>
      </c>
      <c r="AL90" s="55" t="e">
        <f>#REF!-$AJ90</f>
        <v>#REF!</v>
      </c>
      <c r="AM90" s="49"/>
      <c r="AN90" s="24"/>
    </row>
    <row r="91" spans="1:40" s="20" customFormat="1" hidden="1" outlineLevel="2" x14ac:dyDescent="0.2">
      <c r="A91" s="22">
        <v>81</v>
      </c>
      <c r="B91" s="10"/>
      <c r="C91" s="23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33"/>
      <c r="AI91" s="22">
        <f t="shared" si="4"/>
        <v>0</v>
      </c>
      <c r="AJ91" s="6">
        <f t="shared" si="5"/>
        <v>0</v>
      </c>
      <c r="AK91" s="6" t="e">
        <f>#REF!-$AI91</f>
        <v>#REF!</v>
      </c>
      <c r="AL91" s="55" t="e">
        <f>#REF!-$AJ91</f>
        <v>#REF!</v>
      </c>
      <c r="AM91" s="49"/>
      <c r="AN91" s="24"/>
    </row>
    <row r="92" spans="1:40" s="20" customFormat="1" hidden="1" outlineLevel="2" x14ac:dyDescent="0.2">
      <c r="A92" s="22">
        <v>82</v>
      </c>
      <c r="B92" s="10"/>
      <c r="C92" s="23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33"/>
      <c r="AI92" s="22">
        <f t="shared" si="4"/>
        <v>0</v>
      </c>
      <c r="AJ92" s="6">
        <f t="shared" si="5"/>
        <v>0</v>
      </c>
      <c r="AK92" s="6" t="e">
        <f>#REF!-$AI92</f>
        <v>#REF!</v>
      </c>
      <c r="AL92" s="55" t="e">
        <f>#REF!-$AJ92</f>
        <v>#REF!</v>
      </c>
      <c r="AM92" s="49"/>
      <c r="AN92" s="24"/>
    </row>
    <row r="93" spans="1:40" s="20" customFormat="1" hidden="1" outlineLevel="2" x14ac:dyDescent="0.2">
      <c r="A93" s="22">
        <v>83</v>
      </c>
      <c r="B93" s="10"/>
      <c r="C93" s="23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33"/>
      <c r="AI93" s="22">
        <f t="shared" si="4"/>
        <v>0</v>
      </c>
      <c r="AJ93" s="6">
        <f t="shared" si="5"/>
        <v>0</v>
      </c>
      <c r="AK93" s="6" t="e">
        <f>#REF!-$AI93</f>
        <v>#REF!</v>
      </c>
      <c r="AL93" s="55" t="e">
        <f>#REF!-$AJ93</f>
        <v>#REF!</v>
      </c>
      <c r="AM93" s="49"/>
      <c r="AN93" s="24"/>
    </row>
    <row r="94" spans="1:40" s="20" customFormat="1" hidden="1" outlineLevel="2" x14ac:dyDescent="0.2">
      <c r="A94" s="22">
        <v>84</v>
      </c>
      <c r="B94" s="10"/>
      <c r="C94" s="23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33"/>
      <c r="AI94" s="22">
        <f t="shared" si="4"/>
        <v>0</v>
      </c>
      <c r="AJ94" s="6">
        <f t="shared" si="5"/>
        <v>0</v>
      </c>
      <c r="AK94" s="6" t="e">
        <f>#REF!-$AI94</f>
        <v>#REF!</v>
      </c>
      <c r="AL94" s="55" t="e">
        <f>#REF!-$AJ94</f>
        <v>#REF!</v>
      </c>
      <c r="AM94" s="49"/>
      <c r="AN94" s="24"/>
    </row>
    <row r="95" spans="1:40" s="20" customFormat="1" hidden="1" outlineLevel="2" x14ac:dyDescent="0.2">
      <c r="A95" s="22">
        <v>85</v>
      </c>
      <c r="B95" s="10"/>
      <c r="C95" s="23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33"/>
      <c r="AI95" s="22">
        <f t="shared" si="4"/>
        <v>0</v>
      </c>
      <c r="AJ95" s="6">
        <f t="shared" si="5"/>
        <v>0</v>
      </c>
      <c r="AK95" s="6" t="e">
        <f>#REF!-$AI95</f>
        <v>#REF!</v>
      </c>
      <c r="AL95" s="55" t="e">
        <f>#REF!-$AJ95</f>
        <v>#REF!</v>
      </c>
      <c r="AM95" s="49"/>
      <c r="AN95" s="24"/>
    </row>
    <row r="96" spans="1:40" s="20" customFormat="1" hidden="1" outlineLevel="2" x14ac:dyDescent="0.2">
      <c r="A96" s="22">
        <v>86</v>
      </c>
      <c r="B96" s="10"/>
      <c r="C96" s="23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33"/>
      <c r="AI96" s="22">
        <f t="shared" si="4"/>
        <v>0</v>
      </c>
      <c r="AJ96" s="6">
        <f t="shared" si="5"/>
        <v>0</v>
      </c>
      <c r="AK96" s="6" t="e">
        <f>#REF!-$AI96</f>
        <v>#REF!</v>
      </c>
      <c r="AL96" s="55" t="e">
        <f>#REF!-$AJ96</f>
        <v>#REF!</v>
      </c>
      <c r="AM96" s="49"/>
      <c r="AN96" s="24"/>
    </row>
    <row r="97" spans="1:40" s="20" customFormat="1" hidden="1" outlineLevel="2" x14ac:dyDescent="0.2">
      <c r="A97" s="22">
        <v>87</v>
      </c>
      <c r="B97" s="10"/>
      <c r="C97" s="23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33"/>
      <c r="AI97" s="22">
        <f t="shared" si="4"/>
        <v>0</v>
      </c>
      <c r="AJ97" s="6">
        <f t="shared" si="5"/>
        <v>0</v>
      </c>
      <c r="AK97" s="6" t="e">
        <f>#REF!-$AI97</f>
        <v>#REF!</v>
      </c>
      <c r="AL97" s="55" t="e">
        <f>#REF!-$AJ97</f>
        <v>#REF!</v>
      </c>
      <c r="AM97" s="49"/>
      <c r="AN97" s="24"/>
    </row>
    <row r="98" spans="1:40" s="20" customFormat="1" hidden="1" outlineLevel="2" x14ac:dyDescent="0.2">
      <c r="A98" s="22">
        <v>88</v>
      </c>
      <c r="B98" s="10"/>
      <c r="C98" s="23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33"/>
      <c r="AI98" s="22">
        <f t="shared" si="4"/>
        <v>0</v>
      </c>
      <c r="AJ98" s="6">
        <f t="shared" si="5"/>
        <v>0</v>
      </c>
      <c r="AK98" s="6" t="e">
        <f>#REF!-$AI98</f>
        <v>#REF!</v>
      </c>
      <c r="AL98" s="55" t="e">
        <f>#REF!-$AJ98</f>
        <v>#REF!</v>
      </c>
      <c r="AM98" s="49"/>
      <c r="AN98" s="24"/>
    </row>
    <row r="99" spans="1:40" s="20" customFormat="1" hidden="1" outlineLevel="2" x14ac:dyDescent="0.2">
      <c r="A99" s="22">
        <v>89</v>
      </c>
      <c r="B99" s="10"/>
      <c r="C99" s="23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33"/>
      <c r="AI99" s="22">
        <f t="shared" si="4"/>
        <v>0</v>
      </c>
      <c r="AJ99" s="6">
        <f t="shared" si="5"/>
        <v>0</v>
      </c>
      <c r="AK99" s="6" t="e">
        <f>#REF!-$AI99</f>
        <v>#REF!</v>
      </c>
      <c r="AL99" s="55" t="e">
        <f>#REF!-$AJ99</f>
        <v>#REF!</v>
      </c>
      <c r="AM99" s="49"/>
      <c r="AN99" s="24"/>
    </row>
    <row r="100" spans="1:40" s="20" customFormat="1" hidden="1" outlineLevel="2" x14ac:dyDescent="0.2">
      <c r="A100" s="22">
        <v>90</v>
      </c>
      <c r="B100" s="10"/>
      <c r="C100" s="23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33"/>
      <c r="AI100" s="22">
        <f t="shared" si="4"/>
        <v>0</v>
      </c>
      <c r="AJ100" s="6">
        <f t="shared" si="5"/>
        <v>0</v>
      </c>
      <c r="AK100" s="6" t="e">
        <f>#REF!-$AI100</f>
        <v>#REF!</v>
      </c>
      <c r="AL100" s="55" t="e">
        <f>#REF!-$AJ100</f>
        <v>#REF!</v>
      </c>
      <c r="AM100" s="49"/>
      <c r="AN100" s="24"/>
    </row>
    <row r="101" spans="1:40" s="20" customFormat="1" hidden="1" outlineLevel="2" x14ac:dyDescent="0.2">
      <c r="A101" s="22">
        <v>91</v>
      </c>
      <c r="B101" s="10"/>
      <c r="C101" s="23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33"/>
      <c r="AI101" s="22">
        <f t="shared" si="4"/>
        <v>0</v>
      </c>
      <c r="AJ101" s="6">
        <f t="shared" si="5"/>
        <v>0</v>
      </c>
      <c r="AK101" s="6" t="e">
        <f>#REF!-$AI101</f>
        <v>#REF!</v>
      </c>
      <c r="AL101" s="55" t="e">
        <f>#REF!-$AJ101</f>
        <v>#REF!</v>
      </c>
      <c r="AM101" s="49"/>
      <c r="AN101" s="24"/>
    </row>
    <row r="102" spans="1:40" s="20" customFormat="1" hidden="1" outlineLevel="2" x14ac:dyDescent="0.2">
      <c r="A102" s="22">
        <v>92</v>
      </c>
      <c r="B102" s="10"/>
      <c r="C102" s="23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33"/>
      <c r="AI102" s="22">
        <f t="shared" si="4"/>
        <v>0</v>
      </c>
      <c r="AJ102" s="6">
        <f t="shared" si="5"/>
        <v>0</v>
      </c>
      <c r="AK102" s="6" t="e">
        <f>#REF!-$AI102</f>
        <v>#REF!</v>
      </c>
      <c r="AL102" s="55" t="e">
        <f>#REF!-$AJ102</f>
        <v>#REF!</v>
      </c>
      <c r="AM102" s="49"/>
      <c r="AN102" s="24"/>
    </row>
    <row r="103" spans="1:40" s="20" customFormat="1" hidden="1" outlineLevel="2" x14ac:dyDescent="0.2">
      <c r="A103" s="22">
        <v>93</v>
      </c>
      <c r="B103" s="10"/>
      <c r="C103" s="23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33"/>
      <c r="AI103" s="22">
        <f t="shared" si="4"/>
        <v>0</v>
      </c>
      <c r="AJ103" s="6">
        <f t="shared" si="5"/>
        <v>0</v>
      </c>
      <c r="AK103" s="6" t="e">
        <f>#REF!-$AI103</f>
        <v>#REF!</v>
      </c>
      <c r="AL103" s="55" t="e">
        <f>#REF!-$AJ103</f>
        <v>#REF!</v>
      </c>
      <c r="AM103" s="49"/>
      <c r="AN103" s="24"/>
    </row>
    <row r="104" spans="1:40" s="20" customFormat="1" hidden="1" outlineLevel="2" x14ac:dyDescent="0.2">
      <c r="A104" s="22">
        <v>94</v>
      </c>
      <c r="B104" s="10"/>
      <c r="C104" s="23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33"/>
      <c r="AI104" s="22">
        <f t="shared" si="4"/>
        <v>0</v>
      </c>
      <c r="AJ104" s="6">
        <f t="shared" si="5"/>
        <v>0</v>
      </c>
      <c r="AK104" s="6" t="e">
        <f>#REF!-$AI104</f>
        <v>#REF!</v>
      </c>
      <c r="AL104" s="55" t="e">
        <f>#REF!-$AJ104</f>
        <v>#REF!</v>
      </c>
      <c r="AM104" s="49"/>
      <c r="AN104" s="24"/>
    </row>
    <row r="105" spans="1:40" s="20" customFormat="1" hidden="1" outlineLevel="2" x14ac:dyDescent="0.2">
      <c r="A105" s="22">
        <v>95</v>
      </c>
      <c r="B105" s="10"/>
      <c r="C105" s="23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33"/>
      <c r="AI105" s="22">
        <f t="shared" si="4"/>
        <v>0</v>
      </c>
      <c r="AJ105" s="6">
        <f t="shared" si="5"/>
        <v>0</v>
      </c>
      <c r="AK105" s="6" t="e">
        <f>#REF!-$AI105</f>
        <v>#REF!</v>
      </c>
      <c r="AL105" s="55" t="e">
        <f>#REF!-$AJ105</f>
        <v>#REF!</v>
      </c>
      <c r="AM105" s="49"/>
      <c r="AN105" s="24"/>
    </row>
    <row r="106" spans="1:40" s="20" customFormat="1" hidden="1" outlineLevel="2" x14ac:dyDescent="0.2">
      <c r="A106" s="22">
        <v>96</v>
      </c>
      <c r="B106" s="10"/>
      <c r="C106" s="23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33"/>
      <c r="AI106" s="22">
        <f t="shared" si="4"/>
        <v>0</v>
      </c>
      <c r="AJ106" s="6">
        <f t="shared" si="5"/>
        <v>0</v>
      </c>
      <c r="AK106" s="6" t="e">
        <f>#REF!-$AI106</f>
        <v>#REF!</v>
      </c>
      <c r="AL106" s="55" t="e">
        <f>#REF!-$AJ106</f>
        <v>#REF!</v>
      </c>
      <c r="AM106" s="49"/>
      <c r="AN106" s="24"/>
    </row>
    <row r="107" spans="1:40" s="20" customFormat="1" hidden="1" outlineLevel="2" x14ac:dyDescent="0.2">
      <c r="A107" s="22">
        <v>97</v>
      </c>
      <c r="B107" s="10"/>
      <c r="C107" s="23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33"/>
      <c r="AI107" s="22">
        <f t="shared" ref="AI107:AI138" si="6">COUNTIF($D107:$AH107,$B$167)</f>
        <v>0</v>
      </c>
      <c r="AJ107" s="6">
        <f t="shared" ref="AJ107:AJ138" si="7">SUM(COUNTIF($D107:$AH107,$B$168),COUNTIF($D107:$AH107,$B$169),COUNTIF($D107:$AH107,$B$170),COUNTIF($D107:$AH107,$B$171),COUNTIF(D107:AH107,$B$172))</f>
        <v>0</v>
      </c>
      <c r="AK107" s="6" t="e">
        <f>#REF!-$AI107</f>
        <v>#REF!</v>
      </c>
      <c r="AL107" s="55" t="e">
        <f>#REF!-$AJ107</f>
        <v>#REF!</v>
      </c>
      <c r="AM107" s="49"/>
      <c r="AN107" s="24"/>
    </row>
    <row r="108" spans="1:40" s="20" customFormat="1" hidden="1" outlineLevel="2" x14ac:dyDescent="0.2">
      <c r="A108" s="22">
        <v>98</v>
      </c>
      <c r="B108" s="10"/>
      <c r="C108" s="23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33"/>
      <c r="AI108" s="22">
        <f t="shared" si="6"/>
        <v>0</v>
      </c>
      <c r="AJ108" s="6">
        <f t="shared" si="7"/>
        <v>0</v>
      </c>
      <c r="AK108" s="6" t="e">
        <f>#REF!-$AI108</f>
        <v>#REF!</v>
      </c>
      <c r="AL108" s="55" t="e">
        <f>#REF!-$AJ108</f>
        <v>#REF!</v>
      </c>
      <c r="AM108" s="49"/>
      <c r="AN108" s="24"/>
    </row>
    <row r="109" spans="1:40" s="20" customFormat="1" hidden="1" outlineLevel="2" x14ac:dyDescent="0.2">
      <c r="A109" s="22">
        <v>99</v>
      </c>
      <c r="B109" s="10"/>
      <c r="C109" s="23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33"/>
      <c r="AI109" s="22">
        <f t="shared" si="6"/>
        <v>0</v>
      </c>
      <c r="AJ109" s="6">
        <f t="shared" si="7"/>
        <v>0</v>
      </c>
      <c r="AK109" s="6" t="e">
        <f>#REF!-$AI109</f>
        <v>#REF!</v>
      </c>
      <c r="AL109" s="55" t="e">
        <f>#REF!-$AJ109</f>
        <v>#REF!</v>
      </c>
      <c r="AM109" s="49"/>
      <c r="AN109" s="24"/>
    </row>
    <row r="110" spans="1:40" s="20" customFormat="1" hidden="1" outlineLevel="2" x14ac:dyDescent="0.2">
      <c r="A110" s="22">
        <v>100</v>
      </c>
      <c r="B110" s="10"/>
      <c r="C110" s="23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33"/>
      <c r="AI110" s="22">
        <f t="shared" si="6"/>
        <v>0</v>
      </c>
      <c r="AJ110" s="6">
        <f t="shared" si="7"/>
        <v>0</v>
      </c>
      <c r="AK110" s="6" t="e">
        <f>#REF!-$AI110</f>
        <v>#REF!</v>
      </c>
      <c r="AL110" s="55" t="e">
        <f>#REF!-$AJ110</f>
        <v>#REF!</v>
      </c>
      <c r="AM110" s="49"/>
      <c r="AN110" s="24"/>
    </row>
    <row r="111" spans="1:40" s="20" customFormat="1" hidden="1" outlineLevel="2" x14ac:dyDescent="0.2">
      <c r="A111" s="22">
        <v>101</v>
      </c>
      <c r="B111" s="10"/>
      <c r="C111" s="23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33"/>
      <c r="AI111" s="22">
        <f t="shared" si="6"/>
        <v>0</v>
      </c>
      <c r="AJ111" s="6">
        <f t="shared" si="7"/>
        <v>0</v>
      </c>
      <c r="AK111" s="6" t="e">
        <f>#REF!-$AI111</f>
        <v>#REF!</v>
      </c>
      <c r="AL111" s="55" t="e">
        <f>#REF!-$AJ111</f>
        <v>#REF!</v>
      </c>
      <c r="AM111" s="49"/>
      <c r="AN111" s="24"/>
    </row>
    <row r="112" spans="1:40" s="20" customFormat="1" hidden="1" outlineLevel="2" x14ac:dyDescent="0.2">
      <c r="A112" s="22">
        <v>102</v>
      </c>
      <c r="B112" s="10"/>
      <c r="C112" s="23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33"/>
      <c r="AI112" s="22">
        <f t="shared" si="6"/>
        <v>0</v>
      </c>
      <c r="AJ112" s="6">
        <f t="shared" si="7"/>
        <v>0</v>
      </c>
      <c r="AK112" s="6" t="e">
        <f>#REF!-$AI112</f>
        <v>#REF!</v>
      </c>
      <c r="AL112" s="55" t="e">
        <f>#REF!-$AJ112</f>
        <v>#REF!</v>
      </c>
      <c r="AM112" s="49"/>
      <c r="AN112" s="24"/>
    </row>
    <row r="113" spans="1:40" s="20" customFormat="1" hidden="1" outlineLevel="2" x14ac:dyDescent="0.2">
      <c r="A113" s="22">
        <v>103</v>
      </c>
      <c r="B113" s="10"/>
      <c r="C113" s="23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33"/>
      <c r="AI113" s="22">
        <f t="shared" si="6"/>
        <v>0</v>
      </c>
      <c r="AJ113" s="6">
        <f t="shared" si="7"/>
        <v>0</v>
      </c>
      <c r="AK113" s="6" t="e">
        <f>#REF!-$AI113</f>
        <v>#REF!</v>
      </c>
      <c r="AL113" s="55" t="e">
        <f>#REF!-$AJ113</f>
        <v>#REF!</v>
      </c>
      <c r="AM113" s="49"/>
      <c r="AN113" s="24"/>
    </row>
    <row r="114" spans="1:40" s="20" customFormat="1" hidden="1" outlineLevel="2" x14ac:dyDescent="0.2">
      <c r="A114" s="22">
        <v>104</v>
      </c>
      <c r="B114" s="10"/>
      <c r="C114" s="23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33"/>
      <c r="AI114" s="22">
        <f t="shared" si="6"/>
        <v>0</v>
      </c>
      <c r="AJ114" s="6">
        <f t="shared" si="7"/>
        <v>0</v>
      </c>
      <c r="AK114" s="6" t="e">
        <f>#REF!-$AI114</f>
        <v>#REF!</v>
      </c>
      <c r="AL114" s="55" t="e">
        <f>#REF!-$AJ114</f>
        <v>#REF!</v>
      </c>
      <c r="AM114" s="49"/>
      <c r="AN114" s="24"/>
    </row>
    <row r="115" spans="1:40" s="20" customFormat="1" hidden="1" outlineLevel="2" x14ac:dyDescent="0.2">
      <c r="A115" s="22">
        <v>105</v>
      </c>
      <c r="B115" s="10"/>
      <c r="C115" s="2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33"/>
      <c r="AI115" s="22">
        <f t="shared" si="6"/>
        <v>0</v>
      </c>
      <c r="AJ115" s="6">
        <f t="shared" si="7"/>
        <v>0</v>
      </c>
      <c r="AK115" s="6" t="e">
        <f>#REF!-$AI115</f>
        <v>#REF!</v>
      </c>
      <c r="AL115" s="55" t="e">
        <f>#REF!-$AJ115</f>
        <v>#REF!</v>
      </c>
      <c r="AM115" s="49"/>
      <c r="AN115" s="24"/>
    </row>
    <row r="116" spans="1:40" s="20" customFormat="1" hidden="1" outlineLevel="2" x14ac:dyDescent="0.2">
      <c r="A116" s="22">
        <v>106</v>
      </c>
      <c r="B116" s="10"/>
      <c r="C116" s="23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33"/>
      <c r="AI116" s="22">
        <f t="shared" si="6"/>
        <v>0</v>
      </c>
      <c r="AJ116" s="6">
        <f t="shared" si="7"/>
        <v>0</v>
      </c>
      <c r="AK116" s="6" t="e">
        <f>#REF!-$AI116</f>
        <v>#REF!</v>
      </c>
      <c r="AL116" s="55" t="e">
        <f>#REF!-$AJ116</f>
        <v>#REF!</v>
      </c>
      <c r="AM116" s="49"/>
      <c r="AN116" s="24"/>
    </row>
    <row r="117" spans="1:40" s="20" customFormat="1" hidden="1" outlineLevel="2" x14ac:dyDescent="0.2">
      <c r="A117" s="22">
        <v>107</v>
      </c>
      <c r="B117" s="10"/>
      <c r="C117" s="23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33"/>
      <c r="AI117" s="22">
        <f t="shared" si="6"/>
        <v>0</v>
      </c>
      <c r="AJ117" s="6">
        <f t="shared" si="7"/>
        <v>0</v>
      </c>
      <c r="AK117" s="6" t="e">
        <f>#REF!-$AI117</f>
        <v>#REF!</v>
      </c>
      <c r="AL117" s="55" t="e">
        <f>#REF!-$AJ117</f>
        <v>#REF!</v>
      </c>
      <c r="AM117" s="49"/>
      <c r="AN117" s="24"/>
    </row>
    <row r="118" spans="1:40" s="20" customFormat="1" hidden="1" outlineLevel="2" x14ac:dyDescent="0.2">
      <c r="A118" s="22">
        <v>108</v>
      </c>
      <c r="B118" s="10"/>
      <c r="C118" s="23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33"/>
      <c r="AI118" s="22">
        <f t="shared" si="6"/>
        <v>0</v>
      </c>
      <c r="AJ118" s="6">
        <f t="shared" si="7"/>
        <v>0</v>
      </c>
      <c r="AK118" s="6" t="e">
        <f>#REF!-$AI118</f>
        <v>#REF!</v>
      </c>
      <c r="AL118" s="55" t="e">
        <f>#REF!-$AJ118</f>
        <v>#REF!</v>
      </c>
      <c r="AM118" s="49"/>
      <c r="AN118" s="24"/>
    </row>
    <row r="119" spans="1:40" s="20" customFormat="1" hidden="1" outlineLevel="2" x14ac:dyDescent="0.2">
      <c r="A119" s="22">
        <v>109</v>
      </c>
      <c r="B119" s="10"/>
      <c r="C119" s="23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33"/>
      <c r="AI119" s="22">
        <f t="shared" si="6"/>
        <v>0</v>
      </c>
      <c r="AJ119" s="6">
        <f t="shared" si="7"/>
        <v>0</v>
      </c>
      <c r="AK119" s="6" t="e">
        <f>#REF!-$AI119</f>
        <v>#REF!</v>
      </c>
      <c r="AL119" s="55" t="e">
        <f>#REF!-$AJ119</f>
        <v>#REF!</v>
      </c>
      <c r="AM119" s="49"/>
      <c r="AN119" s="24"/>
    </row>
    <row r="120" spans="1:40" s="20" customFormat="1" hidden="1" outlineLevel="2" x14ac:dyDescent="0.2">
      <c r="A120" s="22">
        <v>110</v>
      </c>
      <c r="B120" s="10"/>
      <c r="C120" s="23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33"/>
      <c r="AI120" s="22">
        <f t="shared" si="6"/>
        <v>0</v>
      </c>
      <c r="AJ120" s="6">
        <f t="shared" si="7"/>
        <v>0</v>
      </c>
      <c r="AK120" s="6" t="e">
        <f>#REF!-$AI120</f>
        <v>#REF!</v>
      </c>
      <c r="AL120" s="55" t="e">
        <f>#REF!-$AJ120</f>
        <v>#REF!</v>
      </c>
      <c r="AM120" s="49"/>
      <c r="AN120" s="24"/>
    </row>
    <row r="121" spans="1:40" s="20" customFormat="1" hidden="1" outlineLevel="2" x14ac:dyDescent="0.2">
      <c r="A121" s="22">
        <v>111</v>
      </c>
      <c r="B121" s="10"/>
      <c r="C121" s="23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33"/>
      <c r="AI121" s="22">
        <f t="shared" si="6"/>
        <v>0</v>
      </c>
      <c r="AJ121" s="6">
        <f t="shared" si="7"/>
        <v>0</v>
      </c>
      <c r="AK121" s="6" t="e">
        <f>#REF!-$AI121</f>
        <v>#REF!</v>
      </c>
      <c r="AL121" s="55" t="e">
        <f>#REF!-$AJ121</f>
        <v>#REF!</v>
      </c>
      <c r="AM121" s="49"/>
      <c r="AN121" s="24"/>
    </row>
    <row r="122" spans="1:40" s="20" customFormat="1" hidden="1" outlineLevel="2" x14ac:dyDescent="0.2">
      <c r="A122" s="22">
        <v>112</v>
      </c>
      <c r="B122" s="10"/>
      <c r="C122" s="2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33"/>
      <c r="AI122" s="22">
        <f t="shared" si="6"/>
        <v>0</v>
      </c>
      <c r="AJ122" s="6">
        <f t="shared" si="7"/>
        <v>0</v>
      </c>
      <c r="AK122" s="6" t="e">
        <f>#REF!-$AI122</f>
        <v>#REF!</v>
      </c>
      <c r="AL122" s="55" t="e">
        <f>#REF!-$AJ122</f>
        <v>#REF!</v>
      </c>
      <c r="AM122" s="49"/>
      <c r="AN122" s="24"/>
    </row>
    <row r="123" spans="1:40" s="20" customFormat="1" hidden="1" outlineLevel="2" x14ac:dyDescent="0.2">
      <c r="A123" s="22">
        <v>113</v>
      </c>
      <c r="B123" s="10"/>
      <c r="C123" s="23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33"/>
      <c r="AI123" s="22">
        <f t="shared" si="6"/>
        <v>0</v>
      </c>
      <c r="AJ123" s="6">
        <f t="shared" si="7"/>
        <v>0</v>
      </c>
      <c r="AK123" s="6" t="e">
        <f>#REF!-$AI123</f>
        <v>#REF!</v>
      </c>
      <c r="AL123" s="55" t="e">
        <f>#REF!-$AJ123</f>
        <v>#REF!</v>
      </c>
      <c r="AM123" s="49"/>
      <c r="AN123" s="24"/>
    </row>
    <row r="124" spans="1:40" s="20" customFormat="1" hidden="1" outlineLevel="2" x14ac:dyDescent="0.2">
      <c r="A124" s="22">
        <v>114</v>
      </c>
      <c r="B124" s="10"/>
      <c r="C124" s="23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33"/>
      <c r="AI124" s="22">
        <f t="shared" si="6"/>
        <v>0</v>
      </c>
      <c r="AJ124" s="6">
        <f t="shared" si="7"/>
        <v>0</v>
      </c>
      <c r="AK124" s="6" t="e">
        <f>#REF!-$AI124</f>
        <v>#REF!</v>
      </c>
      <c r="AL124" s="55" t="e">
        <f>#REF!-$AJ124</f>
        <v>#REF!</v>
      </c>
      <c r="AM124" s="49"/>
      <c r="AN124" s="24"/>
    </row>
    <row r="125" spans="1:40" s="20" customFormat="1" hidden="1" outlineLevel="2" x14ac:dyDescent="0.2">
      <c r="A125" s="22">
        <v>115</v>
      </c>
      <c r="B125" s="10"/>
      <c r="C125" s="23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33"/>
      <c r="AI125" s="22">
        <f t="shared" si="6"/>
        <v>0</v>
      </c>
      <c r="AJ125" s="6">
        <f t="shared" si="7"/>
        <v>0</v>
      </c>
      <c r="AK125" s="6" t="e">
        <f>#REF!-$AI125</f>
        <v>#REF!</v>
      </c>
      <c r="AL125" s="55" t="e">
        <f>#REF!-$AJ125</f>
        <v>#REF!</v>
      </c>
      <c r="AM125" s="49"/>
      <c r="AN125" s="24"/>
    </row>
    <row r="126" spans="1:40" s="20" customFormat="1" hidden="1" outlineLevel="2" x14ac:dyDescent="0.2">
      <c r="A126" s="22">
        <v>116</v>
      </c>
      <c r="B126" s="10"/>
      <c r="C126" s="23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33"/>
      <c r="AI126" s="22">
        <f t="shared" si="6"/>
        <v>0</v>
      </c>
      <c r="AJ126" s="6">
        <f t="shared" si="7"/>
        <v>0</v>
      </c>
      <c r="AK126" s="6" t="e">
        <f>#REF!-$AI126</f>
        <v>#REF!</v>
      </c>
      <c r="AL126" s="55" t="e">
        <f>#REF!-$AJ126</f>
        <v>#REF!</v>
      </c>
      <c r="AM126" s="49"/>
      <c r="AN126" s="24"/>
    </row>
    <row r="127" spans="1:40" s="20" customFormat="1" hidden="1" outlineLevel="2" x14ac:dyDescent="0.2">
      <c r="A127" s="22">
        <v>117</v>
      </c>
      <c r="B127" s="10"/>
      <c r="C127" s="23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33"/>
      <c r="AI127" s="22">
        <f t="shared" si="6"/>
        <v>0</v>
      </c>
      <c r="AJ127" s="6">
        <f t="shared" si="7"/>
        <v>0</v>
      </c>
      <c r="AK127" s="6" t="e">
        <f>#REF!-$AI127</f>
        <v>#REF!</v>
      </c>
      <c r="AL127" s="55" t="e">
        <f>#REF!-$AJ127</f>
        <v>#REF!</v>
      </c>
      <c r="AM127" s="49"/>
      <c r="AN127" s="24"/>
    </row>
    <row r="128" spans="1:40" s="20" customFormat="1" hidden="1" outlineLevel="2" x14ac:dyDescent="0.2">
      <c r="A128" s="22">
        <v>118</v>
      </c>
      <c r="B128" s="10"/>
      <c r="C128" s="23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33"/>
      <c r="AI128" s="22">
        <f t="shared" si="6"/>
        <v>0</v>
      </c>
      <c r="AJ128" s="6">
        <f t="shared" si="7"/>
        <v>0</v>
      </c>
      <c r="AK128" s="6" t="e">
        <f>#REF!-$AI128</f>
        <v>#REF!</v>
      </c>
      <c r="AL128" s="55" t="e">
        <f>#REF!-$AJ128</f>
        <v>#REF!</v>
      </c>
      <c r="AM128" s="49"/>
      <c r="AN128" s="24"/>
    </row>
    <row r="129" spans="1:40" s="20" customFormat="1" hidden="1" outlineLevel="2" x14ac:dyDescent="0.2">
      <c r="A129" s="22">
        <v>119</v>
      </c>
      <c r="B129" s="10"/>
      <c r="C129" s="23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33"/>
      <c r="AI129" s="22">
        <f t="shared" si="6"/>
        <v>0</v>
      </c>
      <c r="AJ129" s="6">
        <f t="shared" si="7"/>
        <v>0</v>
      </c>
      <c r="AK129" s="6" t="e">
        <f>#REF!-$AI129</f>
        <v>#REF!</v>
      </c>
      <c r="AL129" s="55" t="e">
        <f>#REF!-$AJ129</f>
        <v>#REF!</v>
      </c>
      <c r="AM129" s="49"/>
      <c r="AN129" s="24"/>
    </row>
    <row r="130" spans="1:40" s="20" customFormat="1" hidden="1" outlineLevel="2" x14ac:dyDescent="0.2">
      <c r="A130" s="22">
        <v>120</v>
      </c>
      <c r="B130" s="10"/>
      <c r="C130" s="23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33"/>
      <c r="AI130" s="22">
        <f t="shared" si="6"/>
        <v>0</v>
      </c>
      <c r="AJ130" s="6">
        <f t="shared" si="7"/>
        <v>0</v>
      </c>
      <c r="AK130" s="6" t="e">
        <f>#REF!-$AI130</f>
        <v>#REF!</v>
      </c>
      <c r="AL130" s="55" t="e">
        <f>#REF!-$AJ130</f>
        <v>#REF!</v>
      </c>
      <c r="AM130" s="49"/>
      <c r="AN130" s="24"/>
    </row>
    <row r="131" spans="1:40" s="20" customFormat="1" hidden="1" outlineLevel="2" x14ac:dyDescent="0.2">
      <c r="A131" s="22">
        <v>121</v>
      </c>
      <c r="B131" s="10"/>
      <c r="C131" s="23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33"/>
      <c r="AI131" s="22">
        <f t="shared" si="6"/>
        <v>0</v>
      </c>
      <c r="AJ131" s="6">
        <f t="shared" si="7"/>
        <v>0</v>
      </c>
      <c r="AK131" s="6" t="e">
        <f>#REF!-$AI131</f>
        <v>#REF!</v>
      </c>
      <c r="AL131" s="55" t="e">
        <f>#REF!-$AJ131</f>
        <v>#REF!</v>
      </c>
      <c r="AM131" s="49"/>
      <c r="AN131" s="24"/>
    </row>
    <row r="132" spans="1:40" s="20" customFormat="1" hidden="1" outlineLevel="2" x14ac:dyDescent="0.2">
      <c r="A132" s="22">
        <v>122</v>
      </c>
      <c r="B132" s="10"/>
      <c r="C132" s="23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33"/>
      <c r="AI132" s="22">
        <f t="shared" si="6"/>
        <v>0</v>
      </c>
      <c r="AJ132" s="6">
        <f t="shared" si="7"/>
        <v>0</v>
      </c>
      <c r="AK132" s="6" t="e">
        <f>#REF!-$AI132</f>
        <v>#REF!</v>
      </c>
      <c r="AL132" s="55" t="e">
        <f>#REF!-$AJ132</f>
        <v>#REF!</v>
      </c>
      <c r="AM132" s="49"/>
      <c r="AN132" s="24"/>
    </row>
    <row r="133" spans="1:40" s="20" customFormat="1" hidden="1" outlineLevel="2" x14ac:dyDescent="0.2">
      <c r="A133" s="22">
        <v>123</v>
      </c>
      <c r="B133" s="10"/>
      <c r="C133" s="23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33"/>
      <c r="AI133" s="22">
        <f t="shared" si="6"/>
        <v>0</v>
      </c>
      <c r="AJ133" s="6">
        <f t="shared" si="7"/>
        <v>0</v>
      </c>
      <c r="AK133" s="6" t="e">
        <f>#REF!-$AI133</f>
        <v>#REF!</v>
      </c>
      <c r="AL133" s="55" t="e">
        <f>#REF!-$AJ133</f>
        <v>#REF!</v>
      </c>
      <c r="AM133" s="49"/>
      <c r="AN133" s="24"/>
    </row>
    <row r="134" spans="1:40" s="20" customFormat="1" hidden="1" outlineLevel="2" x14ac:dyDescent="0.2">
      <c r="A134" s="22">
        <v>124</v>
      </c>
      <c r="B134" s="10"/>
      <c r="C134" s="23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33"/>
      <c r="AI134" s="22">
        <f t="shared" si="6"/>
        <v>0</v>
      </c>
      <c r="AJ134" s="6">
        <f t="shared" si="7"/>
        <v>0</v>
      </c>
      <c r="AK134" s="6" t="e">
        <f>#REF!-$AI134</f>
        <v>#REF!</v>
      </c>
      <c r="AL134" s="55" t="e">
        <f>#REF!-$AJ134</f>
        <v>#REF!</v>
      </c>
      <c r="AM134" s="49"/>
      <c r="AN134" s="24"/>
    </row>
    <row r="135" spans="1:40" s="20" customFormat="1" hidden="1" outlineLevel="2" x14ac:dyDescent="0.2">
      <c r="A135" s="22">
        <v>125</v>
      </c>
      <c r="B135" s="10"/>
      <c r="C135" s="23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33"/>
      <c r="AI135" s="22">
        <f t="shared" si="6"/>
        <v>0</v>
      </c>
      <c r="AJ135" s="6">
        <f t="shared" si="7"/>
        <v>0</v>
      </c>
      <c r="AK135" s="6" t="e">
        <f>#REF!-$AI135</f>
        <v>#REF!</v>
      </c>
      <c r="AL135" s="55" t="e">
        <f>#REF!-$AJ135</f>
        <v>#REF!</v>
      </c>
      <c r="AM135" s="49"/>
      <c r="AN135" s="24"/>
    </row>
    <row r="136" spans="1:40" s="20" customFormat="1" hidden="1" outlineLevel="2" x14ac:dyDescent="0.2">
      <c r="A136" s="22">
        <v>126</v>
      </c>
      <c r="B136" s="10"/>
      <c r="C136" s="23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33"/>
      <c r="AI136" s="22">
        <f t="shared" si="6"/>
        <v>0</v>
      </c>
      <c r="AJ136" s="6">
        <f t="shared" si="7"/>
        <v>0</v>
      </c>
      <c r="AK136" s="6" t="e">
        <f>#REF!-$AI136</f>
        <v>#REF!</v>
      </c>
      <c r="AL136" s="55" t="e">
        <f>#REF!-$AJ136</f>
        <v>#REF!</v>
      </c>
      <c r="AM136" s="49"/>
      <c r="AN136" s="24"/>
    </row>
    <row r="137" spans="1:40" s="20" customFormat="1" hidden="1" outlineLevel="2" x14ac:dyDescent="0.2">
      <c r="A137" s="22">
        <v>127</v>
      </c>
      <c r="B137" s="10"/>
      <c r="C137" s="23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33"/>
      <c r="AI137" s="22">
        <f t="shared" si="6"/>
        <v>0</v>
      </c>
      <c r="AJ137" s="6">
        <f t="shared" si="7"/>
        <v>0</v>
      </c>
      <c r="AK137" s="6" t="e">
        <f>#REF!-$AI137</f>
        <v>#REF!</v>
      </c>
      <c r="AL137" s="55" t="e">
        <f>#REF!-$AJ137</f>
        <v>#REF!</v>
      </c>
      <c r="AM137" s="49"/>
      <c r="AN137" s="24"/>
    </row>
    <row r="138" spans="1:40" s="20" customFormat="1" hidden="1" outlineLevel="2" x14ac:dyDescent="0.2">
      <c r="A138" s="22">
        <v>128</v>
      </c>
      <c r="B138" s="10"/>
      <c r="C138" s="23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33"/>
      <c r="AI138" s="22">
        <f t="shared" si="6"/>
        <v>0</v>
      </c>
      <c r="AJ138" s="6">
        <f t="shared" si="7"/>
        <v>0</v>
      </c>
      <c r="AK138" s="6" t="e">
        <f>#REF!-$AI138</f>
        <v>#REF!</v>
      </c>
      <c r="AL138" s="55" t="e">
        <f>#REF!-$AJ138</f>
        <v>#REF!</v>
      </c>
      <c r="AM138" s="49"/>
      <c r="AN138" s="24"/>
    </row>
    <row r="139" spans="1:40" s="20" customFormat="1" hidden="1" outlineLevel="2" x14ac:dyDescent="0.2">
      <c r="A139" s="22">
        <v>129</v>
      </c>
      <c r="B139" s="10"/>
      <c r="C139" s="23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33"/>
      <c r="AI139" s="22">
        <f t="shared" ref="AI139:AI161" si="8">COUNTIF($D139:$AH139,$B$167)</f>
        <v>0</v>
      </c>
      <c r="AJ139" s="6">
        <f t="shared" ref="AJ139:AJ161" si="9">SUM(COUNTIF($D139:$AH139,$B$168),COUNTIF($D139:$AH139,$B$169),COUNTIF($D139:$AH139,$B$170),COUNTIF($D139:$AH139,$B$171),COUNTIF(D139:AH139,$B$172))</f>
        <v>0</v>
      </c>
      <c r="AK139" s="6" t="e">
        <f>#REF!-$AI139</f>
        <v>#REF!</v>
      </c>
      <c r="AL139" s="55" t="e">
        <f>#REF!-$AJ139</f>
        <v>#REF!</v>
      </c>
      <c r="AM139" s="49"/>
      <c r="AN139" s="24"/>
    </row>
    <row r="140" spans="1:40" s="20" customFormat="1" hidden="1" outlineLevel="2" x14ac:dyDescent="0.2">
      <c r="A140" s="22">
        <v>130</v>
      </c>
      <c r="B140" s="10"/>
      <c r="C140" s="23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33"/>
      <c r="AI140" s="22">
        <f t="shared" si="8"/>
        <v>0</v>
      </c>
      <c r="AJ140" s="6">
        <f t="shared" si="9"/>
        <v>0</v>
      </c>
      <c r="AK140" s="6" t="e">
        <f>#REF!-$AI140</f>
        <v>#REF!</v>
      </c>
      <c r="AL140" s="55" t="e">
        <f>#REF!-$AJ140</f>
        <v>#REF!</v>
      </c>
      <c r="AM140" s="49"/>
      <c r="AN140" s="24"/>
    </row>
    <row r="141" spans="1:40" s="20" customFormat="1" hidden="1" outlineLevel="2" x14ac:dyDescent="0.2">
      <c r="A141" s="22">
        <v>131</v>
      </c>
      <c r="B141" s="10"/>
      <c r="C141" s="23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33"/>
      <c r="AI141" s="22">
        <f t="shared" si="8"/>
        <v>0</v>
      </c>
      <c r="AJ141" s="6">
        <f t="shared" si="9"/>
        <v>0</v>
      </c>
      <c r="AK141" s="6" t="e">
        <f>#REF!-$AI141</f>
        <v>#REF!</v>
      </c>
      <c r="AL141" s="55" t="e">
        <f>#REF!-$AJ141</f>
        <v>#REF!</v>
      </c>
      <c r="AM141" s="49"/>
      <c r="AN141" s="24"/>
    </row>
    <row r="142" spans="1:40" s="20" customFormat="1" hidden="1" outlineLevel="2" x14ac:dyDescent="0.2">
      <c r="A142" s="22">
        <v>132</v>
      </c>
      <c r="B142" s="10"/>
      <c r="C142" s="23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33"/>
      <c r="AI142" s="22">
        <f t="shared" si="8"/>
        <v>0</v>
      </c>
      <c r="AJ142" s="6">
        <f t="shared" si="9"/>
        <v>0</v>
      </c>
      <c r="AK142" s="6" t="e">
        <f>#REF!-$AI142</f>
        <v>#REF!</v>
      </c>
      <c r="AL142" s="55" t="e">
        <f>#REF!-$AJ142</f>
        <v>#REF!</v>
      </c>
      <c r="AM142" s="49"/>
      <c r="AN142" s="24"/>
    </row>
    <row r="143" spans="1:40" s="20" customFormat="1" hidden="1" outlineLevel="2" x14ac:dyDescent="0.2">
      <c r="A143" s="22">
        <v>133</v>
      </c>
      <c r="B143" s="10"/>
      <c r="C143" s="23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33"/>
      <c r="AI143" s="22">
        <f t="shared" si="8"/>
        <v>0</v>
      </c>
      <c r="AJ143" s="6">
        <f t="shared" si="9"/>
        <v>0</v>
      </c>
      <c r="AK143" s="6" t="e">
        <f>#REF!-$AI143</f>
        <v>#REF!</v>
      </c>
      <c r="AL143" s="55" t="e">
        <f>#REF!-$AJ143</f>
        <v>#REF!</v>
      </c>
      <c r="AM143" s="49"/>
      <c r="AN143" s="24"/>
    </row>
    <row r="144" spans="1:40" s="20" customFormat="1" hidden="1" outlineLevel="2" x14ac:dyDescent="0.2">
      <c r="A144" s="22">
        <v>134</v>
      </c>
      <c r="B144" s="10"/>
      <c r="C144" s="23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33"/>
      <c r="AI144" s="22">
        <f t="shared" si="8"/>
        <v>0</v>
      </c>
      <c r="AJ144" s="6">
        <f t="shared" si="9"/>
        <v>0</v>
      </c>
      <c r="AK144" s="6" t="e">
        <f>#REF!-$AI144</f>
        <v>#REF!</v>
      </c>
      <c r="AL144" s="55" t="e">
        <f>#REF!-$AJ144</f>
        <v>#REF!</v>
      </c>
      <c r="AM144" s="49"/>
      <c r="AN144" s="24"/>
    </row>
    <row r="145" spans="1:40" s="20" customFormat="1" hidden="1" outlineLevel="2" x14ac:dyDescent="0.2">
      <c r="A145" s="22">
        <v>135</v>
      </c>
      <c r="B145" s="10"/>
      <c r="C145" s="23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33"/>
      <c r="AI145" s="22">
        <f t="shared" si="8"/>
        <v>0</v>
      </c>
      <c r="AJ145" s="6">
        <f t="shared" si="9"/>
        <v>0</v>
      </c>
      <c r="AK145" s="6" t="e">
        <f>#REF!-$AI145</f>
        <v>#REF!</v>
      </c>
      <c r="AL145" s="55" t="e">
        <f>#REF!-$AJ145</f>
        <v>#REF!</v>
      </c>
      <c r="AM145" s="49"/>
      <c r="AN145" s="24"/>
    </row>
    <row r="146" spans="1:40" s="20" customFormat="1" hidden="1" outlineLevel="2" x14ac:dyDescent="0.2">
      <c r="A146" s="22">
        <v>136</v>
      </c>
      <c r="B146" s="10"/>
      <c r="C146" s="23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33"/>
      <c r="AI146" s="22">
        <f t="shared" si="8"/>
        <v>0</v>
      </c>
      <c r="AJ146" s="6">
        <f t="shared" si="9"/>
        <v>0</v>
      </c>
      <c r="AK146" s="6" t="e">
        <f>#REF!-$AI146</f>
        <v>#REF!</v>
      </c>
      <c r="AL146" s="55" t="e">
        <f>#REF!-$AJ146</f>
        <v>#REF!</v>
      </c>
      <c r="AM146" s="49"/>
      <c r="AN146" s="24"/>
    </row>
    <row r="147" spans="1:40" s="20" customFormat="1" hidden="1" outlineLevel="2" x14ac:dyDescent="0.2">
      <c r="A147" s="22">
        <v>137</v>
      </c>
      <c r="B147" s="10"/>
      <c r="C147" s="23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33"/>
      <c r="AI147" s="22">
        <f t="shared" si="8"/>
        <v>0</v>
      </c>
      <c r="AJ147" s="6">
        <f t="shared" si="9"/>
        <v>0</v>
      </c>
      <c r="AK147" s="6" t="e">
        <f>#REF!-$AI147</f>
        <v>#REF!</v>
      </c>
      <c r="AL147" s="55" t="e">
        <f>#REF!-$AJ147</f>
        <v>#REF!</v>
      </c>
      <c r="AM147" s="49"/>
      <c r="AN147" s="24"/>
    </row>
    <row r="148" spans="1:40" s="20" customFormat="1" hidden="1" outlineLevel="2" x14ac:dyDescent="0.2">
      <c r="A148" s="22">
        <v>138</v>
      </c>
      <c r="B148" s="10"/>
      <c r="C148" s="23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33"/>
      <c r="AI148" s="22">
        <f t="shared" si="8"/>
        <v>0</v>
      </c>
      <c r="AJ148" s="6">
        <f t="shared" si="9"/>
        <v>0</v>
      </c>
      <c r="AK148" s="6" t="e">
        <f>#REF!-$AI148</f>
        <v>#REF!</v>
      </c>
      <c r="AL148" s="55" t="e">
        <f>#REF!-$AJ148</f>
        <v>#REF!</v>
      </c>
      <c r="AM148" s="49"/>
      <c r="AN148" s="24"/>
    </row>
    <row r="149" spans="1:40" s="20" customFormat="1" hidden="1" outlineLevel="2" x14ac:dyDescent="0.2">
      <c r="A149" s="22">
        <v>139</v>
      </c>
      <c r="B149" s="10"/>
      <c r="C149" s="23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33"/>
      <c r="AI149" s="22">
        <f t="shared" si="8"/>
        <v>0</v>
      </c>
      <c r="AJ149" s="6">
        <f t="shared" si="9"/>
        <v>0</v>
      </c>
      <c r="AK149" s="6" t="e">
        <f>#REF!-$AI149</f>
        <v>#REF!</v>
      </c>
      <c r="AL149" s="55" t="e">
        <f>#REF!-$AJ149</f>
        <v>#REF!</v>
      </c>
      <c r="AM149" s="49"/>
      <c r="AN149" s="24"/>
    </row>
    <row r="150" spans="1:40" s="20" customFormat="1" hidden="1" outlineLevel="2" x14ac:dyDescent="0.2">
      <c r="A150" s="22">
        <v>140</v>
      </c>
      <c r="B150" s="10"/>
      <c r="C150" s="23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33"/>
      <c r="AI150" s="22">
        <f t="shared" si="8"/>
        <v>0</v>
      </c>
      <c r="AJ150" s="6">
        <f t="shared" si="9"/>
        <v>0</v>
      </c>
      <c r="AK150" s="6" t="e">
        <f>#REF!-$AI150</f>
        <v>#REF!</v>
      </c>
      <c r="AL150" s="55" t="e">
        <f>#REF!-$AJ150</f>
        <v>#REF!</v>
      </c>
      <c r="AM150" s="49"/>
      <c r="AN150" s="24"/>
    </row>
    <row r="151" spans="1:40" s="20" customFormat="1" hidden="1" outlineLevel="2" x14ac:dyDescent="0.2">
      <c r="A151" s="22">
        <v>141</v>
      </c>
      <c r="B151" s="10"/>
      <c r="C151" s="23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33"/>
      <c r="AI151" s="22">
        <f t="shared" si="8"/>
        <v>0</v>
      </c>
      <c r="AJ151" s="6">
        <f t="shared" si="9"/>
        <v>0</v>
      </c>
      <c r="AK151" s="6" t="e">
        <f>#REF!-$AI151</f>
        <v>#REF!</v>
      </c>
      <c r="AL151" s="55" t="e">
        <f>#REF!-$AJ151</f>
        <v>#REF!</v>
      </c>
      <c r="AM151" s="49"/>
      <c r="AN151" s="24"/>
    </row>
    <row r="152" spans="1:40" s="20" customFormat="1" hidden="1" outlineLevel="2" x14ac:dyDescent="0.2">
      <c r="A152" s="22">
        <v>142</v>
      </c>
      <c r="B152" s="10"/>
      <c r="C152" s="23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33"/>
      <c r="AI152" s="22">
        <f t="shared" si="8"/>
        <v>0</v>
      </c>
      <c r="AJ152" s="6">
        <f t="shared" si="9"/>
        <v>0</v>
      </c>
      <c r="AK152" s="6" t="e">
        <f>#REF!-$AI152</f>
        <v>#REF!</v>
      </c>
      <c r="AL152" s="55" t="e">
        <f>#REF!-$AJ152</f>
        <v>#REF!</v>
      </c>
      <c r="AM152" s="49"/>
      <c r="AN152" s="24"/>
    </row>
    <row r="153" spans="1:40" s="20" customFormat="1" hidden="1" outlineLevel="2" x14ac:dyDescent="0.2">
      <c r="A153" s="22">
        <v>143</v>
      </c>
      <c r="B153" s="10"/>
      <c r="C153" s="23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33"/>
      <c r="AI153" s="22">
        <f t="shared" si="8"/>
        <v>0</v>
      </c>
      <c r="AJ153" s="6">
        <f t="shared" si="9"/>
        <v>0</v>
      </c>
      <c r="AK153" s="6" t="e">
        <f>#REF!-$AI153</f>
        <v>#REF!</v>
      </c>
      <c r="AL153" s="55" t="e">
        <f>#REF!-$AJ153</f>
        <v>#REF!</v>
      </c>
      <c r="AM153" s="49"/>
      <c r="AN153" s="24"/>
    </row>
    <row r="154" spans="1:40" s="20" customFormat="1" hidden="1" outlineLevel="2" x14ac:dyDescent="0.2">
      <c r="A154" s="22">
        <v>144</v>
      </c>
      <c r="B154" s="10"/>
      <c r="C154" s="23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33"/>
      <c r="AI154" s="22">
        <f t="shared" si="8"/>
        <v>0</v>
      </c>
      <c r="AJ154" s="6">
        <f t="shared" si="9"/>
        <v>0</v>
      </c>
      <c r="AK154" s="6" t="e">
        <f>#REF!-$AI154</f>
        <v>#REF!</v>
      </c>
      <c r="AL154" s="55" t="e">
        <f>#REF!-$AJ154</f>
        <v>#REF!</v>
      </c>
      <c r="AM154" s="49"/>
      <c r="AN154" s="24"/>
    </row>
    <row r="155" spans="1:40" s="20" customFormat="1" hidden="1" outlineLevel="2" x14ac:dyDescent="0.2">
      <c r="A155" s="22">
        <v>145</v>
      </c>
      <c r="B155" s="10"/>
      <c r="C155" s="23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33"/>
      <c r="AI155" s="22">
        <f t="shared" si="8"/>
        <v>0</v>
      </c>
      <c r="AJ155" s="6">
        <f t="shared" si="9"/>
        <v>0</v>
      </c>
      <c r="AK155" s="6" t="e">
        <f>#REF!-$AI155</f>
        <v>#REF!</v>
      </c>
      <c r="AL155" s="55" t="e">
        <f>#REF!-$AJ155</f>
        <v>#REF!</v>
      </c>
      <c r="AM155" s="49"/>
      <c r="AN155" s="24"/>
    </row>
    <row r="156" spans="1:40" s="20" customFormat="1" hidden="1" outlineLevel="2" x14ac:dyDescent="0.2">
      <c r="A156" s="22">
        <v>146</v>
      </c>
      <c r="B156" s="10"/>
      <c r="C156" s="23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33"/>
      <c r="AI156" s="22">
        <f t="shared" si="8"/>
        <v>0</v>
      </c>
      <c r="AJ156" s="6">
        <f t="shared" si="9"/>
        <v>0</v>
      </c>
      <c r="AK156" s="6" t="e">
        <f>#REF!-$AI156</f>
        <v>#REF!</v>
      </c>
      <c r="AL156" s="55" t="e">
        <f>#REF!-$AJ156</f>
        <v>#REF!</v>
      </c>
      <c r="AM156" s="49"/>
      <c r="AN156" s="24"/>
    </row>
    <row r="157" spans="1:40" s="20" customFormat="1" hidden="1" outlineLevel="2" x14ac:dyDescent="0.2">
      <c r="A157" s="22">
        <v>147</v>
      </c>
      <c r="B157" s="10"/>
      <c r="C157" s="23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33"/>
      <c r="AI157" s="22">
        <f t="shared" si="8"/>
        <v>0</v>
      </c>
      <c r="AJ157" s="6">
        <f t="shared" si="9"/>
        <v>0</v>
      </c>
      <c r="AK157" s="6" t="e">
        <f>#REF!-$AI157</f>
        <v>#REF!</v>
      </c>
      <c r="AL157" s="55" t="e">
        <f>#REF!-$AJ157</f>
        <v>#REF!</v>
      </c>
      <c r="AM157" s="49"/>
      <c r="AN157" s="24"/>
    </row>
    <row r="158" spans="1:40" s="20" customFormat="1" hidden="1" outlineLevel="2" x14ac:dyDescent="0.2">
      <c r="A158" s="22">
        <v>148</v>
      </c>
      <c r="B158" s="10"/>
      <c r="C158" s="23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33"/>
      <c r="AI158" s="22">
        <f t="shared" si="8"/>
        <v>0</v>
      </c>
      <c r="AJ158" s="6">
        <f t="shared" si="9"/>
        <v>0</v>
      </c>
      <c r="AK158" s="6" t="e">
        <f>#REF!-$AI158</f>
        <v>#REF!</v>
      </c>
      <c r="AL158" s="55" t="e">
        <f>#REF!-$AJ158</f>
        <v>#REF!</v>
      </c>
      <c r="AM158" s="49"/>
      <c r="AN158" s="24"/>
    </row>
    <row r="159" spans="1:40" s="20" customFormat="1" hidden="1" outlineLevel="2" x14ac:dyDescent="0.2">
      <c r="A159" s="22">
        <v>149</v>
      </c>
      <c r="B159" s="10"/>
      <c r="C159" s="23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33"/>
      <c r="AI159" s="22">
        <f t="shared" si="8"/>
        <v>0</v>
      </c>
      <c r="AJ159" s="6">
        <f t="shared" si="9"/>
        <v>0</v>
      </c>
      <c r="AK159" s="6" t="e">
        <f>#REF!-$AI159</f>
        <v>#REF!</v>
      </c>
      <c r="AL159" s="55" t="e">
        <f>#REF!-$AJ159</f>
        <v>#REF!</v>
      </c>
      <c r="AM159" s="49"/>
      <c r="AN159" s="24"/>
    </row>
    <row r="160" spans="1:40" s="20" customFormat="1" hidden="1" outlineLevel="2" x14ac:dyDescent="0.2">
      <c r="A160" s="22">
        <v>150</v>
      </c>
      <c r="B160" s="10"/>
      <c r="C160" s="23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33"/>
      <c r="AI160" s="22">
        <f t="shared" si="8"/>
        <v>0</v>
      </c>
      <c r="AJ160" s="6">
        <f t="shared" si="9"/>
        <v>0</v>
      </c>
      <c r="AK160" s="6" t="e">
        <f>#REF!-$AI160</f>
        <v>#REF!</v>
      </c>
      <c r="AL160" s="55" t="e">
        <f>#REF!-$AJ160</f>
        <v>#REF!</v>
      </c>
      <c r="AM160" s="49"/>
      <c r="AN160" s="24"/>
    </row>
    <row r="161" spans="1:40" s="20" customFormat="1" hidden="1" outlineLevel="2" x14ac:dyDescent="0.2">
      <c r="A161" s="25">
        <v>151</v>
      </c>
      <c r="B161" s="18"/>
      <c r="C161" s="26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5"/>
      <c r="AI161" s="25">
        <f t="shared" si="8"/>
        <v>0</v>
      </c>
      <c r="AJ161" s="19">
        <f t="shared" si="9"/>
        <v>0</v>
      </c>
      <c r="AK161" s="19" t="e">
        <f>#REF!-$AI161</f>
        <v>#REF!</v>
      </c>
      <c r="AL161" s="54" t="e">
        <f>#REF!-$AJ161</f>
        <v>#REF!</v>
      </c>
      <c r="AM161" s="50"/>
      <c r="AN161" s="27"/>
    </row>
    <row r="162" spans="1:40" ht="10.5" customHeight="1" collapsed="1" x14ac:dyDescent="0.2">
      <c r="A162" s="9"/>
      <c r="B162" s="9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5"/>
      <c r="AK162" s="5"/>
      <c r="AL162" s="5"/>
      <c r="AM162" s="7"/>
      <c r="AN162" s="7"/>
    </row>
    <row r="163" spans="1:40" ht="15" customHeight="1" x14ac:dyDescent="0.2">
      <c r="A163" s="9"/>
      <c r="C163" s="8" t="s">
        <v>40</v>
      </c>
      <c r="D163" s="335"/>
      <c r="E163" s="335"/>
      <c r="F163" s="335"/>
      <c r="G163" s="335"/>
      <c r="H163" s="335"/>
      <c r="I163" s="335"/>
      <c r="J163" s="335"/>
      <c r="K163" s="16"/>
      <c r="L163" s="16"/>
      <c r="M163" s="16"/>
      <c r="N163" s="17"/>
      <c r="O163" s="17"/>
      <c r="P163" s="17"/>
      <c r="Q163" s="17"/>
      <c r="R163" s="17"/>
      <c r="S163" s="16"/>
      <c r="T163" s="16"/>
      <c r="U163" s="337"/>
      <c r="V163" s="337"/>
      <c r="W163" s="337"/>
      <c r="X163" s="337"/>
      <c r="Y163" s="337"/>
      <c r="Z163" s="337"/>
      <c r="AA163" s="16"/>
      <c r="AB163" s="16"/>
      <c r="AC163" s="16"/>
      <c r="AD163" s="337"/>
      <c r="AE163" s="337"/>
      <c r="AF163" s="337"/>
      <c r="AG163" s="337"/>
      <c r="AH163" s="16"/>
      <c r="AI163" s="16"/>
      <c r="AJ163" s="5"/>
      <c r="AK163" s="5"/>
      <c r="AL163" s="5"/>
      <c r="AM163" s="7"/>
      <c r="AN163" s="7"/>
    </row>
    <row r="164" spans="1:40" s="36" customFormat="1" ht="9.75" x14ac:dyDescent="0.2">
      <c r="A164" s="30"/>
      <c r="C164" s="30"/>
      <c r="D164" s="334" t="s">
        <v>37</v>
      </c>
      <c r="E164" s="334"/>
      <c r="F164" s="334"/>
      <c r="G164" s="334"/>
      <c r="H164" s="334"/>
      <c r="I164" s="334"/>
      <c r="J164" s="334"/>
      <c r="K164" s="30"/>
      <c r="L164" s="30"/>
      <c r="M164" s="30"/>
      <c r="N164" s="334" t="s">
        <v>35</v>
      </c>
      <c r="O164" s="334"/>
      <c r="P164" s="334"/>
      <c r="Q164" s="334"/>
      <c r="R164" s="334"/>
      <c r="S164" s="30"/>
      <c r="T164" s="30"/>
      <c r="U164" s="336" t="s">
        <v>41</v>
      </c>
      <c r="V164" s="336"/>
      <c r="W164" s="336"/>
      <c r="X164" s="336"/>
      <c r="Y164" s="336"/>
      <c r="Z164" s="336"/>
      <c r="AA164" s="30"/>
      <c r="AB164" s="30"/>
      <c r="AC164" s="30"/>
      <c r="AD164" s="334" t="s">
        <v>42</v>
      </c>
      <c r="AE164" s="334"/>
      <c r="AF164" s="334"/>
      <c r="AG164" s="334"/>
      <c r="AH164" s="30"/>
      <c r="AI164" s="30"/>
      <c r="AJ164" s="31"/>
      <c r="AK164" s="31"/>
      <c r="AL164" s="31"/>
      <c r="AM164" s="30"/>
      <c r="AN164" s="30"/>
    </row>
    <row r="165" spans="1:40" ht="15" customHeight="1" x14ac:dyDescent="0.2">
      <c r="A165" s="9"/>
      <c r="B165" s="32" t="s">
        <v>43</v>
      </c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5"/>
      <c r="AK165" s="5"/>
      <c r="AL165" s="5"/>
      <c r="AM165" s="7">
        <v>5</v>
      </c>
      <c r="AN165" s="7"/>
    </row>
    <row r="166" spans="1:40" ht="25.5" x14ac:dyDescent="0.2">
      <c r="A166" s="20"/>
      <c r="B166" s="39" t="s">
        <v>44</v>
      </c>
      <c r="C166" s="40" t="s">
        <v>23</v>
      </c>
      <c r="D166" s="41">
        <v>1</v>
      </c>
      <c r="E166" s="41">
        <v>2</v>
      </c>
      <c r="F166" s="41">
        <v>3</v>
      </c>
      <c r="G166" s="41">
        <v>4</v>
      </c>
      <c r="H166" s="42">
        <v>5</v>
      </c>
      <c r="I166" s="42">
        <v>6</v>
      </c>
      <c r="J166" s="41">
        <v>7</v>
      </c>
      <c r="K166" s="41">
        <v>8</v>
      </c>
      <c r="L166" s="41">
        <v>9</v>
      </c>
      <c r="M166" s="41">
        <v>10</v>
      </c>
      <c r="N166" s="41">
        <v>11</v>
      </c>
      <c r="O166" s="42">
        <v>12</v>
      </c>
      <c r="P166" s="42">
        <v>13</v>
      </c>
      <c r="Q166" s="41">
        <v>14</v>
      </c>
      <c r="R166" s="41">
        <v>15</v>
      </c>
      <c r="S166" s="41">
        <v>16</v>
      </c>
      <c r="T166" s="41">
        <v>17</v>
      </c>
      <c r="U166" s="41">
        <v>18</v>
      </c>
      <c r="V166" s="42">
        <v>19</v>
      </c>
      <c r="W166" s="42">
        <v>20</v>
      </c>
      <c r="X166" s="41">
        <v>21</v>
      </c>
      <c r="Y166" s="41">
        <v>22</v>
      </c>
      <c r="Z166" s="41">
        <v>23</v>
      </c>
      <c r="AA166" s="41">
        <v>24</v>
      </c>
      <c r="AB166" s="41">
        <v>25</v>
      </c>
      <c r="AC166" s="42">
        <v>26</v>
      </c>
      <c r="AD166" s="42">
        <v>27</v>
      </c>
      <c r="AE166" s="41">
        <v>28</v>
      </c>
      <c r="AF166" s="41">
        <v>29</v>
      </c>
      <c r="AG166" s="41">
        <v>30</v>
      </c>
      <c r="AH166" s="41">
        <v>31</v>
      </c>
      <c r="AI166" s="7"/>
      <c r="AJ166" s="7"/>
      <c r="AK166" s="7"/>
      <c r="AL166" s="7"/>
    </row>
    <row r="167" spans="1:40" hidden="1" outlineLevel="1" x14ac:dyDescent="0.2">
      <c r="A167" s="20"/>
      <c r="B167" s="21" t="s">
        <v>1</v>
      </c>
      <c r="C167" s="37" t="s">
        <v>27</v>
      </c>
      <c r="D167" s="13">
        <f t="shared" ref="D167:M172" si="10">COUNTIF(D$11:D$42,$B167)</f>
        <v>25</v>
      </c>
      <c r="E167" s="13">
        <f t="shared" si="10"/>
        <v>25</v>
      </c>
      <c r="F167" s="13">
        <f t="shared" si="10"/>
        <v>8</v>
      </c>
      <c r="G167" s="13">
        <f t="shared" si="10"/>
        <v>8</v>
      </c>
      <c r="H167" s="13">
        <f t="shared" si="10"/>
        <v>7</v>
      </c>
      <c r="I167" s="13">
        <f t="shared" si="10"/>
        <v>6</v>
      </c>
      <c r="J167" s="13">
        <f t="shared" si="10"/>
        <v>6</v>
      </c>
      <c r="K167" s="13">
        <f t="shared" si="10"/>
        <v>11</v>
      </c>
      <c r="L167" s="13">
        <f t="shared" si="10"/>
        <v>11</v>
      </c>
      <c r="M167" s="13">
        <f t="shared" si="10"/>
        <v>8</v>
      </c>
      <c r="N167" s="13">
        <f t="shared" ref="N167:W172" si="11">COUNTIF(N$11:N$42,$B167)</f>
        <v>8</v>
      </c>
      <c r="O167" s="13">
        <f t="shared" si="11"/>
        <v>7</v>
      </c>
      <c r="P167" s="13">
        <f t="shared" si="11"/>
        <v>6</v>
      </c>
      <c r="Q167" s="13">
        <f t="shared" si="11"/>
        <v>6</v>
      </c>
      <c r="R167" s="13">
        <f t="shared" si="11"/>
        <v>10</v>
      </c>
      <c r="S167" s="13">
        <f t="shared" si="11"/>
        <v>11</v>
      </c>
      <c r="T167" s="13">
        <f t="shared" si="11"/>
        <v>8</v>
      </c>
      <c r="U167" s="13">
        <f t="shared" si="11"/>
        <v>8</v>
      </c>
      <c r="V167" s="13">
        <f t="shared" si="11"/>
        <v>7</v>
      </c>
      <c r="W167" s="13">
        <f t="shared" si="11"/>
        <v>6</v>
      </c>
      <c r="X167" s="13">
        <f t="shared" ref="X167:AH172" si="12">COUNTIF(X$11:X$42,$B167)</f>
        <v>6</v>
      </c>
      <c r="Y167" s="13">
        <f t="shared" si="12"/>
        <v>7</v>
      </c>
      <c r="Z167" s="13">
        <f t="shared" si="12"/>
        <v>8</v>
      </c>
      <c r="AA167" s="13">
        <f t="shared" si="12"/>
        <v>8</v>
      </c>
      <c r="AB167" s="13">
        <f t="shared" si="12"/>
        <v>8</v>
      </c>
      <c r="AC167" s="13">
        <f t="shared" si="12"/>
        <v>7</v>
      </c>
      <c r="AD167" s="13">
        <f t="shared" si="12"/>
        <v>6</v>
      </c>
      <c r="AE167" s="13">
        <f t="shared" si="12"/>
        <v>6</v>
      </c>
      <c r="AF167" s="13">
        <f t="shared" si="12"/>
        <v>7</v>
      </c>
      <c r="AG167" s="13">
        <f t="shared" si="12"/>
        <v>8</v>
      </c>
      <c r="AH167" s="38">
        <f t="shared" si="12"/>
        <v>12</v>
      </c>
      <c r="AI167" s="7"/>
      <c r="AJ167" s="7"/>
      <c r="AK167" s="7"/>
      <c r="AL167" s="7"/>
    </row>
    <row r="168" spans="1:40" collapsed="1" x14ac:dyDescent="0.2">
      <c r="A168" s="20"/>
      <c r="B168" s="22" t="s">
        <v>2</v>
      </c>
      <c r="C168" s="29" t="s">
        <v>4</v>
      </c>
      <c r="D168" s="10">
        <f t="shared" si="10"/>
        <v>0</v>
      </c>
      <c r="E168" s="10">
        <f t="shared" si="10"/>
        <v>0</v>
      </c>
      <c r="F168" s="10">
        <f t="shared" si="10"/>
        <v>17</v>
      </c>
      <c r="G168" s="10">
        <f t="shared" si="10"/>
        <v>16</v>
      </c>
      <c r="H168" s="10">
        <f t="shared" si="10"/>
        <v>16</v>
      </c>
      <c r="I168" s="10">
        <f t="shared" si="10"/>
        <v>17</v>
      </c>
      <c r="J168" s="10">
        <f t="shared" si="10"/>
        <v>17</v>
      </c>
      <c r="K168" s="10">
        <f t="shared" si="10"/>
        <v>12</v>
      </c>
      <c r="L168" s="10">
        <f t="shared" si="10"/>
        <v>13</v>
      </c>
      <c r="M168" s="10">
        <f t="shared" si="10"/>
        <v>16</v>
      </c>
      <c r="N168" s="10">
        <f t="shared" si="11"/>
        <v>16</v>
      </c>
      <c r="O168" s="10">
        <f t="shared" si="11"/>
        <v>17</v>
      </c>
      <c r="P168" s="10">
        <f t="shared" si="11"/>
        <v>17</v>
      </c>
      <c r="Q168" s="10">
        <f t="shared" si="11"/>
        <v>17</v>
      </c>
      <c r="R168" s="10">
        <f t="shared" si="11"/>
        <v>14</v>
      </c>
      <c r="S168" s="10">
        <f t="shared" si="11"/>
        <v>13</v>
      </c>
      <c r="T168" s="10">
        <f t="shared" si="11"/>
        <v>16</v>
      </c>
      <c r="U168" s="10">
        <f t="shared" si="11"/>
        <v>16</v>
      </c>
      <c r="V168" s="10">
        <f t="shared" si="11"/>
        <v>16</v>
      </c>
      <c r="W168" s="10">
        <f t="shared" si="11"/>
        <v>17</v>
      </c>
      <c r="X168" s="10">
        <f t="shared" si="12"/>
        <v>17</v>
      </c>
      <c r="Y168" s="10">
        <f t="shared" si="12"/>
        <v>16</v>
      </c>
      <c r="Z168" s="10">
        <f t="shared" si="12"/>
        <v>16</v>
      </c>
      <c r="AA168" s="10">
        <f t="shared" si="12"/>
        <v>16</v>
      </c>
      <c r="AB168" s="10">
        <f t="shared" si="12"/>
        <v>16</v>
      </c>
      <c r="AC168" s="10">
        <f t="shared" si="12"/>
        <v>17</v>
      </c>
      <c r="AD168" s="10">
        <f t="shared" si="12"/>
        <v>17</v>
      </c>
      <c r="AE168" s="10">
        <f t="shared" si="12"/>
        <v>17</v>
      </c>
      <c r="AF168" s="10">
        <f t="shared" si="12"/>
        <v>17</v>
      </c>
      <c r="AG168" s="10">
        <f t="shared" si="12"/>
        <v>16</v>
      </c>
      <c r="AH168" s="33">
        <f t="shared" si="12"/>
        <v>12</v>
      </c>
      <c r="AI168" s="7"/>
      <c r="AJ168" s="7"/>
      <c r="AK168" s="7"/>
      <c r="AL168" s="7"/>
    </row>
    <row r="169" spans="1:40" x14ac:dyDescent="0.2">
      <c r="A169" s="20"/>
      <c r="B169" s="22" t="s">
        <v>3</v>
      </c>
      <c r="C169" s="29" t="s">
        <v>5</v>
      </c>
      <c r="D169" s="10">
        <f t="shared" si="10"/>
        <v>0</v>
      </c>
      <c r="E169" s="10">
        <f t="shared" si="10"/>
        <v>0</v>
      </c>
      <c r="F169" s="10">
        <f t="shared" si="10"/>
        <v>0</v>
      </c>
      <c r="G169" s="10">
        <f t="shared" si="10"/>
        <v>1</v>
      </c>
      <c r="H169" s="10">
        <f t="shared" si="10"/>
        <v>2</v>
      </c>
      <c r="I169" s="10">
        <f t="shared" si="10"/>
        <v>2</v>
      </c>
      <c r="J169" s="10">
        <f t="shared" si="10"/>
        <v>2</v>
      </c>
      <c r="K169" s="10">
        <f t="shared" si="10"/>
        <v>2</v>
      </c>
      <c r="L169" s="10">
        <f t="shared" si="10"/>
        <v>1</v>
      </c>
      <c r="M169" s="10">
        <f t="shared" si="10"/>
        <v>1</v>
      </c>
      <c r="N169" s="10">
        <f t="shared" si="11"/>
        <v>1</v>
      </c>
      <c r="O169" s="10">
        <f t="shared" si="11"/>
        <v>1</v>
      </c>
      <c r="P169" s="10">
        <f t="shared" si="11"/>
        <v>2</v>
      </c>
      <c r="Q169" s="10">
        <f t="shared" si="11"/>
        <v>2</v>
      </c>
      <c r="R169" s="10">
        <f t="shared" si="11"/>
        <v>1</v>
      </c>
      <c r="S169" s="10">
        <f t="shared" si="11"/>
        <v>1</v>
      </c>
      <c r="T169" s="10">
        <f t="shared" si="11"/>
        <v>1</v>
      </c>
      <c r="U169" s="10">
        <f t="shared" si="11"/>
        <v>1</v>
      </c>
      <c r="V169" s="10">
        <f t="shared" si="11"/>
        <v>2</v>
      </c>
      <c r="W169" s="10">
        <f t="shared" si="11"/>
        <v>2</v>
      </c>
      <c r="X169" s="10">
        <f t="shared" si="12"/>
        <v>2</v>
      </c>
      <c r="Y169" s="10">
        <f t="shared" si="12"/>
        <v>2</v>
      </c>
      <c r="Z169" s="10">
        <f t="shared" si="12"/>
        <v>1</v>
      </c>
      <c r="AA169" s="10">
        <f t="shared" si="12"/>
        <v>1</v>
      </c>
      <c r="AB169" s="10">
        <f t="shared" si="12"/>
        <v>1</v>
      </c>
      <c r="AC169" s="10">
        <f t="shared" si="12"/>
        <v>1</v>
      </c>
      <c r="AD169" s="10">
        <f t="shared" si="12"/>
        <v>2</v>
      </c>
      <c r="AE169" s="10">
        <f t="shared" si="12"/>
        <v>2</v>
      </c>
      <c r="AF169" s="10">
        <f t="shared" si="12"/>
        <v>1</v>
      </c>
      <c r="AG169" s="10">
        <f t="shared" si="12"/>
        <v>1</v>
      </c>
      <c r="AH169" s="33">
        <f t="shared" si="12"/>
        <v>1</v>
      </c>
      <c r="AI169" s="7"/>
      <c r="AJ169" s="7"/>
      <c r="AK169" s="7"/>
      <c r="AL169" s="7"/>
    </row>
    <row r="170" spans="1:40" x14ac:dyDescent="0.2">
      <c r="A170" s="20"/>
      <c r="B170" s="22" t="s">
        <v>19</v>
      </c>
      <c r="C170" s="29" t="s">
        <v>28</v>
      </c>
      <c r="D170" s="10">
        <f t="shared" si="10"/>
        <v>0</v>
      </c>
      <c r="E170" s="10">
        <f t="shared" si="10"/>
        <v>0</v>
      </c>
      <c r="F170" s="10">
        <f t="shared" si="10"/>
        <v>0</v>
      </c>
      <c r="G170" s="10">
        <f t="shared" si="10"/>
        <v>0</v>
      </c>
      <c r="H170" s="10">
        <f t="shared" si="10"/>
        <v>0</v>
      </c>
      <c r="I170" s="10">
        <f t="shared" si="10"/>
        <v>0</v>
      </c>
      <c r="J170" s="10">
        <f t="shared" si="10"/>
        <v>0</v>
      </c>
      <c r="K170" s="10">
        <f t="shared" si="10"/>
        <v>0</v>
      </c>
      <c r="L170" s="10">
        <f t="shared" si="10"/>
        <v>0</v>
      </c>
      <c r="M170" s="10">
        <f t="shared" si="10"/>
        <v>0</v>
      </c>
      <c r="N170" s="10">
        <f t="shared" si="11"/>
        <v>0</v>
      </c>
      <c r="O170" s="10">
        <f t="shared" si="11"/>
        <v>0</v>
      </c>
      <c r="P170" s="10">
        <f t="shared" si="11"/>
        <v>0</v>
      </c>
      <c r="Q170" s="10">
        <f t="shared" si="11"/>
        <v>0</v>
      </c>
      <c r="R170" s="10">
        <f t="shared" si="11"/>
        <v>0</v>
      </c>
      <c r="S170" s="10">
        <f t="shared" si="11"/>
        <v>0</v>
      </c>
      <c r="T170" s="10">
        <f t="shared" si="11"/>
        <v>0</v>
      </c>
      <c r="U170" s="10">
        <f t="shared" si="11"/>
        <v>0</v>
      </c>
      <c r="V170" s="10">
        <f t="shared" si="11"/>
        <v>0</v>
      </c>
      <c r="W170" s="10">
        <f t="shared" si="11"/>
        <v>0</v>
      </c>
      <c r="X170" s="10">
        <f t="shared" si="12"/>
        <v>0</v>
      </c>
      <c r="Y170" s="10">
        <f t="shared" si="12"/>
        <v>0</v>
      </c>
      <c r="Z170" s="10">
        <f t="shared" si="12"/>
        <v>0</v>
      </c>
      <c r="AA170" s="10">
        <f t="shared" si="12"/>
        <v>0</v>
      </c>
      <c r="AB170" s="10">
        <f t="shared" si="12"/>
        <v>0</v>
      </c>
      <c r="AC170" s="10">
        <f t="shared" si="12"/>
        <v>0</v>
      </c>
      <c r="AD170" s="10">
        <f t="shared" si="12"/>
        <v>0</v>
      </c>
      <c r="AE170" s="10">
        <f t="shared" si="12"/>
        <v>0</v>
      </c>
      <c r="AF170" s="10">
        <f t="shared" si="12"/>
        <v>0</v>
      </c>
      <c r="AG170" s="10">
        <f t="shared" si="12"/>
        <v>0</v>
      </c>
      <c r="AH170" s="33">
        <f t="shared" si="12"/>
        <v>0</v>
      </c>
      <c r="AI170" s="7"/>
      <c r="AJ170" s="7"/>
      <c r="AK170" s="7"/>
      <c r="AL170" s="7"/>
    </row>
    <row r="171" spans="1:40" x14ac:dyDescent="0.2">
      <c r="A171" s="20"/>
      <c r="B171" s="22" t="s">
        <v>30</v>
      </c>
      <c r="C171" s="29" t="s">
        <v>29</v>
      </c>
      <c r="D171" s="10">
        <f t="shared" si="10"/>
        <v>0</v>
      </c>
      <c r="E171" s="10">
        <f t="shared" si="10"/>
        <v>0</v>
      </c>
      <c r="F171" s="10">
        <f t="shared" si="10"/>
        <v>0</v>
      </c>
      <c r="G171" s="10">
        <f t="shared" si="10"/>
        <v>0</v>
      </c>
      <c r="H171" s="10">
        <f t="shared" si="10"/>
        <v>0</v>
      </c>
      <c r="I171" s="10">
        <f t="shared" si="10"/>
        <v>0</v>
      </c>
      <c r="J171" s="10">
        <f t="shared" si="10"/>
        <v>0</v>
      </c>
      <c r="K171" s="10">
        <f t="shared" si="10"/>
        <v>0</v>
      </c>
      <c r="L171" s="10">
        <f t="shared" si="10"/>
        <v>0</v>
      </c>
      <c r="M171" s="10">
        <f t="shared" si="10"/>
        <v>0</v>
      </c>
      <c r="N171" s="10">
        <f t="shared" si="11"/>
        <v>0</v>
      </c>
      <c r="O171" s="10">
        <f t="shared" si="11"/>
        <v>0</v>
      </c>
      <c r="P171" s="10">
        <f t="shared" si="11"/>
        <v>0</v>
      </c>
      <c r="Q171" s="10">
        <f t="shared" si="11"/>
        <v>0</v>
      </c>
      <c r="R171" s="10">
        <f t="shared" si="11"/>
        <v>0</v>
      </c>
      <c r="S171" s="10">
        <f t="shared" si="11"/>
        <v>0</v>
      </c>
      <c r="T171" s="10">
        <f t="shared" si="11"/>
        <v>0</v>
      </c>
      <c r="U171" s="10">
        <f t="shared" si="11"/>
        <v>0</v>
      </c>
      <c r="V171" s="10">
        <f t="shared" si="11"/>
        <v>0</v>
      </c>
      <c r="W171" s="10">
        <f t="shared" si="11"/>
        <v>0</v>
      </c>
      <c r="X171" s="10">
        <f t="shared" si="12"/>
        <v>0</v>
      </c>
      <c r="Y171" s="10">
        <f t="shared" si="12"/>
        <v>0</v>
      </c>
      <c r="Z171" s="10">
        <f t="shared" si="12"/>
        <v>0</v>
      </c>
      <c r="AA171" s="10">
        <f t="shared" si="12"/>
        <v>0</v>
      </c>
      <c r="AB171" s="10">
        <f t="shared" si="12"/>
        <v>0</v>
      </c>
      <c r="AC171" s="10">
        <f t="shared" si="12"/>
        <v>0</v>
      </c>
      <c r="AD171" s="10">
        <f t="shared" si="12"/>
        <v>0</v>
      </c>
      <c r="AE171" s="10">
        <f t="shared" si="12"/>
        <v>0</v>
      </c>
      <c r="AF171" s="10">
        <f t="shared" si="12"/>
        <v>0</v>
      </c>
      <c r="AG171" s="10">
        <f t="shared" si="12"/>
        <v>0</v>
      </c>
      <c r="AH171" s="33">
        <f t="shared" si="12"/>
        <v>0</v>
      </c>
      <c r="AI171" s="7"/>
      <c r="AJ171" s="7"/>
      <c r="AK171" s="7"/>
      <c r="AL171" s="7"/>
    </row>
    <row r="172" spans="1:40" x14ac:dyDescent="0.2">
      <c r="A172" s="20"/>
      <c r="B172" s="25" t="s">
        <v>31</v>
      </c>
      <c r="C172" s="34" t="s">
        <v>29</v>
      </c>
      <c r="D172" s="18">
        <f t="shared" si="10"/>
        <v>0</v>
      </c>
      <c r="E172" s="18">
        <f t="shared" si="10"/>
        <v>0</v>
      </c>
      <c r="F172" s="18">
        <f t="shared" si="10"/>
        <v>0</v>
      </c>
      <c r="G172" s="18">
        <f t="shared" si="10"/>
        <v>0</v>
      </c>
      <c r="H172" s="18">
        <f t="shared" si="10"/>
        <v>0</v>
      </c>
      <c r="I172" s="18">
        <f t="shared" si="10"/>
        <v>0</v>
      </c>
      <c r="J172" s="18">
        <f t="shared" si="10"/>
        <v>0</v>
      </c>
      <c r="K172" s="18">
        <f t="shared" si="10"/>
        <v>0</v>
      </c>
      <c r="L172" s="18">
        <f t="shared" si="10"/>
        <v>0</v>
      </c>
      <c r="M172" s="18">
        <f t="shared" si="10"/>
        <v>0</v>
      </c>
      <c r="N172" s="18">
        <f t="shared" si="11"/>
        <v>0</v>
      </c>
      <c r="O172" s="18">
        <f t="shared" si="11"/>
        <v>0</v>
      </c>
      <c r="P172" s="18">
        <f t="shared" si="11"/>
        <v>0</v>
      </c>
      <c r="Q172" s="18">
        <f t="shared" si="11"/>
        <v>0</v>
      </c>
      <c r="R172" s="18">
        <f t="shared" si="11"/>
        <v>0</v>
      </c>
      <c r="S172" s="18">
        <f t="shared" si="11"/>
        <v>0</v>
      </c>
      <c r="T172" s="18">
        <f t="shared" si="11"/>
        <v>0</v>
      </c>
      <c r="U172" s="18">
        <f t="shared" si="11"/>
        <v>0</v>
      </c>
      <c r="V172" s="18">
        <f t="shared" si="11"/>
        <v>0</v>
      </c>
      <c r="W172" s="18">
        <f t="shared" si="11"/>
        <v>0</v>
      </c>
      <c r="X172" s="18">
        <f t="shared" si="12"/>
        <v>0</v>
      </c>
      <c r="Y172" s="18">
        <f t="shared" si="12"/>
        <v>0</v>
      </c>
      <c r="Z172" s="18">
        <f t="shared" si="12"/>
        <v>0</v>
      </c>
      <c r="AA172" s="18">
        <f t="shared" si="12"/>
        <v>0</v>
      </c>
      <c r="AB172" s="18">
        <f t="shared" si="12"/>
        <v>0</v>
      </c>
      <c r="AC172" s="18">
        <f t="shared" si="12"/>
        <v>0</v>
      </c>
      <c r="AD172" s="18">
        <f t="shared" si="12"/>
        <v>0</v>
      </c>
      <c r="AE172" s="18">
        <f t="shared" si="12"/>
        <v>0</v>
      </c>
      <c r="AF172" s="18">
        <f t="shared" si="12"/>
        <v>0</v>
      </c>
      <c r="AG172" s="18">
        <f t="shared" si="12"/>
        <v>0</v>
      </c>
      <c r="AH172" s="35">
        <f t="shared" si="12"/>
        <v>0</v>
      </c>
    </row>
  </sheetData>
  <mergeCells count="22">
    <mergeCell ref="AG1:AN1"/>
    <mergeCell ref="AG3:AN3"/>
    <mergeCell ref="AH5:AN5"/>
    <mergeCell ref="AG7:AN7"/>
    <mergeCell ref="AG2:AN2"/>
    <mergeCell ref="AG4:AN4"/>
    <mergeCell ref="D4:AA6"/>
    <mergeCell ref="D9:AH9"/>
    <mergeCell ref="AI9:AJ9"/>
    <mergeCell ref="A9:A10"/>
    <mergeCell ref="C9:C10"/>
    <mergeCell ref="B9:B10"/>
    <mergeCell ref="C4:C6"/>
    <mergeCell ref="AM9:AN9"/>
    <mergeCell ref="AD164:AG164"/>
    <mergeCell ref="D163:J163"/>
    <mergeCell ref="D164:J164"/>
    <mergeCell ref="N164:R164"/>
    <mergeCell ref="U164:Z164"/>
    <mergeCell ref="U163:Z163"/>
    <mergeCell ref="AD163:AG163"/>
    <mergeCell ref="AK9:AL9"/>
  </mergeCells>
  <phoneticPr fontId="7" type="noConversion"/>
  <conditionalFormatting sqref="D165:AH165 U163:Z163 K163:M164 AA163:AC164 AG163:AI164 AF36:AF163 D11:M162 N12:N35 Q15:U15 U11:U14 S16:V16 W14:W16 U36:AC162 AD36:AD163 AE36:AE164 AG36:AH162 N36:R163 S17:W17 P15:P17 O14:O17 Q16:R17 P21:T21 O18:T20 Q22:U22 U18:U21 S23:V23 W18:W23 V18:V22 S24:W24 P22:P24 O21:O24 Q23:R24 N11:Q11 P28:T28 O25:T27 Q29:U29 U25:U28 S30:V30 W25:W30 V25:V29 S31:W31 P29:P31 O28:O31 Q30:R31 S36:T164 O32:AH35 R11:T13 O12:Q13 P14:T14 X14:Z31 AA11:AH31 V14:V15 V11:Z13">
    <cfRule type="cellIs" dxfId="1267" priority="1" stopIfTrue="1" operator="equal">
      <formula>"в"</formula>
    </cfRule>
    <cfRule type="cellIs" dxfId="1266" priority="2" stopIfTrue="1" operator="equal">
      <formula>"от"</formula>
    </cfRule>
  </conditionalFormatting>
  <conditionalFormatting sqref="AK11:AK165">
    <cfRule type="cellIs" dxfId="1265" priority="3" stopIfTrue="1" operator="greaterThan">
      <formula>0</formula>
    </cfRule>
    <cfRule type="cellIs" dxfId="1264" priority="4" stopIfTrue="1" operator="lessThanOrEqual">
      <formula>0</formula>
    </cfRule>
  </conditionalFormatting>
  <conditionalFormatting sqref="AL11:AL165">
    <cfRule type="cellIs" dxfId="1263" priority="5" stopIfTrue="1" operator="lessThan">
      <formula>0</formula>
    </cfRule>
    <cfRule type="cellIs" dxfId="1262" priority="6" stopIfTrue="1" operator="greaterThanOrEqual">
      <formula>0</formula>
    </cfRule>
  </conditionalFormatting>
  <printOptions horizontalCentered="1"/>
  <pageMargins left="0" right="0" top="0.57999999999999996" bottom="0" header="0.31496062992125984" footer="0.27559055118110237"/>
  <pageSetup paperSize="9" scale="8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"/>
  <sheetViews>
    <sheetView zoomScale="90" zoomScaleNormal="90" workbookViewId="0">
      <selection activeCell="A20" sqref="A20:XFD20"/>
    </sheetView>
  </sheetViews>
  <sheetFormatPr defaultRowHeight="12.75" x14ac:dyDescent="0.2"/>
  <cols>
    <col min="1" max="1" width="4.5703125" customWidth="1"/>
    <col min="2" max="2" width="8.140625" customWidth="1"/>
    <col min="3" max="3" width="8.42578125" customWidth="1"/>
    <col min="4" max="4" width="36.140625" customWidth="1"/>
    <col min="5" max="35" width="3.7109375" customWidth="1"/>
    <col min="36" max="36" width="4.28515625" customWidth="1"/>
    <col min="37" max="37" width="5.28515625" customWidth="1"/>
    <col min="38" max="38" width="7.425781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18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79" t="s">
        <v>173</v>
      </c>
      <c r="AI2" s="380"/>
      <c r="AJ2" s="380"/>
      <c r="AK2" s="380"/>
      <c r="AL2" s="380"/>
      <c r="AM2" s="380"/>
      <c r="AN2" s="163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x14ac:dyDescent="0.2">
      <c r="A4" s="71"/>
      <c r="B4" s="72"/>
      <c r="C4" s="72"/>
      <c r="D4" s="382" t="s">
        <v>39</v>
      </c>
      <c r="E4" s="383" t="s">
        <v>174</v>
      </c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175</v>
      </c>
      <c r="AI7" s="367"/>
      <c r="AJ7" s="367"/>
      <c r="AK7" s="367"/>
      <c r="AL7" s="367"/>
      <c r="AM7" s="367"/>
      <c r="AN7" s="72"/>
    </row>
    <row r="8" spans="1:40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ht="22.5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134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ht="23.25" thickBot="1" x14ac:dyDescent="0.25">
      <c r="A10" s="369"/>
      <c r="B10" s="370"/>
      <c r="C10" s="370"/>
      <c r="D10" s="372"/>
      <c r="E10" s="164">
        <v>1</v>
      </c>
      <c r="F10" s="164">
        <v>2</v>
      </c>
      <c r="G10" s="164">
        <v>3</v>
      </c>
      <c r="H10" s="164">
        <v>4</v>
      </c>
      <c r="I10" s="164">
        <v>5</v>
      </c>
      <c r="J10" s="164">
        <v>6</v>
      </c>
      <c r="K10" s="164">
        <v>7</v>
      </c>
      <c r="L10" s="164">
        <v>8</v>
      </c>
      <c r="M10" s="165">
        <v>9</v>
      </c>
      <c r="N10" s="165">
        <v>10</v>
      </c>
      <c r="O10" s="165">
        <v>11</v>
      </c>
      <c r="P10" s="165">
        <v>12</v>
      </c>
      <c r="Q10" s="166">
        <v>13</v>
      </c>
      <c r="R10" s="166">
        <v>14</v>
      </c>
      <c r="S10" s="167">
        <v>15</v>
      </c>
      <c r="T10" s="167">
        <v>16</v>
      </c>
      <c r="U10" s="167">
        <v>17</v>
      </c>
      <c r="V10" s="167">
        <v>18</v>
      </c>
      <c r="W10" s="167">
        <v>19</v>
      </c>
      <c r="X10" s="166">
        <v>20</v>
      </c>
      <c r="Y10" s="166">
        <v>21</v>
      </c>
      <c r="Z10" s="167">
        <v>22</v>
      </c>
      <c r="AA10" s="167">
        <v>23</v>
      </c>
      <c r="AB10" s="167">
        <v>24</v>
      </c>
      <c r="AC10" s="258">
        <v>25</v>
      </c>
      <c r="AD10" s="167">
        <v>26</v>
      </c>
      <c r="AE10" s="166">
        <v>27</v>
      </c>
      <c r="AF10" s="166">
        <v>28</v>
      </c>
      <c r="AG10" s="167">
        <v>29</v>
      </c>
      <c r="AH10" s="251">
        <v>30</v>
      </c>
      <c r="AI10" s="167">
        <v>31</v>
      </c>
      <c r="AJ10" s="168" t="s">
        <v>21</v>
      </c>
      <c r="AK10" s="169" t="s">
        <v>20</v>
      </c>
      <c r="AL10" s="168" t="s">
        <v>21</v>
      </c>
      <c r="AM10" s="82" t="s">
        <v>25</v>
      </c>
      <c r="AN10" s="82" t="s">
        <v>26</v>
      </c>
    </row>
    <row r="11" spans="1:40" ht="15" thickBot="1" x14ac:dyDescent="0.25">
      <c r="A11" s="141"/>
      <c r="B11" s="161"/>
      <c r="C11" s="170" t="s">
        <v>176</v>
      </c>
      <c r="D11" s="171" t="s">
        <v>177</v>
      </c>
      <c r="E11" s="172" t="s">
        <v>1</v>
      </c>
      <c r="F11" s="172" t="s">
        <v>1</v>
      </c>
      <c r="G11" s="172" t="s">
        <v>1</v>
      </c>
      <c r="H11" s="173" t="s">
        <v>31</v>
      </c>
      <c r="I11" s="172" t="s">
        <v>1</v>
      </c>
      <c r="J11" s="172" t="s">
        <v>1</v>
      </c>
      <c r="K11" s="172" t="s">
        <v>1</v>
      </c>
      <c r="L11" s="172" t="s">
        <v>1</v>
      </c>
      <c r="M11" s="174" t="s">
        <v>3</v>
      </c>
      <c r="N11" s="174" t="s">
        <v>3</v>
      </c>
      <c r="O11" s="174" t="s">
        <v>3</v>
      </c>
      <c r="P11" s="174" t="s">
        <v>3</v>
      </c>
      <c r="Q11" s="172" t="s">
        <v>1</v>
      </c>
      <c r="R11" s="172" t="s">
        <v>1</v>
      </c>
      <c r="S11" s="174" t="s">
        <v>3</v>
      </c>
      <c r="T11" s="174" t="s">
        <v>3</v>
      </c>
      <c r="U11" s="174" t="s">
        <v>3</v>
      </c>
      <c r="V11" s="174" t="s">
        <v>3</v>
      </c>
      <c r="W11" s="174" t="s">
        <v>3</v>
      </c>
      <c r="X11" s="172" t="s">
        <v>1</v>
      </c>
      <c r="Y11" s="172" t="s">
        <v>1</v>
      </c>
      <c r="Z11" s="174" t="s">
        <v>3</v>
      </c>
      <c r="AA11" s="174" t="s">
        <v>3</v>
      </c>
      <c r="AB11" s="174" t="s">
        <v>3</v>
      </c>
      <c r="AC11" s="174" t="s">
        <v>3</v>
      </c>
      <c r="AD11" s="174" t="s">
        <v>3</v>
      </c>
      <c r="AE11" s="172" t="s">
        <v>1</v>
      </c>
      <c r="AF11" s="172" t="s">
        <v>1</v>
      </c>
      <c r="AG11" s="174" t="s">
        <v>3</v>
      </c>
      <c r="AH11" s="174" t="s">
        <v>3</v>
      </c>
      <c r="AI11" s="174" t="s">
        <v>3</v>
      </c>
      <c r="AJ11" s="175"/>
      <c r="AK11" s="176"/>
      <c r="AL11" s="177"/>
      <c r="AM11" s="178"/>
      <c r="AN11" s="82"/>
    </row>
    <row r="12" spans="1:40" s="2" customFormat="1" ht="14.25" x14ac:dyDescent="0.2">
      <c r="A12" s="141"/>
      <c r="B12" s="161">
        <v>51303</v>
      </c>
      <c r="C12" s="170" t="s">
        <v>183</v>
      </c>
      <c r="D12" s="171" t="s">
        <v>184</v>
      </c>
      <c r="E12" s="172" t="s">
        <v>1</v>
      </c>
      <c r="F12" s="172" t="s">
        <v>1</v>
      </c>
      <c r="G12" s="172" t="s">
        <v>1</v>
      </c>
      <c r="H12" s="172" t="s">
        <v>1</v>
      </c>
      <c r="I12" s="172" t="s">
        <v>1</v>
      </c>
      <c r="J12" s="172" t="s">
        <v>1</v>
      </c>
      <c r="K12" s="172" t="s">
        <v>1</v>
      </c>
      <c r="L12" s="172" t="s">
        <v>1</v>
      </c>
      <c r="M12" s="174" t="s">
        <v>3</v>
      </c>
      <c r="N12" s="174" t="s">
        <v>3</v>
      </c>
      <c r="O12" s="174" t="s">
        <v>58</v>
      </c>
      <c r="P12" s="172" t="s">
        <v>1</v>
      </c>
      <c r="Q12" s="172" t="s">
        <v>1</v>
      </c>
      <c r="R12" s="172" t="s">
        <v>1</v>
      </c>
      <c r="S12" s="172" t="s">
        <v>1</v>
      </c>
      <c r="T12" s="174" t="s">
        <v>3</v>
      </c>
      <c r="U12" s="174" t="s">
        <v>3</v>
      </c>
      <c r="V12" s="174" t="s">
        <v>58</v>
      </c>
      <c r="W12" s="172" t="s">
        <v>1</v>
      </c>
      <c r="X12" s="172" t="s">
        <v>1</v>
      </c>
      <c r="Y12" s="172" t="s">
        <v>1</v>
      </c>
      <c r="Z12" s="172" t="s">
        <v>1</v>
      </c>
      <c r="AA12" s="174" t="s">
        <v>3</v>
      </c>
      <c r="AB12" s="174" t="s">
        <v>3</v>
      </c>
      <c r="AC12" s="174" t="s">
        <v>3</v>
      </c>
      <c r="AD12" s="172" t="s">
        <v>1</v>
      </c>
      <c r="AE12" s="172" t="s">
        <v>1</v>
      </c>
      <c r="AF12" s="172" t="s">
        <v>1</v>
      </c>
      <c r="AG12" s="172" t="s">
        <v>1</v>
      </c>
      <c r="AH12" s="174" t="s">
        <v>3</v>
      </c>
      <c r="AI12" s="174" t="s">
        <v>3</v>
      </c>
      <c r="AJ12" s="175"/>
      <c r="AK12" s="176"/>
      <c r="AL12" s="177"/>
      <c r="AM12" s="178"/>
      <c r="AN12" s="82"/>
    </row>
    <row r="13" spans="1:40" ht="14.25" x14ac:dyDescent="0.2">
      <c r="A13" s="85">
        <v>1</v>
      </c>
      <c r="B13" s="140" t="s">
        <v>146</v>
      </c>
      <c r="C13" s="179" t="s">
        <v>156</v>
      </c>
      <c r="D13" s="180" t="s">
        <v>155</v>
      </c>
      <c r="E13" s="83" t="s">
        <v>1</v>
      </c>
      <c r="F13" s="89" t="s">
        <v>1</v>
      </c>
      <c r="G13" s="89" t="s">
        <v>1</v>
      </c>
      <c r="H13" s="84" t="s">
        <v>1</v>
      </c>
      <c r="I13" s="84" t="s">
        <v>1</v>
      </c>
      <c r="J13" s="109" t="s">
        <v>2</v>
      </c>
      <c r="K13" s="109" t="s">
        <v>2</v>
      </c>
      <c r="L13" s="109" t="s">
        <v>2</v>
      </c>
      <c r="M13" s="109" t="s">
        <v>2</v>
      </c>
      <c r="N13" s="83" t="s">
        <v>1</v>
      </c>
      <c r="O13" s="83" t="s">
        <v>1</v>
      </c>
      <c r="P13" s="109" t="s">
        <v>2</v>
      </c>
      <c r="Q13" s="83" t="s">
        <v>1</v>
      </c>
      <c r="R13" s="109" t="s">
        <v>2</v>
      </c>
      <c r="S13" s="109" t="s">
        <v>2</v>
      </c>
      <c r="T13" s="109" t="s">
        <v>2</v>
      </c>
      <c r="U13" s="109" t="s">
        <v>2</v>
      </c>
      <c r="V13" s="83" t="s">
        <v>1</v>
      </c>
      <c r="W13" s="83" t="s">
        <v>1</v>
      </c>
      <c r="X13" s="109" t="s">
        <v>2</v>
      </c>
      <c r="Y13" s="109" t="s">
        <v>2</v>
      </c>
      <c r="Z13" s="109" t="s">
        <v>2</v>
      </c>
      <c r="AA13" s="109" t="s">
        <v>2</v>
      </c>
      <c r="AB13" s="109" t="s">
        <v>2</v>
      </c>
      <c r="AC13" s="83" t="s">
        <v>1</v>
      </c>
      <c r="AD13" s="109" t="s">
        <v>2</v>
      </c>
      <c r="AE13" s="109" t="s">
        <v>2</v>
      </c>
      <c r="AF13" s="109" t="s">
        <v>2</v>
      </c>
      <c r="AG13" s="109" t="s">
        <v>2</v>
      </c>
      <c r="AH13" s="109" t="s">
        <v>2</v>
      </c>
      <c r="AI13" s="83" t="s">
        <v>1</v>
      </c>
      <c r="AJ13" s="85">
        <f t="shared" ref="AJ13:AJ25" si="0">COUNTIF(E13:AI13,$B$35)</f>
        <v>12</v>
      </c>
      <c r="AK13" s="86">
        <f>31-AJ13</f>
        <v>19</v>
      </c>
      <c r="AL13" s="181">
        <f>'[1]Производственный календарь'!$D$4-AJ13</f>
        <v>2</v>
      </c>
      <c r="AM13" s="182"/>
      <c r="AN13" s="88"/>
    </row>
    <row r="14" spans="1:40" ht="15" thickBot="1" x14ac:dyDescent="0.25">
      <c r="A14" s="85">
        <v>2</v>
      </c>
      <c r="B14" s="140" t="s">
        <v>149</v>
      </c>
      <c r="C14" s="179" t="s">
        <v>156</v>
      </c>
      <c r="D14" s="183" t="s">
        <v>168</v>
      </c>
      <c r="E14" s="184" t="s">
        <v>1</v>
      </c>
      <c r="F14" s="185" t="s">
        <v>3</v>
      </c>
      <c r="G14" s="185" t="s">
        <v>3</v>
      </c>
      <c r="H14" s="185" t="s">
        <v>3</v>
      </c>
      <c r="I14" s="185" t="s">
        <v>3</v>
      </c>
      <c r="J14" s="184" t="s">
        <v>1</v>
      </c>
      <c r="K14" s="184" t="s">
        <v>1</v>
      </c>
      <c r="L14" s="184" t="s">
        <v>1</v>
      </c>
      <c r="M14" s="185" t="s">
        <v>3</v>
      </c>
      <c r="N14" s="185" t="s">
        <v>3</v>
      </c>
      <c r="O14" s="185" t="s">
        <v>3</v>
      </c>
      <c r="P14" s="185" t="s">
        <v>3</v>
      </c>
      <c r="Q14" s="184" t="s">
        <v>1</v>
      </c>
      <c r="R14" s="184" t="s">
        <v>1</v>
      </c>
      <c r="S14" s="185" t="s">
        <v>3</v>
      </c>
      <c r="T14" s="185" t="s">
        <v>3</v>
      </c>
      <c r="U14" s="185" t="s">
        <v>3</v>
      </c>
      <c r="V14" s="185" t="s">
        <v>3</v>
      </c>
      <c r="W14" s="185" t="s">
        <v>3</v>
      </c>
      <c r="X14" s="184" t="s">
        <v>1</v>
      </c>
      <c r="Y14" s="184" t="s">
        <v>1</v>
      </c>
      <c r="Z14" s="185" t="s">
        <v>3</v>
      </c>
      <c r="AA14" s="250" t="s">
        <v>19</v>
      </c>
      <c r="AB14" s="250" t="s">
        <v>19</v>
      </c>
      <c r="AC14" s="83" t="s">
        <v>1</v>
      </c>
      <c r="AD14" s="185" t="s">
        <v>3</v>
      </c>
      <c r="AE14" s="184" t="s">
        <v>1</v>
      </c>
      <c r="AF14" s="184" t="s">
        <v>1</v>
      </c>
      <c r="AG14" s="186" t="s">
        <v>3</v>
      </c>
      <c r="AH14" s="186" t="s">
        <v>3</v>
      </c>
      <c r="AI14" s="185" t="s">
        <v>3</v>
      </c>
      <c r="AJ14" s="187">
        <f t="shared" si="0"/>
        <v>11</v>
      </c>
      <c r="AK14" s="188">
        <f t="shared" ref="AK14:AK25" si="1">31-AJ14</f>
        <v>20</v>
      </c>
      <c r="AL14" s="189">
        <f>'[1]Производственный календарь'!$D$4-AJ14</f>
        <v>3</v>
      </c>
      <c r="AM14" s="182"/>
      <c r="AN14" s="88"/>
    </row>
    <row r="15" spans="1:40" ht="15" thickBot="1" x14ac:dyDescent="0.25">
      <c r="A15" s="85">
        <v>3</v>
      </c>
      <c r="B15" s="140" t="s">
        <v>151</v>
      </c>
      <c r="C15" s="179" t="s">
        <v>148</v>
      </c>
      <c r="D15" s="190" t="s">
        <v>160</v>
      </c>
      <c r="E15" s="172" t="s">
        <v>1</v>
      </c>
      <c r="F15" s="174" t="s">
        <v>2</v>
      </c>
      <c r="G15" s="174" t="s">
        <v>2</v>
      </c>
      <c r="H15" s="174" t="s">
        <v>2</v>
      </c>
      <c r="I15" s="191" t="s">
        <v>59</v>
      </c>
      <c r="J15" s="191" t="s">
        <v>59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72" t="s">
        <v>1</v>
      </c>
      <c r="Q15" s="172" t="s">
        <v>1</v>
      </c>
      <c r="R15" s="172" t="s">
        <v>1</v>
      </c>
      <c r="S15" s="192" t="s">
        <v>2</v>
      </c>
      <c r="T15" s="174" t="s">
        <v>2</v>
      </c>
      <c r="U15" s="191" t="s">
        <v>59</v>
      </c>
      <c r="V15" s="191" t="s">
        <v>59</v>
      </c>
      <c r="W15" s="191" t="s">
        <v>59</v>
      </c>
      <c r="X15" s="172" t="s">
        <v>1</v>
      </c>
      <c r="Y15" s="172" t="s">
        <v>1</v>
      </c>
      <c r="Z15" s="174" t="s">
        <v>2</v>
      </c>
      <c r="AA15" s="191" t="s">
        <v>59</v>
      </c>
      <c r="AB15" s="191" t="s">
        <v>59</v>
      </c>
      <c r="AC15" s="172" t="s">
        <v>1</v>
      </c>
      <c r="AD15" s="191" t="s">
        <v>59</v>
      </c>
      <c r="AE15" s="185" t="s">
        <v>3</v>
      </c>
      <c r="AF15" s="193" t="s">
        <v>2</v>
      </c>
      <c r="AG15" s="194" t="s">
        <v>59</v>
      </c>
      <c r="AH15" s="194" t="s">
        <v>59</v>
      </c>
      <c r="AI15" s="172" t="s">
        <v>1</v>
      </c>
      <c r="AJ15" s="195">
        <f t="shared" si="0"/>
        <v>10</v>
      </c>
      <c r="AK15" s="196">
        <f t="shared" si="1"/>
        <v>21</v>
      </c>
      <c r="AL15" s="197">
        <f>'[1]Производственный календарь'!$D$4-AJ15</f>
        <v>4</v>
      </c>
      <c r="AM15" s="182"/>
      <c r="AN15" s="88"/>
    </row>
    <row r="16" spans="1:40" ht="13.5" thickBot="1" x14ac:dyDescent="0.25">
      <c r="A16" s="65">
        <v>4</v>
      </c>
      <c r="B16" s="140" t="s">
        <v>152</v>
      </c>
      <c r="C16" s="179" t="s">
        <v>148</v>
      </c>
      <c r="D16" s="225" t="s">
        <v>198</v>
      </c>
      <c r="E16" s="83"/>
      <c r="F16" s="83"/>
      <c r="G16" s="83"/>
      <c r="H16" s="109"/>
      <c r="I16" s="109"/>
      <c r="J16" s="83"/>
      <c r="K16" s="113"/>
      <c r="L16" s="113"/>
      <c r="M16" s="83"/>
      <c r="N16" s="83"/>
      <c r="O16" s="109"/>
      <c r="P16" s="109"/>
      <c r="Q16" s="113"/>
      <c r="R16" s="113"/>
      <c r="S16" s="83"/>
      <c r="T16" s="83"/>
      <c r="U16" s="109"/>
      <c r="V16" s="109"/>
      <c r="W16" s="113"/>
      <c r="X16" s="113"/>
      <c r="Y16" s="83"/>
      <c r="Z16" s="109" t="s">
        <v>2</v>
      </c>
      <c r="AA16" s="109" t="s">
        <v>2</v>
      </c>
      <c r="AB16" s="109" t="s">
        <v>2</v>
      </c>
      <c r="AC16" s="109" t="s">
        <v>2</v>
      </c>
      <c r="AD16" s="109" t="s">
        <v>2</v>
      </c>
      <c r="AE16" s="83" t="s">
        <v>1</v>
      </c>
      <c r="AF16" s="83" t="s">
        <v>1</v>
      </c>
      <c r="AG16" s="83" t="s">
        <v>1</v>
      </c>
      <c r="AH16" s="109" t="s">
        <v>2</v>
      </c>
      <c r="AI16" s="109" t="s">
        <v>2</v>
      </c>
      <c r="AJ16" s="85">
        <f t="shared" si="0"/>
        <v>3</v>
      </c>
      <c r="AK16" s="86">
        <f t="shared" si="1"/>
        <v>28</v>
      </c>
      <c r="AL16" s="181">
        <f>'[1]Производственный календарь'!$D$4-AJ16</f>
        <v>11</v>
      </c>
      <c r="AM16" s="199"/>
      <c r="AN16" s="91"/>
    </row>
    <row r="17" spans="1:40" ht="14.25" x14ac:dyDescent="0.2">
      <c r="A17" s="65">
        <v>5</v>
      </c>
      <c r="B17" s="140" t="s">
        <v>154</v>
      </c>
      <c r="C17" s="179" t="s">
        <v>148</v>
      </c>
      <c r="D17" s="200" t="s">
        <v>162</v>
      </c>
      <c r="E17" s="83" t="s">
        <v>1</v>
      </c>
      <c r="F17" s="83" t="s">
        <v>1</v>
      </c>
      <c r="G17" s="109" t="s">
        <v>3</v>
      </c>
      <c r="H17" s="109" t="s">
        <v>58</v>
      </c>
      <c r="I17" s="109" t="s">
        <v>58</v>
      </c>
      <c r="J17" s="113" t="s">
        <v>58</v>
      </c>
      <c r="K17" s="113" t="s">
        <v>58</v>
      </c>
      <c r="L17" s="83" t="s">
        <v>1</v>
      </c>
      <c r="M17" s="83" t="s">
        <v>1</v>
      </c>
      <c r="N17" s="109" t="s">
        <v>2</v>
      </c>
      <c r="O17" s="109" t="s">
        <v>2</v>
      </c>
      <c r="P17" s="113" t="s">
        <v>59</v>
      </c>
      <c r="Q17" s="113" t="s">
        <v>59</v>
      </c>
      <c r="R17" s="83" t="s">
        <v>1</v>
      </c>
      <c r="S17" s="83" t="s">
        <v>1</v>
      </c>
      <c r="T17" s="109" t="s">
        <v>2</v>
      </c>
      <c r="U17" s="109" t="s">
        <v>2</v>
      </c>
      <c r="V17" s="228" t="s">
        <v>19</v>
      </c>
      <c r="W17" s="228" t="s">
        <v>19</v>
      </c>
      <c r="X17" s="83" t="s">
        <v>1</v>
      </c>
      <c r="Y17" s="83" t="s">
        <v>1</v>
      </c>
      <c r="Z17" s="230" t="s">
        <v>19</v>
      </c>
      <c r="AA17" s="230" t="s">
        <v>19</v>
      </c>
      <c r="AB17" s="230" t="s">
        <v>19</v>
      </c>
      <c r="AC17" s="230" t="s">
        <v>19</v>
      </c>
      <c r="AD17" s="83" t="s">
        <v>1</v>
      </c>
      <c r="AE17" s="83" t="s">
        <v>1</v>
      </c>
      <c r="AF17" s="198" t="s">
        <v>2</v>
      </c>
      <c r="AG17" s="109" t="s">
        <v>2</v>
      </c>
      <c r="AH17" s="113" t="s">
        <v>59</v>
      </c>
      <c r="AI17" s="113" t="s">
        <v>59</v>
      </c>
      <c r="AJ17" s="85">
        <f t="shared" si="0"/>
        <v>10</v>
      </c>
      <c r="AK17" s="86">
        <f t="shared" si="1"/>
        <v>21</v>
      </c>
      <c r="AL17" s="181">
        <f>'[1]Производственный календарь'!$D$4-AJ17</f>
        <v>4</v>
      </c>
      <c r="AM17" s="199"/>
      <c r="AN17" s="91"/>
    </row>
    <row r="18" spans="1:40" ht="15" thickBot="1" x14ac:dyDescent="0.25">
      <c r="A18" s="65">
        <v>6</v>
      </c>
      <c r="B18" s="140" t="s">
        <v>157</v>
      </c>
      <c r="C18" s="179" t="s">
        <v>148</v>
      </c>
      <c r="D18" s="201" t="s">
        <v>172</v>
      </c>
      <c r="E18" s="184" t="s">
        <v>1</v>
      </c>
      <c r="F18" s="202" t="s">
        <v>59</v>
      </c>
      <c r="G18" s="202" t="s">
        <v>59</v>
      </c>
      <c r="H18" s="202" t="s">
        <v>59</v>
      </c>
      <c r="I18" s="184" t="s">
        <v>1</v>
      </c>
      <c r="J18" s="184" t="s">
        <v>1</v>
      </c>
      <c r="K18" s="186" t="s">
        <v>2</v>
      </c>
      <c r="L18" s="186" t="s">
        <v>2</v>
      </c>
      <c r="M18" s="202" t="s">
        <v>59</v>
      </c>
      <c r="N18" s="202" t="s">
        <v>59</v>
      </c>
      <c r="O18" s="184" t="s">
        <v>1</v>
      </c>
      <c r="P18" s="184" t="s">
        <v>1</v>
      </c>
      <c r="Q18" s="185" t="s">
        <v>2</v>
      </c>
      <c r="R18" s="185" t="s">
        <v>2</v>
      </c>
      <c r="S18" s="202" t="s">
        <v>59</v>
      </c>
      <c r="T18" s="202" t="s">
        <v>59</v>
      </c>
      <c r="U18" s="184" t="s">
        <v>1</v>
      </c>
      <c r="V18" s="184" t="s">
        <v>1</v>
      </c>
      <c r="W18" s="185" t="s">
        <v>2</v>
      </c>
      <c r="X18" s="229" t="s">
        <v>59</v>
      </c>
      <c r="Y18" s="202" t="s">
        <v>59</v>
      </c>
      <c r="Z18" s="202" t="s">
        <v>59</v>
      </c>
      <c r="AA18" s="184" t="s">
        <v>1</v>
      </c>
      <c r="AB18" s="184" t="s">
        <v>1</v>
      </c>
      <c r="AC18" s="185" t="s">
        <v>2</v>
      </c>
      <c r="AD18" s="185" t="s">
        <v>2</v>
      </c>
      <c r="AE18" s="202" t="s">
        <v>59</v>
      </c>
      <c r="AF18" s="202" t="s">
        <v>59</v>
      </c>
      <c r="AG18" s="184" t="s">
        <v>1</v>
      </c>
      <c r="AH18" s="184" t="s">
        <v>1</v>
      </c>
      <c r="AI18" s="185" t="s">
        <v>2</v>
      </c>
      <c r="AJ18" s="187">
        <f t="shared" si="0"/>
        <v>11</v>
      </c>
      <c r="AK18" s="188">
        <f t="shared" si="1"/>
        <v>20</v>
      </c>
      <c r="AL18" s="189">
        <f>'[1]Производственный календарь'!$D$4-AJ18</f>
        <v>3</v>
      </c>
      <c r="AM18" s="199"/>
      <c r="AN18" s="91"/>
    </row>
    <row r="19" spans="1:40" ht="14.25" x14ac:dyDescent="0.2">
      <c r="A19" s="65">
        <v>7</v>
      </c>
      <c r="B19" s="140" t="s">
        <v>159</v>
      </c>
      <c r="C19" s="179" t="s">
        <v>148</v>
      </c>
      <c r="D19" s="203" t="s">
        <v>170</v>
      </c>
      <c r="E19" s="172" t="s">
        <v>1</v>
      </c>
      <c r="F19" s="174" t="s">
        <v>2</v>
      </c>
      <c r="G19" s="174" t="s">
        <v>2</v>
      </c>
      <c r="H19" s="192" t="s">
        <v>2</v>
      </c>
      <c r="I19" s="174" t="s">
        <v>2</v>
      </c>
      <c r="J19" s="172" t="s">
        <v>1</v>
      </c>
      <c r="K19" s="172" t="s">
        <v>1</v>
      </c>
      <c r="L19" s="172" t="s">
        <v>1</v>
      </c>
      <c r="M19" s="192" t="s">
        <v>2</v>
      </c>
      <c r="N19" s="174" t="s">
        <v>2</v>
      </c>
      <c r="O19" s="192" t="s">
        <v>2</v>
      </c>
      <c r="P19" s="191" t="s">
        <v>19</v>
      </c>
      <c r="Q19" s="191" t="s">
        <v>19</v>
      </c>
      <c r="R19" s="172" t="s">
        <v>1</v>
      </c>
      <c r="S19" s="172" t="s">
        <v>1</v>
      </c>
      <c r="T19" s="230" t="s">
        <v>19</v>
      </c>
      <c r="U19" s="230" t="s">
        <v>19</v>
      </c>
      <c r="V19" s="230" t="s">
        <v>19</v>
      </c>
      <c r="W19" s="230" t="s">
        <v>19</v>
      </c>
      <c r="X19" s="172" t="s">
        <v>1</v>
      </c>
      <c r="Y19" s="172" t="s">
        <v>1</v>
      </c>
      <c r="Z19" s="172" t="s">
        <v>1</v>
      </c>
      <c r="AA19" s="230" t="s">
        <v>19</v>
      </c>
      <c r="AB19" s="230" t="s">
        <v>19</v>
      </c>
      <c r="AC19" s="230" t="s">
        <v>19</v>
      </c>
      <c r="AD19" s="172" t="s">
        <v>1</v>
      </c>
      <c r="AE19" s="172" t="s">
        <v>1</v>
      </c>
      <c r="AF19" s="174" t="s">
        <v>2</v>
      </c>
      <c r="AG19" s="174" t="s">
        <v>2</v>
      </c>
      <c r="AH19" s="191" t="s">
        <v>59</v>
      </c>
      <c r="AI19" s="191" t="s">
        <v>59</v>
      </c>
      <c r="AJ19" s="195">
        <f t="shared" si="0"/>
        <v>11</v>
      </c>
      <c r="AK19" s="196">
        <f t="shared" si="1"/>
        <v>20</v>
      </c>
      <c r="AL19" s="197">
        <f>'[1]Производственный календарь'!$D$4-AJ19</f>
        <v>3</v>
      </c>
      <c r="AM19" s="199"/>
      <c r="AN19" s="91"/>
    </row>
    <row r="20" spans="1:40" ht="14.25" x14ac:dyDescent="0.2">
      <c r="A20" s="65">
        <v>8</v>
      </c>
      <c r="B20" s="140" t="s">
        <v>161</v>
      </c>
      <c r="C20" s="179" t="s">
        <v>148</v>
      </c>
      <c r="D20" s="204" t="s">
        <v>150</v>
      </c>
      <c r="E20" s="83" t="s">
        <v>1</v>
      </c>
      <c r="F20" s="83" t="s">
        <v>1</v>
      </c>
      <c r="G20" s="198" t="s">
        <v>2</v>
      </c>
      <c r="H20" s="109" t="s">
        <v>3</v>
      </c>
      <c r="I20" s="113" t="s">
        <v>59</v>
      </c>
      <c r="J20" s="113" t="s">
        <v>59</v>
      </c>
      <c r="K20" s="83" t="s">
        <v>1</v>
      </c>
      <c r="L20" s="83" t="s">
        <v>1</v>
      </c>
      <c r="M20" s="83" t="s">
        <v>1</v>
      </c>
      <c r="N20" s="113" t="s">
        <v>59</v>
      </c>
      <c r="O20" s="113" t="s">
        <v>59</v>
      </c>
      <c r="P20" s="83" t="s">
        <v>1</v>
      </c>
      <c r="Q20" s="83" t="s">
        <v>1</v>
      </c>
      <c r="R20" s="198" t="s">
        <v>2</v>
      </c>
      <c r="S20" s="109" t="s">
        <v>2</v>
      </c>
      <c r="T20" s="113" t="s">
        <v>59</v>
      </c>
      <c r="U20" s="113" t="s">
        <v>59</v>
      </c>
      <c r="V20" s="83" t="s">
        <v>1</v>
      </c>
      <c r="W20" s="83" t="s">
        <v>1</v>
      </c>
      <c r="X20" s="198" t="s">
        <v>2</v>
      </c>
      <c r="Y20" s="109" t="s">
        <v>2</v>
      </c>
      <c r="Z20" s="109" t="s">
        <v>2</v>
      </c>
      <c r="AA20" s="113" t="s">
        <v>59</v>
      </c>
      <c r="AB20" s="83" t="s">
        <v>1</v>
      </c>
      <c r="AC20" s="83" t="s">
        <v>1</v>
      </c>
      <c r="AD20" s="83" t="s">
        <v>1</v>
      </c>
      <c r="AE20" s="198" t="s">
        <v>2</v>
      </c>
      <c r="AF20" s="109" t="s">
        <v>3</v>
      </c>
      <c r="AG20" s="113" t="s">
        <v>59</v>
      </c>
      <c r="AH20" s="83" t="s">
        <v>3</v>
      </c>
      <c r="AI20" s="83" t="s">
        <v>1</v>
      </c>
      <c r="AJ20" s="85">
        <f t="shared" si="0"/>
        <v>13</v>
      </c>
      <c r="AK20" s="86">
        <f t="shared" si="1"/>
        <v>18</v>
      </c>
      <c r="AL20" s="181">
        <f>'[1]Производственный календарь'!$D$4-AJ20</f>
        <v>1</v>
      </c>
      <c r="AM20" s="199"/>
      <c r="AN20" s="91"/>
    </row>
    <row r="21" spans="1:40" ht="14.25" x14ac:dyDescent="0.2">
      <c r="A21" s="85">
        <v>10</v>
      </c>
      <c r="B21" s="140" t="s">
        <v>163</v>
      </c>
      <c r="C21" s="179" t="s">
        <v>148</v>
      </c>
      <c r="D21" s="204" t="s">
        <v>147</v>
      </c>
      <c r="E21" s="83" t="s">
        <v>1</v>
      </c>
      <c r="F21" s="198" t="s">
        <v>3</v>
      </c>
      <c r="G21" s="109" t="s">
        <v>3</v>
      </c>
      <c r="H21" s="83" t="s">
        <v>1</v>
      </c>
      <c r="I21" s="83" t="s">
        <v>1</v>
      </c>
      <c r="J21" s="109" t="s">
        <v>2</v>
      </c>
      <c r="K21" s="113" t="s">
        <v>59</v>
      </c>
      <c r="L21" s="113" t="s">
        <v>59</v>
      </c>
      <c r="M21" s="113" t="s">
        <v>59</v>
      </c>
      <c r="N21" s="83" t="s">
        <v>1</v>
      </c>
      <c r="O21" s="83" t="s">
        <v>1</v>
      </c>
      <c r="P21" s="83" t="s">
        <v>1</v>
      </c>
      <c r="Q21" s="109" t="s">
        <v>2</v>
      </c>
      <c r="R21" s="144" t="s">
        <v>3</v>
      </c>
      <c r="S21" s="205" t="s">
        <v>58</v>
      </c>
      <c r="T21" s="109" t="s">
        <v>2</v>
      </c>
      <c r="U21" s="83" t="s">
        <v>1</v>
      </c>
      <c r="V21" s="83" t="s">
        <v>1</v>
      </c>
      <c r="W21" s="198" t="s">
        <v>2</v>
      </c>
      <c r="X21" s="109" t="s">
        <v>3</v>
      </c>
      <c r="Y21" s="113" t="s">
        <v>59</v>
      </c>
      <c r="Z21" s="113" t="s">
        <v>59</v>
      </c>
      <c r="AA21" s="261" t="s">
        <v>19</v>
      </c>
      <c r="AB21" s="261" t="s">
        <v>19</v>
      </c>
      <c r="AC21" s="83" t="s">
        <v>1</v>
      </c>
      <c r="AD21" s="83" t="s">
        <v>1</v>
      </c>
      <c r="AE21" s="113" t="s">
        <v>59</v>
      </c>
      <c r="AF21" s="113" t="s">
        <v>59</v>
      </c>
      <c r="AG21" s="83" t="s">
        <v>1</v>
      </c>
      <c r="AH21" s="83" t="s">
        <v>3</v>
      </c>
      <c r="AI21" s="109" t="s">
        <v>3</v>
      </c>
      <c r="AJ21" s="85">
        <f t="shared" si="0"/>
        <v>11</v>
      </c>
      <c r="AK21" s="86">
        <f t="shared" si="1"/>
        <v>20</v>
      </c>
      <c r="AL21" s="181">
        <f>'[1]Производственный календарь'!$D$4-AJ21</f>
        <v>3</v>
      </c>
      <c r="AM21" s="182"/>
      <c r="AN21" s="88"/>
    </row>
    <row r="22" spans="1:40" ht="15" thickBot="1" x14ac:dyDescent="0.25">
      <c r="A22" s="85">
        <v>11</v>
      </c>
      <c r="B22" s="140" t="s">
        <v>164</v>
      </c>
      <c r="C22" s="179" t="s">
        <v>148</v>
      </c>
      <c r="D22" s="206" t="s">
        <v>153</v>
      </c>
      <c r="E22" s="184" t="s">
        <v>1</v>
      </c>
      <c r="F22" s="202" t="s">
        <v>59</v>
      </c>
      <c r="G22" s="202" t="s">
        <v>59</v>
      </c>
      <c r="H22" s="202" t="s">
        <v>59</v>
      </c>
      <c r="I22" s="184" t="s">
        <v>1</v>
      </c>
      <c r="J22" s="184" t="s">
        <v>1</v>
      </c>
      <c r="K22" s="185" t="s">
        <v>2</v>
      </c>
      <c r="L22" s="185" t="s">
        <v>2</v>
      </c>
      <c r="M22" s="202" t="s">
        <v>2</v>
      </c>
      <c r="N22" s="184" t="s">
        <v>1</v>
      </c>
      <c r="O22" s="184" t="s">
        <v>1</v>
      </c>
      <c r="P22" s="186" t="s">
        <v>2</v>
      </c>
      <c r="Q22" s="207" t="s">
        <v>59</v>
      </c>
      <c r="R22" s="202" t="s">
        <v>59</v>
      </c>
      <c r="S22" s="202" t="s">
        <v>59</v>
      </c>
      <c r="T22" s="184" t="s">
        <v>1</v>
      </c>
      <c r="U22" s="184" t="s">
        <v>1</v>
      </c>
      <c r="V22" s="231" t="s">
        <v>2</v>
      </c>
      <c r="W22" s="229" t="s">
        <v>3</v>
      </c>
      <c r="X22" s="202" t="s">
        <v>59</v>
      </c>
      <c r="Y22" s="202" t="s">
        <v>59</v>
      </c>
      <c r="Z22" s="184" t="s">
        <v>1</v>
      </c>
      <c r="AA22" s="259" t="s">
        <v>1</v>
      </c>
      <c r="AB22" s="260" t="s">
        <v>2</v>
      </c>
      <c r="AC22" s="185" t="s">
        <v>2</v>
      </c>
      <c r="AD22" s="202" t="s">
        <v>59</v>
      </c>
      <c r="AE22" s="184" t="s">
        <v>1</v>
      </c>
      <c r="AF22" s="184" t="s">
        <v>1</v>
      </c>
      <c r="AG22" s="184" t="s">
        <v>1</v>
      </c>
      <c r="AH22" s="185" t="s">
        <v>2</v>
      </c>
      <c r="AI22" s="185" t="s">
        <v>2</v>
      </c>
      <c r="AJ22" s="187">
        <f t="shared" si="0"/>
        <v>12</v>
      </c>
      <c r="AK22" s="188">
        <f t="shared" si="1"/>
        <v>19</v>
      </c>
      <c r="AL22" s="189">
        <f>'[1]Производственный календарь'!$D$4-AJ22</f>
        <v>2</v>
      </c>
      <c r="AM22" s="182"/>
      <c r="AN22" s="88"/>
    </row>
    <row r="23" spans="1:40" ht="15" thickBot="1" x14ac:dyDescent="0.25">
      <c r="A23" s="65">
        <v>12</v>
      </c>
      <c r="B23" s="140" t="s">
        <v>166</v>
      </c>
      <c r="C23" s="179" t="s">
        <v>148</v>
      </c>
      <c r="D23" s="208" t="s">
        <v>178</v>
      </c>
      <c r="E23" s="172" t="s">
        <v>1</v>
      </c>
      <c r="F23" s="172" t="s">
        <v>1</v>
      </c>
      <c r="G23" s="191" t="s">
        <v>59</v>
      </c>
      <c r="H23" s="191" t="s">
        <v>59</v>
      </c>
      <c r="I23" s="191" t="s">
        <v>59</v>
      </c>
      <c r="J23" s="191" t="s">
        <v>59</v>
      </c>
      <c r="K23" s="191" t="s">
        <v>59</v>
      </c>
      <c r="L23" s="172" t="s">
        <v>1</v>
      </c>
      <c r="M23" s="172" t="s">
        <v>1</v>
      </c>
      <c r="N23" s="191" t="s">
        <v>59</v>
      </c>
      <c r="O23" s="191" t="s">
        <v>59</v>
      </c>
      <c r="P23" s="191" t="s">
        <v>59</v>
      </c>
      <c r="Q23" s="191" t="s">
        <v>59</v>
      </c>
      <c r="R23" s="172" t="s">
        <v>1</v>
      </c>
      <c r="S23" s="172" t="s">
        <v>1</v>
      </c>
      <c r="T23" s="191" t="s">
        <v>59</v>
      </c>
      <c r="U23" s="191" t="s">
        <v>59</v>
      </c>
      <c r="V23" s="191" t="s">
        <v>59</v>
      </c>
      <c r="W23" s="191" t="s">
        <v>59</v>
      </c>
      <c r="X23" s="172" t="s">
        <v>1</v>
      </c>
      <c r="Y23" s="172" t="s">
        <v>1</v>
      </c>
      <c r="Z23" s="191" t="s">
        <v>59</v>
      </c>
      <c r="AA23" s="191" t="s">
        <v>59</v>
      </c>
      <c r="AB23" s="191" t="s">
        <v>59</v>
      </c>
      <c r="AC23" s="191" t="s">
        <v>59</v>
      </c>
      <c r="AD23" s="172" t="s">
        <v>1</v>
      </c>
      <c r="AE23" s="172" t="s">
        <v>1</v>
      </c>
      <c r="AF23" s="191" t="s">
        <v>59</v>
      </c>
      <c r="AG23" s="191" t="s">
        <v>59</v>
      </c>
      <c r="AH23" s="191" t="s">
        <v>59</v>
      </c>
      <c r="AI23" s="191" t="s">
        <v>59</v>
      </c>
      <c r="AJ23" s="195">
        <f t="shared" si="0"/>
        <v>10</v>
      </c>
      <c r="AK23" s="196">
        <f t="shared" si="1"/>
        <v>21</v>
      </c>
      <c r="AL23" s="197">
        <f>'[1]Производственный календарь'!$D$4-AJ23</f>
        <v>4</v>
      </c>
      <c r="AM23" s="199"/>
      <c r="AN23" s="91"/>
    </row>
    <row r="24" spans="1:40" ht="15" thickBot="1" x14ac:dyDescent="0.25">
      <c r="A24" s="65">
        <v>13</v>
      </c>
      <c r="B24" s="140" t="s">
        <v>167</v>
      </c>
      <c r="C24" s="179" t="s">
        <v>148</v>
      </c>
      <c r="D24" s="209" t="s">
        <v>179</v>
      </c>
      <c r="E24" s="184" t="s">
        <v>1</v>
      </c>
      <c r="F24" s="185" t="s">
        <v>2</v>
      </c>
      <c r="G24" s="185" t="s">
        <v>2</v>
      </c>
      <c r="H24" s="185" t="s">
        <v>2</v>
      </c>
      <c r="I24" s="186" t="s">
        <v>2</v>
      </c>
      <c r="J24" s="186" t="s">
        <v>2</v>
      </c>
      <c r="K24" s="184" t="s">
        <v>1</v>
      </c>
      <c r="L24" s="184" t="s">
        <v>1</v>
      </c>
      <c r="M24" s="184" t="s">
        <v>1</v>
      </c>
      <c r="N24" s="184" t="s">
        <v>1</v>
      </c>
      <c r="O24" s="185" t="s">
        <v>2</v>
      </c>
      <c r="P24" s="185" t="s">
        <v>2</v>
      </c>
      <c r="Q24" s="186" t="s">
        <v>2</v>
      </c>
      <c r="R24" s="184" t="s">
        <v>1</v>
      </c>
      <c r="S24" s="184" t="s">
        <v>1</v>
      </c>
      <c r="T24" s="185" t="s">
        <v>2</v>
      </c>
      <c r="U24" s="186" t="s">
        <v>2</v>
      </c>
      <c r="V24" s="186" t="s">
        <v>2</v>
      </c>
      <c r="W24" s="185" t="s">
        <v>2</v>
      </c>
      <c r="X24" s="185" t="s">
        <v>2</v>
      </c>
      <c r="Y24" s="184" t="s">
        <v>1</v>
      </c>
      <c r="Z24" s="184" t="s">
        <v>1</v>
      </c>
      <c r="AA24" s="186" t="s">
        <v>2</v>
      </c>
      <c r="AB24" s="185" t="s">
        <v>2</v>
      </c>
      <c r="AC24" s="185" t="s">
        <v>2</v>
      </c>
      <c r="AD24" s="186" t="s">
        <v>2</v>
      </c>
      <c r="AE24" s="185" t="s">
        <v>2</v>
      </c>
      <c r="AF24" s="184" t="s">
        <v>1</v>
      </c>
      <c r="AG24" s="184" t="s">
        <v>1</v>
      </c>
      <c r="AH24" s="184" t="s">
        <v>1</v>
      </c>
      <c r="AI24" s="230" t="s">
        <v>19</v>
      </c>
      <c r="AJ24" s="187">
        <f t="shared" si="0"/>
        <v>12</v>
      </c>
      <c r="AK24" s="188">
        <f t="shared" si="1"/>
        <v>19</v>
      </c>
      <c r="AL24" s="189">
        <f>'[1]Производственный календарь'!$D$4-AJ24</f>
        <v>2</v>
      </c>
      <c r="AM24" s="199"/>
      <c r="AN24" s="91"/>
    </row>
    <row r="25" spans="1:40" x14ac:dyDescent="0.2">
      <c r="A25" s="65">
        <v>14</v>
      </c>
      <c r="B25" s="140" t="s">
        <v>169</v>
      </c>
      <c r="C25" s="140" t="s">
        <v>148</v>
      </c>
      <c r="D25" s="210" t="s">
        <v>180</v>
      </c>
      <c r="E25" s="211" t="s">
        <v>1</v>
      </c>
      <c r="F25" s="211" t="s">
        <v>1</v>
      </c>
      <c r="G25" s="211" t="s">
        <v>1</v>
      </c>
      <c r="H25" s="211" t="s">
        <v>1</v>
      </c>
      <c r="I25" s="211" t="s">
        <v>1</v>
      </c>
      <c r="J25" s="211" t="s">
        <v>1</v>
      </c>
      <c r="K25" s="211" t="s">
        <v>1</v>
      </c>
      <c r="L25" s="212" t="s">
        <v>54</v>
      </c>
      <c r="M25" s="212" t="s">
        <v>54</v>
      </c>
      <c r="N25" s="212" t="s">
        <v>54</v>
      </c>
      <c r="O25" s="212" t="s">
        <v>54</v>
      </c>
      <c r="P25" s="212" t="s">
        <v>54</v>
      </c>
      <c r="Q25" s="211" t="s">
        <v>1</v>
      </c>
      <c r="R25" s="211" t="s">
        <v>1</v>
      </c>
      <c r="S25" s="212" t="s">
        <v>54</v>
      </c>
      <c r="T25" s="212" t="s">
        <v>54</v>
      </c>
      <c r="U25" s="212" t="s">
        <v>54</v>
      </c>
      <c r="V25" s="212" t="s">
        <v>54</v>
      </c>
      <c r="W25" s="212" t="s">
        <v>54</v>
      </c>
      <c r="X25" s="211" t="s">
        <v>1</v>
      </c>
      <c r="Y25" s="211" t="s">
        <v>1</v>
      </c>
      <c r="Z25" s="212" t="s">
        <v>54</v>
      </c>
      <c r="AA25" s="212" t="s">
        <v>54</v>
      </c>
      <c r="AB25" s="212" t="s">
        <v>54</v>
      </c>
      <c r="AC25" s="212" t="s">
        <v>54</v>
      </c>
      <c r="AD25" s="212" t="s">
        <v>54</v>
      </c>
      <c r="AE25" s="211" t="s">
        <v>1</v>
      </c>
      <c r="AF25" s="211" t="s">
        <v>1</v>
      </c>
      <c r="AG25" s="212" t="s">
        <v>54</v>
      </c>
      <c r="AH25" s="212" t="s">
        <v>54</v>
      </c>
      <c r="AI25" s="212" t="s">
        <v>54</v>
      </c>
      <c r="AJ25" s="213">
        <f t="shared" si="0"/>
        <v>13</v>
      </c>
      <c r="AK25" s="214">
        <f t="shared" si="1"/>
        <v>18</v>
      </c>
      <c r="AL25" s="215">
        <f>'[1]Производственный календарь'!$D$4-AJ25</f>
        <v>1</v>
      </c>
      <c r="AM25" s="91"/>
      <c r="AN25" s="91"/>
    </row>
    <row r="26" spans="1:40" x14ac:dyDescent="0.2">
      <c r="A26" s="63"/>
      <c r="B26" s="92"/>
      <c r="C26" s="92"/>
      <c r="D26" s="20"/>
      <c r="E26" s="216"/>
      <c r="F26" s="217"/>
      <c r="G26" s="217"/>
      <c r="H26" s="216"/>
      <c r="I26" s="216"/>
      <c r="J26" s="217"/>
      <c r="K26" s="217"/>
      <c r="L26" s="216"/>
      <c r="M26" s="216"/>
      <c r="N26" s="217"/>
      <c r="O26" s="217"/>
      <c r="P26" s="216"/>
      <c r="Q26" s="216"/>
      <c r="R26" s="217"/>
      <c r="S26" s="217"/>
      <c r="T26" s="216"/>
      <c r="U26" s="216"/>
      <c r="V26" s="217"/>
      <c r="W26" s="217"/>
      <c r="X26" s="216"/>
      <c r="Y26" s="216"/>
      <c r="Z26" s="216"/>
      <c r="AA26" s="217"/>
      <c r="AB26" s="216"/>
      <c r="AC26" s="216"/>
      <c r="AD26" s="217"/>
      <c r="AE26" s="217"/>
      <c r="AF26" s="216"/>
      <c r="AG26" s="216"/>
      <c r="AH26" s="217"/>
      <c r="AI26" s="217"/>
      <c r="AJ26" s="63"/>
      <c r="AK26" s="96"/>
      <c r="AL26" s="96"/>
      <c r="AM26" s="97"/>
      <c r="AN26" s="97"/>
    </row>
    <row r="27" spans="1:40" x14ac:dyDescent="0.2">
      <c r="A27" s="61"/>
      <c r="B27" s="72"/>
      <c r="C27" s="72"/>
      <c r="D27" s="98" t="s">
        <v>40</v>
      </c>
      <c r="E27" s="361" t="s">
        <v>181</v>
      </c>
      <c r="F27" s="361"/>
      <c r="G27" s="361"/>
      <c r="H27" s="361"/>
      <c r="I27" s="361"/>
      <c r="J27" s="361"/>
      <c r="K27" s="361"/>
      <c r="L27" s="99"/>
      <c r="M27" s="99"/>
      <c r="N27" s="99"/>
      <c r="O27" s="100"/>
      <c r="P27" s="100"/>
      <c r="Q27" s="100"/>
      <c r="R27" s="100"/>
      <c r="S27" s="100"/>
      <c r="T27" s="99"/>
      <c r="U27" s="99"/>
      <c r="V27" s="362"/>
      <c r="W27" s="362"/>
      <c r="X27" s="362"/>
      <c r="Y27" s="362"/>
      <c r="Z27" s="362"/>
      <c r="AA27" s="362"/>
      <c r="AB27" s="63"/>
      <c r="AC27" s="63"/>
      <c r="AD27" s="63"/>
      <c r="AE27" s="363">
        <v>43060</v>
      </c>
      <c r="AF27" s="364"/>
      <c r="AG27" s="364"/>
      <c r="AH27" s="364"/>
      <c r="AI27" s="63"/>
      <c r="AJ27" s="63"/>
      <c r="AK27" s="96"/>
      <c r="AL27" s="96"/>
      <c r="AM27" s="70"/>
      <c r="AN27" s="70"/>
    </row>
    <row r="28" spans="1:40" x14ac:dyDescent="0.2">
      <c r="A28" s="101"/>
      <c r="B28" s="102"/>
      <c r="C28" s="102"/>
      <c r="D28" s="101"/>
      <c r="E28" s="365" t="s">
        <v>37</v>
      </c>
      <c r="F28" s="365"/>
      <c r="G28" s="365"/>
      <c r="H28" s="365"/>
      <c r="I28" s="365"/>
      <c r="J28" s="365"/>
      <c r="K28" s="365"/>
      <c r="L28" s="101"/>
      <c r="M28" s="101"/>
      <c r="N28" s="101"/>
      <c r="O28" s="365" t="s">
        <v>35</v>
      </c>
      <c r="P28" s="365"/>
      <c r="Q28" s="365"/>
      <c r="R28" s="365"/>
      <c r="S28" s="365"/>
      <c r="T28" s="101"/>
      <c r="U28" s="101"/>
      <c r="V28" s="366" t="s">
        <v>41</v>
      </c>
      <c r="W28" s="366"/>
      <c r="X28" s="366"/>
      <c r="Y28" s="366"/>
      <c r="Z28" s="366"/>
      <c r="AA28" s="366"/>
      <c r="AB28" s="101"/>
      <c r="AC28" s="101"/>
      <c r="AD28" s="101"/>
      <c r="AE28" s="365" t="s">
        <v>42</v>
      </c>
      <c r="AF28" s="365"/>
      <c r="AG28" s="365"/>
      <c r="AH28" s="365"/>
      <c r="AI28" s="101"/>
      <c r="AJ28" s="101"/>
      <c r="AK28" s="103"/>
      <c r="AL28" s="103"/>
      <c r="AM28" s="101"/>
      <c r="AN28" s="101"/>
    </row>
    <row r="29" spans="1:40" x14ac:dyDescent="0.2">
      <c r="A29" s="61"/>
      <c r="B29" s="104" t="s">
        <v>43</v>
      </c>
      <c r="C29" s="104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96"/>
      <c r="AL29" s="96"/>
      <c r="AM29" s="70"/>
      <c r="AN29" s="70"/>
    </row>
    <row r="30" spans="1:40" ht="35.25" x14ac:dyDescent="0.2">
      <c r="A30" s="64"/>
      <c r="B30" s="105" t="s">
        <v>44</v>
      </c>
      <c r="C30" s="105"/>
      <c r="D30" s="106" t="s">
        <v>81</v>
      </c>
      <c r="E30" s="127">
        <v>1</v>
      </c>
      <c r="F30" s="127">
        <v>2</v>
      </c>
      <c r="G30" s="127">
        <v>3</v>
      </c>
      <c r="H30" s="127">
        <v>4</v>
      </c>
      <c r="I30" s="127">
        <v>5</v>
      </c>
      <c r="J30" s="127">
        <v>6</v>
      </c>
      <c r="K30" s="127">
        <v>7</v>
      </c>
      <c r="L30" s="127">
        <v>8</v>
      </c>
      <c r="M30" s="218">
        <v>9</v>
      </c>
      <c r="N30" s="218">
        <v>10</v>
      </c>
      <c r="O30" s="218">
        <v>11</v>
      </c>
      <c r="P30" s="218">
        <v>12</v>
      </c>
      <c r="Q30" s="155">
        <v>13</v>
      </c>
      <c r="R30" s="155">
        <v>14</v>
      </c>
      <c r="S30" s="218">
        <v>15</v>
      </c>
      <c r="T30" s="218">
        <v>16</v>
      </c>
      <c r="U30" s="218">
        <v>17</v>
      </c>
      <c r="V30" s="218">
        <v>18</v>
      </c>
      <c r="W30" s="218">
        <v>19</v>
      </c>
      <c r="X30" s="155">
        <v>20</v>
      </c>
      <c r="Y30" s="155">
        <v>21</v>
      </c>
      <c r="Z30" s="218">
        <v>22</v>
      </c>
      <c r="AA30" s="218">
        <v>23</v>
      </c>
      <c r="AB30" s="218">
        <v>24</v>
      </c>
      <c r="AC30" s="218">
        <v>25</v>
      </c>
      <c r="AD30" s="218">
        <v>26</v>
      </c>
      <c r="AE30" s="155">
        <v>27</v>
      </c>
      <c r="AF30" s="155">
        <v>28</v>
      </c>
      <c r="AG30" s="81">
        <v>29</v>
      </c>
      <c r="AH30" s="81">
        <v>30</v>
      </c>
      <c r="AI30" s="218">
        <v>31</v>
      </c>
      <c r="AJ30" s="70"/>
      <c r="AK30" s="70"/>
      <c r="AL30" s="70"/>
      <c r="AM30" s="71"/>
      <c r="AN30" s="71"/>
    </row>
    <row r="31" spans="1:40" x14ac:dyDescent="0.2">
      <c r="A31" s="108"/>
      <c r="B31" s="109" t="s">
        <v>2</v>
      </c>
      <c r="C31" s="109"/>
      <c r="D31" s="110" t="s">
        <v>182</v>
      </c>
      <c r="E31" s="111">
        <f t="shared" ref="E31:T37" si="2">COUNTIF(E$13:E$25,$B31)</f>
        <v>0</v>
      </c>
      <c r="F31" s="111">
        <f t="shared" si="2"/>
        <v>3</v>
      </c>
      <c r="G31" s="111">
        <f t="shared" si="2"/>
        <v>4</v>
      </c>
      <c r="H31" s="111">
        <f t="shared" si="2"/>
        <v>3</v>
      </c>
      <c r="I31" s="111">
        <f t="shared" si="2"/>
        <v>2</v>
      </c>
      <c r="J31" s="111">
        <f t="shared" si="2"/>
        <v>3</v>
      </c>
      <c r="K31" s="111">
        <f t="shared" si="2"/>
        <v>3</v>
      </c>
      <c r="L31" s="111">
        <f t="shared" si="2"/>
        <v>3</v>
      </c>
      <c r="M31" s="111">
        <f t="shared" si="2"/>
        <v>4</v>
      </c>
      <c r="N31" s="111">
        <f t="shared" si="2"/>
        <v>3</v>
      </c>
      <c r="O31" s="111">
        <f t="shared" si="2"/>
        <v>3</v>
      </c>
      <c r="P31" s="111">
        <f t="shared" si="2"/>
        <v>3</v>
      </c>
      <c r="Q31" s="111">
        <f t="shared" si="2"/>
        <v>3</v>
      </c>
      <c r="R31" s="111">
        <f t="shared" si="2"/>
        <v>3</v>
      </c>
      <c r="S31" s="111">
        <f t="shared" si="2"/>
        <v>3</v>
      </c>
      <c r="T31" s="111">
        <f t="shared" si="2"/>
        <v>5</v>
      </c>
      <c r="U31" s="111">
        <f t="shared" ref="U31:AI37" si="3">COUNTIF(U$13:U$25,$B31)</f>
        <v>3</v>
      </c>
      <c r="V31" s="111">
        <f t="shared" si="3"/>
        <v>2</v>
      </c>
      <c r="W31" s="111">
        <f t="shared" si="3"/>
        <v>3</v>
      </c>
      <c r="X31" s="111">
        <f t="shared" si="3"/>
        <v>3</v>
      </c>
      <c r="Y31" s="111">
        <f t="shared" si="3"/>
        <v>2</v>
      </c>
      <c r="Z31" s="111">
        <f t="shared" si="3"/>
        <v>4</v>
      </c>
      <c r="AA31" s="111">
        <f t="shared" si="3"/>
        <v>3</v>
      </c>
      <c r="AB31" s="111">
        <f t="shared" si="3"/>
        <v>4</v>
      </c>
      <c r="AC31" s="111">
        <f t="shared" si="3"/>
        <v>4</v>
      </c>
      <c r="AD31" s="111">
        <f t="shared" si="3"/>
        <v>4</v>
      </c>
      <c r="AE31" s="111">
        <f t="shared" si="3"/>
        <v>3</v>
      </c>
      <c r="AF31" s="111">
        <f t="shared" si="3"/>
        <v>4</v>
      </c>
      <c r="AG31" s="111">
        <f t="shared" si="3"/>
        <v>3</v>
      </c>
      <c r="AH31" s="111">
        <f t="shared" si="3"/>
        <v>3</v>
      </c>
      <c r="AI31" s="111">
        <f t="shared" si="3"/>
        <v>3</v>
      </c>
      <c r="AJ31" s="112"/>
      <c r="AK31" s="112"/>
      <c r="AL31" s="112"/>
      <c r="AM31" s="74" t="s">
        <v>62</v>
      </c>
      <c r="AN31" s="74"/>
    </row>
    <row r="32" spans="1:40" x14ac:dyDescent="0.2">
      <c r="A32" s="108"/>
      <c r="B32" s="109" t="s">
        <v>3</v>
      </c>
      <c r="C32" s="109"/>
      <c r="D32" s="110" t="s">
        <v>63</v>
      </c>
      <c r="E32" s="111">
        <f t="shared" si="2"/>
        <v>0</v>
      </c>
      <c r="F32" s="111">
        <f t="shared" si="2"/>
        <v>2</v>
      </c>
      <c r="G32" s="111">
        <f t="shared" si="2"/>
        <v>3</v>
      </c>
      <c r="H32" s="111">
        <f t="shared" si="2"/>
        <v>2</v>
      </c>
      <c r="I32" s="111">
        <f t="shared" si="2"/>
        <v>1</v>
      </c>
      <c r="J32" s="111">
        <f t="shared" si="2"/>
        <v>0</v>
      </c>
      <c r="K32" s="111">
        <f t="shared" si="2"/>
        <v>0</v>
      </c>
      <c r="L32" s="111">
        <f t="shared" si="2"/>
        <v>0</v>
      </c>
      <c r="M32" s="111">
        <f t="shared" si="2"/>
        <v>1</v>
      </c>
      <c r="N32" s="111">
        <f t="shared" si="2"/>
        <v>1</v>
      </c>
      <c r="O32" s="111">
        <f t="shared" si="2"/>
        <v>1</v>
      </c>
      <c r="P32" s="111">
        <f t="shared" si="2"/>
        <v>1</v>
      </c>
      <c r="Q32" s="111">
        <f t="shared" si="2"/>
        <v>0</v>
      </c>
      <c r="R32" s="111">
        <f t="shared" si="2"/>
        <v>1</v>
      </c>
      <c r="S32" s="111">
        <f t="shared" si="2"/>
        <v>1</v>
      </c>
      <c r="T32" s="111">
        <f t="shared" si="2"/>
        <v>1</v>
      </c>
      <c r="U32" s="111">
        <f t="shared" si="3"/>
        <v>1</v>
      </c>
      <c r="V32" s="111">
        <f t="shared" si="3"/>
        <v>1</v>
      </c>
      <c r="W32" s="111">
        <f t="shared" si="3"/>
        <v>2</v>
      </c>
      <c r="X32" s="111">
        <f t="shared" si="3"/>
        <v>1</v>
      </c>
      <c r="Y32" s="111">
        <f t="shared" si="3"/>
        <v>0</v>
      </c>
      <c r="Z32" s="111">
        <f t="shared" si="3"/>
        <v>1</v>
      </c>
      <c r="AA32" s="111">
        <f t="shared" si="3"/>
        <v>0</v>
      </c>
      <c r="AB32" s="111">
        <f t="shared" si="3"/>
        <v>0</v>
      </c>
      <c r="AC32" s="111">
        <f t="shared" si="3"/>
        <v>0</v>
      </c>
      <c r="AD32" s="111">
        <f t="shared" si="3"/>
        <v>1</v>
      </c>
      <c r="AE32" s="111">
        <f t="shared" si="3"/>
        <v>1</v>
      </c>
      <c r="AF32" s="111">
        <f t="shared" si="3"/>
        <v>1</v>
      </c>
      <c r="AG32" s="111">
        <f t="shared" si="3"/>
        <v>1</v>
      </c>
      <c r="AH32" s="111">
        <f t="shared" si="3"/>
        <v>3</v>
      </c>
      <c r="AI32" s="111">
        <f t="shared" si="3"/>
        <v>2</v>
      </c>
      <c r="AJ32" s="112"/>
      <c r="AK32" s="112"/>
      <c r="AL32" s="112"/>
      <c r="AM32" s="74"/>
      <c r="AN32" s="74"/>
    </row>
    <row r="33" spans="1:40" x14ac:dyDescent="0.2">
      <c r="A33" s="108"/>
      <c r="B33" s="109" t="s">
        <v>58</v>
      </c>
      <c r="C33" s="109"/>
      <c r="D33" s="110" t="s">
        <v>64</v>
      </c>
      <c r="E33" s="111">
        <f t="shared" si="2"/>
        <v>0</v>
      </c>
      <c r="F33" s="111">
        <f t="shared" si="2"/>
        <v>0</v>
      </c>
      <c r="G33" s="111">
        <f t="shared" si="2"/>
        <v>0</v>
      </c>
      <c r="H33" s="111">
        <f t="shared" si="2"/>
        <v>1</v>
      </c>
      <c r="I33" s="111">
        <f t="shared" si="2"/>
        <v>1</v>
      </c>
      <c r="J33" s="111">
        <f t="shared" si="2"/>
        <v>1</v>
      </c>
      <c r="K33" s="111">
        <f t="shared" si="2"/>
        <v>1</v>
      </c>
      <c r="L33" s="111">
        <f t="shared" si="2"/>
        <v>0</v>
      </c>
      <c r="M33" s="111">
        <f t="shared" si="2"/>
        <v>0</v>
      </c>
      <c r="N33" s="111">
        <f t="shared" si="2"/>
        <v>0</v>
      </c>
      <c r="O33" s="111">
        <f t="shared" si="2"/>
        <v>0</v>
      </c>
      <c r="P33" s="111">
        <f t="shared" si="2"/>
        <v>0</v>
      </c>
      <c r="Q33" s="111">
        <f t="shared" si="2"/>
        <v>0</v>
      </c>
      <c r="R33" s="111">
        <f t="shared" si="2"/>
        <v>0</v>
      </c>
      <c r="S33" s="111">
        <f t="shared" si="2"/>
        <v>1</v>
      </c>
      <c r="T33" s="111">
        <f t="shared" si="2"/>
        <v>0</v>
      </c>
      <c r="U33" s="111">
        <f t="shared" si="3"/>
        <v>0</v>
      </c>
      <c r="V33" s="111">
        <f t="shared" si="3"/>
        <v>0</v>
      </c>
      <c r="W33" s="111">
        <f t="shared" si="3"/>
        <v>0</v>
      </c>
      <c r="X33" s="111">
        <f t="shared" si="3"/>
        <v>0</v>
      </c>
      <c r="Y33" s="111">
        <f t="shared" si="3"/>
        <v>0</v>
      </c>
      <c r="Z33" s="111">
        <f t="shared" si="3"/>
        <v>0</v>
      </c>
      <c r="AA33" s="111">
        <f t="shared" si="3"/>
        <v>0</v>
      </c>
      <c r="AB33" s="111">
        <f t="shared" si="3"/>
        <v>0</v>
      </c>
      <c r="AC33" s="111">
        <f t="shared" si="3"/>
        <v>0</v>
      </c>
      <c r="AD33" s="111">
        <f t="shared" si="3"/>
        <v>0</v>
      </c>
      <c r="AE33" s="111">
        <f t="shared" si="3"/>
        <v>0</v>
      </c>
      <c r="AF33" s="111">
        <f t="shared" si="3"/>
        <v>0</v>
      </c>
      <c r="AG33" s="111">
        <f t="shared" si="3"/>
        <v>0</v>
      </c>
      <c r="AH33" s="111">
        <f t="shared" si="3"/>
        <v>0</v>
      </c>
      <c r="AI33" s="111">
        <f t="shared" si="3"/>
        <v>0</v>
      </c>
      <c r="AJ33" s="112"/>
      <c r="AK33" s="112"/>
      <c r="AL33" s="112"/>
      <c r="AM33" s="74"/>
      <c r="AN33" s="74"/>
    </row>
    <row r="34" spans="1:40" x14ac:dyDescent="0.2">
      <c r="A34" s="108"/>
      <c r="B34" s="113" t="s">
        <v>59</v>
      </c>
      <c r="C34" s="113"/>
      <c r="D34" s="110" t="s">
        <v>65</v>
      </c>
      <c r="E34" s="111">
        <f t="shared" si="2"/>
        <v>0</v>
      </c>
      <c r="F34" s="111">
        <f t="shared" si="2"/>
        <v>2</v>
      </c>
      <c r="G34" s="111">
        <f t="shared" si="2"/>
        <v>3</v>
      </c>
      <c r="H34" s="111">
        <f t="shared" si="2"/>
        <v>3</v>
      </c>
      <c r="I34" s="111">
        <f t="shared" si="2"/>
        <v>3</v>
      </c>
      <c r="J34" s="111">
        <f t="shared" si="2"/>
        <v>3</v>
      </c>
      <c r="K34" s="111">
        <f t="shared" si="2"/>
        <v>2</v>
      </c>
      <c r="L34" s="111">
        <f t="shared" si="2"/>
        <v>1</v>
      </c>
      <c r="M34" s="111">
        <f t="shared" si="2"/>
        <v>2</v>
      </c>
      <c r="N34" s="111">
        <f t="shared" si="2"/>
        <v>3</v>
      </c>
      <c r="O34" s="111">
        <f t="shared" si="2"/>
        <v>3</v>
      </c>
      <c r="P34" s="111">
        <f t="shared" si="2"/>
        <v>2</v>
      </c>
      <c r="Q34" s="111">
        <f t="shared" si="2"/>
        <v>3</v>
      </c>
      <c r="R34" s="111">
        <f t="shared" si="2"/>
        <v>1</v>
      </c>
      <c r="S34" s="111">
        <f t="shared" si="2"/>
        <v>2</v>
      </c>
      <c r="T34" s="111">
        <f t="shared" si="2"/>
        <v>3</v>
      </c>
      <c r="U34" s="111">
        <f t="shared" si="3"/>
        <v>3</v>
      </c>
      <c r="V34" s="111">
        <f t="shared" si="3"/>
        <v>2</v>
      </c>
      <c r="W34" s="111">
        <f t="shared" si="3"/>
        <v>2</v>
      </c>
      <c r="X34" s="111">
        <f t="shared" si="3"/>
        <v>2</v>
      </c>
      <c r="Y34" s="111">
        <f t="shared" si="3"/>
        <v>3</v>
      </c>
      <c r="Z34" s="111">
        <f t="shared" si="3"/>
        <v>3</v>
      </c>
      <c r="AA34" s="111">
        <f t="shared" si="3"/>
        <v>3</v>
      </c>
      <c r="AB34" s="111">
        <f t="shared" si="3"/>
        <v>2</v>
      </c>
      <c r="AC34" s="111">
        <f t="shared" si="3"/>
        <v>1</v>
      </c>
      <c r="AD34" s="111">
        <f t="shared" si="3"/>
        <v>2</v>
      </c>
      <c r="AE34" s="111">
        <f t="shared" si="3"/>
        <v>2</v>
      </c>
      <c r="AF34" s="111">
        <f t="shared" si="3"/>
        <v>3</v>
      </c>
      <c r="AG34" s="111">
        <f t="shared" si="3"/>
        <v>3</v>
      </c>
      <c r="AH34" s="111">
        <f t="shared" si="3"/>
        <v>4</v>
      </c>
      <c r="AI34" s="111">
        <f t="shared" si="3"/>
        <v>3</v>
      </c>
      <c r="AJ34" s="112"/>
      <c r="AK34" s="112"/>
      <c r="AL34" s="112"/>
      <c r="AM34" s="74"/>
      <c r="AN34" s="74"/>
    </row>
    <row r="35" spans="1:40" x14ac:dyDescent="0.2">
      <c r="A35" s="108"/>
      <c r="B35" s="109" t="s">
        <v>55</v>
      </c>
      <c r="C35" s="109"/>
      <c r="D35" s="114" t="s">
        <v>66</v>
      </c>
      <c r="E35" s="111">
        <f t="shared" si="2"/>
        <v>12</v>
      </c>
      <c r="F35" s="111">
        <f t="shared" si="2"/>
        <v>5</v>
      </c>
      <c r="G35" s="111">
        <f t="shared" si="2"/>
        <v>2</v>
      </c>
      <c r="H35" s="111">
        <f t="shared" si="2"/>
        <v>3</v>
      </c>
      <c r="I35" s="111">
        <f t="shared" si="2"/>
        <v>5</v>
      </c>
      <c r="J35" s="111">
        <f t="shared" si="2"/>
        <v>5</v>
      </c>
      <c r="K35" s="111">
        <f t="shared" si="2"/>
        <v>6</v>
      </c>
      <c r="L35" s="111">
        <f t="shared" si="2"/>
        <v>7</v>
      </c>
      <c r="M35" s="111">
        <f t="shared" si="2"/>
        <v>4</v>
      </c>
      <c r="N35" s="111">
        <f t="shared" si="2"/>
        <v>4</v>
      </c>
      <c r="O35" s="111">
        <f t="shared" si="2"/>
        <v>4</v>
      </c>
      <c r="P35" s="111">
        <f t="shared" si="2"/>
        <v>4</v>
      </c>
      <c r="Q35" s="111">
        <f t="shared" si="2"/>
        <v>5</v>
      </c>
      <c r="R35" s="111">
        <f t="shared" si="2"/>
        <v>7</v>
      </c>
      <c r="S35" s="111">
        <f t="shared" si="2"/>
        <v>4</v>
      </c>
      <c r="T35" s="111">
        <f t="shared" si="2"/>
        <v>1</v>
      </c>
      <c r="U35" s="111">
        <f t="shared" si="3"/>
        <v>3</v>
      </c>
      <c r="V35" s="111">
        <f t="shared" si="3"/>
        <v>4</v>
      </c>
      <c r="W35" s="111">
        <f t="shared" si="3"/>
        <v>2</v>
      </c>
      <c r="X35" s="111">
        <f t="shared" si="3"/>
        <v>6</v>
      </c>
      <c r="Y35" s="111">
        <f t="shared" si="3"/>
        <v>7</v>
      </c>
      <c r="Z35" s="111">
        <f t="shared" si="3"/>
        <v>3</v>
      </c>
      <c r="AA35" s="111">
        <f t="shared" si="3"/>
        <v>2</v>
      </c>
      <c r="AB35" s="111">
        <f t="shared" si="3"/>
        <v>2</v>
      </c>
      <c r="AC35" s="111">
        <f t="shared" si="3"/>
        <v>5</v>
      </c>
      <c r="AD35" s="111">
        <f t="shared" si="3"/>
        <v>5</v>
      </c>
      <c r="AE35" s="111">
        <f t="shared" si="3"/>
        <v>7</v>
      </c>
      <c r="AF35" s="111">
        <f t="shared" si="3"/>
        <v>5</v>
      </c>
      <c r="AG35" s="111">
        <f t="shared" si="3"/>
        <v>5</v>
      </c>
      <c r="AH35" s="111">
        <f t="shared" si="3"/>
        <v>2</v>
      </c>
      <c r="AI35" s="111">
        <f t="shared" si="3"/>
        <v>3</v>
      </c>
      <c r="AJ35" s="112"/>
      <c r="AK35" s="112"/>
      <c r="AL35" s="112"/>
      <c r="AM35" s="74"/>
      <c r="AN35" s="74"/>
    </row>
    <row r="36" spans="1:40" x14ac:dyDescent="0.2">
      <c r="A36" s="108"/>
      <c r="B36" s="109" t="s">
        <v>54</v>
      </c>
      <c r="C36" s="109"/>
      <c r="D36" s="115" t="s">
        <v>56</v>
      </c>
      <c r="E36" s="111">
        <f t="shared" si="2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1</v>
      </c>
      <c r="M36" s="111">
        <f t="shared" si="2"/>
        <v>1</v>
      </c>
      <c r="N36" s="111">
        <f t="shared" si="2"/>
        <v>1</v>
      </c>
      <c r="O36" s="111">
        <f t="shared" si="2"/>
        <v>1</v>
      </c>
      <c r="P36" s="111">
        <f t="shared" si="2"/>
        <v>1</v>
      </c>
      <c r="Q36" s="111">
        <f t="shared" si="2"/>
        <v>0</v>
      </c>
      <c r="R36" s="111">
        <f t="shared" si="2"/>
        <v>0</v>
      </c>
      <c r="S36" s="111">
        <f t="shared" si="2"/>
        <v>1</v>
      </c>
      <c r="T36" s="111">
        <f t="shared" si="2"/>
        <v>1</v>
      </c>
      <c r="U36" s="111">
        <f t="shared" si="3"/>
        <v>1</v>
      </c>
      <c r="V36" s="111">
        <f t="shared" si="3"/>
        <v>1</v>
      </c>
      <c r="W36" s="111">
        <f t="shared" si="3"/>
        <v>1</v>
      </c>
      <c r="X36" s="111">
        <f t="shared" si="3"/>
        <v>0</v>
      </c>
      <c r="Y36" s="111">
        <f t="shared" si="3"/>
        <v>0</v>
      </c>
      <c r="Z36" s="111">
        <f t="shared" si="3"/>
        <v>1</v>
      </c>
      <c r="AA36" s="111">
        <f t="shared" si="3"/>
        <v>1</v>
      </c>
      <c r="AB36" s="111">
        <f t="shared" si="3"/>
        <v>1</v>
      </c>
      <c r="AC36" s="111">
        <f t="shared" si="3"/>
        <v>1</v>
      </c>
      <c r="AD36" s="111">
        <f t="shared" si="3"/>
        <v>1</v>
      </c>
      <c r="AE36" s="111">
        <f t="shared" si="3"/>
        <v>0</v>
      </c>
      <c r="AF36" s="111">
        <f t="shared" si="3"/>
        <v>0</v>
      </c>
      <c r="AG36" s="111">
        <f t="shared" si="3"/>
        <v>1</v>
      </c>
      <c r="AH36" s="111">
        <f t="shared" si="3"/>
        <v>1</v>
      </c>
      <c r="AI36" s="111">
        <f t="shared" si="3"/>
        <v>1</v>
      </c>
      <c r="AJ36" s="74"/>
      <c r="AK36" s="74"/>
      <c r="AL36" s="74"/>
      <c r="AM36" s="74"/>
      <c r="AN36" s="74"/>
    </row>
    <row r="37" spans="1:40" x14ac:dyDescent="0.2">
      <c r="A37" s="74"/>
      <c r="B37" s="109" t="s">
        <v>19</v>
      </c>
      <c r="C37" s="109"/>
      <c r="D37" s="116" t="s">
        <v>67</v>
      </c>
      <c r="E37" s="111">
        <f t="shared" si="2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1</v>
      </c>
      <c r="Q37" s="111">
        <f t="shared" si="2"/>
        <v>1</v>
      </c>
      <c r="R37" s="111">
        <f t="shared" si="2"/>
        <v>0</v>
      </c>
      <c r="S37" s="111">
        <f t="shared" si="2"/>
        <v>0</v>
      </c>
      <c r="T37" s="111">
        <f t="shared" si="2"/>
        <v>1</v>
      </c>
      <c r="U37" s="111">
        <f t="shared" si="3"/>
        <v>1</v>
      </c>
      <c r="V37" s="111">
        <f t="shared" si="3"/>
        <v>2</v>
      </c>
      <c r="W37" s="111">
        <f t="shared" si="3"/>
        <v>2</v>
      </c>
      <c r="X37" s="111">
        <f t="shared" si="3"/>
        <v>0</v>
      </c>
      <c r="Y37" s="111">
        <f t="shared" si="3"/>
        <v>0</v>
      </c>
      <c r="Z37" s="111">
        <f t="shared" si="3"/>
        <v>1</v>
      </c>
      <c r="AA37" s="111">
        <f t="shared" si="3"/>
        <v>4</v>
      </c>
      <c r="AB37" s="111">
        <f t="shared" si="3"/>
        <v>4</v>
      </c>
      <c r="AC37" s="111">
        <f t="shared" si="3"/>
        <v>2</v>
      </c>
      <c r="AD37" s="111">
        <f t="shared" si="3"/>
        <v>0</v>
      </c>
      <c r="AE37" s="111">
        <f t="shared" si="3"/>
        <v>0</v>
      </c>
      <c r="AF37" s="111">
        <f t="shared" si="3"/>
        <v>0</v>
      </c>
      <c r="AG37" s="111">
        <f t="shared" si="3"/>
        <v>0</v>
      </c>
      <c r="AH37" s="111">
        <f t="shared" si="3"/>
        <v>0</v>
      </c>
      <c r="AI37" s="111">
        <f t="shared" si="3"/>
        <v>1</v>
      </c>
      <c r="AJ37" s="74"/>
      <c r="AK37" s="74"/>
      <c r="AL37" s="74"/>
      <c r="AM37" s="74"/>
      <c r="AN37" s="74"/>
    </row>
    <row r="38" spans="1:40" x14ac:dyDescent="0.2">
      <c r="A38" s="74"/>
      <c r="B38" s="351" t="s">
        <v>68</v>
      </c>
      <c r="C38" s="352"/>
      <c r="D38" s="352"/>
      <c r="E38" s="117">
        <f>E35+E36</f>
        <v>12</v>
      </c>
      <c r="F38" s="117">
        <f t="shared" ref="F38:AI38" si="4">F35+F36</f>
        <v>5</v>
      </c>
      <c r="G38" s="117">
        <f t="shared" si="4"/>
        <v>2</v>
      </c>
      <c r="H38" s="117">
        <f t="shared" si="4"/>
        <v>3</v>
      </c>
      <c r="I38" s="117">
        <f t="shared" si="4"/>
        <v>5</v>
      </c>
      <c r="J38" s="117">
        <f t="shared" si="4"/>
        <v>5</v>
      </c>
      <c r="K38" s="117">
        <f t="shared" si="4"/>
        <v>6</v>
      </c>
      <c r="L38" s="117">
        <f t="shared" si="4"/>
        <v>8</v>
      </c>
      <c r="M38" s="117">
        <f t="shared" si="4"/>
        <v>5</v>
      </c>
      <c r="N38" s="117">
        <f t="shared" si="4"/>
        <v>5</v>
      </c>
      <c r="O38" s="117">
        <f t="shared" si="4"/>
        <v>5</v>
      </c>
      <c r="P38" s="117">
        <f t="shared" si="4"/>
        <v>5</v>
      </c>
      <c r="Q38" s="117">
        <f t="shared" si="4"/>
        <v>5</v>
      </c>
      <c r="R38" s="117">
        <f t="shared" si="4"/>
        <v>7</v>
      </c>
      <c r="S38" s="117">
        <f t="shared" si="4"/>
        <v>5</v>
      </c>
      <c r="T38" s="117">
        <f t="shared" si="4"/>
        <v>2</v>
      </c>
      <c r="U38" s="117">
        <f t="shared" si="4"/>
        <v>4</v>
      </c>
      <c r="V38" s="117">
        <f t="shared" si="4"/>
        <v>5</v>
      </c>
      <c r="W38" s="117">
        <f t="shared" si="4"/>
        <v>3</v>
      </c>
      <c r="X38" s="117">
        <f t="shared" si="4"/>
        <v>6</v>
      </c>
      <c r="Y38" s="117">
        <f t="shared" si="4"/>
        <v>7</v>
      </c>
      <c r="Z38" s="117">
        <f t="shared" si="4"/>
        <v>4</v>
      </c>
      <c r="AA38" s="117">
        <f t="shared" si="4"/>
        <v>3</v>
      </c>
      <c r="AB38" s="117">
        <f t="shared" si="4"/>
        <v>3</v>
      </c>
      <c r="AC38" s="117">
        <f t="shared" si="4"/>
        <v>6</v>
      </c>
      <c r="AD38" s="117">
        <f t="shared" si="4"/>
        <v>6</v>
      </c>
      <c r="AE38" s="117">
        <f t="shared" si="4"/>
        <v>7</v>
      </c>
      <c r="AF38" s="117">
        <f t="shared" si="4"/>
        <v>5</v>
      </c>
      <c r="AG38" s="117">
        <f t="shared" si="4"/>
        <v>6</v>
      </c>
      <c r="AH38" s="117">
        <f t="shared" si="4"/>
        <v>3</v>
      </c>
      <c r="AI38" s="117">
        <f t="shared" si="4"/>
        <v>4</v>
      </c>
      <c r="AJ38" s="74"/>
      <c r="AK38" s="74"/>
      <c r="AL38" s="74"/>
      <c r="AM38" s="74"/>
      <c r="AN38" s="74"/>
    </row>
    <row r="39" spans="1:40" x14ac:dyDescent="0.2">
      <c r="A39" s="74"/>
      <c r="B39" s="353" t="s">
        <v>69</v>
      </c>
      <c r="C39" s="354"/>
      <c r="D39" s="354"/>
      <c r="E39" s="133">
        <f t="shared" ref="E39:AI39" si="5">E31+E32+E33+E34</f>
        <v>0</v>
      </c>
      <c r="F39" s="133">
        <f t="shared" si="5"/>
        <v>7</v>
      </c>
      <c r="G39" s="133">
        <f t="shared" si="5"/>
        <v>10</v>
      </c>
      <c r="H39" s="133">
        <f t="shared" si="5"/>
        <v>9</v>
      </c>
      <c r="I39" s="133">
        <f t="shared" si="5"/>
        <v>7</v>
      </c>
      <c r="J39" s="133">
        <f t="shared" si="5"/>
        <v>7</v>
      </c>
      <c r="K39" s="133">
        <f t="shared" si="5"/>
        <v>6</v>
      </c>
      <c r="L39" s="133">
        <f t="shared" si="5"/>
        <v>4</v>
      </c>
      <c r="M39" s="133">
        <f t="shared" si="5"/>
        <v>7</v>
      </c>
      <c r="N39" s="133">
        <f t="shared" si="5"/>
        <v>7</v>
      </c>
      <c r="O39" s="133">
        <f t="shared" si="5"/>
        <v>7</v>
      </c>
      <c r="P39" s="133">
        <f t="shared" si="5"/>
        <v>6</v>
      </c>
      <c r="Q39" s="133">
        <f t="shared" si="5"/>
        <v>6</v>
      </c>
      <c r="R39" s="133">
        <f t="shared" si="5"/>
        <v>5</v>
      </c>
      <c r="S39" s="133">
        <f t="shared" si="5"/>
        <v>7</v>
      </c>
      <c r="T39" s="133">
        <f t="shared" si="5"/>
        <v>9</v>
      </c>
      <c r="U39" s="133">
        <f t="shared" si="5"/>
        <v>7</v>
      </c>
      <c r="V39" s="133">
        <f t="shared" si="5"/>
        <v>5</v>
      </c>
      <c r="W39" s="133">
        <f t="shared" si="5"/>
        <v>7</v>
      </c>
      <c r="X39" s="133">
        <f t="shared" si="5"/>
        <v>6</v>
      </c>
      <c r="Y39" s="133">
        <f t="shared" si="5"/>
        <v>5</v>
      </c>
      <c r="Z39" s="133">
        <f t="shared" si="5"/>
        <v>8</v>
      </c>
      <c r="AA39" s="133">
        <f t="shared" si="5"/>
        <v>6</v>
      </c>
      <c r="AB39" s="133">
        <f t="shared" si="5"/>
        <v>6</v>
      </c>
      <c r="AC39" s="133">
        <f t="shared" si="5"/>
        <v>5</v>
      </c>
      <c r="AD39" s="133">
        <f t="shared" si="5"/>
        <v>7</v>
      </c>
      <c r="AE39" s="133">
        <f t="shared" si="5"/>
        <v>6</v>
      </c>
      <c r="AF39" s="133">
        <f t="shared" si="5"/>
        <v>8</v>
      </c>
      <c r="AG39" s="133">
        <f t="shared" si="5"/>
        <v>7</v>
      </c>
      <c r="AH39" s="133">
        <f t="shared" si="5"/>
        <v>10</v>
      </c>
      <c r="AI39" s="133">
        <f t="shared" si="5"/>
        <v>8</v>
      </c>
      <c r="AJ39" s="74"/>
      <c r="AK39" s="74"/>
      <c r="AL39" s="74"/>
      <c r="AM39" s="74"/>
      <c r="AN39" s="74"/>
    </row>
    <row r="40" spans="1:40" ht="24.75" thickBot="1" x14ac:dyDescent="0.5">
      <c r="A40" s="74"/>
      <c r="B40" s="355" t="s">
        <v>57</v>
      </c>
      <c r="C40" s="355"/>
      <c r="D40" s="356"/>
      <c r="E40" s="356"/>
      <c r="F40" s="356"/>
      <c r="G40" s="356"/>
      <c r="H40" s="356"/>
      <c r="I40" s="356"/>
      <c r="J40" s="356"/>
      <c r="K40" s="357"/>
      <c r="L40" s="358"/>
      <c r="M40" s="359"/>
      <c r="N40" s="359"/>
      <c r="O40" s="359"/>
      <c r="P40" s="359"/>
      <c r="Q40" s="360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</row>
    <row r="41" spans="1:40" ht="13.5" thickTop="1" x14ac:dyDescent="0.2">
      <c r="B41" s="4"/>
      <c r="C41" s="3"/>
    </row>
    <row r="42" spans="1:40" ht="13.5" thickBot="1" x14ac:dyDescent="0.25">
      <c r="B42" s="4"/>
      <c r="C42" s="3"/>
      <c r="D42" t="s">
        <v>77</v>
      </c>
    </row>
    <row r="43" spans="1:40" x14ac:dyDescent="0.2">
      <c r="B43" s="4"/>
      <c r="C43" s="3"/>
      <c r="D43" s="134" t="s">
        <v>76</v>
      </c>
      <c r="E43" s="350" t="s">
        <v>78</v>
      </c>
      <c r="F43" s="350"/>
      <c r="G43" s="350"/>
      <c r="H43" s="350"/>
      <c r="I43" s="350" t="s">
        <v>79</v>
      </c>
      <c r="J43" s="350"/>
      <c r="K43" s="350"/>
      <c r="L43" s="350"/>
      <c r="M43" s="350" t="s">
        <v>80</v>
      </c>
      <c r="N43" s="350"/>
      <c r="O43" s="350"/>
      <c r="P43" s="350"/>
    </row>
    <row r="44" spans="1:40" x14ac:dyDescent="0.2">
      <c r="B44" s="4"/>
      <c r="C44" s="3"/>
      <c r="D44" s="135" t="s">
        <v>2</v>
      </c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</row>
    <row r="45" spans="1:40" x14ac:dyDescent="0.2">
      <c r="B45" s="4"/>
      <c r="C45" s="3"/>
      <c r="D45" s="135" t="s">
        <v>71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</row>
    <row r="46" spans="1:40" ht="14.25" x14ac:dyDescent="0.2">
      <c r="B46" s="4"/>
      <c r="C46" s="3"/>
      <c r="D46" s="135" t="s">
        <v>3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AA46" s="219"/>
    </row>
    <row r="47" spans="1:40" ht="14.25" x14ac:dyDescent="0.2">
      <c r="B47" s="4"/>
      <c r="C47" s="3"/>
      <c r="D47" s="135" t="s">
        <v>58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AA47" s="220"/>
    </row>
    <row r="48" spans="1:40" ht="14.25" x14ac:dyDescent="0.2">
      <c r="B48" s="4"/>
      <c r="C48" s="3"/>
      <c r="D48" s="135" t="s">
        <v>59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AA48" s="221"/>
    </row>
    <row r="49" spans="2:16" x14ac:dyDescent="0.2">
      <c r="B49" s="4"/>
      <c r="C49" s="3"/>
      <c r="D49" s="135" t="s">
        <v>73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</row>
    <row r="50" spans="2:16" ht="13.5" thickBot="1" x14ac:dyDescent="0.25">
      <c r="B50" s="4"/>
      <c r="C50" s="3"/>
      <c r="D50" s="136" t="s">
        <v>19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</row>
  </sheetData>
  <mergeCells count="50">
    <mergeCell ref="AH1:AM1"/>
    <mergeCell ref="AH2:AM2"/>
    <mergeCell ref="AH3:AM3"/>
    <mergeCell ref="D4:D6"/>
    <mergeCell ref="E4:AB6"/>
    <mergeCell ref="AH4:AM4"/>
    <mergeCell ref="AI5:AM5"/>
    <mergeCell ref="AH7:AM7"/>
    <mergeCell ref="A9:A10"/>
    <mergeCell ref="B9:B10"/>
    <mergeCell ref="C9:C10"/>
    <mergeCell ref="D9:D10"/>
    <mergeCell ref="E9:AI9"/>
    <mergeCell ref="AJ9:AK9"/>
    <mergeCell ref="AM9:AN9"/>
    <mergeCell ref="E27:K27"/>
    <mergeCell ref="V27:AA27"/>
    <mergeCell ref="AE27:AH27"/>
    <mergeCell ref="E28:K28"/>
    <mergeCell ref="O28:S28"/>
    <mergeCell ref="V28:AA28"/>
    <mergeCell ref="AE28:AH28"/>
    <mergeCell ref="B38:D38"/>
    <mergeCell ref="B39:D39"/>
    <mergeCell ref="B40:K40"/>
    <mergeCell ref="L40:Q40"/>
    <mergeCell ref="E43:H43"/>
    <mergeCell ref="I43:L43"/>
    <mergeCell ref="M43:P43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50:H50"/>
    <mergeCell ref="I50:L50"/>
    <mergeCell ref="M50:P50"/>
    <mergeCell ref="E48:H48"/>
    <mergeCell ref="I48:L48"/>
    <mergeCell ref="M48:P48"/>
    <mergeCell ref="E49:H49"/>
    <mergeCell ref="I49:L49"/>
    <mergeCell ref="M49:P49"/>
  </mergeCells>
  <conditionalFormatting sqref="E29:AI29 L28:N28 AH28:AJ28 T28:U28 AB28:AD28 L27:AJ27 AF28 E26:AI26 L25:P25 S25:W25 F13:I13 AF15:AH15">
    <cfRule type="cellIs" dxfId="1261" priority="201" stopIfTrue="1" operator="equal">
      <formula>"в"</formula>
    </cfRule>
    <cfRule type="cellIs" dxfId="1260" priority="202" stopIfTrue="1" operator="equal">
      <formula>"от"</formula>
    </cfRule>
  </conditionalFormatting>
  <conditionalFormatting sqref="AL26:AL29">
    <cfRule type="cellIs" dxfId="1259" priority="203" stopIfTrue="1" operator="greaterThan">
      <formula>0</formula>
    </cfRule>
    <cfRule type="cellIs" dxfId="1258" priority="204" stopIfTrue="1" operator="lessThanOrEqual">
      <formula>0</formula>
    </cfRule>
  </conditionalFormatting>
  <conditionalFormatting sqref="E11:G11">
    <cfRule type="cellIs" dxfId="1257" priority="199" stopIfTrue="1" operator="equal">
      <formula>"в"</formula>
    </cfRule>
    <cfRule type="cellIs" dxfId="1256" priority="200" stopIfTrue="1" operator="equal">
      <formula>"от"</formula>
    </cfRule>
  </conditionalFormatting>
  <conditionalFormatting sqref="J11:L11">
    <cfRule type="cellIs" dxfId="1255" priority="197" stopIfTrue="1" operator="equal">
      <formula>"в"</formula>
    </cfRule>
    <cfRule type="cellIs" dxfId="1254" priority="198" stopIfTrue="1" operator="equal">
      <formula>"от"</formula>
    </cfRule>
  </conditionalFormatting>
  <conditionalFormatting sqref="F25:K25 E13:E25">
    <cfRule type="cellIs" dxfId="1253" priority="195" stopIfTrue="1" operator="equal">
      <formula>"в"</formula>
    </cfRule>
    <cfRule type="cellIs" dxfId="1252" priority="196" stopIfTrue="1" operator="equal">
      <formula>"от"</formula>
    </cfRule>
  </conditionalFormatting>
  <conditionalFormatting sqref="K19:L19">
    <cfRule type="cellIs" dxfId="1251" priority="191" stopIfTrue="1" operator="equal">
      <formula>"в"</formula>
    </cfRule>
    <cfRule type="cellIs" dxfId="1250" priority="192" stopIfTrue="1" operator="equal">
      <formula>"от"</formula>
    </cfRule>
  </conditionalFormatting>
  <conditionalFormatting sqref="K24">
    <cfRule type="cellIs" dxfId="1249" priority="193" stopIfTrue="1" operator="equal">
      <formula>"в"</formula>
    </cfRule>
    <cfRule type="cellIs" dxfId="1248" priority="194" stopIfTrue="1" operator="equal">
      <formula>"от"</formula>
    </cfRule>
  </conditionalFormatting>
  <conditionalFormatting sqref="Q25:R25">
    <cfRule type="cellIs" dxfId="1247" priority="189" stopIfTrue="1" operator="equal">
      <formula>"в"</formula>
    </cfRule>
    <cfRule type="cellIs" dxfId="1246" priority="190" stopIfTrue="1" operator="equal">
      <formula>"от"</formula>
    </cfRule>
  </conditionalFormatting>
  <conditionalFormatting sqref="Z25:AD25">
    <cfRule type="cellIs" dxfId="1245" priority="187" stopIfTrue="1" operator="equal">
      <formula>"в"</formula>
    </cfRule>
    <cfRule type="cellIs" dxfId="1244" priority="188" stopIfTrue="1" operator="equal">
      <formula>"от"</formula>
    </cfRule>
  </conditionalFormatting>
  <conditionalFormatting sqref="X25:Y25">
    <cfRule type="cellIs" dxfId="1243" priority="185" stopIfTrue="1" operator="equal">
      <formula>"в"</formula>
    </cfRule>
    <cfRule type="cellIs" dxfId="1242" priority="186" stopIfTrue="1" operator="equal">
      <formula>"от"</formula>
    </cfRule>
  </conditionalFormatting>
  <conditionalFormatting sqref="AE25:AF25">
    <cfRule type="cellIs" dxfId="1241" priority="183" stopIfTrue="1" operator="equal">
      <formula>"в"</formula>
    </cfRule>
    <cfRule type="cellIs" dxfId="1240" priority="184" stopIfTrue="1" operator="equal">
      <formula>"от"</formula>
    </cfRule>
  </conditionalFormatting>
  <conditionalFormatting sqref="AC13">
    <cfRule type="cellIs" dxfId="1239" priority="173" stopIfTrue="1" operator="equal">
      <formula>"в"</formula>
    </cfRule>
    <cfRule type="cellIs" dxfId="1238" priority="174" stopIfTrue="1" operator="equal">
      <formula>"от"</formula>
    </cfRule>
  </conditionalFormatting>
  <conditionalFormatting sqref="AG25:AI25">
    <cfRule type="cellIs" dxfId="1237" priority="181" stopIfTrue="1" operator="equal">
      <formula>"в"</formula>
    </cfRule>
    <cfRule type="cellIs" dxfId="1236" priority="182" stopIfTrue="1" operator="equal">
      <formula>"от"</formula>
    </cfRule>
  </conditionalFormatting>
  <conditionalFormatting sqref="Q13">
    <cfRule type="cellIs" dxfId="1235" priority="179" stopIfTrue="1" operator="equal">
      <formula>"в"</formula>
    </cfRule>
    <cfRule type="cellIs" dxfId="1234" priority="180" stopIfTrue="1" operator="equal">
      <formula>"от"</formula>
    </cfRule>
  </conditionalFormatting>
  <conditionalFormatting sqref="N13:O13">
    <cfRule type="cellIs" dxfId="1233" priority="177" stopIfTrue="1" operator="equal">
      <formula>"в"</formula>
    </cfRule>
    <cfRule type="cellIs" dxfId="1232" priority="178" stopIfTrue="1" operator="equal">
      <formula>"от"</formula>
    </cfRule>
  </conditionalFormatting>
  <conditionalFormatting sqref="W13">
    <cfRule type="cellIs" dxfId="1231" priority="175" stopIfTrue="1" operator="equal">
      <formula>"в"</formula>
    </cfRule>
    <cfRule type="cellIs" dxfId="1230" priority="176" stopIfTrue="1" operator="equal">
      <formula>"от"</formula>
    </cfRule>
  </conditionalFormatting>
  <conditionalFormatting sqref="J14:L14">
    <cfRule type="cellIs" dxfId="1229" priority="171" stopIfTrue="1" operator="equal">
      <formula>"в"</formula>
    </cfRule>
    <cfRule type="cellIs" dxfId="1228" priority="172" stopIfTrue="1" operator="equal">
      <formula>"от"</formula>
    </cfRule>
  </conditionalFormatting>
  <conditionalFormatting sqref="K15:L15">
    <cfRule type="cellIs" dxfId="1227" priority="169" stopIfTrue="1" operator="equal">
      <formula>"в"</formula>
    </cfRule>
    <cfRule type="cellIs" dxfId="1226" priority="170" stopIfTrue="1" operator="equal">
      <formula>"от"</formula>
    </cfRule>
  </conditionalFormatting>
  <conditionalFormatting sqref="F16:G16">
    <cfRule type="cellIs" dxfId="1225" priority="167" stopIfTrue="1" operator="equal">
      <formula>"в"</formula>
    </cfRule>
    <cfRule type="cellIs" dxfId="1224" priority="168" stopIfTrue="1" operator="equal">
      <formula>"от"</formula>
    </cfRule>
  </conditionalFormatting>
  <conditionalFormatting sqref="F17">
    <cfRule type="cellIs" dxfId="1223" priority="165" stopIfTrue="1" operator="equal">
      <formula>"в"</formula>
    </cfRule>
    <cfRule type="cellIs" dxfId="1222" priority="166" stopIfTrue="1" operator="equal">
      <formula>"от"</formula>
    </cfRule>
  </conditionalFormatting>
  <conditionalFormatting sqref="K20:M20">
    <cfRule type="cellIs" dxfId="1221" priority="163" stopIfTrue="1" operator="equal">
      <formula>"в"</formula>
    </cfRule>
    <cfRule type="cellIs" dxfId="1220" priority="164" stopIfTrue="1" operator="equal">
      <formula>"от"</formula>
    </cfRule>
  </conditionalFormatting>
  <conditionalFormatting sqref="I18:J18">
    <cfRule type="cellIs" dxfId="1219" priority="161" stopIfTrue="1" operator="equal">
      <formula>"в"</formula>
    </cfRule>
    <cfRule type="cellIs" dxfId="1218" priority="162" stopIfTrue="1" operator="equal">
      <formula>"от"</formula>
    </cfRule>
  </conditionalFormatting>
  <conditionalFormatting sqref="L17">
    <cfRule type="cellIs" dxfId="1217" priority="159" stopIfTrue="1" operator="equal">
      <formula>"в"</formula>
    </cfRule>
    <cfRule type="cellIs" dxfId="1216" priority="160" stopIfTrue="1" operator="equal">
      <formula>"от"</formula>
    </cfRule>
  </conditionalFormatting>
  <conditionalFormatting sqref="M16:N16">
    <cfRule type="cellIs" dxfId="1215" priority="157" stopIfTrue="1" operator="equal">
      <formula>"в"</formula>
    </cfRule>
    <cfRule type="cellIs" dxfId="1214" priority="158" stopIfTrue="1" operator="equal">
      <formula>"от"</formula>
    </cfRule>
  </conditionalFormatting>
  <conditionalFormatting sqref="M17">
    <cfRule type="cellIs" dxfId="1213" priority="155" stopIfTrue="1" operator="equal">
      <formula>"в"</formula>
    </cfRule>
    <cfRule type="cellIs" dxfId="1212" priority="156" stopIfTrue="1" operator="equal">
      <formula>"от"</formula>
    </cfRule>
  </conditionalFormatting>
  <conditionalFormatting sqref="F20">
    <cfRule type="cellIs" dxfId="1211" priority="153" stopIfTrue="1" operator="equal">
      <formula>"в"</formula>
    </cfRule>
    <cfRule type="cellIs" dxfId="1210" priority="154" stopIfTrue="1" operator="equal">
      <formula>"от"</formula>
    </cfRule>
  </conditionalFormatting>
  <conditionalFormatting sqref="I22:J22">
    <cfRule type="cellIs" dxfId="1209" priority="151" stopIfTrue="1" operator="equal">
      <formula>"в"</formula>
    </cfRule>
    <cfRule type="cellIs" dxfId="1208" priority="152" stopIfTrue="1" operator="equal">
      <formula>"от"</formula>
    </cfRule>
  </conditionalFormatting>
  <conditionalFormatting sqref="I21">
    <cfRule type="cellIs" dxfId="1207" priority="149" stopIfTrue="1" operator="equal">
      <formula>"в"</formula>
    </cfRule>
    <cfRule type="cellIs" dxfId="1206" priority="150" stopIfTrue="1" operator="equal">
      <formula>"от"</formula>
    </cfRule>
  </conditionalFormatting>
  <conditionalFormatting sqref="H21">
    <cfRule type="cellIs" dxfId="1205" priority="147" stopIfTrue="1" operator="equal">
      <formula>"в"</formula>
    </cfRule>
    <cfRule type="cellIs" dxfId="1204" priority="148" stopIfTrue="1" operator="equal">
      <formula>"от"</formula>
    </cfRule>
  </conditionalFormatting>
  <conditionalFormatting sqref="AI13">
    <cfRule type="cellIs" dxfId="1203" priority="145" stopIfTrue="1" operator="equal">
      <formula>"в"</formula>
    </cfRule>
    <cfRule type="cellIs" dxfId="1202" priority="146" stopIfTrue="1" operator="equal">
      <formula>"от"</formula>
    </cfRule>
  </conditionalFormatting>
  <conditionalFormatting sqref="Q14:R14">
    <cfRule type="cellIs" dxfId="1201" priority="143" stopIfTrue="1" operator="equal">
      <formula>"в"</formula>
    </cfRule>
    <cfRule type="cellIs" dxfId="1200" priority="144" stopIfTrue="1" operator="equal">
      <formula>"от"</formula>
    </cfRule>
  </conditionalFormatting>
  <conditionalFormatting sqref="X14:Y14">
    <cfRule type="cellIs" dxfId="1199" priority="141" stopIfTrue="1" operator="equal">
      <formula>"в"</formula>
    </cfRule>
    <cfRule type="cellIs" dxfId="1198" priority="142" stopIfTrue="1" operator="equal">
      <formula>"от"</formula>
    </cfRule>
  </conditionalFormatting>
  <conditionalFormatting sqref="AE14:AF14">
    <cfRule type="cellIs" dxfId="1197" priority="139" stopIfTrue="1" operator="equal">
      <formula>"в"</formula>
    </cfRule>
    <cfRule type="cellIs" dxfId="1196" priority="140" stopIfTrue="1" operator="equal">
      <formula>"от"</formula>
    </cfRule>
  </conditionalFormatting>
  <conditionalFormatting sqref="Q11:R11">
    <cfRule type="cellIs" dxfId="1195" priority="137" stopIfTrue="1" operator="equal">
      <formula>"в"</formula>
    </cfRule>
    <cfRule type="cellIs" dxfId="1194" priority="138" stopIfTrue="1" operator="equal">
      <formula>"от"</formula>
    </cfRule>
  </conditionalFormatting>
  <conditionalFormatting sqref="X11:Y11">
    <cfRule type="cellIs" dxfId="1193" priority="135" stopIfTrue="1" operator="equal">
      <formula>"в"</formula>
    </cfRule>
    <cfRule type="cellIs" dxfId="1192" priority="136" stopIfTrue="1" operator="equal">
      <formula>"от"</formula>
    </cfRule>
  </conditionalFormatting>
  <conditionalFormatting sqref="F23">
    <cfRule type="cellIs" dxfId="1191" priority="133" stopIfTrue="1" operator="equal">
      <formula>"в"</formula>
    </cfRule>
    <cfRule type="cellIs" dxfId="1190" priority="134" stopIfTrue="1" operator="equal">
      <formula>"от"</formula>
    </cfRule>
  </conditionalFormatting>
  <conditionalFormatting sqref="Q15:R15">
    <cfRule type="cellIs" dxfId="1189" priority="131" stopIfTrue="1" operator="equal">
      <formula>"в"</formula>
    </cfRule>
    <cfRule type="cellIs" dxfId="1188" priority="132" stopIfTrue="1" operator="equal">
      <formula>"от"</formula>
    </cfRule>
  </conditionalFormatting>
  <conditionalFormatting sqref="X15:Y15">
    <cfRule type="cellIs" dxfId="1187" priority="129" stopIfTrue="1" operator="equal">
      <formula>"в"</formula>
    </cfRule>
    <cfRule type="cellIs" dxfId="1186" priority="130" stopIfTrue="1" operator="equal">
      <formula>"от"</formula>
    </cfRule>
  </conditionalFormatting>
  <conditionalFormatting sqref="AC15">
    <cfRule type="cellIs" dxfId="1185" priority="127" stopIfTrue="1" operator="equal">
      <formula>"в"</formula>
    </cfRule>
    <cfRule type="cellIs" dxfId="1184" priority="128" stopIfTrue="1" operator="equal">
      <formula>"от"</formula>
    </cfRule>
  </conditionalFormatting>
  <conditionalFormatting sqref="AI15">
    <cfRule type="cellIs" dxfId="1183" priority="125" stopIfTrue="1" operator="equal">
      <formula>"в"</formula>
    </cfRule>
    <cfRule type="cellIs" dxfId="1182" priority="126" stopIfTrue="1" operator="equal">
      <formula>"от"</formula>
    </cfRule>
  </conditionalFormatting>
  <conditionalFormatting sqref="S16:T16">
    <cfRule type="cellIs" dxfId="1181" priority="123" stopIfTrue="1" operator="equal">
      <formula>"в"</formula>
    </cfRule>
    <cfRule type="cellIs" dxfId="1180" priority="124" stopIfTrue="1" operator="equal">
      <formula>"от"</formula>
    </cfRule>
  </conditionalFormatting>
  <conditionalFormatting sqref="Y16:Z16">
    <cfRule type="cellIs" dxfId="1179" priority="121" stopIfTrue="1" operator="equal">
      <formula>"в"</formula>
    </cfRule>
    <cfRule type="cellIs" dxfId="1178" priority="122" stopIfTrue="1" operator="equal">
      <formula>"от"</formula>
    </cfRule>
  </conditionalFormatting>
  <conditionalFormatting sqref="AE16:AG16">
    <cfRule type="cellIs" dxfId="1177" priority="119" stopIfTrue="1" operator="equal">
      <formula>"в"</formula>
    </cfRule>
    <cfRule type="cellIs" dxfId="1176" priority="120" stopIfTrue="1" operator="equal">
      <formula>"от"</formula>
    </cfRule>
  </conditionalFormatting>
  <conditionalFormatting sqref="P15">
    <cfRule type="cellIs" dxfId="1175" priority="117" stopIfTrue="1" operator="equal">
      <formula>"в"</formula>
    </cfRule>
    <cfRule type="cellIs" dxfId="1174" priority="118" stopIfTrue="1" operator="equal">
      <formula>"от"</formula>
    </cfRule>
  </conditionalFormatting>
  <conditionalFormatting sqref="R17:S17">
    <cfRule type="cellIs" dxfId="1173" priority="115" stopIfTrue="1" operator="equal">
      <formula>"в"</formula>
    </cfRule>
    <cfRule type="cellIs" dxfId="1172" priority="116" stopIfTrue="1" operator="equal">
      <formula>"от"</formula>
    </cfRule>
  </conditionalFormatting>
  <conditionalFormatting sqref="O18:P18">
    <cfRule type="cellIs" dxfId="1171" priority="113" stopIfTrue="1" operator="equal">
      <formula>"в"</formula>
    </cfRule>
    <cfRule type="cellIs" dxfId="1170" priority="114" stopIfTrue="1" operator="equal">
      <formula>"от"</formula>
    </cfRule>
  </conditionalFormatting>
  <conditionalFormatting sqref="U18:V18">
    <cfRule type="cellIs" dxfId="1169" priority="111" stopIfTrue="1" operator="equal">
      <formula>"в"</formula>
    </cfRule>
    <cfRule type="cellIs" dxfId="1168" priority="112" stopIfTrue="1" operator="equal">
      <formula>"от"</formula>
    </cfRule>
  </conditionalFormatting>
  <conditionalFormatting sqref="X17:Y17">
    <cfRule type="cellIs" dxfId="1167" priority="109" stopIfTrue="1" operator="equal">
      <formula>"в"</formula>
    </cfRule>
    <cfRule type="cellIs" dxfId="1166" priority="110" stopIfTrue="1" operator="equal">
      <formula>"от"</formula>
    </cfRule>
  </conditionalFormatting>
  <conditionalFormatting sqref="AA18:AB18">
    <cfRule type="cellIs" dxfId="1165" priority="107" stopIfTrue="1" operator="equal">
      <formula>"в"</formula>
    </cfRule>
    <cfRule type="cellIs" dxfId="1164" priority="108" stopIfTrue="1" operator="equal">
      <formula>"от"</formula>
    </cfRule>
  </conditionalFormatting>
  <conditionalFormatting sqref="AG18:AH18">
    <cfRule type="cellIs" dxfId="1163" priority="105" stopIfTrue="1" operator="equal">
      <formula>"в"</formula>
    </cfRule>
    <cfRule type="cellIs" dxfId="1162" priority="106" stopIfTrue="1" operator="equal">
      <formula>"от"</formula>
    </cfRule>
  </conditionalFormatting>
  <conditionalFormatting sqref="AD17:AE17">
    <cfRule type="cellIs" dxfId="1161" priority="103" stopIfTrue="1" operator="equal">
      <formula>"в"</formula>
    </cfRule>
    <cfRule type="cellIs" dxfId="1160" priority="104" stopIfTrue="1" operator="equal">
      <formula>"от"</formula>
    </cfRule>
  </conditionalFormatting>
  <conditionalFormatting sqref="J19">
    <cfRule type="cellIs" dxfId="1159" priority="101" stopIfTrue="1" operator="equal">
      <formula>"в"</formula>
    </cfRule>
    <cfRule type="cellIs" dxfId="1158" priority="102" stopIfTrue="1" operator="equal">
      <formula>"от"</formula>
    </cfRule>
  </conditionalFormatting>
  <conditionalFormatting sqref="R19">
    <cfRule type="cellIs" dxfId="1157" priority="99" stopIfTrue="1" operator="equal">
      <formula>"в"</formula>
    </cfRule>
    <cfRule type="cellIs" dxfId="1156" priority="100" stopIfTrue="1" operator="equal">
      <formula>"от"</formula>
    </cfRule>
  </conditionalFormatting>
  <conditionalFormatting sqref="P20:Q20">
    <cfRule type="cellIs" dxfId="1155" priority="97" stopIfTrue="1" operator="equal">
      <formula>"в"</formula>
    </cfRule>
    <cfRule type="cellIs" dxfId="1154" priority="98" stopIfTrue="1" operator="equal">
      <formula>"от"</formula>
    </cfRule>
  </conditionalFormatting>
  <conditionalFormatting sqref="O21:P21">
    <cfRule type="cellIs" dxfId="1153" priority="95" stopIfTrue="1" operator="equal">
      <formula>"в"</formula>
    </cfRule>
    <cfRule type="cellIs" dxfId="1152" priority="96" stopIfTrue="1" operator="equal">
      <formula>"от"</formula>
    </cfRule>
  </conditionalFormatting>
  <conditionalFormatting sqref="N21">
    <cfRule type="cellIs" dxfId="1151" priority="93" stopIfTrue="1" operator="equal">
      <formula>"в"</formula>
    </cfRule>
    <cfRule type="cellIs" dxfId="1150" priority="94" stopIfTrue="1" operator="equal">
      <formula>"от"</formula>
    </cfRule>
  </conditionalFormatting>
  <conditionalFormatting sqref="L24">
    <cfRule type="cellIs" dxfId="1149" priority="91" stopIfTrue="1" operator="equal">
      <formula>"в"</formula>
    </cfRule>
    <cfRule type="cellIs" dxfId="1148" priority="92" stopIfTrue="1" operator="equal">
      <formula>"от"</formula>
    </cfRule>
  </conditionalFormatting>
  <conditionalFormatting sqref="L23">
    <cfRule type="cellIs" dxfId="1147" priority="89" stopIfTrue="1" operator="equal">
      <formula>"в"</formula>
    </cfRule>
    <cfRule type="cellIs" dxfId="1146" priority="90" stopIfTrue="1" operator="equal">
      <formula>"от"</formula>
    </cfRule>
  </conditionalFormatting>
  <conditionalFormatting sqref="O22">
    <cfRule type="cellIs" dxfId="1145" priority="87" stopIfTrue="1" operator="equal">
      <formula>"в"</formula>
    </cfRule>
    <cfRule type="cellIs" dxfId="1144" priority="88" stopIfTrue="1" operator="equal">
      <formula>"от"</formula>
    </cfRule>
  </conditionalFormatting>
  <conditionalFormatting sqref="V20:W20">
    <cfRule type="cellIs" dxfId="1143" priority="85" stopIfTrue="1" operator="equal">
      <formula>"в"</formula>
    </cfRule>
    <cfRule type="cellIs" dxfId="1142" priority="86" stopIfTrue="1" operator="equal">
      <formula>"от"</formula>
    </cfRule>
  </conditionalFormatting>
  <conditionalFormatting sqref="AB20:AD20">
    <cfRule type="cellIs" dxfId="1141" priority="83" stopIfTrue="1" operator="equal">
      <formula>"в"</formula>
    </cfRule>
    <cfRule type="cellIs" dxfId="1140" priority="84" stopIfTrue="1" operator="equal">
      <formula>"от"</formula>
    </cfRule>
  </conditionalFormatting>
  <conditionalFormatting sqref="AH20:AI20">
    <cfRule type="cellIs" dxfId="1139" priority="81" stopIfTrue="1" operator="equal">
      <formula>"в"</formula>
    </cfRule>
    <cfRule type="cellIs" dxfId="1138" priority="82" stopIfTrue="1" operator="equal">
      <formula>"от"</formula>
    </cfRule>
  </conditionalFormatting>
  <conditionalFormatting sqref="U21:V21">
    <cfRule type="cellIs" dxfId="1137" priority="79" stopIfTrue="1" operator="equal">
      <formula>"в"</formula>
    </cfRule>
    <cfRule type="cellIs" dxfId="1136" priority="80" stopIfTrue="1" operator="equal">
      <formula>"от"</formula>
    </cfRule>
  </conditionalFormatting>
  <conditionalFormatting sqref="N22">
    <cfRule type="cellIs" dxfId="1135" priority="75" stopIfTrue="1" operator="equal">
      <formula>"в"</formula>
    </cfRule>
    <cfRule type="cellIs" dxfId="1134" priority="76" stopIfTrue="1" operator="equal">
      <formula>"от"</formula>
    </cfRule>
  </conditionalFormatting>
  <conditionalFormatting sqref="AG21:AH21">
    <cfRule type="cellIs" dxfId="1133" priority="73" stopIfTrue="1" operator="equal">
      <formula>"в"</formula>
    </cfRule>
    <cfRule type="cellIs" dxfId="1132" priority="74" stopIfTrue="1" operator="equal">
      <formula>"от"</formula>
    </cfRule>
  </conditionalFormatting>
  <conditionalFormatting sqref="S19">
    <cfRule type="cellIs" dxfId="1131" priority="71" stopIfTrue="1" operator="equal">
      <formula>"в"</formula>
    </cfRule>
    <cfRule type="cellIs" dxfId="1130" priority="72" stopIfTrue="1" operator="equal">
      <formula>"от"</formula>
    </cfRule>
  </conditionalFormatting>
  <conditionalFormatting sqref="X19">
    <cfRule type="cellIs" dxfId="1129" priority="69" stopIfTrue="1" operator="equal">
      <formula>"в"</formula>
    </cfRule>
    <cfRule type="cellIs" dxfId="1128" priority="70" stopIfTrue="1" operator="equal">
      <formula>"от"</formula>
    </cfRule>
  </conditionalFormatting>
  <conditionalFormatting sqref="Y19:Z19">
    <cfRule type="cellIs" dxfId="1127" priority="67" stopIfTrue="1" operator="equal">
      <formula>"в"</formula>
    </cfRule>
    <cfRule type="cellIs" dxfId="1126" priority="68" stopIfTrue="1" operator="equal">
      <formula>"от"</formula>
    </cfRule>
  </conditionalFormatting>
  <conditionalFormatting sqref="AD19">
    <cfRule type="cellIs" dxfId="1125" priority="65" stopIfTrue="1" operator="equal">
      <formula>"в"</formula>
    </cfRule>
    <cfRule type="cellIs" dxfId="1124" priority="66" stopIfTrue="1" operator="equal">
      <formula>"от"</formula>
    </cfRule>
  </conditionalFormatting>
  <conditionalFormatting sqref="AE19">
    <cfRule type="cellIs" dxfId="1123" priority="63" stopIfTrue="1" operator="equal">
      <formula>"в"</formula>
    </cfRule>
    <cfRule type="cellIs" dxfId="1122" priority="64" stopIfTrue="1" operator="equal">
      <formula>"от"</formula>
    </cfRule>
  </conditionalFormatting>
  <conditionalFormatting sqref="M23">
    <cfRule type="cellIs" dxfId="1121" priority="61" stopIfTrue="1" operator="equal">
      <formula>"в"</formula>
    </cfRule>
    <cfRule type="cellIs" dxfId="1120" priority="62" stopIfTrue="1" operator="equal">
      <formula>"от"</formula>
    </cfRule>
  </conditionalFormatting>
  <conditionalFormatting sqref="T22:U22">
    <cfRule type="cellIs" dxfId="1119" priority="59" stopIfTrue="1" operator="equal">
      <formula>"в"</formula>
    </cfRule>
    <cfRule type="cellIs" dxfId="1118" priority="60" stopIfTrue="1" operator="equal">
      <formula>"от"</formula>
    </cfRule>
  </conditionalFormatting>
  <conditionalFormatting sqref="Z22:AA22">
    <cfRule type="cellIs" dxfId="1117" priority="57" stopIfTrue="1" operator="equal">
      <formula>"в"</formula>
    </cfRule>
    <cfRule type="cellIs" dxfId="1116" priority="58" stopIfTrue="1" operator="equal">
      <formula>"от"</formula>
    </cfRule>
  </conditionalFormatting>
  <conditionalFormatting sqref="AE22:AG22">
    <cfRule type="cellIs" dxfId="1115" priority="55" stopIfTrue="1" operator="equal">
      <formula>"в"</formula>
    </cfRule>
    <cfRule type="cellIs" dxfId="1114" priority="56" stopIfTrue="1" operator="equal">
      <formula>"от"</formula>
    </cfRule>
  </conditionalFormatting>
  <conditionalFormatting sqref="R23:S23">
    <cfRule type="cellIs" dxfId="1113" priority="53" stopIfTrue="1" operator="equal">
      <formula>"в"</formula>
    </cfRule>
    <cfRule type="cellIs" dxfId="1112" priority="54" stopIfTrue="1" operator="equal">
      <formula>"от"</formula>
    </cfRule>
  </conditionalFormatting>
  <conditionalFormatting sqref="X23:Y23">
    <cfRule type="cellIs" dxfId="1111" priority="51" stopIfTrue="1" operator="equal">
      <formula>"в"</formula>
    </cfRule>
    <cfRule type="cellIs" dxfId="1110" priority="52" stopIfTrue="1" operator="equal">
      <formula>"от"</formula>
    </cfRule>
  </conditionalFormatting>
  <conditionalFormatting sqref="AD23:AE23">
    <cfRule type="cellIs" dxfId="1109" priority="49" stopIfTrue="1" operator="equal">
      <formula>"в"</formula>
    </cfRule>
    <cfRule type="cellIs" dxfId="1108" priority="50" stopIfTrue="1" operator="equal">
      <formula>"от"</formula>
    </cfRule>
  </conditionalFormatting>
  <conditionalFormatting sqref="R24:S24">
    <cfRule type="cellIs" dxfId="1107" priority="47" stopIfTrue="1" operator="equal">
      <formula>"в"</formula>
    </cfRule>
    <cfRule type="cellIs" dxfId="1106" priority="48" stopIfTrue="1" operator="equal">
      <formula>"от"</formula>
    </cfRule>
  </conditionalFormatting>
  <conditionalFormatting sqref="Y24:Z24">
    <cfRule type="cellIs" dxfId="1105" priority="45" stopIfTrue="1" operator="equal">
      <formula>"в"</formula>
    </cfRule>
    <cfRule type="cellIs" dxfId="1104" priority="46" stopIfTrue="1" operator="equal">
      <formula>"от"</formula>
    </cfRule>
  </conditionalFormatting>
  <conditionalFormatting sqref="AF24:AH24">
    <cfRule type="cellIs" dxfId="1103" priority="43" stopIfTrue="1" operator="equal">
      <formula>"в"</formula>
    </cfRule>
    <cfRule type="cellIs" dxfId="1102" priority="44" stopIfTrue="1" operator="equal">
      <formula>"от"</formula>
    </cfRule>
  </conditionalFormatting>
  <conditionalFormatting sqref="I11">
    <cfRule type="cellIs" dxfId="1101" priority="41" stopIfTrue="1" operator="equal">
      <formula>"в"</formula>
    </cfRule>
    <cfRule type="cellIs" dxfId="1100" priority="42" stopIfTrue="1" operator="equal">
      <formula>"от"</formula>
    </cfRule>
  </conditionalFormatting>
  <conditionalFormatting sqref="AE11:AF11">
    <cfRule type="cellIs" dxfId="1099" priority="39" stopIfTrue="1" operator="equal">
      <formula>"в"</formula>
    </cfRule>
    <cfRule type="cellIs" dxfId="1098" priority="40" stopIfTrue="1" operator="equal">
      <formula>"от"</formula>
    </cfRule>
  </conditionalFormatting>
  <conditionalFormatting sqref="M24:N24">
    <cfRule type="cellIs" dxfId="1097" priority="37" stopIfTrue="1" operator="equal">
      <formula>"в"</formula>
    </cfRule>
    <cfRule type="cellIs" dxfId="1096" priority="38" stopIfTrue="1" operator="equal">
      <formula>"от"</formula>
    </cfRule>
  </conditionalFormatting>
  <conditionalFormatting sqref="J16">
    <cfRule type="cellIs" dxfId="1095" priority="35" stopIfTrue="1" operator="equal">
      <formula>"в"</formula>
    </cfRule>
    <cfRule type="cellIs" dxfId="1094" priority="36" stopIfTrue="1" operator="equal">
      <formula>"от"</formula>
    </cfRule>
  </conditionalFormatting>
  <conditionalFormatting sqref="E12:G12">
    <cfRule type="cellIs" dxfId="1093" priority="33" stopIfTrue="1" operator="equal">
      <formula>"в"</formula>
    </cfRule>
    <cfRule type="cellIs" dxfId="1092" priority="34" stopIfTrue="1" operator="equal">
      <formula>"от"</formula>
    </cfRule>
  </conditionalFormatting>
  <conditionalFormatting sqref="J12:L12">
    <cfRule type="cellIs" dxfId="1091" priority="31" stopIfTrue="1" operator="equal">
      <formula>"в"</formula>
    </cfRule>
    <cfRule type="cellIs" dxfId="1090" priority="32" stopIfTrue="1" operator="equal">
      <formula>"от"</formula>
    </cfRule>
  </conditionalFormatting>
  <conditionalFormatting sqref="Q12:R12">
    <cfRule type="cellIs" dxfId="1089" priority="29" stopIfTrue="1" operator="equal">
      <formula>"в"</formula>
    </cfRule>
    <cfRule type="cellIs" dxfId="1088" priority="30" stopIfTrue="1" operator="equal">
      <formula>"от"</formula>
    </cfRule>
  </conditionalFormatting>
  <conditionalFormatting sqref="X12:Y12">
    <cfRule type="cellIs" dxfId="1087" priority="27" stopIfTrue="1" operator="equal">
      <formula>"в"</formula>
    </cfRule>
    <cfRule type="cellIs" dxfId="1086" priority="28" stopIfTrue="1" operator="equal">
      <formula>"от"</formula>
    </cfRule>
  </conditionalFormatting>
  <conditionalFormatting sqref="I12">
    <cfRule type="cellIs" dxfId="1085" priority="25" stopIfTrue="1" operator="equal">
      <formula>"в"</formula>
    </cfRule>
    <cfRule type="cellIs" dxfId="1084" priority="26" stopIfTrue="1" operator="equal">
      <formula>"от"</formula>
    </cfRule>
  </conditionalFormatting>
  <conditionalFormatting sqref="AE12:AF12">
    <cfRule type="cellIs" dxfId="1083" priority="23" stopIfTrue="1" operator="equal">
      <formula>"в"</formula>
    </cfRule>
    <cfRule type="cellIs" dxfId="1082" priority="24" stopIfTrue="1" operator="equal">
      <formula>"от"</formula>
    </cfRule>
  </conditionalFormatting>
  <conditionalFormatting sqref="H12">
    <cfRule type="cellIs" dxfId="1081" priority="21" stopIfTrue="1" operator="equal">
      <formula>"в"</formula>
    </cfRule>
    <cfRule type="cellIs" dxfId="1080" priority="22" stopIfTrue="1" operator="equal">
      <formula>"от"</formula>
    </cfRule>
  </conditionalFormatting>
  <conditionalFormatting sqref="P12">
    <cfRule type="cellIs" dxfId="1079" priority="19" stopIfTrue="1" operator="equal">
      <formula>"в"</formula>
    </cfRule>
    <cfRule type="cellIs" dxfId="1078" priority="20" stopIfTrue="1" operator="equal">
      <formula>"от"</formula>
    </cfRule>
  </conditionalFormatting>
  <conditionalFormatting sqref="W12">
    <cfRule type="cellIs" dxfId="1077" priority="17" stopIfTrue="1" operator="equal">
      <formula>"в"</formula>
    </cfRule>
    <cfRule type="cellIs" dxfId="1076" priority="18" stopIfTrue="1" operator="equal">
      <formula>"от"</formula>
    </cfRule>
  </conditionalFormatting>
  <conditionalFormatting sqref="S12">
    <cfRule type="cellIs" dxfId="1075" priority="15" stopIfTrue="1" operator="equal">
      <formula>"в"</formula>
    </cfRule>
    <cfRule type="cellIs" dxfId="1074" priority="16" stopIfTrue="1" operator="equal">
      <formula>"от"</formula>
    </cfRule>
  </conditionalFormatting>
  <conditionalFormatting sqref="Z12">
    <cfRule type="cellIs" dxfId="1073" priority="13" stopIfTrue="1" operator="equal">
      <formula>"в"</formula>
    </cfRule>
    <cfRule type="cellIs" dxfId="1072" priority="14" stopIfTrue="1" operator="equal">
      <formula>"от"</formula>
    </cfRule>
  </conditionalFormatting>
  <conditionalFormatting sqref="AG12">
    <cfRule type="cellIs" dxfId="1071" priority="11" stopIfTrue="1" operator="equal">
      <formula>"в"</formula>
    </cfRule>
    <cfRule type="cellIs" dxfId="1070" priority="12" stopIfTrue="1" operator="equal">
      <formula>"от"</formula>
    </cfRule>
  </conditionalFormatting>
  <conditionalFormatting sqref="AD12">
    <cfRule type="cellIs" dxfId="1069" priority="9" stopIfTrue="1" operator="equal">
      <formula>"в"</formula>
    </cfRule>
    <cfRule type="cellIs" dxfId="1068" priority="10" stopIfTrue="1" operator="equal">
      <formula>"от"</formula>
    </cfRule>
  </conditionalFormatting>
  <conditionalFormatting sqref="V13">
    <cfRule type="cellIs" dxfId="1067" priority="7" stopIfTrue="1" operator="equal">
      <formula>"в"</formula>
    </cfRule>
    <cfRule type="cellIs" dxfId="1066" priority="8" stopIfTrue="1" operator="equal">
      <formula>"от"</formula>
    </cfRule>
  </conditionalFormatting>
  <conditionalFormatting sqref="AC21:AD21">
    <cfRule type="cellIs" dxfId="1065" priority="3" stopIfTrue="1" operator="equal">
      <formula>"в"</formula>
    </cfRule>
    <cfRule type="cellIs" dxfId="1064" priority="4" stopIfTrue="1" operator="equal">
      <formula>"от"</formula>
    </cfRule>
  </conditionalFormatting>
  <conditionalFormatting sqref="AC14">
    <cfRule type="cellIs" dxfId="1063" priority="1" stopIfTrue="1" operator="equal">
      <formula>"в"</formula>
    </cfRule>
    <cfRule type="cellIs" dxfId="1062" priority="2" stopIfTrue="1" operator="equal">
      <formula>"от"</formula>
    </cfRule>
  </conditionalFormatting>
  <pageMargins left="0.7" right="0.7" top="0.75" bottom="0.75" header="0.3" footer="0.3"/>
  <pageSetup paperSize="9" scale="47" orientation="landscape" r:id="rId1"/>
  <colBreaks count="1" manualBreakCount="1">
    <brk id="38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71"/>
  <sheetViews>
    <sheetView showZeros="0" topLeftCell="A28" zoomScale="80" zoomScaleNormal="80" workbookViewId="0">
      <selection activeCell="A19" sqref="A19:XFD19"/>
    </sheetView>
  </sheetViews>
  <sheetFormatPr defaultRowHeight="12.75" x14ac:dyDescent="0.2"/>
  <cols>
    <col min="1" max="1" width="4.5703125" customWidth="1"/>
    <col min="2" max="2" width="7" style="4" customWidth="1"/>
    <col min="3" max="3" width="11.28515625" style="3" customWidth="1"/>
    <col min="4" max="4" width="39.4257812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79" t="s">
        <v>200</v>
      </c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 t="s">
        <v>174</v>
      </c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ht="12.75" customHeight="1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ht="12.75" customHeight="1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199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135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3.25" thickBot="1" x14ac:dyDescent="0.25">
      <c r="A10" s="369"/>
      <c r="B10" s="370"/>
      <c r="C10" s="370"/>
      <c r="D10" s="372"/>
      <c r="E10" s="167">
        <v>1</v>
      </c>
      <c r="F10" s="167">
        <v>2</v>
      </c>
      <c r="G10" s="166">
        <v>3</v>
      </c>
      <c r="H10" s="166">
        <v>4</v>
      </c>
      <c r="I10" s="167">
        <v>5</v>
      </c>
      <c r="J10" s="167">
        <v>6</v>
      </c>
      <c r="K10" s="167">
        <v>7</v>
      </c>
      <c r="L10" s="167">
        <v>8</v>
      </c>
      <c r="M10" s="167">
        <v>9</v>
      </c>
      <c r="N10" s="166">
        <v>10</v>
      </c>
      <c r="O10" s="166">
        <v>11</v>
      </c>
      <c r="P10" s="167">
        <v>12</v>
      </c>
      <c r="Q10" s="167">
        <v>13</v>
      </c>
      <c r="R10" s="167">
        <v>14</v>
      </c>
      <c r="S10" s="167">
        <v>15</v>
      </c>
      <c r="T10" s="271">
        <v>16</v>
      </c>
      <c r="U10" s="166">
        <v>17</v>
      </c>
      <c r="V10" s="166">
        <v>18</v>
      </c>
      <c r="W10" s="251">
        <v>19</v>
      </c>
      <c r="X10" s="167">
        <v>20</v>
      </c>
      <c r="Y10" s="167">
        <v>21</v>
      </c>
      <c r="Z10" s="251">
        <v>22</v>
      </c>
      <c r="AA10" s="164">
        <v>23</v>
      </c>
      <c r="AB10" s="166">
        <v>24</v>
      </c>
      <c r="AC10" s="251">
        <v>25</v>
      </c>
      <c r="AD10" s="271">
        <v>26</v>
      </c>
      <c r="AE10" s="271">
        <v>27</v>
      </c>
      <c r="AF10" s="167">
        <v>28</v>
      </c>
      <c r="AG10" s="81"/>
      <c r="AH10" s="81"/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thickBot="1" x14ac:dyDescent="0.25">
      <c r="A11" s="85">
        <v>1</v>
      </c>
      <c r="C11" s="170" t="s">
        <v>176</v>
      </c>
      <c r="D11" s="287" t="s">
        <v>177</v>
      </c>
      <c r="E11" s="242" t="s">
        <v>3</v>
      </c>
      <c r="F11" s="174" t="s">
        <v>3</v>
      </c>
      <c r="G11" s="172" t="s">
        <v>1</v>
      </c>
      <c r="H11" s="172" t="s">
        <v>1</v>
      </c>
      <c r="I11" s="174" t="s">
        <v>3</v>
      </c>
      <c r="J11" s="174" t="s">
        <v>3</v>
      </c>
      <c r="K11" s="174" t="s">
        <v>3</v>
      </c>
      <c r="L11" s="174" t="s">
        <v>3</v>
      </c>
      <c r="M11" s="174" t="s">
        <v>3</v>
      </c>
      <c r="N11" s="172" t="s">
        <v>1</v>
      </c>
      <c r="O11" s="172" t="s">
        <v>1</v>
      </c>
      <c r="P11" s="174" t="s">
        <v>3</v>
      </c>
      <c r="Q11" s="174" t="s">
        <v>3</v>
      </c>
      <c r="R11" s="174" t="s">
        <v>3</v>
      </c>
      <c r="S11" s="174" t="s">
        <v>3</v>
      </c>
      <c r="T11" s="230" t="s">
        <v>3</v>
      </c>
      <c r="U11" s="172" t="s">
        <v>1</v>
      </c>
      <c r="V11" s="172" t="s">
        <v>1</v>
      </c>
      <c r="W11" s="174" t="s">
        <v>19</v>
      </c>
      <c r="X11" s="174" t="s">
        <v>19</v>
      </c>
      <c r="Y11" s="174" t="s">
        <v>19</v>
      </c>
      <c r="Z11" s="174" t="s">
        <v>19</v>
      </c>
      <c r="AA11" s="174" t="s">
        <v>3</v>
      </c>
      <c r="AB11" s="172" t="s">
        <v>1</v>
      </c>
      <c r="AC11" s="172" t="s">
        <v>1</v>
      </c>
      <c r="AD11" s="174" t="s">
        <v>3</v>
      </c>
      <c r="AE11" s="174" t="s">
        <v>3</v>
      </c>
      <c r="AF11" s="280" t="s">
        <v>3</v>
      </c>
      <c r="AG11" s="281"/>
      <c r="AH11" s="84"/>
      <c r="AI11" s="89"/>
      <c r="AJ11" s="85">
        <f>COUNTIF(E11:AI11,$B$56)</f>
        <v>8</v>
      </c>
      <c r="AK11" s="86">
        <f>28-AJ11</f>
        <v>20</v>
      </c>
      <c r="AL11" s="160">
        <f>'Производственный календарь'!$D$5-AJ11</f>
        <v>1</v>
      </c>
      <c r="AM11" s="88"/>
      <c r="AN11" s="88"/>
    </row>
    <row r="12" spans="1:40" s="20" customFormat="1" ht="15" customHeight="1" x14ac:dyDescent="0.25">
      <c r="A12" s="85">
        <v>2</v>
      </c>
      <c r="B12" s="162" t="s">
        <v>185</v>
      </c>
      <c r="C12" s="170" t="s">
        <v>183</v>
      </c>
      <c r="D12" s="288" t="s">
        <v>184</v>
      </c>
      <c r="E12" s="236" t="s">
        <v>196</v>
      </c>
      <c r="F12" s="109" t="s">
        <v>186</v>
      </c>
      <c r="G12" s="83" t="s">
        <v>1</v>
      </c>
      <c r="H12" s="83" t="s">
        <v>1</v>
      </c>
      <c r="I12" s="109" t="s">
        <v>188</v>
      </c>
      <c r="J12" s="109" t="s">
        <v>188</v>
      </c>
      <c r="K12" s="109" t="s">
        <v>188</v>
      </c>
      <c r="L12" s="109" t="s">
        <v>188</v>
      </c>
      <c r="M12" s="109" t="s">
        <v>188</v>
      </c>
      <c r="N12" s="83" t="s">
        <v>1</v>
      </c>
      <c r="O12" s="83" t="s">
        <v>1</v>
      </c>
      <c r="P12" s="109" t="s">
        <v>188</v>
      </c>
      <c r="Q12" s="109" t="s">
        <v>188</v>
      </c>
      <c r="R12" s="109" t="s">
        <v>188</v>
      </c>
      <c r="S12" s="109" t="s">
        <v>188</v>
      </c>
      <c r="T12" s="270" t="s">
        <v>188</v>
      </c>
      <c r="U12" s="83" t="s">
        <v>1</v>
      </c>
      <c r="V12" s="83" t="s">
        <v>1</v>
      </c>
      <c r="W12" s="174" t="s">
        <v>19</v>
      </c>
      <c r="X12" s="109" t="s">
        <v>190</v>
      </c>
      <c r="Y12" s="109" t="s">
        <v>190</v>
      </c>
      <c r="Z12" s="272" t="s">
        <v>1</v>
      </c>
      <c r="AA12" s="83" t="s">
        <v>1</v>
      </c>
      <c r="AB12" s="83" t="s">
        <v>1</v>
      </c>
      <c r="AC12" s="83" t="s">
        <v>1</v>
      </c>
      <c r="AD12" s="109" t="s">
        <v>188</v>
      </c>
      <c r="AE12" s="109" t="s">
        <v>188</v>
      </c>
      <c r="AF12" s="279" t="s">
        <v>188</v>
      </c>
      <c r="AG12" s="281"/>
      <c r="AH12" s="84"/>
      <c r="AI12" s="89"/>
      <c r="AJ12" s="85">
        <v>10</v>
      </c>
      <c r="AK12" s="86">
        <v>18</v>
      </c>
      <c r="AL12" s="160"/>
      <c r="AM12" s="88"/>
      <c r="AN12" s="88"/>
    </row>
    <row r="13" spans="1:40" s="20" customFormat="1" ht="15" x14ac:dyDescent="0.25">
      <c r="A13" s="85">
        <v>3</v>
      </c>
      <c r="B13" s="162" t="s">
        <v>154</v>
      </c>
      <c r="C13" s="233" t="s">
        <v>156</v>
      </c>
      <c r="D13" s="289" t="s">
        <v>155</v>
      </c>
      <c r="E13" s="282" t="s">
        <v>2</v>
      </c>
      <c r="F13" s="83" t="s">
        <v>1</v>
      </c>
      <c r="G13" s="83" t="s">
        <v>1</v>
      </c>
      <c r="H13" s="109" t="s">
        <v>2</v>
      </c>
      <c r="I13" s="109" t="s">
        <v>2</v>
      </c>
      <c r="J13" s="109" t="s">
        <v>2</v>
      </c>
      <c r="K13" s="109" t="s">
        <v>2</v>
      </c>
      <c r="L13" s="109" t="s">
        <v>232</v>
      </c>
      <c r="M13" s="109" t="s">
        <v>2</v>
      </c>
      <c r="N13" s="83" t="s">
        <v>1</v>
      </c>
      <c r="O13" s="83" t="s">
        <v>1</v>
      </c>
      <c r="P13" s="109" t="s">
        <v>2</v>
      </c>
      <c r="Q13" s="89" t="s">
        <v>54</v>
      </c>
      <c r="R13" s="89" t="s">
        <v>54</v>
      </c>
      <c r="S13" s="89" t="s">
        <v>54</v>
      </c>
      <c r="T13" s="272" t="s">
        <v>1</v>
      </c>
      <c r="U13" s="83" t="s">
        <v>1</v>
      </c>
      <c r="V13" s="83" t="s">
        <v>1</v>
      </c>
      <c r="W13" s="109" t="s">
        <v>19</v>
      </c>
      <c r="X13" s="109" t="s">
        <v>19</v>
      </c>
      <c r="Y13" s="272" t="s">
        <v>1</v>
      </c>
      <c r="Z13" s="270" t="s">
        <v>2</v>
      </c>
      <c r="AA13" s="109" t="s">
        <v>19</v>
      </c>
      <c r="AB13" s="83" t="s">
        <v>1</v>
      </c>
      <c r="AC13" s="109" t="s">
        <v>19</v>
      </c>
      <c r="AD13" s="83" t="s">
        <v>1</v>
      </c>
      <c r="AE13" s="109" t="s">
        <v>2</v>
      </c>
      <c r="AF13" s="279" t="s">
        <v>2</v>
      </c>
      <c r="AG13" s="243"/>
      <c r="AH13" s="89"/>
      <c r="AI13" s="89"/>
      <c r="AJ13" s="85">
        <f t="shared" ref="AJ13:AJ24" si="0">COUNTIF(E13:AI13,$B$56)</f>
        <v>10</v>
      </c>
      <c r="AK13" s="86">
        <f t="shared" ref="AK13:AK24" si="1">28-AJ13</f>
        <v>18</v>
      </c>
      <c r="AL13" s="160">
        <f>'Производственный календарь'!$D$5-AJ13</f>
        <v>-1</v>
      </c>
      <c r="AM13" s="88"/>
      <c r="AN13" s="88"/>
    </row>
    <row r="14" spans="1:40" s="20" customFormat="1" ht="15.75" thickBot="1" x14ac:dyDescent="0.3">
      <c r="A14" s="85">
        <v>4</v>
      </c>
      <c r="B14" s="162" t="s">
        <v>167</v>
      </c>
      <c r="C14" s="233" t="s">
        <v>156</v>
      </c>
      <c r="D14" s="290" t="s">
        <v>168</v>
      </c>
      <c r="E14" s="283" t="s">
        <v>19</v>
      </c>
      <c r="F14" s="184" t="s">
        <v>1</v>
      </c>
      <c r="G14" s="184" t="s">
        <v>1</v>
      </c>
      <c r="H14" s="184" t="s">
        <v>1</v>
      </c>
      <c r="I14" s="185" t="s">
        <v>3</v>
      </c>
      <c r="J14" s="185" t="s">
        <v>3</v>
      </c>
      <c r="K14" s="185" t="s">
        <v>3</v>
      </c>
      <c r="L14" s="185" t="s">
        <v>3</v>
      </c>
      <c r="M14" s="185" t="s">
        <v>3</v>
      </c>
      <c r="N14" s="184" t="s">
        <v>1</v>
      </c>
      <c r="O14" s="184" t="s">
        <v>1</v>
      </c>
      <c r="P14" s="185" t="s">
        <v>3</v>
      </c>
      <c r="Q14" s="185" t="s">
        <v>58</v>
      </c>
      <c r="R14" s="185" t="s">
        <v>3</v>
      </c>
      <c r="S14" s="184" t="s">
        <v>1</v>
      </c>
      <c r="T14" s="231" t="s">
        <v>3</v>
      </c>
      <c r="U14" s="184" t="s">
        <v>1</v>
      </c>
      <c r="V14" s="184" t="s">
        <v>1</v>
      </c>
      <c r="W14" s="185" t="s">
        <v>3</v>
      </c>
      <c r="X14" s="185" t="s">
        <v>3</v>
      </c>
      <c r="Y14" s="185" t="s">
        <v>3</v>
      </c>
      <c r="Z14" s="231" t="s">
        <v>3</v>
      </c>
      <c r="AA14" s="185" t="s">
        <v>3</v>
      </c>
      <c r="AB14" s="184" t="s">
        <v>1</v>
      </c>
      <c r="AC14" s="184" t="s">
        <v>1</v>
      </c>
      <c r="AD14" s="185" t="s">
        <v>3</v>
      </c>
      <c r="AE14" s="185" t="s">
        <v>3</v>
      </c>
      <c r="AF14" s="240" t="s">
        <v>3</v>
      </c>
      <c r="AG14" s="234"/>
      <c r="AH14" s="90"/>
      <c r="AI14" s="83"/>
      <c r="AJ14" s="85">
        <f t="shared" si="0"/>
        <v>10</v>
      </c>
      <c r="AK14" s="86">
        <f t="shared" si="1"/>
        <v>18</v>
      </c>
      <c r="AL14" s="160">
        <f>'Производственный календарь'!$D$5-AJ14</f>
        <v>-1</v>
      </c>
      <c r="AM14" s="88"/>
      <c r="AN14" s="88"/>
    </row>
    <row r="15" spans="1:40" s="20" customFormat="1" ht="15" x14ac:dyDescent="0.25">
      <c r="A15" s="85">
        <v>5</v>
      </c>
      <c r="B15" s="162" t="s">
        <v>159</v>
      </c>
      <c r="C15" s="233" t="s">
        <v>148</v>
      </c>
      <c r="D15" s="291" t="s">
        <v>160</v>
      </c>
      <c r="E15" s="284" t="s">
        <v>1</v>
      </c>
      <c r="F15" s="174" t="s">
        <v>2</v>
      </c>
      <c r="G15" s="174" t="s">
        <v>2</v>
      </c>
      <c r="H15" s="174" t="s">
        <v>2</v>
      </c>
      <c r="I15" s="191" t="s">
        <v>59</v>
      </c>
      <c r="J15" s="191" t="s">
        <v>59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91" t="s">
        <v>59</v>
      </c>
      <c r="Q15" s="172" t="s">
        <v>1</v>
      </c>
      <c r="R15" s="174" t="s">
        <v>2</v>
      </c>
      <c r="S15" s="174" t="s">
        <v>2</v>
      </c>
      <c r="T15" s="230" t="s">
        <v>2</v>
      </c>
      <c r="U15" s="172" t="s">
        <v>1</v>
      </c>
      <c r="V15" s="172" t="s">
        <v>1</v>
      </c>
      <c r="W15" s="174" t="s">
        <v>19</v>
      </c>
      <c r="X15" s="174" t="s">
        <v>19</v>
      </c>
      <c r="Y15" s="172" t="s">
        <v>1</v>
      </c>
      <c r="Z15" s="230" t="s">
        <v>2</v>
      </c>
      <c r="AA15" s="174" t="s">
        <v>2</v>
      </c>
      <c r="AB15" s="172" t="s">
        <v>1</v>
      </c>
      <c r="AC15" s="174" t="s">
        <v>2</v>
      </c>
      <c r="AD15" s="174" t="s">
        <v>2</v>
      </c>
      <c r="AE15" s="174" t="s">
        <v>2</v>
      </c>
      <c r="AF15" s="174" t="s">
        <v>2</v>
      </c>
      <c r="AG15" s="234"/>
      <c r="AH15" s="89"/>
      <c r="AI15" s="83"/>
      <c r="AJ15" s="85">
        <f t="shared" si="0"/>
        <v>8</v>
      </c>
      <c r="AK15" s="86">
        <f t="shared" si="1"/>
        <v>20</v>
      </c>
      <c r="AL15" s="160">
        <f>'Производственный календарь'!$D$5-AJ15</f>
        <v>1</v>
      </c>
      <c r="AM15" s="91"/>
      <c r="AN15" s="91"/>
    </row>
    <row r="16" spans="1:40" s="20" customFormat="1" ht="15" x14ac:dyDescent="0.25">
      <c r="A16" s="85">
        <v>6</v>
      </c>
      <c r="B16" s="162" t="s">
        <v>161</v>
      </c>
      <c r="C16" s="233" t="s">
        <v>148</v>
      </c>
      <c r="D16" s="292" t="s">
        <v>162</v>
      </c>
      <c r="E16" s="235" t="s">
        <v>59</v>
      </c>
      <c r="F16" s="113" t="s">
        <v>59</v>
      </c>
      <c r="G16" s="83" t="s">
        <v>1</v>
      </c>
      <c r="H16" s="83" t="s">
        <v>1</v>
      </c>
      <c r="I16" s="109" t="s">
        <v>2</v>
      </c>
      <c r="J16" s="109" t="s">
        <v>2</v>
      </c>
      <c r="K16" s="113" t="s">
        <v>59</v>
      </c>
      <c r="L16" s="113" t="s">
        <v>59</v>
      </c>
      <c r="M16" s="83" t="s">
        <v>1</v>
      </c>
      <c r="N16" s="83" t="s">
        <v>1</v>
      </c>
      <c r="O16" s="109" t="s">
        <v>2</v>
      </c>
      <c r="P16" s="83" t="s">
        <v>1</v>
      </c>
      <c r="Q16" s="109" t="s">
        <v>2</v>
      </c>
      <c r="R16" s="113" t="s">
        <v>59</v>
      </c>
      <c r="S16" s="83" t="s">
        <v>1</v>
      </c>
      <c r="T16" s="272" t="s">
        <v>1</v>
      </c>
      <c r="U16" s="109" t="s">
        <v>2</v>
      </c>
      <c r="V16" s="109" t="s">
        <v>2</v>
      </c>
      <c r="W16" s="109" t="s">
        <v>19</v>
      </c>
      <c r="X16" s="109" t="s">
        <v>19</v>
      </c>
      <c r="Y16" s="232" t="s">
        <v>1</v>
      </c>
      <c r="Z16" s="270" t="s">
        <v>2</v>
      </c>
      <c r="AA16" s="109" t="s">
        <v>2</v>
      </c>
      <c r="AB16" s="109" t="s">
        <v>2</v>
      </c>
      <c r="AC16" s="83" t="s">
        <v>1</v>
      </c>
      <c r="AD16" s="113" t="s">
        <v>59</v>
      </c>
      <c r="AE16" s="113" t="s">
        <v>59</v>
      </c>
      <c r="AF16" s="239" t="s">
        <v>1</v>
      </c>
      <c r="AG16" s="234"/>
      <c r="AH16" s="89"/>
      <c r="AI16" s="89"/>
      <c r="AJ16" s="85">
        <f t="shared" si="0"/>
        <v>10</v>
      </c>
      <c r="AK16" s="86">
        <f t="shared" si="1"/>
        <v>18</v>
      </c>
      <c r="AL16" s="160">
        <f>'Производственный календарь'!$D$5-AJ16</f>
        <v>-1</v>
      </c>
      <c r="AM16" s="91"/>
      <c r="AN16" s="91"/>
    </row>
    <row r="17" spans="1:40" s="20" customFormat="1" ht="15" x14ac:dyDescent="0.25">
      <c r="A17" s="85">
        <v>7</v>
      </c>
      <c r="B17" s="162" t="s">
        <v>157</v>
      </c>
      <c r="C17" s="233" t="s">
        <v>148</v>
      </c>
      <c r="D17" s="292" t="s">
        <v>158</v>
      </c>
      <c r="E17" s="243" t="s">
        <v>1</v>
      </c>
      <c r="F17" s="83" t="s">
        <v>1</v>
      </c>
      <c r="G17" s="113" t="s">
        <v>59</v>
      </c>
      <c r="H17" s="113" t="s">
        <v>59</v>
      </c>
      <c r="I17" s="113" t="s">
        <v>59</v>
      </c>
      <c r="J17" s="113" t="s">
        <v>59</v>
      </c>
      <c r="K17" s="83" t="s">
        <v>1</v>
      </c>
      <c r="L17" s="83" t="s">
        <v>1</v>
      </c>
      <c r="M17" s="113" t="s">
        <v>59</v>
      </c>
      <c r="N17" s="113" t="s">
        <v>59</v>
      </c>
      <c r="O17" s="113" t="s">
        <v>59</v>
      </c>
      <c r="P17" s="83" t="s">
        <v>1</v>
      </c>
      <c r="Q17" s="113" t="s">
        <v>59</v>
      </c>
      <c r="R17" s="83" t="s">
        <v>1</v>
      </c>
      <c r="S17" s="83" t="s">
        <v>1</v>
      </c>
      <c r="T17" s="228" t="s">
        <v>59</v>
      </c>
      <c r="U17" s="113" t="s">
        <v>59</v>
      </c>
      <c r="V17" s="113" t="s">
        <v>59</v>
      </c>
      <c r="W17" s="113" t="s">
        <v>59</v>
      </c>
      <c r="X17" s="113" t="s">
        <v>59</v>
      </c>
      <c r="Y17" s="83" t="s">
        <v>1</v>
      </c>
      <c r="Z17" s="270" t="s">
        <v>2</v>
      </c>
      <c r="AA17" s="113" t="s">
        <v>59</v>
      </c>
      <c r="AB17" s="113" t="s">
        <v>59</v>
      </c>
      <c r="AC17" s="113" t="s">
        <v>59</v>
      </c>
      <c r="AD17" s="83" t="s">
        <v>1</v>
      </c>
      <c r="AE17" s="83" t="s">
        <v>1</v>
      </c>
      <c r="AF17" s="239" t="s">
        <v>1</v>
      </c>
      <c r="AG17" s="235"/>
      <c r="AH17" s="113"/>
      <c r="AI17" s="113"/>
      <c r="AJ17" s="85">
        <f t="shared" si="0"/>
        <v>11</v>
      </c>
      <c r="AK17" s="86">
        <f t="shared" si="1"/>
        <v>17</v>
      </c>
      <c r="AL17" s="160">
        <f>'Производственный календарь'!$D$5-AJ17</f>
        <v>-2</v>
      </c>
      <c r="AM17" s="91"/>
      <c r="AN17" s="91"/>
    </row>
    <row r="18" spans="1:40" s="20" customFormat="1" ht="15.75" thickBot="1" x14ac:dyDescent="0.3">
      <c r="A18" s="85">
        <v>8</v>
      </c>
      <c r="C18" s="233" t="s">
        <v>148</v>
      </c>
      <c r="D18" s="293" t="s">
        <v>198</v>
      </c>
      <c r="E18" s="285" t="s">
        <v>2</v>
      </c>
      <c r="F18" s="184" t="s">
        <v>1</v>
      </c>
      <c r="G18" s="185" t="s">
        <v>3</v>
      </c>
      <c r="H18" s="185" t="s">
        <v>3</v>
      </c>
      <c r="I18" s="184" t="s">
        <v>1</v>
      </c>
      <c r="J18" s="184" t="s">
        <v>1</v>
      </c>
      <c r="K18" s="185" t="s">
        <v>2</v>
      </c>
      <c r="L18" s="185" t="s">
        <v>2</v>
      </c>
      <c r="M18" s="185" t="s">
        <v>3</v>
      </c>
      <c r="N18" s="185" t="s">
        <v>3</v>
      </c>
      <c r="O18" s="185" t="s">
        <v>3</v>
      </c>
      <c r="P18" s="184" t="s">
        <v>1</v>
      </c>
      <c r="Q18" s="184" t="s">
        <v>1</v>
      </c>
      <c r="R18" s="185" t="s">
        <v>2</v>
      </c>
      <c r="S18" s="202" t="s">
        <v>59</v>
      </c>
      <c r="T18" s="273" t="s">
        <v>58</v>
      </c>
      <c r="U18" s="185" t="s">
        <v>3</v>
      </c>
      <c r="V18" s="185" t="s">
        <v>3</v>
      </c>
      <c r="W18" s="184" t="s">
        <v>1</v>
      </c>
      <c r="X18" s="184" t="s">
        <v>1</v>
      </c>
      <c r="Y18" s="185" t="s">
        <v>2</v>
      </c>
      <c r="Z18" s="109" t="s">
        <v>19</v>
      </c>
      <c r="AA18" s="184" t="s">
        <v>1</v>
      </c>
      <c r="AB18" s="185" t="s">
        <v>2</v>
      </c>
      <c r="AC18" s="109" t="s">
        <v>19</v>
      </c>
      <c r="AD18" s="83" t="s">
        <v>1</v>
      </c>
      <c r="AE18" s="109" t="s">
        <v>2</v>
      </c>
      <c r="AF18" s="239" t="s">
        <v>2</v>
      </c>
      <c r="AG18" s="236"/>
      <c r="AH18" s="109"/>
      <c r="AI18" s="89"/>
      <c r="AJ18" s="85">
        <f t="shared" si="0"/>
        <v>9</v>
      </c>
      <c r="AK18" s="86">
        <f t="shared" si="1"/>
        <v>19</v>
      </c>
      <c r="AL18" s="160">
        <f>'Производственный календарь'!$D$5-AJ18</f>
        <v>0</v>
      </c>
      <c r="AM18" s="91"/>
      <c r="AN18" s="91"/>
    </row>
    <row r="19" spans="1:40" s="20" customFormat="1" ht="15" x14ac:dyDescent="0.25">
      <c r="A19" s="85">
        <v>9</v>
      </c>
      <c r="B19" s="162" t="s">
        <v>149</v>
      </c>
      <c r="C19" s="233" t="s">
        <v>148</v>
      </c>
      <c r="D19" s="294" t="s">
        <v>150</v>
      </c>
      <c r="E19" s="286" t="s">
        <v>59</v>
      </c>
      <c r="F19" s="191" t="s">
        <v>59</v>
      </c>
      <c r="G19" s="191" t="s">
        <v>58</v>
      </c>
      <c r="H19" s="245" t="s">
        <v>59</v>
      </c>
      <c r="I19" s="191" t="s">
        <v>59</v>
      </c>
      <c r="J19" s="172" t="s">
        <v>1</v>
      </c>
      <c r="K19" s="172" t="s">
        <v>1</v>
      </c>
      <c r="L19" s="174" t="s">
        <v>2</v>
      </c>
      <c r="M19" s="174" t="s">
        <v>2</v>
      </c>
      <c r="N19" s="174" t="s">
        <v>2</v>
      </c>
      <c r="O19" s="245" t="s">
        <v>59</v>
      </c>
      <c r="P19" s="172" t="s">
        <v>1</v>
      </c>
      <c r="Q19" s="172" t="s">
        <v>1</v>
      </c>
      <c r="R19" s="174" t="s">
        <v>2</v>
      </c>
      <c r="S19" s="191" t="s">
        <v>59</v>
      </c>
      <c r="T19" s="274" t="s">
        <v>59</v>
      </c>
      <c r="U19" s="191" t="s">
        <v>59</v>
      </c>
      <c r="V19" s="172" t="s">
        <v>1</v>
      </c>
      <c r="W19" s="172" t="s">
        <v>1</v>
      </c>
      <c r="X19" s="174" t="s">
        <v>2</v>
      </c>
      <c r="Y19" s="174" t="s">
        <v>59</v>
      </c>
      <c r="Z19" s="230" t="s">
        <v>2</v>
      </c>
      <c r="AA19" s="191" t="s">
        <v>59</v>
      </c>
      <c r="AB19" s="172" t="s">
        <v>1</v>
      </c>
      <c r="AC19" s="172" t="s">
        <v>1</v>
      </c>
      <c r="AD19" s="172" t="s">
        <v>1</v>
      </c>
      <c r="AE19" s="174" t="s">
        <v>3</v>
      </c>
      <c r="AF19" s="280" t="s">
        <v>2</v>
      </c>
      <c r="AG19" s="241"/>
      <c r="AH19" s="90"/>
      <c r="AI19" s="90"/>
      <c r="AJ19" s="85">
        <f t="shared" si="0"/>
        <v>9</v>
      </c>
      <c r="AK19" s="86">
        <f t="shared" si="1"/>
        <v>19</v>
      </c>
      <c r="AL19" s="160">
        <f>'Производственный календарь'!$D$5-AJ19</f>
        <v>0</v>
      </c>
      <c r="AM19" s="91"/>
      <c r="AN19" s="91"/>
    </row>
    <row r="20" spans="1:40" s="20" customFormat="1" ht="15" x14ac:dyDescent="0.25">
      <c r="A20" s="85">
        <v>10</v>
      </c>
      <c r="B20" s="162" t="s">
        <v>146</v>
      </c>
      <c r="C20" s="233" t="s">
        <v>148</v>
      </c>
      <c r="D20" s="295" t="s">
        <v>147</v>
      </c>
      <c r="E20" s="236" t="s">
        <v>2</v>
      </c>
      <c r="F20" s="109" t="s">
        <v>2</v>
      </c>
      <c r="G20" s="113" t="s">
        <v>59</v>
      </c>
      <c r="H20" s="113" t="s">
        <v>59</v>
      </c>
      <c r="I20" s="83" t="s">
        <v>1</v>
      </c>
      <c r="J20" s="83" t="s">
        <v>1</v>
      </c>
      <c r="K20" s="83" t="s">
        <v>223</v>
      </c>
      <c r="L20" s="83" t="s">
        <v>1</v>
      </c>
      <c r="M20" s="83" t="s">
        <v>1</v>
      </c>
      <c r="N20" s="83" t="s">
        <v>1</v>
      </c>
      <c r="O20" s="109" t="s">
        <v>2</v>
      </c>
      <c r="P20" s="109" t="s">
        <v>2</v>
      </c>
      <c r="Q20" s="109" t="s">
        <v>2</v>
      </c>
      <c r="R20" s="113" t="s">
        <v>59</v>
      </c>
      <c r="S20" s="83" t="s">
        <v>1</v>
      </c>
      <c r="T20" s="272" t="s">
        <v>1</v>
      </c>
      <c r="U20" s="109" t="s">
        <v>2</v>
      </c>
      <c r="V20" s="109" t="s">
        <v>2</v>
      </c>
      <c r="W20" s="113" t="s">
        <v>59</v>
      </c>
      <c r="X20" s="113" t="s">
        <v>59</v>
      </c>
      <c r="Y20" s="83" t="s">
        <v>1</v>
      </c>
      <c r="Z20" s="270" t="s">
        <v>2</v>
      </c>
      <c r="AA20" s="109" t="s">
        <v>2</v>
      </c>
      <c r="AB20" s="109" t="s">
        <v>59</v>
      </c>
      <c r="AC20" s="113" t="s">
        <v>59</v>
      </c>
      <c r="AD20" s="113" t="s">
        <v>59</v>
      </c>
      <c r="AE20" s="83" t="s">
        <v>1</v>
      </c>
      <c r="AF20" s="239" t="s">
        <v>1</v>
      </c>
      <c r="AG20" s="236"/>
      <c r="AH20" s="109"/>
      <c r="AI20" s="109"/>
      <c r="AJ20" s="85">
        <f t="shared" si="0"/>
        <v>10</v>
      </c>
      <c r="AK20" s="86">
        <f t="shared" si="1"/>
        <v>18</v>
      </c>
      <c r="AL20" s="160">
        <f>'Производственный календарь'!$D$5-AJ20</f>
        <v>-1</v>
      </c>
      <c r="AM20" s="88"/>
      <c r="AN20" s="88"/>
    </row>
    <row r="21" spans="1:40" s="20" customFormat="1" ht="15" x14ac:dyDescent="0.25">
      <c r="A21" s="85">
        <v>11</v>
      </c>
      <c r="B21" s="162" t="s">
        <v>169</v>
      </c>
      <c r="C21" s="233" t="s">
        <v>148</v>
      </c>
      <c r="D21" s="295" t="s">
        <v>170</v>
      </c>
      <c r="E21" s="243" t="s">
        <v>1</v>
      </c>
      <c r="F21" s="83" t="s">
        <v>1</v>
      </c>
      <c r="G21" s="109" t="s">
        <v>2</v>
      </c>
      <c r="H21" s="109" t="s">
        <v>2</v>
      </c>
      <c r="I21" s="109" t="s">
        <v>2</v>
      </c>
      <c r="J21" s="113" t="s">
        <v>59</v>
      </c>
      <c r="K21" s="83" t="s">
        <v>1</v>
      </c>
      <c r="L21" s="83" t="s">
        <v>1</v>
      </c>
      <c r="M21" s="113" t="s">
        <v>59</v>
      </c>
      <c r="N21" s="113" t="s">
        <v>59</v>
      </c>
      <c r="O21" s="113" t="s">
        <v>59</v>
      </c>
      <c r="P21" s="113" t="s">
        <v>59</v>
      </c>
      <c r="Q21" s="83" t="s">
        <v>1</v>
      </c>
      <c r="R21" s="83" t="s">
        <v>1</v>
      </c>
      <c r="S21" s="109" t="s">
        <v>2</v>
      </c>
      <c r="T21" s="270" t="s">
        <v>2</v>
      </c>
      <c r="U21" s="113" t="s">
        <v>59</v>
      </c>
      <c r="V21" s="113" t="s">
        <v>59</v>
      </c>
      <c r="W21" s="83" t="s">
        <v>1</v>
      </c>
      <c r="X21" s="83" t="s">
        <v>1</v>
      </c>
      <c r="Y21" s="109" t="s">
        <v>2</v>
      </c>
      <c r="Z21" s="270" t="s">
        <v>2</v>
      </c>
      <c r="AA21" s="109" t="s">
        <v>2</v>
      </c>
      <c r="AB21" s="109" t="s">
        <v>2</v>
      </c>
      <c r="AC21" s="83" t="s">
        <v>1</v>
      </c>
      <c r="AD21" s="83" t="s">
        <v>1</v>
      </c>
      <c r="AE21" s="113" t="s">
        <v>59</v>
      </c>
      <c r="AF21" s="247" t="s">
        <v>59</v>
      </c>
      <c r="AG21" s="234"/>
      <c r="AH21" s="83"/>
      <c r="AI21" s="83"/>
      <c r="AJ21" s="85">
        <f t="shared" si="0"/>
        <v>10</v>
      </c>
      <c r="AK21" s="86">
        <f t="shared" si="1"/>
        <v>18</v>
      </c>
      <c r="AL21" s="160">
        <f>'Производственный календарь'!$D$5-AJ21</f>
        <v>-1</v>
      </c>
      <c r="AM21" s="88"/>
      <c r="AN21" s="88"/>
    </row>
    <row r="22" spans="1:40" s="20" customFormat="1" ht="15" x14ac:dyDescent="0.25">
      <c r="A22" s="85">
        <v>12</v>
      </c>
      <c r="B22" s="162" t="s">
        <v>164</v>
      </c>
      <c r="C22" s="233" t="s">
        <v>148</v>
      </c>
      <c r="D22" s="295" t="s">
        <v>165</v>
      </c>
      <c r="E22" s="243" t="s">
        <v>1</v>
      </c>
      <c r="F22" s="270" t="s">
        <v>19</v>
      </c>
      <c r="G22" s="270" t="s">
        <v>19</v>
      </c>
      <c r="H22" s="270" t="s">
        <v>19</v>
      </c>
      <c r="I22" s="83" t="s">
        <v>1</v>
      </c>
      <c r="J22" s="83" t="s">
        <v>1</v>
      </c>
      <c r="K22" s="270" t="s">
        <v>19</v>
      </c>
      <c r="L22" s="270" t="s">
        <v>19</v>
      </c>
      <c r="M22" s="270" t="s">
        <v>19</v>
      </c>
      <c r="N22" s="270" t="s">
        <v>19</v>
      </c>
      <c r="O22" s="270" t="s">
        <v>19</v>
      </c>
      <c r="P22" s="83" t="s">
        <v>1</v>
      </c>
      <c r="Q22" s="83" t="s">
        <v>1</v>
      </c>
      <c r="R22" s="109" t="s">
        <v>2</v>
      </c>
      <c r="S22" s="109" t="s">
        <v>2</v>
      </c>
      <c r="T22" s="270" t="s">
        <v>2</v>
      </c>
      <c r="U22" s="109" t="s">
        <v>2</v>
      </c>
      <c r="V22" s="109" t="s">
        <v>2</v>
      </c>
      <c r="W22" s="83" t="s">
        <v>1</v>
      </c>
      <c r="X22" s="83" t="s">
        <v>1</v>
      </c>
      <c r="Y22" s="83" t="s">
        <v>1</v>
      </c>
      <c r="Z22" s="270" t="s">
        <v>2</v>
      </c>
      <c r="AA22" s="109" t="s">
        <v>2</v>
      </c>
      <c r="AB22" s="83" t="s">
        <v>1</v>
      </c>
      <c r="AC22" s="109" t="s">
        <v>2</v>
      </c>
      <c r="AD22" s="109" t="s">
        <v>2</v>
      </c>
      <c r="AE22" s="109" t="s">
        <v>2</v>
      </c>
      <c r="AF22" s="239" t="s">
        <v>1</v>
      </c>
      <c r="AG22" s="236"/>
      <c r="AH22" s="109"/>
      <c r="AI22" s="83"/>
      <c r="AJ22" s="85">
        <f t="shared" si="0"/>
        <v>10</v>
      </c>
      <c r="AK22" s="86">
        <f t="shared" si="1"/>
        <v>18</v>
      </c>
      <c r="AL22" s="160">
        <f>'Производственный календарь'!$D$5-AJ22</f>
        <v>-1</v>
      </c>
      <c r="AM22" s="91"/>
      <c r="AN22" s="91"/>
    </row>
    <row r="23" spans="1:40" s="20" customFormat="1" ht="15" x14ac:dyDescent="0.25">
      <c r="A23" s="85">
        <v>13</v>
      </c>
      <c r="B23" s="162" t="s">
        <v>171</v>
      </c>
      <c r="C23" s="233" t="s">
        <v>148</v>
      </c>
      <c r="D23" s="295" t="s">
        <v>172</v>
      </c>
      <c r="E23" s="235" t="s">
        <v>59</v>
      </c>
      <c r="F23" s="113" t="s">
        <v>59</v>
      </c>
      <c r="G23" s="113" t="s">
        <v>59</v>
      </c>
      <c r="H23" s="83" t="s">
        <v>1</v>
      </c>
      <c r="I23" s="83" t="s">
        <v>1</v>
      </c>
      <c r="J23" s="109" t="s">
        <v>2</v>
      </c>
      <c r="K23" s="109" t="s">
        <v>2</v>
      </c>
      <c r="L23" s="109" t="s">
        <v>2</v>
      </c>
      <c r="M23" s="113" t="s">
        <v>59</v>
      </c>
      <c r="N23" s="113" t="s">
        <v>59</v>
      </c>
      <c r="O23" s="83" t="s">
        <v>1</v>
      </c>
      <c r="P23" s="83" t="s">
        <v>1</v>
      </c>
      <c r="Q23" s="109" t="s">
        <v>2</v>
      </c>
      <c r="R23" s="109" t="s">
        <v>2</v>
      </c>
      <c r="S23" s="113" t="s">
        <v>59</v>
      </c>
      <c r="T23" s="228" t="s">
        <v>59</v>
      </c>
      <c r="U23" s="83" t="s">
        <v>1</v>
      </c>
      <c r="V23" s="83" t="s">
        <v>1</v>
      </c>
      <c r="W23" s="109" t="s">
        <v>2</v>
      </c>
      <c r="X23" s="109" t="s">
        <v>2</v>
      </c>
      <c r="Y23" s="113" t="s">
        <v>59</v>
      </c>
      <c r="Z23" s="228" t="s">
        <v>59</v>
      </c>
      <c r="AA23" s="83" t="s">
        <v>1</v>
      </c>
      <c r="AB23" s="83" t="s">
        <v>1</v>
      </c>
      <c r="AC23" s="109" t="s">
        <v>2</v>
      </c>
      <c r="AD23" s="109" t="s">
        <v>2</v>
      </c>
      <c r="AE23" s="113" t="s">
        <v>59</v>
      </c>
      <c r="AF23" s="247" t="s">
        <v>59</v>
      </c>
      <c r="AG23" s="243"/>
      <c r="AH23" s="83"/>
      <c r="AI23" s="89"/>
      <c r="AJ23" s="85">
        <f t="shared" si="0"/>
        <v>8</v>
      </c>
      <c r="AK23" s="86">
        <f t="shared" si="1"/>
        <v>20</v>
      </c>
      <c r="AL23" s="160">
        <f>'Производственный календарь'!$D$5-AJ23</f>
        <v>1</v>
      </c>
      <c r="AM23" s="91"/>
      <c r="AN23" s="91"/>
    </row>
    <row r="24" spans="1:40" s="20" customFormat="1" ht="15.75" thickBot="1" x14ac:dyDescent="0.3">
      <c r="A24" s="85">
        <v>14</v>
      </c>
      <c r="B24" s="162" t="s">
        <v>152</v>
      </c>
      <c r="C24" s="233" t="s">
        <v>148</v>
      </c>
      <c r="D24" s="296" t="s">
        <v>153</v>
      </c>
      <c r="E24" s="283" t="s">
        <v>19</v>
      </c>
      <c r="F24" s="184" t="s">
        <v>1</v>
      </c>
      <c r="G24" s="184" t="s">
        <v>1</v>
      </c>
      <c r="H24" s="184" t="s">
        <v>1</v>
      </c>
      <c r="I24" s="185" t="s">
        <v>2</v>
      </c>
      <c r="J24" s="248" t="s">
        <v>2</v>
      </c>
      <c r="K24" s="202" t="s">
        <v>59</v>
      </c>
      <c r="L24" s="202" t="s">
        <v>59</v>
      </c>
      <c r="M24" s="184" t="s">
        <v>1</v>
      </c>
      <c r="N24" s="184" t="s">
        <v>1</v>
      </c>
      <c r="O24" s="185" t="s">
        <v>2</v>
      </c>
      <c r="P24" s="185" t="s">
        <v>2</v>
      </c>
      <c r="Q24" s="202" t="s">
        <v>59</v>
      </c>
      <c r="R24" s="202" t="s">
        <v>59</v>
      </c>
      <c r="S24" s="184" t="s">
        <v>1</v>
      </c>
      <c r="T24" s="185" t="s">
        <v>2</v>
      </c>
      <c r="U24" s="185" t="s">
        <v>2</v>
      </c>
      <c r="V24" s="184" t="s">
        <v>1</v>
      </c>
      <c r="W24" s="185" t="s">
        <v>2</v>
      </c>
      <c r="X24" s="202" t="s">
        <v>59</v>
      </c>
      <c r="Y24" s="184" t="s">
        <v>1</v>
      </c>
      <c r="Z24" s="231" t="s">
        <v>2</v>
      </c>
      <c r="AA24" s="185" t="s">
        <v>2</v>
      </c>
      <c r="AB24" s="185" t="s">
        <v>2</v>
      </c>
      <c r="AC24" s="202" t="s">
        <v>59</v>
      </c>
      <c r="AD24" s="202" t="s">
        <v>59</v>
      </c>
      <c r="AE24" s="184" t="s">
        <v>1</v>
      </c>
      <c r="AF24" s="249" t="s">
        <v>1</v>
      </c>
      <c r="AG24" s="234"/>
      <c r="AH24" s="89"/>
      <c r="AI24" s="109"/>
      <c r="AJ24" s="85">
        <f t="shared" si="0"/>
        <v>10</v>
      </c>
      <c r="AK24" s="86">
        <f t="shared" si="1"/>
        <v>18</v>
      </c>
      <c r="AL24" s="160">
        <f>'Производственный календарь'!$D$5-AJ24</f>
        <v>-1</v>
      </c>
      <c r="AM24" s="91"/>
      <c r="AN24" s="91"/>
    </row>
    <row r="25" spans="1:40" s="20" customFormat="1" x14ac:dyDescent="0.2">
      <c r="A25" s="63"/>
      <c r="E25" s="212"/>
      <c r="F25" s="212"/>
      <c r="G25" s="212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</row>
    <row r="26" spans="1:40" s="20" customFormat="1" ht="34.5" customHeight="1" x14ac:dyDescent="0.2">
      <c r="A26" s="61"/>
      <c r="B26" s="72"/>
      <c r="E26" s="361" t="s">
        <v>200</v>
      </c>
      <c r="F26" s="361"/>
      <c r="G26" s="361"/>
      <c r="H26" s="361"/>
      <c r="I26" s="361"/>
      <c r="J26" s="361"/>
      <c r="K26" s="361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62"/>
      <c r="W26" s="362"/>
      <c r="X26" s="362"/>
      <c r="Y26" s="362"/>
      <c r="Z26" s="362"/>
      <c r="AA26" s="362"/>
      <c r="AB26" s="63"/>
      <c r="AC26" s="63"/>
      <c r="AD26" s="63"/>
      <c r="AE26" s="363">
        <v>43109</v>
      </c>
      <c r="AF26" s="364"/>
      <c r="AG26" s="364"/>
      <c r="AH26" s="36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65" t="s">
        <v>37</v>
      </c>
      <c r="F27" s="365"/>
      <c r="G27" s="365"/>
      <c r="H27" s="365"/>
      <c r="I27" s="365"/>
      <c r="J27" s="365"/>
      <c r="K27" s="365"/>
      <c r="L27" s="101"/>
      <c r="M27" s="101"/>
      <c r="N27" s="101"/>
      <c r="O27" s="365" t="s">
        <v>35</v>
      </c>
      <c r="P27" s="365"/>
      <c r="Q27" s="365"/>
      <c r="R27" s="365"/>
      <c r="S27" s="365"/>
      <c r="T27" s="101"/>
      <c r="U27" s="101"/>
      <c r="V27" s="366" t="s">
        <v>41</v>
      </c>
      <c r="W27" s="366"/>
      <c r="X27" s="366"/>
      <c r="Y27" s="366"/>
      <c r="Z27" s="366"/>
      <c r="AA27" s="366"/>
      <c r="AB27" s="101"/>
      <c r="AC27" s="101"/>
      <c r="AD27" s="101"/>
      <c r="AE27" s="365" t="s">
        <v>42</v>
      </c>
      <c r="AF27" s="365"/>
      <c r="AG27" s="365"/>
      <c r="AH27" s="365"/>
      <c r="AI27" s="101"/>
      <c r="AJ27" s="101"/>
      <c r="AK27" s="103"/>
      <c r="AL27" s="103"/>
      <c r="AM27" s="101"/>
      <c r="AN27" s="101"/>
    </row>
    <row r="28" spans="1:40" s="20" customFormat="1" ht="30.75" customHeight="1" x14ac:dyDescent="0.2">
      <c r="A28" s="101"/>
      <c r="B28" s="102"/>
      <c r="C28" s="102"/>
      <c r="D28" s="253" t="s">
        <v>201</v>
      </c>
      <c r="E28" s="252"/>
      <c r="F28" s="252"/>
      <c r="G28" s="252"/>
      <c r="H28" s="252"/>
      <c r="I28" s="252"/>
      <c r="J28" s="252"/>
      <c r="K28" s="252"/>
      <c r="L28" s="101"/>
      <c r="M28" s="101"/>
      <c r="N28" s="101"/>
      <c r="O28" s="252"/>
      <c r="P28" s="252"/>
      <c r="Q28" s="252"/>
      <c r="R28" s="252"/>
      <c r="S28" s="252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252"/>
      <c r="AF28" s="252"/>
      <c r="AG28" s="252"/>
      <c r="AH28" s="252"/>
      <c r="AI28" s="101"/>
      <c r="AJ28" s="101"/>
      <c r="AK28" s="103"/>
      <c r="AL28" s="103"/>
      <c r="AM28" s="101"/>
      <c r="AN28" s="101"/>
    </row>
    <row r="29" spans="1:40" s="20" customFormat="1" ht="20.25" x14ac:dyDescent="0.2">
      <c r="A29" s="101"/>
      <c r="B29" s="254" t="s">
        <v>25</v>
      </c>
      <c r="C29" s="254" t="s">
        <v>202</v>
      </c>
      <c r="D29" s="255" t="s">
        <v>203</v>
      </c>
      <c r="E29" s="389" t="s">
        <v>204</v>
      </c>
      <c r="F29" s="389"/>
      <c r="G29" s="389"/>
      <c r="H29" s="389"/>
      <c r="I29" s="252"/>
      <c r="J29" s="252"/>
      <c r="K29" s="252"/>
      <c r="L29" s="101"/>
      <c r="M29" s="101"/>
      <c r="N29" s="101"/>
      <c r="O29" s="252"/>
      <c r="P29" s="252"/>
      <c r="Q29" s="252"/>
      <c r="R29" s="252"/>
      <c r="S29" s="252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252"/>
      <c r="AF29" s="252"/>
      <c r="AG29" s="252"/>
      <c r="AH29" s="252"/>
      <c r="AI29" s="101"/>
      <c r="AJ29" s="101"/>
      <c r="AK29" s="103"/>
      <c r="AL29" s="103"/>
      <c r="AM29" s="101"/>
      <c r="AN29" s="101"/>
    </row>
    <row r="30" spans="1:40" s="20" customFormat="1" ht="22.5" customHeight="1" x14ac:dyDescent="0.2">
      <c r="A30" s="101"/>
      <c r="B30" s="256">
        <v>5.0199999999999996</v>
      </c>
      <c r="C30" s="256" t="s">
        <v>205</v>
      </c>
      <c r="D30" s="257" t="s">
        <v>206</v>
      </c>
      <c r="E30" s="387" t="s">
        <v>207</v>
      </c>
      <c r="F30" s="387"/>
      <c r="G30" s="387"/>
      <c r="H30" s="387"/>
      <c r="I30" s="252"/>
      <c r="J30" s="252"/>
      <c r="K30" s="252"/>
      <c r="L30" s="101"/>
      <c r="M30" s="101"/>
      <c r="N30" s="101"/>
      <c r="O30" s="252"/>
      <c r="P30" s="252"/>
      <c r="Q30" s="252"/>
      <c r="R30" s="252"/>
      <c r="S30" s="252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252"/>
      <c r="AF30" s="252"/>
      <c r="AG30" s="252"/>
      <c r="AH30" s="252"/>
      <c r="AI30" s="101"/>
      <c r="AJ30" s="101"/>
      <c r="AK30" s="103"/>
      <c r="AL30" s="103"/>
      <c r="AM30" s="101"/>
      <c r="AN30" s="101"/>
    </row>
    <row r="31" spans="1:40" s="20" customFormat="1" ht="22.5" customHeight="1" x14ac:dyDescent="0.2">
      <c r="A31" s="101"/>
      <c r="B31" s="256">
        <v>5.0199999999999996</v>
      </c>
      <c r="C31" s="256" t="s">
        <v>208</v>
      </c>
      <c r="D31" s="257" t="s">
        <v>209</v>
      </c>
      <c r="E31" s="387" t="s">
        <v>207</v>
      </c>
      <c r="F31" s="387"/>
      <c r="G31" s="387"/>
      <c r="H31" s="387"/>
      <c r="I31" s="252"/>
      <c r="J31" s="252"/>
      <c r="K31" s="252"/>
      <c r="L31" s="101"/>
      <c r="M31" s="101"/>
      <c r="N31" s="101"/>
      <c r="O31" s="252"/>
      <c r="P31" s="252"/>
      <c r="Q31" s="252"/>
      <c r="R31" s="252"/>
      <c r="S31" s="252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252"/>
      <c r="AF31" s="252"/>
      <c r="AG31" s="252"/>
      <c r="AH31" s="252"/>
      <c r="AI31" s="101"/>
      <c r="AJ31" s="101"/>
      <c r="AK31" s="103"/>
      <c r="AL31" s="103"/>
      <c r="AM31" s="101"/>
      <c r="AN31" s="101"/>
    </row>
    <row r="32" spans="1:40" s="20" customFormat="1" ht="22.5" customHeight="1" x14ac:dyDescent="0.2">
      <c r="A32" s="101"/>
      <c r="B32" s="256">
        <v>6.02</v>
      </c>
      <c r="C32" s="256" t="s">
        <v>205</v>
      </c>
      <c r="D32" s="257" t="s">
        <v>210</v>
      </c>
      <c r="E32" s="387" t="s">
        <v>207</v>
      </c>
      <c r="F32" s="387"/>
      <c r="G32" s="387"/>
      <c r="H32" s="387"/>
      <c r="I32" s="252"/>
      <c r="J32" s="252"/>
      <c r="K32" s="252"/>
      <c r="L32" s="101"/>
      <c r="M32" s="101"/>
      <c r="N32" s="101"/>
      <c r="O32" s="252"/>
      <c r="P32" s="252"/>
      <c r="Q32" s="252"/>
      <c r="R32" s="252"/>
      <c r="S32" s="252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252"/>
      <c r="AF32" s="252"/>
      <c r="AG32" s="252"/>
      <c r="AH32" s="252"/>
      <c r="AI32" s="101"/>
      <c r="AJ32" s="101"/>
      <c r="AK32" s="103"/>
      <c r="AL32" s="103"/>
      <c r="AM32" s="101"/>
      <c r="AN32" s="101"/>
    </row>
    <row r="33" spans="1:40" s="20" customFormat="1" ht="22.5" customHeight="1" x14ac:dyDescent="0.2">
      <c r="A33" s="101"/>
      <c r="B33" s="256">
        <v>6.02</v>
      </c>
      <c r="C33" s="256" t="s">
        <v>211</v>
      </c>
      <c r="D33" s="257" t="s">
        <v>178</v>
      </c>
      <c r="E33" s="387" t="s">
        <v>212</v>
      </c>
      <c r="F33" s="387"/>
      <c r="G33" s="387"/>
      <c r="H33" s="387"/>
      <c r="I33" s="252"/>
      <c r="J33" s="252"/>
      <c r="K33" s="252"/>
      <c r="L33" s="101"/>
      <c r="M33" s="101"/>
      <c r="N33" s="101"/>
      <c r="O33" s="252"/>
      <c r="P33" s="252"/>
      <c r="Q33" s="252"/>
      <c r="R33" s="252"/>
      <c r="S33" s="252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252"/>
      <c r="AF33" s="252"/>
      <c r="AG33" s="252"/>
      <c r="AH33" s="252"/>
      <c r="AI33" s="101"/>
      <c r="AJ33" s="101"/>
      <c r="AK33" s="103"/>
      <c r="AL33" s="103"/>
      <c r="AM33" s="101"/>
      <c r="AN33" s="101"/>
    </row>
    <row r="34" spans="1:40" s="20" customFormat="1" ht="22.5" customHeight="1" x14ac:dyDescent="0.2">
      <c r="A34" s="101"/>
      <c r="B34" s="256">
        <v>7.02</v>
      </c>
      <c r="C34" s="256" t="s">
        <v>205</v>
      </c>
      <c r="D34" s="257" t="s">
        <v>213</v>
      </c>
      <c r="E34" s="387" t="s">
        <v>212</v>
      </c>
      <c r="F34" s="387"/>
      <c r="G34" s="387"/>
      <c r="H34" s="387"/>
      <c r="I34" s="252"/>
      <c r="J34" s="252"/>
      <c r="K34" s="252"/>
      <c r="L34" s="101"/>
      <c r="M34" s="101"/>
      <c r="N34" s="101"/>
      <c r="O34" s="252"/>
      <c r="P34" s="252"/>
      <c r="Q34" s="252"/>
      <c r="R34" s="252"/>
      <c r="S34" s="252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252"/>
      <c r="AF34" s="252"/>
      <c r="AG34" s="252"/>
      <c r="AH34" s="252"/>
      <c r="AI34" s="101"/>
      <c r="AJ34" s="101"/>
      <c r="AK34" s="103"/>
      <c r="AL34" s="103"/>
      <c r="AM34" s="101"/>
      <c r="AN34" s="101"/>
    </row>
    <row r="35" spans="1:40" s="20" customFormat="1" ht="22.5" customHeight="1" x14ac:dyDescent="0.2">
      <c r="A35" s="101"/>
      <c r="B35" s="256">
        <v>7.02</v>
      </c>
      <c r="C35" s="256" t="s">
        <v>211</v>
      </c>
      <c r="D35" s="257" t="s">
        <v>214</v>
      </c>
      <c r="E35" s="387" t="s">
        <v>212</v>
      </c>
      <c r="F35" s="387"/>
      <c r="G35" s="387"/>
      <c r="H35" s="387"/>
      <c r="I35" s="252"/>
      <c r="J35" s="252"/>
      <c r="K35" s="252"/>
      <c r="L35" s="101"/>
      <c r="M35" s="101"/>
      <c r="N35" s="101"/>
      <c r="O35" s="252"/>
      <c r="P35" s="252"/>
      <c r="Q35" s="252"/>
      <c r="R35" s="252"/>
      <c r="S35" s="252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252"/>
      <c r="AF35" s="252"/>
      <c r="AG35" s="252"/>
      <c r="AH35" s="252"/>
      <c r="AI35" s="101"/>
      <c r="AJ35" s="101"/>
      <c r="AK35" s="103"/>
      <c r="AL35" s="103"/>
      <c r="AM35" s="101"/>
      <c r="AN35" s="101"/>
    </row>
    <row r="36" spans="1:40" s="20" customFormat="1" ht="22.5" customHeight="1" x14ac:dyDescent="0.2">
      <c r="A36" s="101"/>
      <c r="B36" s="256">
        <v>8.02</v>
      </c>
      <c r="C36" s="256" t="s">
        <v>215</v>
      </c>
      <c r="D36" s="257" t="s">
        <v>179</v>
      </c>
      <c r="E36" s="387" t="s">
        <v>207</v>
      </c>
      <c r="F36" s="387"/>
      <c r="G36" s="387"/>
      <c r="H36" s="387"/>
      <c r="I36" s="252"/>
      <c r="J36" s="252"/>
      <c r="K36" s="252"/>
      <c r="L36" s="101"/>
      <c r="M36" s="101"/>
      <c r="N36" s="101"/>
      <c r="O36" s="252"/>
      <c r="P36" s="252"/>
      <c r="Q36" s="252"/>
      <c r="R36" s="252"/>
      <c r="S36" s="252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252"/>
      <c r="AF36" s="252"/>
      <c r="AG36" s="252"/>
      <c r="AH36" s="252"/>
      <c r="AI36" s="101"/>
      <c r="AJ36" s="101"/>
      <c r="AK36" s="103"/>
      <c r="AL36" s="103"/>
      <c r="AM36" s="101"/>
      <c r="AN36" s="101"/>
    </row>
    <row r="37" spans="1:40" s="20" customFormat="1" ht="22.5" customHeight="1" x14ac:dyDescent="0.2">
      <c r="A37" s="101"/>
      <c r="B37" s="256">
        <v>8.02</v>
      </c>
      <c r="C37" s="256" t="s">
        <v>205</v>
      </c>
      <c r="D37" s="257" t="s">
        <v>216</v>
      </c>
      <c r="E37" s="387" t="s">
        <v>207</v>
      </c>
      <c r="F37" s="387"/>
      <c r="G37" s="387"/>
      <c r="H37" s="387"/>
      <c r="I37" s="252"/>
      <c r="J37" s="252"/>
      <c r="K37" s="252"/>
      <c r="L37" s="101"/>
      <c r="M37" s="101"/>
      <c r="N37" s="101"/>
      <c r="O37" s="252"/>
      <c r="P37" s="252"/>
      <c r="Q37" s="252"/>
      <c r="R37" s="252"/>
      <c r="S37" s="252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252"/>
      <c r="AF37" s="252"/>
      <c r="AG37" s="252"/>
      <c r="AH37" s="252"/>
      <c r="AI37" s="101"/>
      <c r="AJ37" s="101"/>
      <c r="AK37" s="103"/>
      <c r="AL37" s="103"/>
      <c r="AM37" s="101"/>
      <c r="AN37" s="101"/>
    </row>
    <row r="38" spans="1:40" s="20" customFormat="1" ht="22.5" customHeight="1" x14ac:dyDescent="0.2">
      <c r="A38" s="101"/>
      <c r="B38" s="256">
        <v>8.02</v>
      </c>
      <c r="C38" s="256" t="s">
        <v>217</v>
      </c>
      <c r="D38" s="257" t="s">
        <v>218</v>
      </c>
      <c r="E38" s="387" t="s">
        <v>207</v>
      </c>
      <c r="F38" s="387"/>
      <c r="G38" s="387"/>
      <c r="H38" s="387"/>
      <c r="I38" s="252"/>
      <c r="J38" s="252"/>
      <c r="K38" s="252"/>
      <c r="L38" s="101"/>
      <c r="M38" s="101"/>
      <c r="N38" s="101"/>
      <c r="O38" s="252"/>
      <c r="P38" s="252"/>
      <c r="Q38" s="252"/>
      <c r="R38" s="252"/>
      <c r="S38" s="252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252"/>
      <c r="AF38" s="252"/>
      <c r="AG38" s="252"/>
      <c r="AH38" s="252"/>
      <c r="AI38" s="101"/>
      <c r="AJ38" s="101"/>
      <c r="AK38" s="103"/>
      <c r="AL38" s="103"/>
      <c r="AM38" s="101"/>
      <c r="AN38" s="101"/>
    </row>
    <row r="39" spans="1:40" s="20" customFormat="1" ht="22.5" customHeight="1" x14ac:dyDescent="0.2">
      <c r="A39" s="101"/>
      <c r="B39" s="256">
        <v>9.02</v>
      </c>
      <c r="C39" s="256" t="s">
        <v>219</v>
      </c>
      <c r="D39" s="257" t="s">
        <v>220</v>
      </c>
      <c r="E39" s="387" t="s">
        <v>207</v>
      </c>
      <c r="F39" s="387"/>
      <c r="G39" s="387"/>
      <c r="H39" s="387"/>
      <c r="I39" s="252"/>
      <c r="J39" s="252"/>
      <c r="K39" s="252"/>
      <c r="L39" s="101"/>
      <c r="M39" s="101"/>
      <c r="N39" s="101"/>
      <c r="O39" s="252"/>
      <c r="P39" s="252"/>
      <c r="Q39" s="252"/>
      <c r="R39" s="252"/>
      <c r="S39" s="252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252"/>
      <c r="AF39" s="252"/>
      <c r="AG39" s="252"/>
      <c r="AH39" s="252"/>
      <c r="AI39" s="101"/>
      <c r="AJ39" s="101"/>
      <c r="AK39" s="103"/>
      <c r="AL39" s="103"/>
      <c r="AM39" s="101"/>
      <c r="AN39" s="101"/>
    </row>
    <row r="40" spans="1:40" s="20" customFormat="1" ht="22.5" customHeight="1" x14ac:dyDescent="0.2">
      <c r="A40" s="101"/>
      <c r="B40" s="256">
        <v>9.02</v>
      </c>
      <c r="C40" s="256" t="s">
        <v>217</v>
      </c>
      <c r="D40" s="257" t="s">
        <v>221</v>
      </c>
      <c r="E40" s="387" t="s">
        <v>207</v>
      </c>
      <c r="F40" s="387"/>
      <c r="G40" s="387"/>
      <c r="H40" s="387"/>
      <c r="I40" s="252"/>
      <c r="J40" s="252"/>
      <c r="K40" s="252"/>
      <c r="L40" s="101"/>
      <c r="M40" s="101"/>
      <c r="N40" s="101"/>
      <c r="O40" s="252"/>
      <c r="P40" s="252"/>
      <c r="Q40" s="252"/>
      <c r="R40" s="252"/>
      <c r="S40" s="252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252"/>
      <c r="AF40" s="252"/>
      <c r="AG40" s="252"/>
      <c r="AH40" s="252"/>
      <c r="AI40" s="101"/>
      <c r="AJ40" s="101"/>
      <c r="AK40" s="103"/>
      <c r="AL40" s="103"/>
      <c r="AM40" s="101"/>
      <c r="AN40" s="101"/>
    </row>
    <row r="41" spans="1:40" s="20" customFormat="1" x14ac:dyDescent="0.2">
      <c r="A41" s="101"/>
      <c r="B41" s="102"/>
      <c r="C41" s="102"/>
      <c r="D41" s="101"/>
      <c r="E41" s="252"/>
      <c r="F41" s="252"/>
      <c r="G41" s="252"/>
      <c r="H41" s="252"/>
      <c r="I41" s="252"/>
      <c r="J41" s="252"/>
      <c r="K41" s="252"/>
      <c r="L41" s="101"/>
      <c r="M41" s="101"/>
      <c r="N41" s="101"/>
      <c r="O41" s="252"/>
      <c r="P41" s="252"/>
      <c r="Q41" s="252"/>
      <c r="R41" s="252"/>
      <c r="S41" s="252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252"/>
      <c r="AF41" s="252"/>
      <c r="AG41" s="252"/>
      <c r="AH41" s="252"/>
      <c r="AI41" s="101"/>
      <c r="AJ41" s="101"/>
      <c r="AK41" s="103"/>
      <c r="AL41" s="103"/>
      <c r="AM41" s="101"/>
      <c r="AN41" s="101"/>
    </row>
    <row r="42" spans="1:40" s="20" customFormat="1" x14ac:dyDescent="0.2">
      <c r="A42" s="101"/>
      <c r="B42" s="102"/>
      <c r="C42" s="102"/>
      <c r="D42" s="101"/>
      <c r="E42" s="252"/>
      <c r="F42" s="252"/>
      <c r="G42" s="252"/>
      <c r="H42" s="252"/>
      <c r="I42" s="252"/>
      <c r="J42" s="252"/>
      <c r="K42" s="252"/>
      <c r="L42" s="101"/>
      <c r="M42" s="101"/>
      <c r="N42" s="101"/>
      <c r="O42" s="252"/>
      <c r="P42" s="252"/>
      <c r="Q42" s="252"/>
      <c r="R42" s="252"/>
      <c r="S42" s="252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252"/>
      <c r="AF42" s="252"/>
      <c r="AG42" s="252"/>
      <c r="AH42" s="252"/>
      <c r="AI42" s="101"/>
      <c r="AJ42" s="101"/>
      <c r="AK42" s="103"/>
      <c r="AL42" s="103"/>
      <c r="AM42" s="101"/>
      <c r="AN42" s="101"/>
    </row>
    <row r="43" spans="1:40" s="20" customFormat="1" x14ac:dyDescent="0.2">
      <c r="A43" s="101"/>
      <c r="B43" s="102"/>
      <c r="C43" s="102"/>
      <c r="D43" s="101"/>
      <c r="E43" s="252"/>
      <c r="F43" s="252"/>
      <c r="G43" s="252"/>
      <c r="H43" s="252"/>
      <c r="I43" s="252"/>
      <c r="J43" s="252"/>
      <c r="K43" s="252"/>
      <c r="L43" s="101"/>
      <c r="M43" s="101"/>
      <c r="N43" s="101"/>
      <c r="O43" s="252"/>
      <c r="P43" s="252"/>
      <c r="Q43" s="252"/>
      <c r="R43" s="252"/>
      <c r="S43" s="252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252"/>
      <c r="AF43" s="252"/>
      <c r="AG43" s="252"/>
      <c r="AH43" s="252"/>
      <c r="AI43" s="101"/>
      <c r="AJ43" s="101"/>
      <c r="AK43" s="103"/>
      <c r="AL43" s="103"/>
      <c r="AM43" s="101"/>
      <c r="AN43" s="101"/>
    </row>
    <row r="44" spans="1:40" s="20" customFormat="1" x14ac:dyDescent="0.2">
      <c r="A44" s="61"/>
      <c r="B44" s="104" t="s">
        <v>43</v>
      </c>
      <c r="C44" s="104"/>
      <c r="D44" s="62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96"/>
      <c r="AL44" s="96"/>
      <c r="AM44" s="70"/>
      <c r="AN44" s="70"/>
    </row>
    <row r="45" spans="1:40" s="20" customFormat="1" ht="33" customHeight="1" x14ac:dyDescent="0.2">
      <c r="A45" s="64"/>
      <c r="B45" s="105" t="s">
        <v>44</v>
      </c>
      <c r="C45" s="105"/>
      <c r="D45" s="106" t="s">
        <v>81</v>
      </c>
      <c r="E45" s="107">
        <v>1</v>
      </c>
      <c r="F45" s="107">
        <v>2</v>
      </c>
      <c r="G45" s="158">
        <v>3</v>
      </c>
      <c r="H45" s="158">
        <v>4</v>
      </c>
      <c r="I45" s="107">
        <v>5</v>
      </c>
      <c r="J45" s="107">
        <v>6</v>
      </c>
      <c r="K45" s="107">
        <v>7</v>
      </c>
      <c r="L45" s="107">
        <v>8</v>
      </c>
      <c r="M45" s="107">
        <v>9</v>
      </c>
      <c r="N45" s="158">
        <v>10</v>
      </c>
      <c r="O45" s="158">
        <v>11</v>
      </c>
      <c r="P45" s="107">
        <v>12</v>
      </c>
      <c r="Q45" s="107">
        <v>13</v>
      </c>
      <c r="R45" s="107">
        <v>14</v>
      </c>
      <c r="S45" s="107">
        <v>15</v>
      </c>
      <c r="T45" s="107">
        <v>16</v>
      </c>
      <c r="U45" s="158">
        <v>17</v>
      </c>
      <c r="V45" s="158">
        <v>18</v>
      </c>
      <c r="W45" s="107">
        <v>19</v>
      </c>
      <c r="X45" s="107">
        <v>20</v>
      </c>
      <c r="Y45" s="107">
        <v>21</v>
      </c>
      <c r="Z45" s="107">
        <v>22</v>
      </c>
      <c r="AA45" s="146">
        <v>23</v>
      </c>
      <c r="AB45" s="158">
        <v>24</v>
      </c>
      <c r="AC45" s="158">
        <v>25</v>
      </c>
      <c r="AD45" s="107">
        <v>26</v>
      </c>
      <c r="AE45" s="107">
        <v>27</v>
      </c>
      <c r="AF45" s="107">
        <v>28</v>
      </c>
      <c r="AG45" s="107">
        <v>29</v>
      </c>
      <c r="AH45" s="107">
        <v>30</v>
      </c>
      <c r="AI45" s="107">
        <v>31</v>
      </c>
      <c r="AJ45" s="70"/>
      <c r="AK45" s="70"/>
      <c r="AL45" s="70"/>
      <c r="AM45" s="71"/>
      <c r="AN45" s="71"/>
    </row>
    <row r="46" spans="1:40" ht="15" customHeight="1" x14ac:dyDescent="0.2">
      <c r="A46" s="108"/>
      <c r="B46" s="109" t="s">
        <v>2</v>
      </c>
      <c r="C46" s="109"/>
      <c r="D46" s="110" t="s">
        <v>192</v>
      </c>
      <c r="E46" s="111">
        <f t="shared" ref="E46:AI46" si="2">COUNTIF(E$11:E$24,$B46)</f>
        <v>3</v>
      </c>
      <c r="F46" s="111">
        <f t="shared" si="2"/>
        <v>2</v>
      </c>
      <c r="G46" s="111">
        <f t="shared" si="2"/>
        <v>2</v>
      </c>
      <c r="H46" s="111">
        <f t="shared" si="2"/>
        <v>3</v>
      </c>
      <c r="I46" s="111">
        <f t="shared" si="2"/>
        <v>4</v>
      </c>
      <c r="J46" s="111">
        <f t="shared" si="2"/>
        <v>4</v>
      </c>
      <c r="K46" s="111">
        <f t="shared" si="2"/>
        <v>3</v>
      </c>
      <c r="L46" s="111">
        <f t="shared" si="2"/>
        <v>3</v>
      </c>
      <c r="M46" s="111">
        <f t="shared" si="2"/>
        <v>3</v>
      </c>
      <c r="N46" s="111">
        <f t="shared" si="2"/>
        <v>2</v>
      </c>
      <c r="O46" s="111">
        <f t="shared" si="2"/>
        <v>3</v>
      </c>
      <c r="P46" s="111">
        <f t="shared" si="2"/>
        <v>3</v>
      </c>
      <c r="Q46" s="111">
        <f t="shared" si="2"/>
        <v>3</v>
      </c>
      <c r="R46" s="111">
        <f t="shared" si="2"/>
        <v>5</v>
      </c>
      <c r="S46" s="111">
        <f t="shared" si="2"/>
        <v>3</v>
      </c>
      <c r="T46" s="111">
        <f t="shared" si="2"/>
        <v>4</v>
      </c>
      <c r="U46" s="111">
        <f t="shared" si="2"/>
        <v>4</v>
      </c>
      <c r="V46" s="111">
        <f t="shared" si="2"/>
        <v>3</v>
      </c>
      <c r="W46" s="111">
        <f t="shared" si="2"/>
        <v>2</v>
      </c>
      <c r="X46" s="111">
        <f t="shared" si="2"/>
        <v>2</v>
      </c>
      <c r="Y46" s="111">
        <f t="shared" si="2"/>
        <v>2</v>
      </c>
      <c r="Z46" s="111">
        <f t="shared" si="2"/>
        <v>9</v>
      </c>
      <c r="AA46" s="111">
        <f t="shared" si="2"/>
        <v>6</v>
      </c>
      <c r="AB46" s="111">
        <f t="shared" si="2"/>
        <v>4</v>
      </c>
      <c r="AC46" s="111">
        <f t="shared" si="2"/>
        <v>3</v>
      </c>
      <c r="AD46" s="111">
        <f t="shared" si="2"/>
        <v>3</v>
      </c>
      <c r="AE46" s="111">
        <f t="shared" si="2"/>
        <v>4</v>
      </c>
      <c r="AF46" s="111">
        <f t="shared" si="2"/>
        <v>4</v>
      </c>
      <c r="AG46" s="111">
        <f t="shared" si="2"/>
        <v>0</v>
      </c>
      <c r="AH46" s="111">
        <f t="shared" si="2"/>
        <v>0</v>
      </c>
      <c r="AI46" s="111">
        <f t="shared" si="2"/>
        <v>0</v>
      </c>
      <c r="AJ46" s="112"/>
      <c r="AK46" s="112"/>
      <c r="AL46" s="112"/>
      <c r="AM46" s="74" t="s">
        <v>62</v>
      </c>
      <c r="AN46" s="74"/>
    </row>
    <row r="47" spans="1:40" ht="15" customHeight="1" x14ac:dyDescent="0.2">
      <c r="A47" s="108"/>
      <c r="B47" s="109" t="s">
        <v>186</v>
      </c>
      <c r="C47" s="109"/>
      <c r="D47" s="110" t="s">
        <v>187</v>
      </c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2"/>
      <c r="AK47" s="112"/>
      <c r="AL47" s="112"/>
      <c r="AM47" s="74"/>
      <c r="AN47" s="74"/>
    </row>
    <row r="48" spans="1:40" ht="15" customHeight="1" x14ac:dyDescent="0.2">
      <c r="A48" s="108"/>
      <c r="B48" s="109" t="s">
        <v>71</v>
      </c>
      <c r="C48" s="109"/>
      <c r="D48" s="110" t="s">
        <v>72</v>
      </c>
      <c r="E48" s="111">
        <f t="shared" ref="E48:N49" si="3">COUNTIF(E$11:E$24,$B48)</f>
        <v>0</v>
      </c>
      <c r="F48" s="111">
        <f t="shared" si="3"/>
        <v>0</v>
      </c>
      <c r="G48" s="111">
        <f t="shared" si="3"/>
        <v>0</v>
      </c>
      <c r="H48" s="111">
        <f t="shared" si="3"/>
        <v>0</v>
      </c>
      <c r="I48" s="111">
        <f t="shared" si="3"/>
        <v>0</v>
      </c>
      <c r="J48" s="111">
        <f t="shared" si="3"/>
        <v>0</v>
      </c>
      <c r="K48" s="111">
        <f t="shared" si="3"/>
        <v>0</v>
      </c>
      <c r="L48" s="111">
        <f t="shared" si="3"/>
        <v>0</v>
      </c>
      <c r="M48" s="111">
        <f t="shared" si="3"/>
        <v>0</v>
      </c>
      <c r="N48" s="111">
        <f t="shared" si="3"/>
        <v>0</v>
      </c>
      <c r="O48" s="111">
        <f t="shared" ref="O48:X49" si="4">COUNTIF(O$11:O$24,$B48)</f>
        <v>0</v>
      </c>
      <c r="P48" s="111">
        <f t="shared" si="4"/>
        <v>0</v>
      </c>
      <c r="Q48" s="111">
        <f t="shared" si="4"/>
        <v>0</v>
      </c>
      <c r="R48" s="111">
        <f t="shared" si="4"/>
        <v>0</v>
      </c>
      <c r="S48" s="111">
        <f t="shared" si="4"/>
        <v>0</v>
      </c>
      <c r="T48" s="111">
        <f t="shared" si="4"/>
        <v>0</v>
      </c>
      <c r="U48" s="111">
        <f t="shared" si="4"/>
        <v>0</v>
      </c>
      <c r="V48" s="111">
        <f t="shared" si="4"/>
        <v>0</v>
      </c>
      <c r="W48" s="111">
        <f t="shared" si="4"/>
        <v>0</v>
      </c>
      <c r="X48" s="111">
        <f t="shared" si="4"/>
        <v>0</v>
      </c>
      <c r="Y48" s="111">
        <f t="shared" ref="Y48:AI49" si="5">COUNTIF(Y$11:Y$24,$B48)</f>
        <v>0</v>
      </c>
      <c r="Z48" s="111">
        <f t="shared" si="5"/>
        <v>0</v>
      </c>
      <c r="AA48" s="111">
        <f t="shared" si="5"/>
        <v>0</v>
      </c>
      <c r="AB48" s="111">
        <f t="shared" si="5"/>
        <v>0</v>
      </c>
      <c r="AC48" s="111">
        <f t="shared" si="5"/>
        <v>0</v>
      </c>
      <c r="AD48" s="111">
        <f t="shared" si="5"/>
        <v>0</v>
      </c>
      <c r="AE48" s="111">
        <f t="shared" si="5"/>
        <v>0</v>
      </c>
      <c r="AF48" s="111">
        <f t="shared" si="5"/>
        <v>0</v>
      </c>
      <c r="AG48" s="111">
        <f t="shared" si="5"/>
        <v>0</v>
      </c>
      <c r="AH48" s="111">
        <f t="shared" si="5"/>
        <v>0</v>
      </c>
      <c r="AI48" s="111">
        <f t="shared" si="5"/>
        <v>0</v>
      </c>
      <c r="AJ48" s="112"/>
      <c r="AK48" s="112"/>
      <c r="AL48" s="112"/>
      <c r="AM48" s="74"/>
      <c r="AN48" s="74"/>
    </row>
    <row r="49" spans="1:46" ht="15" customHeight="1" x14ac:dyDescent="0.2">
      <c r="A49" s="108"/>
      <c r="B49" s="109" t="s">
        <v>3</v>
      </c>
      <c r="C49" s="109"/>
      <c r="D49" s="110" t="s">
        <v>194</v>
      </c>
      <c r="E49" s="111">
        <f t="shared" si="3"/>
        <v>1</v>
      </c>
      <c r="F49" s="111">
        <f t="shared" si="3"/>
        <v>1</v>
      </c>
      <c r="G49" s="111">
        <f t="shared" si="3"/>
        <v>1</v>
      </c>
      <c r="H49" s="111">
        <f t="shared" si="3"/>
        <v>1</v>
      </c>
      <c r="I49" s="111">
        <f t="shared" si="3"/>
        <v>2</v>
      </c>
      <c r="J49" s="111">
        <f t="shared" si="3"/>
        <v>2</v>
      </c>
      <c r="K49" s="111">
        <f t="shared" si="3"/>
        <v>2</v>
      </c>
      <c r="L49" s="111">
        <f t="shared" si="3"/>
        <v>2</v>
      </c>
      <c r="M49" s="111">
        <f t="shared" si="3"/>
        <v>3</v>
      </c>
      <c r="N49" s="111">
        <f t="shared" si="3"/>
        <v>1</v>
      </c>
      <c r="O49" s="111">
        <f t="shared" si="4"/>
        <v>1</v>
      </c>
      <c r="P49" s="111">
        <f t="shared" si="4"/>
        <v>2</v>
      </c>
      <c r="Q49" s="111">
        <f t="shared" si="4"/>
        <v>1</v>
      </c>
      <c r="R49" s="111">
        <f t="shared" si="4"/>
        <v>2</v>
      </c>
      <c r="S49" s="111">
        <f t="shared" si="4"/>
        <v>1</v>
      </c>
      <c r="T49" s="111">
        <f t="shared" si="4"/>
        <v>2</v>
      </c>
      <c r="U49" s="111">
        <f t="shared" si="4"/>
        <v>1</v>
      </c>
      <c r="V49" s="111">
        <f t="shared" si="4"/>
        <v>1</v>
      </c>
      <c r="W49" s="111">
        <f t="shared" si="4"/>
        <v>1</v>
      </c>
      <c r="X49" s="111">
        <f t="shared" si="4"/>
        <v>1</v>
      </c>
      <c r="Y49" s="111">
        <f t="shared" si="5"/>
        <v>1</v>
      </c>
      <c r="Z49" s="111">
        <f t="shared" si="5"/>
        <v>1</v>
      </c>
      <c r="AA49" s="111">
        <f t="shared" si="5"/>
        <v>2</v>
      </c>
      <c r="AB49" s="111">
        <f t="shared" si="5"/>
        <v>0</v>
      </c>
      <c r="AC49" s="111">
        <f t="shared" si="5"/>
        <v>0</v>
      </c>
      <c r="AD49" s="111">
        <f t="shared" si="5"/>
        <v>2</v>
      </c>
      <c r="AE49" s="111">
        <f t="shared" si="5"/>
        <v>3</v>
      </c>
      <c r="AF49" s="111">
        <f t="shared" si="5"/>
        <v>2</v>
      </c>
      <c r="AG49" s="111">
        <f t="shared" si="5"/>
        <v>0</v>
      </c>
      <c r="AH49" s="111">
        <f t="shared" si="5"/>
        <v>0</v>
      </c>
      <c r="AI49" s="111">
        <f t="shared" si="5"/>
        <v>0</v>
      </c>
      <c r="AJ49" s="112"/>
      <c r="AK49" s="112"/>
      <c r="AL49" s="112"/>
      <c r="AM49" s="74"/>
      <c r="AN49" s="74"/>
    </row>
    <row r="50" spans="1:46" ht="15" customHeight="1" x14ac:dyDescent="0.2">
      <c r="A50" s="108"/>
      <c r="B50" s="109" t="s">
        <v>196</v>
      </c>
      <c r="C50" s="109"/>
      <c r="D50" s="110" t="s">
        <v>197</v>
      </c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2"/>
      <c r="AK50" s="112"/>
      <c r="AL50" s="112"/>
      <c r="AM50" s="74"/>
      <c r="AN50" s="74"/>
    </row>
    <row r="51" spans="1:46" s="36" customFormat="1" ht="15" customHeight="1" x14ac:dyDescent="0.2">
      <c r="A51" s="108"/>
      <c r="B51" s="109" t="s">
        <v>58</v>
      </c>
      <c r="C51" s="109"/>
      <c r="D51" s="110" t="s">
        <v>193</v>
      </c>
      <c r="E51" s="111">
        <f t="shared" ref="E51:N58" si="6">COUNTIF(E$11:E$24,$B51)</f>
        <v>0</v>
      </c>
      <c r="F51" s="111">
        <f t="shared" si="6"/>
        <v>0</v>
      </c>
      <c r="G51" s="111">
        <f t="shared" si="6"/>
        <v>1</v>
      </c>
      <c r="H51" s="111">
        <f t="shared" si="6"/>
        <v>0</v>
      </c>
      <c r="I51" s="111">
        <f t="shared" si="6"/>
        <v>0</v>
      </c>
      <c r="J51" s="111">
        <f t="shared" si="6"/>
        <v>0</v>
      </c>
      <c r="K51" s="111">
        <f t="shared" si="6"/>
        <v>0</v>
      </c>
      <c r="L51" s="111">
        <f t="shared" si="6"/>
        <v>0</v>
      </c>
      <c r="M51" s="111">
        <f t="shared" si="6"/>
        <v>0</v>
      </c>
      <c r="N51" s="111">
        <f t="shared" si="6"/>
        <v>0</v>
      </c>
      <c r="O51" s="111">
        <f t="shared" ref="O51:X58" si="7">COUNTIF(O$11:O$24,$B51)</f>
        <v>0</v>
      </c>
      <c r="P51" s="111">
        <f t="shared" si="7"/>
        <v>0</v>
      </c>
      <c r="Q51" s="111">
        <f t="shared" si="7"/>
        <v>1</v>
      </c>
      <c r="R51" s="111">
        <f t="shared" si="7"/>
        <v>0</v>
      </c>
      <c r="S51" s="111">
        <f t="shared" si="7"/>
        <v>0</v>
      </c>
      <c r="T51" s="111">
        <f t="shared" si="7"/>
        <v>1</v>
      </c>
      <c r="U51" s="111">
        <f t="shared" si="7"/>
        <v>0</v>
      </c>
      <c r="V51" s="111">
        <f t="shared" si="7"/>
        <v>0</v>
      </c>
      <c r="W51" s="111">
        <f t="shared" si="7"/>
        <v>0</v>
      </c>
      <c r="X51" s="111">
        <f t="shared" si="7"/>
        <v>0</v>
      </c>
      <c r="Y51" s="111">
        <f t="shared" ref="Y51:AI58" si="8">COUNTIF(Y$11:Y$24,$B51)</f>
        <v>0</v>
      </c>
      <c r="Z51" s="111">
        <f t="shared" si="8"/>
        <v>0</v>
      </c>
      <c r="AA51" s="111">
        <f t="shared" si="8"/>
        <v>0</v>
      </c>
      <c r="AB51" s="111">
        <f t="shared" si="8"/>
        <v>0</v>
      </c>
      <c r="AC51" s="111">
        <f t="shared" si="8"/>
        <v>0</v>
      </c>
      <c r="AD51" s="111">
        <f t="shared" si="8"/>
        <v>0</v>
      </c>
      <c r="AE51" s="111">
        <f t="shared" si="8"/>
        <v>0</v>
      </c>
      <c r="AF51" s="111">
        <f t="shared" si="8"/>
        <v>0</v>
      </c>
      <c r="AG51" s="111">
        <f t="shared" si="8"/>
        <v>0</v>
      </c>
      <c r="AH51" s="111">
        <f t="shared" si="8"/>
        <v>0</v>
      </c>
      <c r="AI51" s="111">
        <f t="shared" si="8"/>
        <v>0</v>
      </c>
      <c r="AJ51" s="112"/>
      <c r="AK51" s="112"/>
      <c r="AL51" s="112"/>
      <c r="AM51" s="74"/>
      <c r="AN51" s="74"/>
    </row>
    <row r="52" spans="1:46" ht="15" customHeight="1" x14ac:dyDescent="0.2">
      <c r="A52" s="108"/>
      <c r="B52" s="113" t="s">
        <v>59</v>
      </c>
      <c r="C52" s="113"/>
      <c r="D52" s="110" t="s">
        <v>195</v>
      </c>
      <c r="E52" s="111">
        <f t="shared" si="6"/>
        <v>3</v>
      </c>
      <c r="F52" s="111">
        <f t="shared" si="6"/>
        <v>3</v>
      </c>
      <c r="G52" s="111">
        <f t="shared" si="6"/>
        <v>3</v>
      </c>
      <c r="H52" s="111">
        <f t="shared" si="6"/>
        <v>3</v>
      </c>
      <c r="I52" s="111">
        <f t="shared" si="6"/>
        <v>3</v>
      </c>
      <c r="J52" s="111">
        <f t="shared" si="6"/>
        <v>3</v>
      </c>
      <c r="K52" s="111">
        <f t="shared" si="6"/>
        <v>2</v>
      </c>
      <c r="L52" s="111">
        <f t="shared" si="6"/>
        <v>2</v>
      </c>
      <c r="M52" s="111">
        <f t="shared" si="6"/>
        <v>3</v>
      </c>
      <c r="N52" s="111">
        <f t="shared" si="6"/>
        <v>3</v>
      </c>
      <c r="O52" s="111">
        <f t="shared" si="7"/>
        <v>4</v>
      </c>
      <c r="P52" s="111">
        <f t="shared" si="7"/>
        <v>2</v>
      </c>
      <c r="Q52" s="111">
        <f t="shared" si="7"/>
        <v>2</v>
      </c>
      <c r="R52" s="111">
        <f t="shared" si="7"/>
        <v>3</v>
      </c>
      <c r="S52" s="111">
        <f t="shared" si="7"/>
        <v>3</v>
      </c>
      <c r="T52" s="111">
        <f t="shared" si="7"/>
        <v>3</v>
      </c>
      <c r="U52" s="111">
        <f t="shared" si="7"/>
        <v>3</v>
      </c>
      <c r="V52" s="111">
        <f t="shared" si="7"/>
        <v>2</v>
      </c>
      <c r="W52" s="111">
        <f t="shared" si="7"/>
        <v>2</v>
      </c>
      <c r="X52" s="111">
        <f t="shared" si="7"/>
        <v>3</v>
      </c>
      <c r="Y52" s="111">
        <f t="shared" si="8"/>
        <v>2</v>
      </c>
      <c r="Z52" s="111">
        <f t="shared" si="8"/>
        <v>1</v>
      </c>
      <c r="AA52" s="111">
        <f t="shared" si="8"/>
        <v>2</v>
      </c>
      <c r="AB52" s="111">
        <f t="shared" si="8"/>
        <v>2</v>
      </c>
      <c r="AC52" s="111">
        <f t="shared" si="8"/>
        <v>3</v>
      </c>
      <c r="AD52" s="111">
        <f t="shared" si="8"/>
        <v>3</v>
      </c>
      <c r="AE52" s="111">
        <f t="shared" si="8"/>
        <v>3</v>
      </c>
      <c r="AF52" s="111">
        <f t="shared" si="8"/>
        <v>2</v>
      </c>
      <c r="AG52" s="111">
        <f t="shared" si="8"/>
        <v>0</v>
      </c>
      <c r="AH52" s="111">
        <f t="shared" si="8"/>
        <v>0</v>
      </c>
      <c r="AI52" s="111">
        <f t="shared" si="8"/>
        <v>0</v>
      </c>
      <c r="AJ52" s="112"/>
      <c r="AK52" s="112"/>
      <c r="AL52" s="112"/>
      <c r="AM52" s="74"/>
      <c r="AN52" s="74"/>
    </row>
    <row r="53" spans="1:46" ht="15" customHeight="1" x14ac:dyDescent="0.2">
      <c r="A53" s="108"/>
      <c r="B53" s="113" t="s">
        <v>73</v>
      </c>
      <c r="C53" s="113"/>
      <c r="D53" s="110" t="s">
        <v>74</v>
      </c>
      <c r="E53" s="111">
        <f t="shared" si="6"/>
        <v>0</v>
      </c>
      <c r="F53" s="111">
        <f t="shared" si="6"/>
        <v>0</v>
      </c>
      <c r="G53" s="111">
        <f t="shared" si="6"/>
        <v>0</v>
      </c>
      <c r="H53" s="111">
        <f t="shared" si="6"/>
        <v>0</v>
      </c>
      <c r="I53" s="111">
        <f t="shared" si="6"/>
        <v>0</v>
      </c>
      <c r="J53" s="111">
        <f t="shared" si="6"/>
        <v>0</v>
      </c>
      <c r="K53" s="111">
        <f t="shared" si="6"/>
        <v>0</v>
      </c>
      <c r="L53" s="111">
        <f t="shared" si="6"/>
        <v>0</v>
      </c>
      <c r="M53" s="111">
        <f t="shared" si="6"/>
        <v>0</v>
      </c>
      <c r="N53" s="111">
        <f t="shared" si="6"/>
        <v>0</v>
      </c>
      <c r="O53" s="111">
        <f t="shared" si="7"/>
        <v>0</v>
      </c>
      <c r="P53" s="111">
        <f t="shared" si="7"/>
        <v>0</v>
      </c>
      <c r="Q53" s="111">
        <f t="shared" si="7"/>
        <v>0</v>
      </c>
      <c r="R53" s="111">
        <f t="shared" si="7"/>
        <v>0</v>
      </c>
      <c r="S53" s="111">
        <f t="shared" si="7"/>
        <v>0</v>
      </c>
      <c r="T53" s="111">
        <f t="shared" si="7"/>
        <v>0</v>
      </c>
      <c r="U53" s="111">
        <f t="shared" si="7"/>
        <v>0</v>
      </c>
      <c r="V53" s="111">
        <f t="shared" si="7"/>
        <v>0</v>
      </c>
      <c r="W53" s="111">
        <f t="shared" si="7"/>
        <v>0</v>
      </c>
      <c r="X53" s="111">
        <f t="shared" si="7"/>
        <v>0</v>
      </c>
      <c r="Y53" s="111">
        <f t="shared" si="8"/>
        <v>0</v>
      </c>
      <c r="Z53" s="111">
        <f t="shared" si="8"/>
        <v>0</v>
      </c>
      <c r="AA53" s="111">
        <f t="shared" si="8"/>
        <v>0</v>
      </c>
      <c r="AB53" s="111">
        <f t="shared" si="8"/>
        <v>0</v>
      </c>
      <c r="AC53" s="111">
        <f t="shared" si="8"/>
        <v>0</v>
      </c>
      <c r="AD53" s="111">
        <f t="shared" si="8"/>
        <v>0</v>
      </c>
      <c r="AE53" s="111">
        <f t="shared" si="8"/>
        <v>0</v>
      </c>
      <c r="AF53" s="111">
        <f t="shared" si="8"/>
        <v>0</v>
      </c>
      <c r="AG53" s="111">
        <f t="shared" si="8"/>
        <v>0</v>
      </c>
      <c r="AH53" s="111">
        <f t="shared" si="8"/>
        <v>0</v>
      </c>
      <c r="AI53" s="111">
        <f t="shared" si="8"/>
        <v>0</v>
      </c>
      <c r="AJ53" s="112"/>
      <c r="AK53" s="112"/>
      <c r="AL53" s="112"/>
      <c r="AM53" s="74"/>
      <c r="AN53" s="74"/>
    </row>
    <row r="54" spans="1:46" ht="15" customHeight="1" x14ac:dyDescent="0.2">
      <c r="A54" s="108"/>
      <c r="B54" s="113" t="s">
        <v>188</v>
      </c>
      <c r="C54" s="113"/>
      <c r="D54" s="110" t="s">
        <v>189</v>
      </c>
      <c r="E54" s="111">
        <f t="shared" si="6"/>
        <v>0</v>
      </c>
      <c r="F54" s="111">
        <f t="shared" si="6"/>
        <v>0</v>
      </c>
      <c r="G54" s="111">
        <f t="shared" si="6"/>
        <v>0</v>
      </c>
      <c r="H54" s="111">
        <f t="shared" si="6"/>
        <v>0</v>
      </c>
      <c r="I54" s="111">
        <f t="shared" si="6"/>
        <v>1</v>
      </c>
      <c r="J54" s="111">
        <f t="shared" si="6"/>
        <v>1</v>
      </c>
      <c r="K54" s="111">
        <f t="shared" si="6"/>
        <v>1</v>
      </c>
      <c r="L54" s="111">
        <f t="shared" si="6"/>
        <v>1</v>
      </c>
      <c r="M54" s="111">
        <f t="shared" si="6"/>
        <v>1</v>
      </c>
      <c r="N54" s="111">
        <f t="shared" si="6"/>
        <v>0</v>
      </c>
      <c r="O54" s="111">
        <f t="shared" si="7"/>
        <v>0</v>
      </c>
      <c r="P54" s="111">
        <f t="shared" si="7"/>
        <v>1</v>
      </c>
      <c r="Q54" s="111">
        <f t="shared" si="7"/>
        <v>1</v>
      </c>
      <c r="R54" s="111">
        <f t="shared" si="7"/>
        <v>1</v>
      </c>
      <c r="S54" s="111">
        <f t="shared" si="7"/>
        <v>1</v>
      </c>
      <c r="T54" s="111">
        <f t="shared" si="7"/>
        <v>1</v>
      </c>
      <c r="U54" s="111">
        <f t="shared" si="7"/>
        <v>0</v>
      </c>
      <c r="V54" s="111">
        <f t="shared" si="7"/>
        <v>0</v>
      </c>
      <c r="W54" s="111">
        <f t="shared" si="7"/>
        <v>0</v>
      </c>
      <c r="X54" s="111">
        <f t="shared" si="7"/>
        <v>0</v>
      </c>
      <c r="Y54" s="111">
        <f t="shared" si="8"/>
        <v>0</v>
      </c>
      <c r="Z54" s="111">
        <f t="shared" si="8"/>
        <v>0</v>
      </c>
      <c r="AA54" s="111">
        <f t="shared" si="8"/>
        <v>0</v>
      </c>
      <c r="AB54" s="111">
        <f t="shared" si="8"/>
        <v>0</v>
      </c>
      <c r="AC54" s="111">
        <f t="shared" si="8"/>
        <v>0</v>
      </c>
      <c r="AD54" s="111">
        <f t="shared" si="8"/>
        <v>1</v>
      </c>
      <c r="AE54" s="111">
        <f t="shared" si="8"/>
        <v>1</v>
      </c>
      <c r="AF54" s="111">
        <f t="shared" si="8"/>
        <v>1</v>
      </c>
      <c r="AG54" s="111">
        <f t="shared" si="8"/>
        <v>0</v>
      </c>
      <c r="AH54" s="111">
        <f t="shared" si="8"/>
        <v>0</v>
      </c>
      <c r="AI54" s="111">
        <f t="shared" si="8"/>
        <v>0</v>
      </c>
      <c r="AJ54" s="112"/>
      <c r="AK54" s="112"/>
      <c r="AL54" s="112"/>
      <c r="AM54" s="74"/>
      <c r="AN54" s="74"/>
    </row>
    <row r="55" spans="1:46" ht="15" customHeight="1" x14ac:dyDescent="0.2">
      <c r="A55" s="108"/>
      <c r="B55" s="113" t="s">
        <v>190</v>
      </c>
      <c r="C55" s="113"/>
      <c r="D55" s="110" t="s">
        <v>191</v>
      </c>
      <c r="E55" s="111">
        <f t="shared" si="6"/>
        <v>0</v>
      </c>
      <c r="F55" s="111">
        <f t="shared" si="6"/>
        <v>0</v>
      </c>
      <c r="G55" s="111">
        <f t="shared" si="6"/>
        <v>0</v>
      </c>
      <c r="H55" s="111">
        <f t="shared" si="6"/>
        <v>0</v>
      </c>
      <c r="I55" s="111">
        <f t="shared" si="6"/>
        <v>0</v>
      </c>
      <c r="J55" s="111">
        <f t="shared" si="6"/>
        <v>0</v>
      </c>
      <c r="K55" s="111">
        <f t="shared" si="6"/>
        <v>0</v>
      </c>
      <c r="L55" s="111">
        <f t="shared" si="6"/>
        <v>0</v>
      </c>
      <c r="M55" s="111">
        <f t="shared" si="6"/>
        <v>0</v>
      </c>
      <c r="N55" s="111">
        <f t="shared" si="6"/>
        <v>0</v>
      </c>
      <c r="O55" s="111">
        <f t="shared" si="7"/>
        <v>0</v>
      </c>
      <c r="P55" s="111">
        <f t="shared" si="7"/>
        <v>0</v>
      </c>
      <c r="Q55" s="111">
        <f t="shared" si="7"/>
        <v>0</v>
      </c>
      <c r="R55" s="111">
        <f t="shared" si="7"/>
        <v>0</v>
      </c>
      <c r="S55" s="111">
        <f t="shared" si="7"/>
        <v>0</v>
      </c>
      <c r="T55" s="111">
        <f t="shared" si="7"/>
        <v>0</v>
      </c>
      <c r="U55" s="111">
        <f t="shared" si="7"/>
        <v>0</v>
      </c>
      <c r="V55" s="111">
        <f t="shared" si="7"/>
        <v>0</v>
      </c>
      <c r="W55" s="111">
        <f t="shared" si="7"/>
        <v>0</v>
      </c>
      <c r="X55" s="111">
        <f t="shared" si="7"/>
        <v>1</v>
      </c>
      <c r="Y55" s="111">
        <f t="shared" si="8"/>
        <v>1</v>
      </c>
      <c r="Z55" s="111">
        <f t="shared" si="8"/>
        <v>0</v>
      </c>
      <c r="AA55" s="111">
        <f t="shared" si="8"/>
        <v>0</v>
      </c>
      <c r="AB55" s="111">
        <f t="shared" si="8"/>
        <v>0</v>
      </c>
      <c r="AC55" s="111">
        <f t="shared" si="8"/>
        <v>0</v>
      </c>
      <c r="AD55" s="111">
        <f t="shared" si="8"/>
        <v>0</v>
      </c>
      <c r="AE55" s="111">
        <f t="shared" si="8"/>
        <v>0</v>
      </c>
      <c r="AF55" s="111">
        <f t="shared" si="8"/>
        <v>0</v>
      </c>
      <c r="AG55" s="111">
        <f t="shared" si="8"/>
        <v>0</v>
      </c>
      <c r="AH55" s="111">
        <f t="shared" si="8"/>
        <v>0</v>
      </c>
      <c r="AI55" s="111">
        <f t="shared" si="8"/>
        <v>0</v>
      </c>
      <c r="AJ55" s="112"/>
      <c r="AK55" s="112"/>
      <c r="AL55" s="112"/>
      <c r="AM55" s="74"/>
      <c r="AN55" s="74"/>
    </row>
    <row r="56" spans="1:46" ht="15" customHeight="1" x14ac:dyDescent="0.2">
      <c r="A56" s="108"/>
      <c r="B56" s="109" t="s">
        <v>55</v>
      </c>
      <c r="C56" s="109"/>
      <c r="D56" s="114" t="s">
        <v>66</v>
      </c>
      <c r="E56" s="111">
        <f t="shared" si="6"/>
        <v>4</v>
      </c>
      <c r="F56" s="111">
        <f t="shared" si="6"/>
        <v>6</v>
      </c>
      <c r="G56" s="111">
        <f t="shared" si="6"/>
        <v>6</v>
      </c>
      <c r="H56" s="111">
        <f t="shared" si="6"/>
        <v>6</v>
      </c>
      <c r="I56" s="111">
        <f t="shared" si="6"/>
        <v>4</v>
      </c>
      <c r="J56" s="111">
        <f t="shared" si="6"/>
        <v>4</v>
      </c>
      <c r="K56" s="111">
        <f t="shared" si="6"/>
        <v>4</v>
      </c>
      <c r="L56" s="111">
        <f t="shared" si="6"/>
        <v>4</v>
      </c>
      <c r="M56" s="111">
        <f t="shared" si="6"/>
        <v>3</v>
      </c>
      <c r="N56" s="111">
        <f t="shared" si="6"/>
        <v>7</v>
      </c>
      <c r="O56" s="111">
        <f t="shared" si="7"/>
        <v>5</v>
      </c>
      <c r="P56" s="111">
        <f t="shared" si="7"/>
        <v>6</v>
      </c>
      <c r="Q56" s="111">
        <f t="shared" si="7"/>
        <v>5</v>
      </c>
      <c r="R56" s="111">
        <f t="shared" si="7"/>
        <v>2</v>
      </c>
      <c r="S56" s="111">
        <f t="shared" si="7"/>
        <v>5</v>
      </c>
      <c r="T56" s="111">
        <f t="shared" si="7"/>
        <v>3</v>
      </c>
      <c r="U56" s="111">
        <f t="shared" si="7"/>
        <v>6</v>
      </c>
      <c r="V56" s="111">
        <f t="shared" si="7"/>
        <v>8</v>
      </c>
      <c r="W56" s="111">
        <f t="shared" si="7"/>
        <v>4</v>
      </c>
      <c r="X56" s="111">
        <f t="shared" si="7"/>
        <v>3</v>
      </c>
      <c r="Y56" s="111">
        <f t="shared" si="8"/>
        <v>7</v>
      </c>
      <c r="Z56" s="111">
        <f t="shared" si="8"/>
        <v>1</v>
      </c>
      <c r="AA56" s="111">
        <f t="shared" si="8"/>
        <v>3</v>
      </c>
      <c r="AB56" s="111">
        <f t="shared" si="8"/>
        <v>8</v>
      </c>
      <c r="AC56" s="111">
        <f t="shared" si="8"/>
        <v>6</v>
      </c>
      <c r="AD56" s="111">
        <f t="shared" si="8"/>
        <v>5</v>
      </c>
      <c r="AE56" s="111">
        <f t="shared" si="8"/>
        <v>3</v>
      </c>
      <c r="AF56" s="111">
        <f t="shared" si="8"/>
        <v>5</v>
      </c>
      <c r="AG56" s="111">
        <f t="shared" si="8"/>
        <v>0</v>
      </c>
      <c r="AH56" s="111">
        <f t="shared" si="8"/>
        <v>0</v>
      </c>
      <c r="AI56" s="111">
        <f t="shared" si="8"/>
        <v>0</v>
      </c>
      <c r="AJ56" s="112"/>
      <c r="AK56" s="112"/>
      <c r="AL56" s="112"/>
      <c r="AM56" s="74"/>
      <c r="AN56" s="74"/>
    </row>
    <row r="57" spans="1:46" ht="15" customHeight="1" x14ac:dyDescent="0.2">
      <c r="A57" s="108"/>
      <c r="B57" s="109" t="s">
        <v>54</v>
      </c>
      <c r="C57" s="109"/>
      <c r="D57" s="115" t="s">
        <v>56</v>
      </c>
      <c r="E57" s="111">
        <f t="shared" si="6"/>
        <v>0</v>
      </c>
      <c r="F57" s="111">
        <f t="shared" si="6"/>
        <v>0</v>
      </c>
      <c r="G57" s="111">
        <f t="shared" si="6"/>
        <v>0</v>
      </c>
      <c r="H57" s="111">
        <f t="shared" si="6"/>
        <v>0</v>
      </c>
      <c r="I57" s="111">
        <f t="shared" si="6"/>
        <v>0</v>
      </c>
      <c r="J57" s="111">
        <f t="shared" si="6"/>
        <v>0</v>
      </c>
      <c r="K57" s="111">
        <f t="shared" si="6"/>
        <v>0</v>
      </c>
      <c r="L57" s="111">
        <f t="shared" si="6"/>
        <v>0</v>
      </c>
      <c r="M57" s="111">
        <f t="shared" si="6"/>
        <v>0</v>
      </c>
      <c r="N57" s="111">
        <f t="shared" si="6"/>
        <v>0</v>
      </c>
      <c r="O57" s="111">
        <f t="shared" si="7"/>
        <v>0</v>
      </c>
      <c r="P57" s="111">
        <f t="shared" si="7"/>
        <v>0</v>
      </c>
      <c r="Q57" s="111">
        <f t="shared" si="7"/>
        <v>1</v>
      </c>
      <c r="R57" s="111">
        <f t="shared" si="7"/>
        <v>1</v>
      </c>
      <c r="S57" s="111">
        <f t="shared" si="7"/>
        <v>1</v>
      </c>
      <c r="T57" s="111">
        <f t="shared" si="7"/>
        <v>0</v>
      </c>
      <c r="U57" s="111">
        <f t="shared" si="7"/>
        <v>0</v>
      </c>
      <c r="V57" s="111">
        <f t="shared" si="7"/>
        <v>0</v>
      </c>
      <c r="W57" s="111">
        <f t="shared" si="7"/>
        <v>0</v>
      </c>
      <c r="X57" s="111">
        <f t="shared" si="7"/>
        <v>0</v>
      </c>
      <c r="Y57" s="111">
        <f t="shared" si="8"/>
        <v>0</v>
      </c>
      <c r="Z57" s="111">
        <f t="shared" si="8"/>
        <v>0</v>
      </c>
      <c r="AA57" s="111">
        <f t="shared" si="8"/>
        <v>0</v>
      </c>
      <c r="AB57" s="111">
        <f t="shared" si="8"/>
        <v>0</v>
      </c>
      <c r="AC57" s="111">
        <f t="shared" si="8"/>
        <v>0</v>
      </c>
      <c r="AD57" s="111">
        <f t="shared" si="8"/>
        <v>0</v>
      </c>
      <c r="AE57" s="111">
        <f t="shared" si="8"/>
        <v>0</v>
      </c>
      <c r="AF57" s="111">
        <f t="shared" si="8"/>
        <v>0</v>
      </c>
      <c r="AG57" s="111">
        <f t="shared" si="8"/>
        <v>0</v>
      </c>
      <c r="AH57" s="111">
        <f t="shared" si="8"/>
        <v>0</v>
      </c>
      <c r="AI57" s="111">
        <f t="shared" si="8"/>
        <v>0</v>
      </c>
      <c r="AJ57" s="74"/>
      <c r="AK57" s="74"/>
      <c r="AL57" s="74"/>
      <c r="AM57" s="74"/>
      <c r="AN57" s="74"/>
    </row>
    <row r="58" spans="1:46" ht="15" customHeight="1" x14ac:dyDescent="0.2">
      <c r="A58" s="74"/>
      <c r="B58" s="109" t="s">
        <v>19</v>
      </c>
      <c r="C58" s="109"/>
      <c r="D58" s="116" t="s">
        <v>67</v>
      </c>
      <c r="E58" s="111">
        <f t="shared" si="6"/>
        <v>2</v>
      </c>
      <c r="F58" s="111">
        <f t="shared" si="6"/>
        <v>1</v>
      </c>
      <c r="G58" s="111">
        <f t="shared" si="6"/>
        <v>1</v>
      </c>
      <c r="H58" s="111">
        <f t="shared" si="6"/>
        <v>1</v>
      </c>
      <c r="I58" s="111">
        <f t="shared" si="6"/>
        <v>0</v>
      </c>
      <c r="J58" s="111">
        <f t="shared" si="6"/>
        <v>0</v>
      </c>
      <c r="K58" s="111">
        <f t="shared" si="6"/>
        <v>1</v>
      </c>
      <c r="L58" s="111">
        <f t="shared" si="6"/>
        <v>1</v>
      </c>
      <c r="M58" s="111">
        <f t="shared" si="6"/>
        <v>1</v>
      </c>
      <c r="N58" s="111">
        <f t="shared" si="6"/>
        <v>1</v>
      </c>
      <c r="O58" s="111">
        <f t="shared" si="7"/>
        <v>1</v>
      </c>
      <c r="P58" s="111">
        <f t="shared" si="7"/>
        <v>0</v>
      </c>
      <c r="Q58" s="111">
        <f t="shared" si="7"/>
        <v>0</v>
      </c>
      <c r="R58" s="111">
        <f t="shared" si="7"/>
        <v>0</v>
      </c>
      <c r="S58" s="111">
        <f t="shared" si="7"/>
        <v>0</v>
      </c>
      <c r="T58" s="111">
        <f t="shared" si="7"/>
        <v>0</v>
      </c>
      <c r="U58" s="111">
        <f t="shared" si="7"/>
        <v>0</v>
      </c>
      <c r="V58" s="111">
        <f t="shared" si="7"/>
        <v>0</v>
      </c>
      <c r="W58" s="111">
        <f t="shared" si="7"/>
        <v>5</v>
      </c>
      <c r="X58" s="111">
        <f t="shared" si="7"/>
        <v>4</v>
      </c>
      <c r="Y58" s="111">
        <f t="shared" si="8"/>
        <v>1</v>
      </c>
      <c r="Z58" s="111">
        <f t="shared" si="8"/>
        <v>2</v>
      </c>
      <c r="AA58" s="111">
        <f t="shared" si="8"/>
        <v>1</v>
      </c>
      <c r="AB58" s="111">
        <f t="shared" si="8"/>
        <v>0</v>
      </c>
      <c r="AC58" s="111">
        <f t="shared" si="8"/>
        <v>2</v>
      </c>
      <c r="AD58" s="111">
        <f t="shared" si="8"/>
        <v>0</v>
      </c>
      <c r="AE58" s="111">
        <f t="shared" si="8"/>
        <v>0</v>
      </c>
      <c r="AF58" s="111">
        <f t="shared" si="8"/>
        <v>0</v>
      </c>
      <c r="AG58" s="111">
        <f t="shared" si="8"/>
        <v>0</v>
      </c>
      <c r="AH58" s="111">
        <f t="shared" si="8"/>
        <v>0</v>
      </c>
      <c r="AI58" s="111">
        <f t="shared" si="8"/>
        <v>0</v>
      </c>
      <c r="AJ58" s="74"/>
      <c r="AK58" s="74"/>
      <c r="AL58" s="74"/>
      <c r="AM58" s="74"/>
      <c r="AN58" s="74"/>
    </row>
    <row r="59" spans="1:46" ht="15" customHeight="1" x14ac:dyDescent="0.2">
      <c r="A59" s="74"/>
      <c r="B59" s="351" t="s">
        <v>68</v>
      </c>
      <c r="C59" s="352"/>
      <c r="D59" s="352"/>
      <c r="E59" s="117">
        <f>E56+E57</f>
        <v>4</v>
      </c>
      <c r="F59" s="145">
        <f t="shared" ref="F59:AI59" si="9">F56+F57</f>
        <v>6</v>
      </c>
      <c r="G59" s="145">
        <f t="shared" si="9"/>
        <v>6</v>
      </c>
      <c r="H59" s="145">
        <f t="shared" si="9"/>
        <v>6</v>
      </c>
      <c r="I59" s="145">
        <f t="shared" si="9"/>
        <v>4</v>
      </c>
      <c r="J59" s="145">
        <f t="shared" si="9"/>
        <v>4</v>
      </c>
      <c r="K59" s="145">
        <f t="shared" si="9"/>
        <v>4</v>
      </c>
      <c r="L59" s="145">
        <f t="shared" si="9"/>
        <v>4</v>
      </c>
      <c r="M59" s="145">
        <f t="shared" si="9"/>
        <v>3</v>
      </c>
      <c r="N59" s="145">
        <f t="shared" si="9"/>
        <v>7</v>
      </c>
      <c r="O59" s="145">
        <f t="shared" si="9"/>
        <v>5</v>
      </c>
      <c r="P59" s="145">
        <f t="shared" si="9"/>
        <v>6</v>
      </c>
      <c r="Q59" s="145">
        <f t="shared" si="9"/>
        <v>6</v>
      </c>
      <c r="R59" s="145">
        <f t="shared" si="9"/>
        <v>3</v>
      </c>
      <c r="S59" s="145">
        <f t="shared" si="9"/>
        <v>6</v>
      </c>
      <c r="T59" s="145">
        <f t="shared" si="9"/>
        <v>3</v>
      </c>
      <c r="U59" s="145">
        <f t="shared" si="9"/>
        <v>6</v>
      </c>
      <c r="V59" s="145">
        <f t="shared" si="9"/>
        <v>8</v>
      </c>
      <c r="W59" s="145">
        <f t="shared" si="9"/>
        <v>4</v>
      </c>
      <c r="X59" s="145">
        <f t="shared" si="9"/>
        <v>3</v>
      </c>
      <c r="Y59" s="145">
        <f t="shared" si="9"/>
        <v>7</v>
      </c>
      <c r="Z59" s="145">
        <f t="shared" si="9"/>
        <v>1</v>
      </c>
      <c r="AA59" s="145">
        <f t="shared" si="9"/>
        <v>3</v>
      </c>
      <c r="AB59" s="145">
        <f t="shared" si="9"/>
        <v>8</v>
      </c>
      <c r="AC59" s="145">
        <f t="shared" si="9"/>
        <v>6</v>
      </c>
      <c r="AD59" s="145">
        <f t="shared" si="9"/>
        <v>5</v>
      </c>
      <c r="AE59" s="145">
        <f t="shared" si="9"/>
        <v>3</v>
      </c>
      <c r="AF59" s="145">
        <f t="shared" si="9"/>
        <v>5</v>
      </c>
      <c r="AG59" s="145">
        <f t="shared" si="9"/>
        <v>0</v>
      </c>
      <c r="AH59" s="145">
        <f t="shared" si="9"/>
        <v>0</v>
      </c>
      <c r="AI59" s="117">
        <f t="shared" si="9"/>
        <v>0</v>
      </c>
      <c r="AJ59" s="74"/>
      <c r="AK59" s="74"/>
      <c r="AL59" s="74"/>
      <c r="AM59" s="74"/>
      <c r="AN59" s="74"/>
      <c r="AT59" s="157"/>
    </row>
    <row r="60" spans="1:46" ht="15" customHeight="1" x14ac:dyDescent="0.2">
      <c r="A60" s="74"/>
      <c r="B60" s="353" t="s">
        <v>69</v>
      </c>
      <c r="C60" s="354"/>
      <c r="D60" s="354"/>
      <c r="E60" s="133">
        <f>E46+E49+E51+E52</f>
        <v>7</v>
      </c>
      <c r="F60" s="133">
        <f t="shared" ref="F60:AI60" si="10">F46+F49+F51+F52</f>
        <v>6</v>
      </c>
      <c r="G60" s="133">
        <f t="shared" si="10"/>
        <v>7</v>
      </c>
      <c r="H60" s="133">
        <f t="shared" si="10"/>
        <v>7</v>
      </c>
      <c r="I60" s="133">
        <f t="shared" si="10"/>
        <v>9</v>
      </c>
      <c r="J60" s="133">
        <f t="shared" si="10"/>
        <v>9</v>
      </c>
      <c r="K60" s="133">
        <f t="shared" si="10"/>
        <v>7</v>
      </c>
      <c r="L60" s="133">
        <f t="shared" si="10"/>
        <v>7</v>
      </c>
      <c r="M60" s="133">
        <f t="shared" si="10"/>
        <v>9</v>
      </c>
      <c r="N60" s="133">
        <f t="shared" si="10"/>
        <v>6</v>
      </c>
      <c r="O60" s="133">
        <f t="shared" si="10"/>
        <v>8</v>
      </c>
      <c r="P60" s="133">
        <f t="shared" si="10"/>
        <v>7</v>
      </c>
      <c r="Q60" s="133">
        <f t="shared" si="10"/>
        <v>7</v>
      </c>
      <c r="R60" s="133">
        <f t="shared" si="10"/>
        <v>10</v>
      </c>
      <c r="S60" s="133">
        <f t="shared" si="10"/>
        <v>7</v>
      </c>
      <c r="T60" s="133">
        <f t="shared" si="10"/>
        <v>10</v>
      </c>
      <c r="U60" s="133">
        <f t="shared" si="10"/>
        <v>8</v>
      </c>
      <c r="V60" s="133">
        <f t="shared" si="10"/>
        <v>6</v>
      </c>
      <c r="W60" s="133">
        <f t="shared" si="10"/>
        <v>5</v>
      </c>
      <c r="X60" s="133">
        <f t="shared" si="10"/>
        <v>6</v>
      </c>
      <c r="Y60" s="133">
        <f t="shared" si="10"/>
        <v>5</v>
      </c>
      <c r="Z60" s="133">
        <f t="shared" si="10"/>
        <v>11</v>
      </c>
      <c r="AA60" s="133">
        <f t="shared" si="10"/>
        <v>10</v>
      </c>
      <c r="AB60" s="133">
        <f t="shared" si="10"/>
        <v>6</v>
      </c>
      <c r="AC60" s="133">
        <f t="shared" si="10"/>
        <v>6</v>
      </c>
      <c r="AD60" s="133">
        <f t="shared" si="10"/>
        <v>8</v>
      </c>
      <c r="AE60" s="133">
        <f t="shared" si="10"/>
        <v>10</v>
      </c>
      <c r="AF60" s="133">
        <f t="shared" si="10"/>
        <v>8</v>
      </c>
      <c r="AG60" s="133">
        <f t="shared" si="10"/>
        <v>0</v>
      </c>
      <c r="AH60" s="133">
        <f t="shared" si="10"/>
        <v>0</v>
      </c>
      <c r="AI60" s="133">
        <f t="shared" si="10"/>
        <v>0</v>
      </c>
      <c r="AJ60" s="74"/>
      <c r="AK60" s="74"/>
      <c r="AL60" s="74"/>
      <c r="AM60" s="74"/>
      <c r="AN60" s="74"/>
    </row>
    <row r="61" spans="1:46" ht="24.75" thickBot="1" x14ac:dyDescent="0.5">
      <c r="A61" s="74"/>
      <c r="B61" s="355" t="s">
        <v>57</v>
      </c>
      <c r="C61" s="355"/>
      <c r="D61" s="356"/>
      <c r="E61" s="356"/>
      <c r="F61" s="356"/>
      <c r="G61" s="356"/>
      <c r="H61" s="356"/>
      <c r="I61" s="356"/>
      <c r="J61" s="356"/>
      <c r="K61" s="357"/>
      <c r="L61" s="388"/>
      <c r="M61" s="359"/>
      <c r="N61" s="359"/>
      <c r="O61" s="359"/>
      <c r="P61" s="359"/>
      <c r="Q61" s="360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</row>
    <row r="62" spans="1:46" ht="13.5" thickTop="1" x14ac:dyDescent="0.2"/>
    <row r="63" spans="1:46" ht="13.5" thickBot="1" x14ac:dyDescent="0.25">
      <c r="D63" t="s">
        <v>77</v>
      </c>
    </row>
    <row r="64" spans="1:46" x14ac:dyDescent="0.2">
      <c r="D64" s="134" t="s">
        <v>76</v>
      </c>
      <c r="E64" s="350" t="s">
        <v>78</v>
      </c>
      <c r="F64" s="350"/>
      <c r="G64" s="350"/>
      <c r="H64" s="350"/>
      <c r="I64" s="350" t="s">
        <v>79</v>
      </c>
      <c r="J64" s="350"/>
      <c r="K64" s="350"/>
      <c r="L64" s="350"/>
      <c r="M64" s="350" t="s">
        <v>80</v>
      </c>
      <c r="N64" s="350"/>
      <c r="O64" s="350"/>
      <c r="P64" s="350"/>
    </row>
    <row r="65" spans="4:16" x14ac:dyDescent="0.2">
      <c r="D65" s="135" t="s">
        <v>2</v>
      </c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</row>
    <row r="66" spans="4:16" x14ac:dyDescent="0.2">
      <c r="D66" s="135" t="s">
        <v>71</v>
      </c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</row>
    <row r="67" spans="4:16" x14ac:dyDescent="0.2">
      <c r="D67" s="135" t="s">
        <v>3</v>
      </c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</row>
    <row r="68" spans="4:16" x14ac:dyDescent="0.2">
      <c r="D68" s="135" t="s">
        <v>58</v>
      </c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</row>
    <row r="69" spans="4:16" x14ac:dyDescent="0.2">
      <c r="D69" s="135" t="s">
        <v>59</v>
      </c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</row>
    <row r="70" spans="4:16" x14ac:dyDescent="0.2">
      <c r="D70" s="135" t="s">
        <v>73</v>
      </c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</row>
    <row r="71" spans="4:16" ht="13.5" thickBot="1" x14ac:dyDescent="0.25">
      <c r="D71" s="136" t="s">
        <v>19</v>
      </c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</row>
  </sheetData>
  <mergeCells count="62">
    <mergeCell ref="E70:H70"/>
    <mergeCell ref="I70:L70"/>
    <mergeCell ref="M70:P70"/>
    <mergeCell ref="E71:H71"/>
    <mergeCell ref="I71:L71"/>
    <mergeCell ref="M71:P71"/>
    <mergeCell ref="E68:H68"/>
    <mergeCell ref="I68:L68"/>
    <mergeCell ref="M68:P68"/>
    <mergeCell ref="E69:H69"/>
    <mergeCell ref="I69:L69"/>
    <mergeCell ref="M69:P69"/>
    <mergeCell ref="E66:H66"/>
    <mergeCell ref="I66:L66"/>
    <mergeCell ref="M66:P66"/>
    <mergeCell ref="E67:H67"/>
    <mergeCell ref="I67:L67"/>
    <mergeCell ref="M67:P67"/>
    <mergeCell ref="E64:H64"/>
    <mergeCell ref="I64:L64"/>
    <mergeCell ref="M64:P64"/>
    <mergeCell ref="E65:H65"/>
    <mergeCell ref="I65:L65"/>
    <mergeCell ref="M65:P65"/>
    <mergeCell ref="B60:D60"/>
    <mergeCell ref="B61:K61"/>
    <mergeCell ref="L61:Q61"/>
    <mergeCell ref="E27:K27"/>
    <mergeCell ref="O27:S27"/>
    <mergeCell ref="E30:H30"/>
    <mergeCell ref="E29:H29"/>
    <mergeCell ref="E31:H31"/>
    <mergeCell ref="E32:H32"/>
    <mergeCell ref="E39:H39"/>
    <mergeCell ref="E40:H40"/>
    <mergeCell ref="E33:H33"/>
    <mergeCell ref="E34:H34"/>
    <mergeCell ref="E35:H35"/>
    <mergeCell ref="E36:H36"/>
    <mergeCell ref="E37:H37"/>
    <mergeCell ref="AE27:AH27"/>
    <mergeCell ref="B59:D59"/>
    <mergeCell ref="E4:AB6"/>
    <mergeCell ref="AH7:AM7"/>
    <mergeCell ref="E9:AI9"/>
    <mergeCell ref="AJ9:AK9"/>
    <mergeCell ref="AM9:AN9"/>
    <mergeCell ref="E26:K26"/>
    <mergeCell ref="V26:AA26"/>
    <mergeCell ref="AE26:AH26"/>
    <mergeCell ref="V27:AA27"/>
    <mergeCell ref="E38:H38"/>
    <mergeCell ref="AI5:AM5"/>
    <mergeCell ref="AH1:AM1"/>
    <mergeCell ref="AH2:AM2"/>
    <mergeCell ref="AH3:AM3"/>
    <mergeCell ref="AH4:AM4"/>
    <mergeCell ref="A9:A10"/>
    <mergeCell ref="D9:D10"/>
    <mergeCell ref="B9:B10"/>
    <mergeCell ref="D4:D6"/>
    <mergeCell ref="C9:C10"/>
  </mergeCells>
  <phoneticPr fontId="7" type="noConversion"/>
  <conditionalFormatting sqref="E44:AI44 L27:N27 AH27:AJ27 T27:U27 AB27:AD27 L26:AJ26 AF27 AG24:AH24 AI18 AG19:AI19 AI23 AG21:AI21 AG13:AI16 E25:AN25 AF41:AF43 AB41:AD43 T41:U43 AH41:AJ43 L41:N43">
    <cfRule type="cellIs" dxfId="1061" priority="191" stopIfTrue="1" operator="equal">
      <formula>"в"</formula>
    </cfRule>
    <cfRule type="cellIs" dxfId="1060" priority="192" stopIfTrue="1" operator="equal">
      <formula>"от"</formula>
    </cfRule>
  </conditionalFormatting>
  <conditionalFormatting sqref="AL26:AL27 AL41:AL44">
    <cfRule type="cellIs" dxfId="1059" priority="193" stopIfTrue="1" operator="greaterThan">
      <formula>0</formula>
    </cfRule>
    <cfRule type="cellIs" dxfId="1058" priority="194" stopIfTrue="1" operator="lessThanOrEqual">
      <formula>0</formula>
    </cfRule>
  </conditionalFormatting>
  <conditionalFormatting sqref="AG11:AI12">
    <cfRule type="cellIs" dxfId="1057" priority="189" stopIfTrue="1" operator="equal">
      <formula>"в"</formula>
    </cfRule>
    <cfRule type="cellIs" dxfId="1056" priority="190" stopIfTrue="1" operator="equal">
      <formula>"от"</formula>
    </cfRule>
  </conditionalFormatting>
  <conditionalFormatting sqref="G11:H12">
    <cfRule type="cellIs" dxfId="1055" priority="187" stopIfTrue="1" operator="equal">
      <formula>"в"</formula>
    </cfRule>
    <cfRule type="cellIs" dxfId="1054" priority="188" stopIfTrue="1" operator="equal">
      <formula>"от"</formula>
    </cfRule>
  </conditionalFormatting>
  <conditionalFormatting sqref="N11:O11">
    <cfRule type="cellIs" dxfId="1053" priority="185" stopIfTrue="1" operator="equal">
      <formula>"в"</formula>
    </cfRule>
    <cfRule type="cellIs" dxfId="1052" priority="186" stopIfTrue="1" operator="equal">
      <formula>"от"</formula>
    </cfRule>
  </conditionalFormatting>
  <conditionalFormatting sqref="U11:V11">
    <cfRule type="cellIs" dxfId="1051" priority="183" stopIfTrue="1" operator="equal">
      <formula>"в"</formula>
    </cfRule>
    <cfRule type="cellIs" dxfId="1050" priority="184" stopIfTrue="1" operator="equal">
      <formula>"от"</formula>
    </cfRule>
  </conditionalFormatting>
  <conditionalFormatting sqref="AB11:AC11">
    <cfRule type="cellIs" dxfId="1049" priority="181" stopIfTrue="1" operator="equal">
      <formula>"в"</formula>
    </cfRule>
    <cfRule type="cellIs" dxfId="1048" priority="182" stopIfTrue="1" operator="equal">
      <formula>"от"</formula>
    </cfRule>
  </conditionalFormatting>
  <conditionalFormatting sqref="M20:N20">
    <cfRule type="cellIs" dxfId="1047" priority="179" stopIfTrue="1" operator="equal">
      <formula>"в"</formula>
    </cfRule>
    <cfRule type="cellIs" dxfId="1046" priority="180" stopIfTrue="1" operator="equal">
      <formula>"от"</formula>
    </cfRule>
  </conditionalFormatting>
  <conditionalFormatting sqref="N12:O13">
    <cfRule type="cellIs" dxfId="1045" priority="177" stopIfTrue="1" operator="equal">
      <formula>"в"</formula>
    </cfRule>
    <cfRule type="cellIs" dxfId="1044" priority="178" stopIfTrue="1" operator="equal">
      <formula>"от"</formula>
    </cfRule>
  </conditionalFormatting>
  <conditionalFormatting sqref="U12:V12">
    <cfRule type="cellIs" dxfId="1043" priority="175" stopIfTrue="1" operator="equal">
      <formula>"в"</formula>
    </cfRule>
    <cfRule type="cellIs" dxfId="1042" priority="176" stopIfTrue="1" operator="equal">
      <formula>"от"</formula>
    </cfRule>
  </conditionalFormatting>
  <conditionalFormatting sqref="AA12:AC12">
    <cfRule type="cellIs" dxfId="1041" priority="173" stopIfTrue="1" operator="equal">
      <formula>"в"</formula>
    </cfRule>
    <cfRule type="cellIs" dxfId="1040" priority="174" stopIfTrue="1" operator="equal">
      <formula>"от"</formula>
    </cfRule>
  </conditionalFormatting>
  <conditionalFormatting sqref="Z12">
    <cfRule type="cellIs" dxfId="1039" priority="171" stopIfTrue="1" operator="equal">
      <formula>"в"</formula>
    </cfRule>
    <cfRule type="cellIs" dxfId="1038" priority="172" stopIfTrue="1" operator="equal">
      <formula>"от"</formula>
    </cfRule>
  </conditionalFormatting>
  <conditionalFormatting sqref="G13">
    <cfRule type="cellIs" dxfId="1037" priority="169" stopIfTrue="1" operator="equal">
      <formula>"в"</formula>
    </cfRule>
    <cfRule type="cellIs" dxfId="1036" priority="170" stopIfTrue="1" operator="equal">
      <formula>"от"</formula>
    </cfRule>
  </conditionalFormatting>
  <conditionalFormatting sqref="Q15">
    <cfRule type="cellIs" dxfId="1035" priority="153" stopIfTrue="1" operator="equal">
      <formula>"в"</formula>
    </cfRule>
    <cfRule type="cellIs" dxfId="1034" priority="154" stopIfTrue="1" operator="equal">
      <formula>"от"</formula>
    </cfRule>
  </conditionalFormatting>
  <conditionalFormatting sqref="G14:H14">
    <cfRule type="cellIs" dxfId="1033" priority="167" stopIfTrue="1" operator="equal">
      <formula>"в"</formula>
    </cfRule>
    <cfRule type="cellIs" dxfId="1032" priority="168" stopIfTrue="1" operator="equal">
      <formula>"от"</formula>
    </cfRule>
  </conditionalFormatting>
  <conditionalFormatting sqref="E15">
    <cfRule type="cellIs" dxfId="1031" priority="163" stopIfTrue="1" operator="equal">
      <formula>"в"</formula>
    </cfRule>
    <cfRule type="cellIs" dxfId="1030" priority="164" stopIfTrue="1" operator="equal">
      <formula>"от"</formula>
    </cfRule>
  </conditionalFormatting>
  <conditionalFormatting sqref="Y16">
    <cfRule type="cellIs" dxfId="1029" priority="161" stopIfTrue="1" operator="equal">
      <formula>"в"</formula>
    </cfRule>
    <cfRule type="cellIs" dxfId="1028" priority="162" stopIfTrue="1" operator="equal">
      <formula>"от"</formula>
    </cfRule>
  </conditionalFormatting>
  <conditionalFormatting sqref="U15:V15">
    <cfRule type="cellIs" dxfId="1027" priority="159" stopIfTrue="1" operator="equal">
      <formula>"в"</formula>
    </cfRule>
    <cfRule type="cellIs" dxfId="1026" priority="160" stopIfTrue="1" operator="equal">
      <formula>"от"</formula>
    </cfRule>
  </conditionalFormatting>
  <conditionalFormatting sqref="K15:L15">
    <cfRule type="cellIs" dxfId="1025" priority="155" stopIfTrue="1" operator="equal">
      <formula>"в"</formula>
    </cfRule>
    <cfRule type="cellIs" dxfId="1024" priority="156" stopIfTrue="1" operator="equal">
      <formula>"от"</formula>
    </cfRule>
  </conditionalFormatting>
  <conditionalFormatting sqref="G16:H16">
    <cfRule type="cellIs" dxfId="1023" priority="151" stopIfTrue="1" operator="equal">
      <formula>"в"</formula>
    </cfRule>
    <cfRule type="cellIs" dxfId="1022" priority="152" stopIfTrue="1" operator="equal">
      <formula>"от"</formula>
    </cfRule>
  </conditionalFormatting>
  <conditionalFormatting sqref="I22:J22">
    <cfRule type="cellIs" dxfId="1021" priority="149" stopIfTrue="1" operator="equal">
      <formula>"в"</formula>
    </cfRule>
    <cfRule type="cellIs" dxfId="1020" priority="150" stopIfTrue="1" operator="equal">
      <formula>"от"</formula>
    </cfRule>
  </conditionalFormatting>
  <conditionalFormatting sqref="P22:Q22">
    <cfRule type="cellIs" dxfId="1019" priority="147" stopIfTrue="1" operator="equal">
      <formula>"в"</formula>
    </cfRule>
    <cfRule type="cellIs" dxfId="1018" priority="148" stopIfTrue="1" operator="equal">
      <formula>"от"</formula>
    </cfRule>
  </conditionalFormatting>
  <conditionalFormatting sqref="W22:Y22">
    <cfRule type="cellIs" dxfId="1017" priority="145" stopIfTrue="1" operator="equal">
      <formula>"в"</formula>
    </cfRule>
    <cfRule type="cellIs" dxfId="1016" priority="146" stopIfTrue="1" operator="equal">
      <formula>"от"</formula>
    </cfRule>
  </conditionalFormatting>
  <conditionalFormatting sqref="AF22">
    <cfRule type="cellIs" dxfId="1015" priority="143" stopIfTrue="1" operator="equal">
      <formula>"в"</formula>
    </cfRule>
    <cfRule type="cellIs" dxfId="1014" priority="144" stopIfTrue="1" operator="equal">
      <formula>"от"</formula>
    </cfRule>
  </conditionalFormatting>
  <conditionalFormatting sqref="AI22">
    <cfRule type="cellIs" dxfId="1013" priority="141" stopIfTrue="1" operator="equal">
      <formula>"в"</formula>
    </cfRule>
    <cfRule type="cellIs" dxfId="1012" priority="142" stopIfTrue="1" operator="equal">
      <formula>"от"</formula>
    </cfRule>
  </conditionalFormatting>
  <conditionalFormatting sqref="E17:F17">
    <cfRule type="cellIs" dxfId="1011" priority="139" stopIfTrue="1" operator="equal">
      <formula>"в"</formula>
    </cfRule>
    <cfRule type="cellIs" dxfId="1010" priority="140" stopIfTrue="1" operator="equal">
      <formula>"от"</formula>
    </cfRule>
  </conditionalFormatting>
  <conditionalFormatting sqref="K17:L17">
    <cfRule type="cellIs" dxfId="1009" priority="137" stopIfTrue="1" operator="equal">
      <formula>"в"</formula>
    </cfRule>
    <cfRule type="cellIs" dxfId="1008" priority="138" stopIfTrue="1" operator="equal">
      <formula>"от"</formula>
    </cfRule>
  </conditionalFormatting>
  <conditionalFormatting sqref="R17:S17">
    <cfRule type="cellIs" dxfId="1007" priority="135" stopIfTrue="1" operator="equal">
      <formula>"в"</formula>
    </cfRule>
    <cfRule type="cellIs" dxfId="1006" priority="136" stopIfTrue="1" operator="equal">
      <formula>"от"</formula>
    </cfRule>
  </conditionalFormatting>
  <conditionalFormatting sqref="Y17">
    <cfRule type="cellIs" dxfId="1005" priority="133" stopIfTrue="1" operator="equal">
      <formula>"в"</formula>
    </cfRule>
    <cfRule type="cellIs" dxfId="1004" priority="134" stopIfTrue="1" operator="equal">
      <formula>"от"</formula>
    </cfRule>
  </conditionalFormatting>
  <conditionalFormatting sqref="AE17:AF17 AF18">
    <cfRule type="cellIs" dxfId="1003" priority="131" stopIfTrue="1" operator="equal">
      <formula>"в"</formula>
    </cfRule>
    <cfRule type="cellIs" dxfId="1002" priority="132" stopIfTrue="1" operator="equal">
      <formula>"от"</formula>
    </cfRule>
  </conditionalFormatting>
  <conditionalFormatting sqref="I18:J18">
    <cfRule type="cellIs" dxfId="1001" priority="129" stopIfTrue="1" operator="equal">
      <formula>"в"</formula>
    </cfRule>
    <cfRule type="cellIs" dxfId="1000" priority="130" stopIfTrue="1" operator="equal">
      <formula>"от"</formula>
    </cfRule>
  </conditionalFormatting>
  <conditionalFormatting sqref="F18">
    <cfRule type="cellIs" dxfId="999" priority="127" stopIfTrue="1" operator="equal">
      <formula>"в"</formula>
    </cfRule>
    <cfRule type="cellIs" dxfId="998" priority="128" stopIfTrue="1" operator="equal">
      <formula>"от"</formula>
    </cfRule>
  </conditionalFormatting>
  <conditionalFormatting sqref="AB15">
    <cfRule type="cellIs" dxfId="997" priority="125" stopIfTrue="1" operator="equal">
      <formula>"в"</formula>
    </cfRule>
    <cfRule type="cellIs" dxfId="996" priority="126" stopIfTrue="1" operator="equal">
      <formula>"от"</formula>
    </cfRule>
  </conditionalFormatting>
  <conditionalFormatting sqref="M16:N16">
    <cfRule type="cellIs" dxfId="995" priority="123" stopIfTrue="1" operator="equal">
      <formula>"в"</formula>
    </cfRule>
    <cfRule type="cellIs" dxfId="994" priority="124" stopIfTrue="1" operator="equal">
      <formula>"от"</formula>
    </cfRule>
  </conditionalFormatting>
  <conditionalFormatting sqref="S16:T16">
    <cfRule type="cellIs" dxfId="993" priority="121" stopIfTrue="1" operator="equal">
      <formula>"в"</formula>
    </cfRule>
    <cfRule type="cellIs" dxfId="992" priority="122" stopIfTrue="1" operator="equal">
      <formula>"от"</formula>
    </cfRule>
  </conditionalFormatting>
  <conditionalFormatting sqref="AF16">
    <cfRule type="cellIs" dxfId="991" priority="119" stopIfTrue="1" operator="equal">
      <formula>"в"</formula>
    </cfRule>
    <cfRule type="cellIs" dxfId="990" priority="120" stopIfTrue="1" operator="equal">
      <formula>"от"</formula>
    </cfRule>
  </conditionalFormatting>
  <conditionalFormatting sqref="P18:Q18">
    <cfRule type="cellIs" dxfId="989" priority="117" stopIfTrue="1" operator="equal">
      <formula>"в"</formula>
    </cfRule>
    <cfRule type="cellIs" dxfId="988" priority="118" stopIfTrue="1" operator="equal">
      <formula>"от"</formula>
    </cfRule>
  </conditionalFormatting>
  <conditionalFormatting sqref="W18">
    <cfRule type="cellIs" dxfId="987" priority="115" stopIfTrue="1" operator="equal">
      <formula>"в"</formula>
    </cfRule>
    <cfRule type="cellIs" dxfId="986" priority="116" stopIfTrue="1" operator="equal">
      <formula>"от"</formula>
    </cfRule>
  </conditionalFormatting>
  <conditionalFormatting sqref="U13:V13">
    <cfRule type="cellIs" dxfId="985" priority="113" stopIfTrue="1" operator="equal">
      <formula>"в"</formula>
    </cfRule>
    <cfRule type="cellIs" dxfId="984" priority="114" stopIfTrue="1" operator="equal">
      <formula>"от"</formula>
    </cfRule>
  </conditionalFormatting>
  <conditionalFormatting sqref="Q13:S13">
    <cfRule type="cellIs" dxfId="983" priority="111" stopIfTrue="1" operator="equal">
      <formula>"в"</formula>
    </cfRule>
    <cfRule type="cellIs" dxfId="982" priority="112" stopIfTrue="1" operator="equal">
      <formula>"от"</formula>
    </cfRule>
  </conditionalFormatting>
  <conditionalFormatting sqref="T13">
    <cfRule type="cellIs" dxfId="981" priority="109" stopIfTrue="1" operator="equal">
      <formula>"в"</formula>
    </cfRule>
    <cfRule type="cellIs" dxfId="980" priority="110" stopIfTrue="1" operator="equal">
      <formula>"от"</formula>
    </cfRule>
  </conditionalFormatting>
  <conditionalFormatting sqref="AB13">
    <cfRule type="cellIs" dxfId="979" priority="107" stopIfTrue="1" operator="equal">
      <formula>"в"</formula>
    </cfRule>
    <cfRule type="cellIs" dxfId="978" priority="108" stopIfTrue="1" operator="equal">
      <formula>"от"</formula>
    </cfRule>
  </conditionalFormatting>
  <conditionalFormatting sqref="U14:V14">
    <cfRule type="cellIs" dxfId="977" priority="103" stopIfTrue="1" operator="equal">
      <formula>"в"</formula>
    </cfRule>
    <cfRule type="cellIs" dxfId="976" priority="104" stopIfTrue="1" operator="equal">
      <formula>"от"</formula>
    </cfRule>
  </conditionalFormatting>
  <conditionalFormatting sqref="O14">
    <cfRule type="cellIs" dxfId="975" priority="101" stopIfTrue="1" operator="equal">
      <formula>"в"</formula>
    </cfRule>
    <cfRule type="cellIs" dxfId="974" priority="102" stopIfTrue="1" operator="equal">
      <formula>"от"</formula>
    </cfRule>
  </conditionalFormatting>
  <conditionalFormatting sqref="AB14:AC14">
    <cfRule type="cellIs" dxfId="973" priority="99" stopIfTrue="1" operator="equal">
      <formula>"в"</formula>
    </cfRule>
    <cfRule type="cellIs" dxfId="972" priority="100" stopIfTrue="1" operator="equal">
      <formula>"от"</formula>
    </cfRule>
  </conditionalFormatting>
  <conditionalFormatting sqref="AA18">
    <cfRule type="cellIs" dxfId="971" priority="97" stopIfTrue="1" operator="equal">
      <formula>"в"</formula>
    </cfRule>
    <cfRule type="cellIs" dxfId="970" priority="98" stopIfTrue="1" operator="equal">
      <formula>"от"</formula>
    </cfRule>
  </conditionalFormatting>
  <conditionalFormatting sqref="X18">
    <cfRule type="cellIs" dxfId="969" priority="95" stopIfTrue="1" operator="equal">
      <formula>"в"</formula>
    </cfRule>
    <cfRule type="cellIs" dxfId="968" priority="96" stopIfTrue="1" operator="equal">
      <formula>"от"</formula>
    </cfRule>
  </conditionalFormatting>
  <conditionalFormatting sqref="AD17">
    <cfRule type="cellIs" dxfId="967" priority="89" stopIfTrue="1" operator="equal">
      <formula>"в"</formula>
    </cfRule>
    <cfRule type="cellIs" dxfId="966" priority="90" stopIfTrue="1" operator="equal">
      <formula>"от"</formula>
    </cfRule>
  </conditionalFormatting>
  <conditionalFormatting sqref="I20:L20">
    <cfRule type="cellIs" dxfId="965" priority="87" stopIfTrue="1" operator="equal">
      <formula>"в"</formula>
    </cfRule>
    <cfRule type="cellIs" dxfId="964" priority="88" stopIfTrue="1" operator="equal">
      <formula>"от"</formula>
    </cfRule>
  </conditionalFormatting>
  <conditionalFormatting sqref="J19:K19">
    <cfRule type="cellIs" dxfId="963" priority="85" stopIfTrue="1" operator="equal">
      <formula>"в"</formula>
    </cfRule>
    <cfRule type="cellIs" dxfId="962" priority="86" stopIfTrue="1" operator="equal">
      <formula>"от"</formula>
    </cfRule>
  </conditionalFormatting>
  <conditionalFormatting sqref="E21:F21">
    <cfRule type="cellIs" dxfId="961" priority="83" stopIfTrue="1" operator="equal">
      <formula>"в"</formula>
    </cfRule>
    <cfRule type="cellIs" dxfId="960" priority="84" stopIfTrue="1" operator="equal">
      <formula>"от"</formula>
    </cfRule>
  </conditionalFormatting>
  <conditionalFormatting sqref="K21:L21">
    <cfRule type="cellIs" dxfId="959" priority="81" stopIfTrue="1" operator="equal">
      <formula>"в"</formula>
    </cfRule>
    <cfRule type="cellIs" dxfId="958" priority="82" stopIfTrue="1" operator="equal">
      <formula>"от"</formula>
    </cfRule>
  </conditionalFormatting>
  <conditionalFormatting sqref="P19:Q19">
    <cfRule type="cellIs" dxfId="957" priority="79" stopIfTrue="1" operator="equal">
      <formula>"в"</formula>
    </cfRule>
    <cfRule type="cellIs" dxfId="956" priority="80" stopIfTrue="1" operator="equal">
      <formula>"от"</formula>
    </cfRule>
  </conditionalFormatting>
  <conditionalFormatting sqref="V19:W19">
    <cfRule type="cellIs" dxfId="955" priority="77" stopIfTrue="1" operator="equal">
      <formula>"в"</formula>
    </cfRule>
    <cfRule type="cellIs" dxfId="954" priority="78" stopIfTrue="1" operator="equal">
      <formula>"от"</formula>
    </cfRule>
  </conditionalFormatting>
  <conditionalFormatting sqref="AB19:AD19">
    <cfRule type="cellIs" dxfId="953" priority="75" stopIfTrue="1" operator="equal">
      <formula>"в"</formula>
    </cfRule>
    <cfRule type="cellIs" dxfId="952" priority="76" stopIfTrue="1" operator="equal">
      <formula>"от"</formula>
    </cfRule>
  </conditionalFormatting>
  <conditionalFormatting sqref="S20:T20">
    <cfRule type="cellIs" dxfId="951" priority="73" stopIfTrue="1" operator="equal">
      <formula>"в"</formula>
    </cfRule>
    <cfRule type="cellIs" dxfId="950" priority="74" stopIfTrue="1" operator="equal">
      <formula>"от"</formula>
    </cfRule>
  </conditionalFormatting>
  <conditionalFormatting sqref="Y20">
    <cfRule type="cellIs" dxfId="949" priority="71" stopIfTrue="1" operator="equal">
      <formula>"в"</formula>
    </cfRule>
    <cfRule type="cellIs" dxfId="948" priority="72" stopIfTrue="1" operator="equal">
      <formula>"от"</formula>
    </cfRule>
  </conditionalFormatting>
  <conditionalFormatting sqref="AE20:AF20">
    <cfRule type="cellIs" dxfId="947" priority="69" stopIfTrue="1" operator="equal">
      <formula>"в"</formula>
    </cfRule>
    <cfRule type="cellIs" dxfId="946" priority="70" stopIfTrue="1" operator="equal">
      <formula>"от"</formula>
    </cfRule>
  </conditionalFormatting>
  <conditionalFormatting sqref="Q21:R21">
    <cfRule type="cellIs" dxfId="945" priority="67" stopIfTrue="1" operator="equal">
      <formula>"в"</formula>
    </cfRule>
    <cfRule type="cellIs" dxfId="944" priority="68" stopIfTrue="1" operator="equal">
      <formula>"от"</formula>
    </cfRule>
  </conditionalFormatting>
  <conditionalFormatting sqref="W21:X21">
    <cfRule type="cellIs" dxfId="943" priority="65" stopIfTrue="1" operator="equal">
      <formula>"в"</formula>
    </cfRule>
    <cfRule type="cellIs" dxfId="942" priority="66" stopIfTrue="1" operator="equal">
      <formula>"от"</formula>
    </cfRule>
  </conditionalFormatting>
  <conditionalFormatting sqref="AC21:AD21">
    <cfRule type="cellIs" dxfId="941" priority="63" stopIfTrue="1" operator="equal">
      <formula>"в"</formula>
    </cfRule>
    <cfRule type="cellIs" dxfId="940" priority="64" stopIfTrue="1" operator="equal">
      <formula>"от"</formula>
    </cfRule>
  </conditionalFormatting>
  <conditionalFormatting sqref="H23">
    <cfRule type="cellIs" dxfId="939" priority="59" stopIfTrue="1" operator="equal">
      <formula>"в"</formula>
    </cfRule>
    <cfRule type="cellIs" dxfId="938" priority="60" stopIfTrue="1" operator="equal">
      <formula>"от"</formula>
    </cfRule>
  </conditionalFormatting>
  <conditionalFormatting sqref="I23">
    <cfRule type="cellIs" dxfId="937" priority="57" stopIfTrue="1" operator="equal">
      <formula>"в"</formula>
    </cfRule>
    <cfRule type="cellIs" dxfId="936" priority="58" stopIfTrue="1" operator="equal">
      <formula>"от"</formula>
    </cfRule>
  </conditionalFormatting>
  <conditionalFormatting sqref="G24:H24">
    <cfRule type="cellIs" dxfId="935" priority="55" stopIfTrue="1" operator="equal">
      <formula>"в"</formula>
    </cfRule>
    <cfRule type="cellIs" dxfId="934" priority="56" stopIfTrue="1" operator="equal">
      <formula>"от"</formula>
    </cfRule>
  </conditionalFormatting>
  <conditionalFormatting sqref="O23:P23">
    <cfRule type="cellIs" dxfId="933" priority="53" stopIfTrue="1" operator="equal">
      <formula>"в"</formula>
    </cfRule>
    <cfRule type="cellIs" dxfId="932" priority="54" stopIfTrue="1" operator="equal">
      <formula>"от"</formula>
    </cfRule>
  </conditionalFormatting>
  <conditionalFormatting sqref="M24:N24">
    <cfRule type="cellIs" dxfId="931" priority="51" stopIfTrue="1" operator="equal">
      <formula>"в"</formula>
    </cfRule>
    <cfRule type="cellIs" dxfId="930" priority="52" stopIfTrue="1" operator="equal">
      <formula>"от"</formula>
    </cfRule>
  </conditionalFormatting>
  <conditionalFormatting sqref="U23:V23">
    <cfRule type="cellIs" dxfId="929" priority="49" stopIfTrue="1" operator="equal">
      <formula>"в"</formula>
    </cfRule>
    <cfRule type="cellIs" dxfId="928" priority="50" stopIfTrue="1" operator="equal">
      <formula>"от"</formula>
    </cfRule>
  </conditionalFormatting>
  <conditionalFormatting sqref="S24">
    <cfRule type="cellIs" dxfId="927" priority="47" stopIfTrue="1" operator="equal">
      <formula>"в"</formula>
    </cfRule>
    <cfRule type="cellIs" dxfId="926" priority="48" stopIfTrue="1" operator="equal">
      <formula>"от"</formula>
    </cfRule>
  </conditionalFormatting>
  <conditionalFormatting sqref="AA23:AB23">
    <cfRule type="cellIs" dxfId="925" priority="45" stopIfTrue="1" operator="equal">
      <formula>"в"</formula>
    </cfRule>
    <cfRule type="cellIs" dxfId="924" priority="46" stopIfTrue="1" operator="equal">
      <formula>"от"</formula>
    </cfRule>
  </conditionalFormatting>
  <conditionalFormatting sqref="Y24">
    <cfRule type="cellIs" dxfId="923" priority="43" stopIfTrue="1" operator="equal">
      <formula>"в"</formula>
    </cfRule>
    <cfRule type="cellIs" dxfId="922" priority="44" stopIfTrue="1" operator="equal">
      <formula>"от"</formula>
    </cfRule>
  </conditionalFormatting>
  <conditionalFormatting sqref="AG23:AH23">
    <cfRule type="cellIs" dxfId="921" priority="41" stopIfTrue="1" operator="equal">
      <formula>"в"</formula>
    </cfRule>
    <cfRule type="cellIs" dxfId="920" priority="42" stopIfTrue="1" operator="equal">
      <formula>"от"</formula>
    </cfRule>
  </conditionalFormatting>
  <conditionalFormatting sqref="AE24:AF24">
    <cfRule type="cellIs" dxfId="919" priority="39" stopIfTrue="1" operator="equal">
      <formula>"в"</formula>
    </cfRule>
    <cfRule type="cellIs" dxfId="918" priority="40" stopIfTrue="1" operator="equal">
      <formula>"от"</formula>
    </cfRule>
  </conditionalFormatting>
  <conditionalFormatting sqref="E22">
    <cfRule type="cellIs" dxfId="917" priority="37" stopIfTrue="1" operator="equal">
      <formula>"в"</formula>
    </cfRule>
    <cfRule type="cellIs" dxfId="916" priority="38" stopIfTrue="1" operator="equal">
      <formula>"от"</formula>
    </cfRule>
  </conditionalFormatting>
  <conditionalFormatting sqref="L28:N40 AH28:AJ40 T28:U40 AB28:AD40 AF28:AF40">
    <cfRule type="cellIs" dxfId="915" priority="33" stopIfTrue="1" operator="equal">
      <formula>"в"</formula>
    </cfRule>
    <cfRule type="cellIs" dxfId="914" priority="34" stopIfTrue="1" operator="equal">
      <formula>"от"</formula>
    </cfRule>
  </conditionalFormatting>
  <conditionalFormatting sqref="AL28:AL40">
    <cfRule type="cellIs" dxfId="913" priority="35" stopIfTrue="1" operator="greaterThan">
      <formula>0</formula>
    </cfRule>
    <cfRule type="cellIs" dxfId="912" priority="36" stopIfTrue="1" operator="lessThanOrEqual">
      <formula>0</formula>
    </cfRule>
  </conditionalFormatting>
  <conditionalFormatting sqref="F14">
    <cfRule type="cellIs" dxfId="911" priority="31" stopIfTrue="1" operator="equal">
      <formula>"в"</formula>
    </cfRule>
    <cfRule type="cellIs" dxfId="910" priority="32" stopIfTrue="1" operator="equal">
      <formula>"от"</formula>
    </cfRule>
  </conditionalFormatting>
  <conditionalFormatting sqref="F24">
    <cfRule type="cellIs" dxfId="909" priority="29" stopIfTrue="1" operator="equal">
      <formula>"в"</formula>
    </cfRule>
    <cfRule type="cellIs" dxfId="908" priority="30" stopIfTrue="1" operator="equal">
      <formula>"от"</formula>
    </cfRule>
  </conditionalFormatting>
  <conditionalFormatting sqref="F13">
    <cfRule type="cellIs" dxfId="907" priority="25" stopIfTrue="1" operator="equal">
      <formula>"в"</formula>
    </cfRule>
    <cfRule type="cellIs" dxfId="906" priority="26" stopIfTrue="1" operator="equal">
      <formula>"от"</formula>
    </cfRule>
  </conditionalFormatting>
  <conditionalFormatting sqref="N14">
    <cfRule type="cellIs" dxfId="905" priority="23" stopIfTrue="1" operator="equal">
      <formula>"в"</formula>
    </cfRule>
    <cfRule type="cellIs" dxfId="904" priority="24" stopIfTrue="1" operator="equal">
      <formula>"от"</formula>
    </cfRule>
  </conditionalFormatting>
  <conditionalFormatting sqref="S14">
    <cfRule type="cellIs" dxfId="903" priority="21" stopIfTrue="1" operator="equal">
      <formula>"в"</formula>
    </cfRule>
    <cfRule type="cellIs" dxfId="902" priority="22" stopIfTrue="1" operator="equal">
      <formula>"от"</formula>
    </cfRule>
  </conditionalFormatting>
  <conditionalFormatting sqref="P17">
    <cfRule type="cellIs" dxfId="901" priority="19" stopIfTrue="1" operator="equal">
      <formula>"в"</formula>
    </cfRule>
    <cfRule type="cellIs" dxfId="900" priority="20" stopIfTrue="1" operator="equal">
      <formula>"от"</formula>
    </cfRule>
  </conditionalFormatting>
  <conditionalFormatting sqref="P16">
    <cfRule type="cellIs" dxfId="899" priority="17" stopIfTrue="1" operator="equal">
      <formula>"в"</formula>
    </cfRule>
    <cfRule type="cellIs" dxfId="898" priority="18" stopIfTrue="1" operator="equal">
      <formula>"от"</formula>
    </cfRule>
  </conditionalFormatting>
  <conditionalFormatting sqref="V24">
    <cfRule type="cellIs" dxfId="897" priority="15" stopIfTrue="1" operator="equal">
      <formula>"в"</formula>
    </cfRule>
    <cfRule type="cellIs" dxfId="896" priority="16" stopIfTrue="1" operator="equal">
      <formula>"от"</formula>
    </cfRule>
  </conditionalFormatting>
  <conditionalFormatting sqref="AC16">
    <cfRule type="cellIs" dxfId="895" priority="13" stopIfTrue="1" operator="equal">
      <formula>"в"</formula>
    </cfRule>
    <cfRule type="cellIs" dxfId="894" priority="14" stopIfTrue="1" operator="equal">
      <formula>"от"</formula>
    </cfRule>
  </conditionalFormatting>
  <conditionalFormatting sqref="Y15">
    <cfRule type="cellIs" dxfId="893" priority="9" stopIfTrue="1" operator="equal">
      <formula>"в"</formula>
    </cfRule>
    <cfRule type="cellIs" dxfId="892" priority="10" stopIfTrue="1" operator="equal">
      <formula>"от"</formula>
    </cfRule>
  </conditionalFormatting>
  <conditionalFormatting sqref="Y13">
    <cfRule type="cellIs" dxfId="891" priority="7" stopIfTrue="1" operator="equal">
      <formula>"в"</formula>
    </cfRule>
    <cfRule type="cellIs" dxfId="890" priority="8" stopIfTrue="1" operator="equal">
      <formula>"от"</formula>
    </cfRule>
  </conditionalFormatting>
  <conditionalFormatting sqref="AB22">
    <cfRule type="cellIs" dxfId="889" priority="5" stopIfTrue="1" operator="equal">
      <formula>"в"</formula>
    </cfRule>
    <cfRule type="cellIs" dxfId="888" priority="6" stopIfTrue="1" operator="equal">
      <formula>"от"</formula>
    </cfRule>
  </conditionalFormatting>
  <conditionalFormatting sqref="AD18">
    <cfRule type="cellIs" dxfId="887" priority="3" stopIfTrue="1" operator="equal">
      <formula>"в"</formula>
    </cfRule>
    <cfRule type="cellIs" dxfId="886" priority="4" stopIfTrue="1" operator="equal">
      <formula>"от"</formula>
    </cfRule>
  </conditionalFormatting>
  <conditionalFormatting sqref="AD13">
    <cfRule type="cellIs" dxfId="885" priority="1" stopIfTrue="1" operator="equal">
      <formula>"в"</formula>
    </cfRule>
    <cfRule type="cellIs" dxfId="884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4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3"/>
  <sheetViews>
    <sheetView showZeros="0" topLeftCell="A4" zoomScale="80" zoomScaleNormal="80" workbookViewId="0">
      <selection activeCell="AA13" sqref="AA13"/>
    </sheetView>
  </sheetViews>
  <sheetFormatPr defaultRowHeight="12.75" x14ac:dyDescent="0.2"/>
  <cols>
    <col min="1" max="1" width="4.5703125" customWidth="1"/>
    <col min="2" max="2" width="8.140625" style="4" customWidth="1"/>
    <col min="3" max="3" width="12.28515625" style="3" customWidth="1"/>
    <col min="4" max="4" width="38.42578125" customWidth="1"/>
    <col min="5" max="11" width="3.7109375" customWidth="1"/>
    <col min="12" max="12" width="3.42578125" customWidth="1"/>
    <col min="13" max="22" width="3.7109375" customWidth="1"/>
    <col min="23" max="23" width="3.85546875" customWidth="1"/>
    <col min="24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1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1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79" t="s">
        <v>200</v>
      </c>
      <c r="AI2" s="386"/>
      <c r="AJ2" s="386"/>
      <c r="AK2" s="386"/>
      <c r="AL2" s="386"/>
      <c r="AM2" s="386"/>
      <c r="AN2" s="124"/>
    </row>
    <row r="3" spans="1:41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1" ht="29.25" customHeight="1" x14ac:dyDescent="0.2">
      <c r="A4" s="71"/>
      <c r="B4" s="72"/>
      <c r="C4" s="72"/>
      <c r="D4" s="382" t="s">
        <v>39</v>
      </c>
      <c r="E4" s="383" t="s">
        <v>174</v>
      </c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1" ht="12.75" customHeight="1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1" ht="12.75" customHeight="1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1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224</v>
      </c>
      <c r="AI7" s="367"/>
      <c r="AJ7" s="367"/>
      <c r="AK7" s="367"/>
      <c r="AL7" s="367"/>
      <c r="AM7" s="367"/>
      <c r="AN7" s="72"/>
    </row>
    <row r="8" spans="1:41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1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145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1" s="2" customFormat="1" ht="23.25" thickBot="1" x14ac:dyDescent="0.25">
      <c r="A10" s="369"/>
      <c r="B10" s="370"/>
      <c r="C10" s="370"/>
      <c r="D10" s="372"/>
      <c r="E10" s="251">
        <v>1</v>
      </c>
      <c r="F10" s="165">
        <v>2</v>
      </c>
      <c r="G10" s="166">
        <v>3</v>
      </c>
      <c r="H10" s="166">
        <v>4</v>
      </c>
      <c r="I10" s="165">
        <v>5</v>
      </c>
      <c r="J10" s="297">
        <v>6</v>
      </c>
      <c r="K10" s="167">
        <v>7</v>
      </c>
      <c r="L10" s="164">
        <v>8</v>
      </c>
      <c r="M10" s="166">
        <v>9</v>
      </c>
      <c r="N10" s="166">
        <v>10</v>
      </c>
      <c r="O10" s="166">
        <v>11</v>
      </c>
      <c r="P10" s="167">
        <v>12</v>
      </c>
      <c r="Q10" s="167">
        <v>13</v>
      </c>
      <c r="R10" s="167">
        <v>14</v>
      </c>
      <c r="S10" s="167">
        <v>15</v>
      </c>
      <c r="T10" s="167">
        <v>16</v>
      </c>
      <c r="U10" s="166">
        <v>17</v>
      </c>
      <c r="V10" s="166">
        <v>18</v>
      </c>
      <c r="W10" s="167">
        <v>19</v>
      </c>
      <c r="X10" s="167">
        <v>20</v>
      </c>
      <c r="Y10" s="167">
        <v>21</v>
      </c>
      <c r="Z10" s="164">
        <v>22</v>
      </c>
      <c r="AA10" s="167">
        <v>23</v>
      </c>
      <c r="AB10" s="166">
        <v>24</v>
      </c>
      <c r="AC10" s="166">
        <v>25</v>
      </c>
      <c r="AD10" s="167">
        <v>26</v>
      </c>
      <c r="AE10" s="167">
        <v>27</v>
      </c>
      <c r="AF10" s="167">
        <v>28</v>
      </c>
      <c r="AG10" s="165">
        <v>29</v>
      </c>
      <c r="AH10" s="167">
        <v>30</v>
      </c>
      <c r="AI10" s="166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1" s="20" customFormat="1" ht="15" customHeight="1" thickBot="1" x14ac:dyDescent="0.25">
      <c r="A11" s="85">
        <v>1</v>
      </c>
      <c r="C11" s="170" t="s">
        <v>176</v>
      </c>
      <c r="D11" s="171" t="s">
        <v>177</v>
      </c>
      <c r="E11" s="109" t="s">
        <v>19</v>
      </c>
      <c r="F11" s="172" t="s">
        <v>1</v>
      </c>
      <c r="G11" s="300" t="s">
        <v>235</v>
      </c>
      <c r="H11" s="109" t="s">
        <v>19</v>
      </c>
      <c r="I11" s="184" t="s">
        <v>1</v>
      </c>
      <c r="J11" s="109" t="s">
        <v>19</v>
      </c>
      <c r="K11" s="184" t="s">
        <v>1</v>
      </c>
      <c r="L11" s="174" t="s">
        <v>3</v>
      </c>
      <c r="M11" s="83" t="s">
        <v>1</v>
      </c>
      <c r="N11" s="299" t="s">
        <v>234</v>
      </c>
      <c r="O11" s="172" t="s">
        <v>1</v>
      </c>
      <c r="P11" s="172" t="s">
        <v>1</v>
      </c>
      <c r="Q11" s="174" t="s">
        <v>58</v>
      </c>
      <c r="R11" s="300" t="s">
        <v>234</v>
      </c>
      <c r="S11" s="174" t="s">
        <v>58</v>
      </c>
      <c r="T11" s="83" t="s">
        <v>1</v>
      </c>
      <c r="U11" s="172" t="s">
        <v>1</v>
      </c>
      <c r="V11" s="172" t="s">
        <v>58</v>
      </c>
      <c r="W11" s="174" t="s">
        <v>58</v>
      </c>
      <c r="X11" s="174" t="s">
        <v>58</v>
      </c>
      <c r="Y11" s="174" t="s">
        <v>58</v>
      </c>
      <c r="Z11" s="174" t="s">
        <v>3</v>
      </c>
      <c r="AA11" s="172" t="s">
        <v>1</v>
      </c>
      <c r="AB11" s="172" t="s">
        <v>1</v>
      </c>
      <c r="AC11" s="172" t="s">
        <v>1</v>
      </c>
      <c r="AD11" s="300" t="s">
        <v>235</v>
      </c>
      <c r="AE11" s="174" t="s">
        <v>3</v>
      </c>
      <c r="AF11" s="174" t="s">
        <v>3</v>
      </c>
      <c r="AG11" s="174" t="s">
        <v>3</v>
      </c>
      <c r="AH11" s="263" t="s">
        <v>1</v>
      </c>
      <c r="AI11" s="263" t="s">
        <v>1</v>
      </c>
      <c r="AJ11" s="262">
        <f>COUNTIF(E11:AI11,$B$39)</f>
        <v>13</v>
      </c>
      <c r="AK11" s="86">
        <f>31-AJ11</f>
        <v>18</v>
      </c>
      <c r="AL11" s="87">
        <f>'Производственный календарь'!$D$6-AJ11</f>
        <v>-2</v>
      </c>
      <c r="AM11" s="88"/>
      <c r="AN11" s="88"/>
    </row>
    <row r="12" spans="1:41" s="20" customFormat="1" ht="15" x14ac:dyDescent="0.25">
      <c r="A12" s="85">
        <v>2</v>
      </c>
      <c r="B12" s="162" t="s">
        <v>185</v>
      </c>
      <c r="C12" s="170" t="s">
        <v>183</v>
      </c>
      <c r="D12" s="264" t="s">
        <v>184</v>
      </c>
      <c r="E12" s="113" t="s">
        <v>190</v>
      </c>
      <c r="F12" s="113" t="s">
        <v>188</v>
      </c>
      <c r="G12" s="83" t="s">
        <v>1</v>
      </c>
      <c r="H12" s="83" t="s">
        <v>1</v>
      </c>
      <c r="I12" s="113" t="s">
        <v>188</v>
      </c>
      <c r="J12" s="113" t="s">
        <v>190</v>
      </c>
      <c r="K12" s="113" t="s">
        <v>190</v>
      </c>
      <c r="L12" s="83" t="s">
        <v>1</v>
      </c>
      <c r="M12" s="83" t="s">
        <v>1</v>
      </c>
      <c r="N12" s="83" t="s">
        <v>1</v>
      </c>
      <c r="O12" s="83" t="s">
        <v>1</v>
      </c>
      <c r="P12" s="113" t="s">
        <v>188</v>
      </c>
      <c r="Q12" s="113" t="s">
        <v>190</v>
      </c>
      <c r="R12" s="113" t="s">
        <v>190</v>
      </c>
      <c r="S12" s="113" t="s">
        <v>190</v>
      </c>
      <c r="T12" s="113" t="s">
        <v>188</v>
      </c>
      <c r="U12" s="83" t="s">
        <v>1</v>
      </c>
      <c r="V12" s="83" t="s">
        <v>1</v>
      </c>
      <c r="W12" s="113" t="s">
        <v>188</v>
      </c>
      <c r="X12" s="113" t="s">
        <v>190</v>
      </c>
      <c r="Y12" s="113" t="s">
        <v>190</v>
      </c>
      <c r="Z12" s="113" t="s">
        <v>190</v>
      </c>
      <c r="AA12" s="113" t="s">
        <v>188</v>
      </c>
      <c r="AB12" s="83" t="s">
        <v>1</v>
      </c>
      <c r="AC12" s="83" t="s">
        <v>1</v>
      </c>
      <c r="AD12" s="113" t="s">
        <v>188</v>
      </c>
      <c r="AE12" s="113" t="s">
        <v>190</v>
      </c>
      <c r="AF12" s="113" t="s">
        <v>190</v>
      </c>
      <c r="AG12" s="113" t="s">
        <v>190</v>
      </c>
      <c r="AH12" s="113" t="s">
        <v>188</v>
      </c>
      <c r="AI12" s="239" t="s">
        <v>1</v>
      </c>
      <c r="AJ12" s="262">
        <f>COUNTIF(E12:AI12,$B$39)</f>
        <v>11</v>
      </c>
      <c r="AK12" s="86">
        <f t="shared" ref="AK12:AK25" si="0">31-AJ12</f>
        <v>20</v>
      </c>
      <c r="AL12" s="87">
        <f>'Производственный календарь'!$D$6-AJ12</f>
        <v>0</v>
      </c>
      <c r="AM12" s="88"/>
      <c r="AN12" s="88"/>
    </row>
    <row r="13" spans="1:41" s="20" customFormat="1" ht="15.75" thickBot="1" x14ac:dyDescent="0.3">
      <c r="A13" s="85">
        <v>3</v>
      </c>
      <c r="B13" s="162" t="s">
        <v>154</v>
      </c>
      <c r="C13" s="233" t="s">
        <v>156</v>
      </c>
      <c r="D13" s="265" t="s">
        <v>155</v>
      </c>
      <c r="E13" s="109" t="s">
        <v>2</v>
      </c>
      <c r="F13" s="109" t="s">
        <v>2</v>
      </c>
      <c r="G13" s="83" t="s">
        <v>1</v>
      </c>
      <c r="H13" s="109" t="s">
        <v>19</v>
      </c>
      <c r="I13" s="184" t="s">
        <v>1</v>
      </c>
      <c r="J13" s="109" t="s">
        <v>2</v>
      </c>
      <c r="K13" s="109" t="s">
        <v>2</v>
      </c>
      <c r="L13" s="109" t="s">
        <v>2</v>
      </c>
      <c r="M13" s="83" t="s">
        <v>1</v>
      </c>
      <c r="N13" s="83" t="s">
        <v>1</v>
      </c>
      <c r="O13" s="109" t="s">
        <v>2</v>
      </c>
      <c r="P13" s="109" t="s">
        <v>2</v>
      </c>
      <c r="Q13" s="109" t="s">
        <v>2</v>
      </c>
      <c r="R13" s="109" t="s">
        <v>2</v>
      </c>
      <c r="S13" s="109" t="s">
        <v>2</v>
      </c>
      <c r="T13" s="109" t="s">
        <v>2</v>
      </c>
      <c r="U13" s="83" t="s">
        <v>1</v>
      </c>
      <c r="V13" s="83" t="s">
        <v>1</v>
      </c>
      <c r="W13" s="109" t="s">
        <v>2</v>
      </c>
      <c r="X13" s="109" t="s">
        <v>2</v>
      </c>
      <c r="Y13" s="109" t="s">
        <v>2</v>
      </c>
      <c r="Z13" s="109" t="s">
        <v>2</v>
      </c>
      <c r="AA13" s="109" t="s">
        <v>19</v>
      </c>
      <c r="AB13" s="83" t="s">
        <v>1</v>
      </c>
      <c r="AC13" s="83" t="s">
        <v>1</v>
      </c>
      <c r="AD13" s="109" t="s">
        <v>2</v>
      </c>
      <c r="AE13" s="109" t="s">
        <v>2</v>
      </c>
      <c r="AF13" s="109" t="s">
        <v>2</v>
      </c>
      <c r="AG13" s="109" t="s">
        <v>2</v>
      </c>
      <c r="AH13" s="109" t="s">
        <v>2</v>
      </c>
      <c r="AI13" s="239" t="s">
        <v>1</v>
      </c>
      <c r="AJ13" s="262">
        <f>COUNTIF(E13:AI13,$B$39)</f>
        <v>9</v>
      </c>
      <c r="AK13" s="86">
        <f t="shared" si="0"/>
        <v>22</v>
      </c>
      <c r="AL13" s="87">
        <f>'Производственный календарь'!$D$6-AJ13</f>
        <v>2</v>
      </c>
      <c r="AM13" s="88"/>
      <c r="AN13" s="88"/>
    </row>
    <row r="14" spans="1:41" s="20" customFormat="1" ht="15.75" thickBot="1" x14ac:dyDescent="0.3">
      <c r="A14" s="65">
        <v>4</v>
      </c>
      <c r="B14" s="162" t="s">
        <v>167</v>
      </c>
      <c r="C14" s="233" t="s">
        <v>156</v>
      </c>
      <c r="D14" s="266" t="s">
        <v>168</v>
      </c>
      <c r="E14" s="184"/>
      <c r="F14" s="185"/>
      <c r="G14" s="184"/>
      <c r="H14" s="184"/>
      <c r="I14" s="267"/>
      <c r="J14" s="267"/>
      <c r="K14" s="267"/>
      <c r="L14" s="185"/>
      <c r="M14" s="185"/>
      <c r="N14" s="83"/>
      <c r="O14" s="184"/>
      <c r="P14" s="185"/>
      <c r="Q14" s="185"/>
      <c r="R14" s="185"/>
      <c r="S14" s="185"/>
      <c r="T14" s="185"/>
      <c r="U14" s="184"/>
      <c r="V14" s="184"/>
      <c r="W14" s="185"/>
      <c r="X14" s="185"/>
      <c r="Y14" s="185"/>
      <c r="Z14" s="184"/>
      <c r="AA14" s="185"/>
      <c r="AB14" s="185"/>
      <c r="AC14" s="184"/>
      <c r="AD14" s="184"/>
      <c r="AE14" s="185"/>
      <c r="AF14" s="185"/>
      <c r="AG14" s="185"/>
      <c r="AH14" s="184"/>
      <c r="AI14" s="249"/>
      <c r="AJ14" s="262">
        <f>COUNTIF(E14:AI14,$B$39)</f>
        <v>0</v>
      </c>
      <c r="AK14" s="86">
        <f t="shared" si="0"/>
        <v>31</v>
      </c>
      <c r="AL14" s="87">
        <f>'Производственный календарь'!$D$6-AJ14</f>
        <v>11</v>
      </c>
      <c r="AM14" s="88"/>
      <c r="AN14" s="91"/>
    </row>
    <row r="15" spans="1:41" s="20" customFormat="1" ht="15.75" thickBot="1" x14ac:dyDescent="0.3">
      <c r="A15" s="65">
        <v>5</v>
      </c>
      <c r="B15" s="162" t="s">
        <v>159</v>
      </c>
      <c r="C15" s="233" t="s">
        <v>148</v>
      </c>
      <c r="D15" s="237" t="s">
        <v>160</v>
      </c>
      <c r="E15" s="172" t="s">
        <v>1</v>
      </c>
      <c r="F15" s="172" t="s">
        <v>1</v>
      </c>
      <c r="G15" s="174" t="s">
        <v>2</v>
      </c>
      <c r="H15" s="174" t="s">
        <v>19</v>
      </c>
      <c r="I15" s="172" t="s">
        <v>1</v>
      </c>
      <c r="J15" s="109" t="s">
        <v>19</v>
      </c>
      <c r="K15" s="172" t="s">
        <v>1</v>
      </c>
      <c r="L15" s="172" t="s">
        <v>1</v>
      </c>
      <c r="M15" s="174" t="s">
        <v>2</v>
      </c>
      <c r="N15" s="174" t="s">
        <v>2</v>
      </c>
      <c r="O15" s="191" t="s">
        <v>59</v>
      </c>
      <c r="P15" s="191" t="s">
        <v>59</v>
      </c>
      <c r="Q15" s="172" t="s">
        <v>1</v>
      </c>
      <c r="R15" s="172" t="s">
        <v>1</v>
      </c>
      <c r="S15" s="174" t="s">
        <v>2</v>
      </c>
      <c r="T15" s="174" t="s">
        <v>2</v>
      </c>
      <c r="U15" s="191" t="s">
        <v>59</v>
      </c>
      <c r="V15" s="191" t="s">
        <v>59</v>
      </c>
      <c r="W15" s="172" t="s">
        <v>1</v>
      </c>
      <c r="X15" s="172" t="s">
        <v>1</v>
      </c>
      <c r="Y15" s="174" t="s">
        <v>2</v>
      </c>
      <c r="Z15" s="174" t="s">
        <v>2</v>
      </c>
      <c r="AA15" s="191" t="s">
        <v>59</v>
      </c>
      <c r="AB15" s="191" t="s">
        <v>59</v>
      </c>
      <c r="AC15" s="191" t="s">
        <v>59</v>
      </c>
      <c r="AD15" s="172" t="s">
        <v>1</v>
      </c>
      <c r="AE15" s="172" t="s">
        <v>1</v>
      </c>
      <c r="AF15" s="174" t="s">
        <v>2</v>
      </c>
      <c r="AG15" s="172" t="s">
        <v>1</v>
      </c>
      <c r="AH15" s="172" t="s">
        <v>1</v>
      </c>
      <c r="AI15" s="263" t="s">
        <v>1</v>
      </c>
      <c r="AJ15" s="262">
        <f>COUNTIF(E15:AI15,$B$39)</f>
        <v>14</v>
      </c>
      <c r="AK15" s="86">
        <f t="shared" si="0"/>
        <v>17</v>
      </c>
      <c r="AL15" s="87">
        <f>'Производственный календарь'!$D$6-AJ15</f>
        <v>-3</v>
      </c>
      <c r="AM15" s="88"/>
      <c r="AN15" s="91"/>
      <c r="AO15" s="20" t="s">
        <v>226</v>
      </c>
    </row>
    <row r="16" spans="1:41" s="20" customFormat="1" ht="15.75" thickBot="1" x14ac:dyDescent="0.3">
      <c r="A16" s="65"/>
      <c r="B16" s="301" t="s">
        <v>251</v>
      </c>
      <c r="C16" s="233" t="s">
        <v>148</v>
      </c>
      <c r="D16" s="298" t="s">
        <v>233</v>
      </c>
      <c r="E16" s="109" t="s">
        <v>2</v>
      </c>
      <c r="F16" s="109" t="s">
        <v>2</v>
      </c>
      <c r="G16" s="172" t="s">
        <v>1</v>
      </c>
      <c r="H16" s="172" t="s">
        <v>1</v>
      </c>
      <c r="I16" s="185" t="s">
        <v>2</v>
      </c>
      <c r="J16" s="185" t="s">
        <v>2</v>
      </c>
      <c r="K16" s="185" t="s">
        <v>2</v>
      </c>
      <c r="L16" s="184" t="s">
        <v>1</v>
      </c>
      <c r="M16" s="184" t="s">
        <v>1</v>
      </c>
      <c r="N16" s="185" t="s">
        <v>2</v>
      </c>
      <c r="O16" s="185" t="s">
        <v>2</v>
      </c>
      <c r="P16" s="185" t="s">
        <v>2</v>
      </c>
      <c r="Q16" s="185" t="s">
        <v>2</v>
      </c>
      <c r="R16" s="185" t="s">
        <v>2</v>
      </c>
      <c r="S16" s="172" t="s">
        <v>1</v>
      </c>
      <c r="T16" s="172" t="s">
        <v>1</v>
      </c>
      <c r="U16" s="185" t="s">
        <v>2</v>
      </c>
      <c r="V16" s="185" t="s">
        <v>2</v>
      </c>
      <c r="W16" s="185" t="s">
        <v>2</v>
      </c>
      <c r="X16" s="185" t="s">
        <v>2</v>
      </c>
      <c r="Y16" s="172" t="s">
        <v>1</v>
      </c>
      <c r="Z16" s="172" t="s">
        <v>1</v>
      </c>
      <c r="AA16" s="185" t="s">
        <v>2</v>
      </c>
      <c r="AB16" s="185" t="s">
        <v>2</v>
      </c>
      <c r="AC16" s="185" t="s">
        <v>2</v>
      </c>
      <c r="AD16" s="185" t="s">
        <v>2</v>
      </c>
      <c r="AE16" s="172" t="s">
        <v>1</v>
      </c>
      <c r="AF16" s="172" t="s">
        <v>1</v>
      </c>
      <c r="AG16" s="185" t="s">
        <v>2</v>
      </c>
      <c r="AH16" s="185" t="s">
        <v>2</v>
      </c>
      <c r="AI16" s="185" t="s">
        <v>2</v>
      </c>
      <c r="AJ16" s="262"/>
      <c r="AK16" s="86"/>
      <c r="AL16" s="87"/>
      <c r="AM16" s="88"/>
      <c r="AN16" s="91"/>
    </row>
    <row r="17" spans="1:41" s="20" customFormat="1" ht="15.75" thickBot="1" x14ac:dyDescent="0.3">
      <c r="A17" s="65">
        <v>6</v>
      </c>
      <c r="B17" s="162" t="s">
        <v>161</v>
      </c>
      <c r="C17" s="233" t="s">
        <v>148</v>
      </c>
      <c r="D17" s="238" t="s">
        <v>162</v>
      </c>
      <c r="E17" s="83" t="s">
        <v>1</v>
      </c>
      <c r="F17" s="109" t="s">
        <v>2</v>
      </c>
      <c r="G17" s="185" t="s">
        <v>3</v>
      </c>
      <c r="H17" s="109" t="s">
        <v>2</v>
      </c>
      <c r="I17" s="83" t="s">
        <v>1</v>
      </c>
      <c r="J17" s="83" t="s">
        <v>1</v>
      </c>
      <c r="K17" s="83" t="s">
        <v>1</v>
      </c>
      <c r="L17" s="83" t="s">
        <v>1</v>
      </c>
      <c r="M17" s="109" t="s">
        <v>3</v>
      </c>
      <c r="N17" s="109" t="s">
        <v>3</v>
      </c>
      <c r="O17" s="109" t="s">
        <v>3</v>
      </c>
      <c r="P17" s="83" t="s">
        <v>1</v>
      </c>
      <c r="Q17" s="109" t="s">
        <v>2</v>
      </c>
      <c r="R17" s="109" t="s">
        <v>2</v>
      </c>
      <c r="S17" s="109" t="s">
        <v>58</v>
      </c>
      <c r="T17" s="109" t="s">
        <v>58</v>
      </c>
      <c r="U17" s="83" t="s">
        <v>1</v>
      </c>
      <c r="V17" s="83" t="s">
        <v>1</v>
      </c>
      <c r="W17" s="109" t="s">
        <v>2</v>
      </c>
      <c r="X17" s="109" t="s">
        <v>2</v>
      </c>
      <c r="Y17" s="113" t="s">
        <v>59</v>
      </c>
      <c r="Z17" s="113" t="s">
        <v>59</v>
      </c>
      <c r="AA17" s="83" t="s">
        <v>1</v>
      </c>
      <c r="AB17" s="83" t="s">
        <v>1</v>
      </c>
      <c r="AC17" s="109" t="s">
        <v>2</v>
      </c>
      <c r="AD17" s="113" t="s">
        <v>59</v>
      </c>
      <c r="AE17" s="172" t="s">
        <v>1</v>
      </c>
      <c r="AF17" s="113" t="s">
        <v>59</v>
      </c>
      <c r="AG17" s="83" t="s">
        <v>1</v>
      </c>
      <c r="AH17" s="83" t="s">
        <v>1</v>
      </c>
      <c r="AI17" s="279" t="s">
        <v>2</v>
      </c>
      <c r="AJ17" s="262">
        <f t="shared" ref="AJ17:AJ25" si="1">COUNTIF(E17:AI17,$B$39)</f>
        <v>13</v>
      </c>
      <c r="AK17" s="86">
        <f t="shared" si="0"/>
        <v>18</v>
      </c>
      <c r="AL17" s="87">
        <f>'Производственный календарь'!$D$6-AJ17</f>
        <v>-2</v>
      </c>
      <c r="AM17" s="88"/>
      <c r="AN17" s="91"/>
      <c r="AO17" s="20" t="s">
        <v>228</v>
      </c>
    </row>
    <row r="18" spans="1:41" s="20" customFormat="1" ht="15" x14ac:dyDescent="0.25">
      <c r="A18" s="65">
        <v>7</v>
      </c>
      <c r="B18" s="162" t="s">
        <v>157</v>
      </c>
      <c r="C18" s="233" t="s">
        <v>148</v>
      </c>
      <c r="D18" s="238" t="s">
        <v>158</v>
      </c>
      <c r="E18" s="113" t="s">
        <v>59</v>
      </c>
      <c r="F18" s="113" t="s">
        <v>59</v>
      </c>
      <c r="G18" s="113" t="s">
        <v>59</v>
      </c>
      <c r="H18" s="113" t="s">
        <v>59</v>
      </c>
      <c r="I18" s="83" t="s">
        <v>1</v>
      </c>
      <c r="J18" s="83" t="s">
        <v>1</v>
      </c>
      <c r="K18" s="113" t="s">
        <v>59</v>
      </c>
      <c r="L18" s="113" t="s">
        <v>59</v>
      </c>
      <c r="M18" s="113" t="s">
        <v>59</v>
      </c>
      <c r="N18" s="113" t="s">
        <v>59</v>
      </c>
      <c r="O18" s="113" t="s">
        <v>59</v>
      </c>
      <c r="P18" s="83" t="s">
        <v>1</v>
      </c>
      <c r="Q18" s="83" t="s">
        <v>1</v>
      </c>
      <c r="R18" s="83" t="s">
        <v>1</v>
      </c>
      <c r="S18" s="113" t="s">
        <v>59</v>
      </c>
      <c r="T18" s="113" t="s">
        <v>59</v>
      </c>
      <c r="U18" s="113" t="s">
        <v>59</v>
      </c>
      <c r="V18" s="113" t="s">
        <v>59</v>
      </c>
      <c r="W18" s="83" t="s">
        <v>1</v>
      </c>
      <c r="X18" s="83" t="s">
        <v>1</v>
      </c>
      <c r="Y18" s="83" t="s">
        <v>1</v>
      </c>
      <c r="Z18" s="113" t="s">
        <v>59</v>
      </c>
      <c r="AA18" s="113" t="s">
        <v>59</v>
      </c>
      <c r="AB18" s="113" t="s">
        <v>59</v>
      </c>
      <c r="AC18" s="83" t="s">
        <v>1</v>
      </c>
      <c r="AD18" s="83" t="s">
        <v>1</v>
      </c>
      <c r="AE18" s="83" t="s">
        <v>1</v>
      </c>
      <c r="AF18" s="83" t="s">
        <v>1</v>
      </c>
      <c r="AG18" s="113" t="s">
        <v>59</v>
      </c>
      <c r="AH18" s="113" t="s">
        <v>59</v>
      </c>
      <c r="AI18" s="247" t="s">
        <v>59</v>
      </c>
      <c r="AJ18" s="262">
        <f t="shared" si="1"/>
        <v>12</v>
      </c>
      <c r="AK18" s="86">
        <f t="shared" si="0"/>
        <v>19</v>
      </c>
      <c r="AL18" s="87">
        <f>'Производственный календарь'!$D$6-AJ18</f>
        <v>-1</v>
      </c>
      <c r="AM18" s="88"/>
      <c r="AN18" s="91"/>
      <c r="AO18" s="20" t="s">
        <v>225</v>
      </c>
    </row>
    <row r="19" spans="1:41" s="20" customFormat="1" ht="15.75" thickBot="1" x14ac:dyDescent="0.3">
      <c r="A19" s="65">
        <v>8</v>
      </c>
      <c r="B19" s="20">
        <v>90590</v>
      </c>
      <c r="C19" s="233" t="s">
        <v>148</v>
      </c>
      <c r="D19" s="268" t="s">
        <v>198</v>
      </c>
      <c r="E19" s="109" t="s">
        <v>19</v>
      </c>
      <c r="F19" s="184" t="s">
        <v>1</v>
      </c>
      <c r="G19" s="184" t="s">
        <v>1</v>
      </c>
      <c r="H19" s="185" t="s">
        <v>2</v>
      </c>
      <c r="I19" s="185" t="s">
        <v>2</v>
      </c>
      <c r="J19" s="185" t="s">
        <v>2</v>
      </c>
      <c r="K19" s="185" t="s">
        <v>2</v>
      </c>
      <c r="L19" s="185" t="s">
        <v>2</v>
      </c>
      <c r="M19" s="184" t="s">
        <v>1</v>
      </c>
      <c r="N19" s="184" t="s">
        <v>1</v>
      </c>
      <c r="O19" s="185" t="s">
        <v>2</v>
      </c>
      <c r="P19" s="185" t="s">
        <v>2</v>
      </c>
      <c r="Q19" s="202" t="s">
        <v>59</v>
      </c>
      <c r="R19" s="202" t="s">
        <v>59</v>
      </c>
      <c r="S19" s="184" t="s">
        <v>1</v>
      </c>
      <c r="T19" s="184" t="s">
        <v>1</v>
      </c>
      <c r="U19" s="185" t="s">
        <v>2</v>
      </c>
      <c r="V19" s="185" t="s">
        <v>2</v>
      </c>
      <c r="W19" s="202" t="s">
        <v>59</v>
      </c>
      <c r="X19" s="202" t="s">
        <v>59</v>
      </c>
      <c r="Y19" s="184" t="s">
        <v>1</v>
      </c>
      <c r="Z19" s="184" t="s">
        <v>1</v>
      </c>
      <c r="AA19" s="185" t="s">
        <v>19</v>
      </c>
      <c r="AB19" s="184" t="s">
        <v>1</v>
      </c>
      <c r="AC19" s="184" t="s">
        <v>1</v>
      </c>
      <c r="AD19" s="184" t="s">
        <v>1</v>
      </c>
      <c r="AE19" s="185" t="s">
        <v>2</v>
      </c>
      <c r="AF19" s="185" t="s">
        <v>2</v>
      </c>
      <c r="AG19" s="185" t="s">
        <v>2</v>
      </c>
      <c r="AH19" s="185" t="s">
        <v>2</v>
      </c>
      <c r="AI19" s="240" t="s">
        <v>58</v>
      </c>
      <c r="AJ19" s="262">
        <f t="shared" si="1"/>
        <v>11</v>
      </c>
      <c r="AK19" s="86">
        <f t="shared" si="0"/>
        <v>20</v>
      </c>
      <c r="AL19" s="87">
        <f>'Производственный календарь'!$D$6-AJ19</f>
        <v>0</v>
      </c>
      <c r="AM19" s="88"/>
      <c r="AN19" s="91"/>
    </row>
    <row r="20" spans="1:41" s="20" customFormat="1" ht="15.75" thickBot="1" x14ac:dyDescent="0.3">
      <c r="A20" s="85">
        <v>10</v>
      </c>
      <c r="B20" s="162" t="s">
        <v>149</v>
      </c>
      <c r="C20" s="233" t="s">
        <v>148</v>
      </c>
      <c r="D20" s="244" t="s">
        <v>150</v>
      </c>
      <c r="E20" s="174" t="s">
        <v>2</v>
      </c>
      <c r="F20" s="174" t="s">
        <v>2</v>
      </c>
      <c r="G20" s="191" t="s">
        <v>59</v>
      </c>
      <c r="H20" s="172" t="s">
        <v>1</v>
      </c>
      <c r="I20" s="174" t="s">
        <v>2</v>
      </c>
      <c r="J20" s="174" t="s">
        <v>2</v>
      </c>
      <c r="K20" s="174" t="s">
        <v>2</v>
      </c>
      <c r="L20" s="230" t="s">
        <v>2</v>
      </c>
      <c r="M20" s="172" t="s">
        <v>1</v>
      </c>
      <c r="N20" s="191" t="s">
        <v>59</v>
      </c>
      <c r="O20" s="172" t="s">
        <v>1</v>
      </c>
      <c r="P20" s="172" t="s">
        <v>1</v>
      </c>
      <c r="Q20" s="174" t="s">
        <v>2</v>
      </c>
      <c r="R20" s="174" t="s">
        <v>2</v>
      </c>
      <c r="S20" s="191" t="s">
        <v>59</v>
      </c>
      <c r="T20" s="191" t="s">
        <v>59</v>
      </c>
      <c r="U20" s="172" t="s">
        <v>1</v>
      </c>
      <c r="V20" s="172" t="s">
        <v>1</v>
      </c>
      <c r="W20" s="174" t="s">
        <v>2</v>
      </c>
      <c r="X20" s="174" t="s">
        <v>2</v>
      </c>
      <c r="Y20" s="191" t="s">
        <v>59</v>
      </c>
      <c r="Z20" s="172" t="s">
        <v>1</v>
      </c>
      <c r="AA20" s="172" t="s">
        <v>1</v>
      </c>
      <c r="AB20" s="172" t="s">
        <v>1</v>
      </c>
      <c r="AC20" s="174" t="s">
        <v>2</v>
      </c>
      <c r="AD20" s="174" t="s">
        <v>2</v>
      </c>
      <c r="AE20" s="191" t="s">
        <v>59</v>
      </c>
      <c r="AF20" s="191" t="s">
        <v>59</v>
      </c>
      <c r="AG20" s="172" t="s">
        <v>1</v>
      </c>
      <c r="AH20" s="172" t="s">
        <v>1</v>
      </c>
      <c r="AI20" s="280" t="s">
        <v>2</v>
      </c>
      <c r="AJ20" s="262">
        <f t="shared" si="1"/>
        <v>11</v>
      </c>
      <c r="AK20" s="86">
        <f t="shared" si="0"/>
        <v>20</v>
      </c>
      <c r="AL20" s="87">
        <f>'Производственный календарь'!$D$6-AJ20</f>
        <v>0</v>
      </c>
      <c r="AM20" s="88"/>
      <c r="AN20" s="88"/>
    </row>
    <row r="21" spans="1:41" s="20" customFormat="1" ht="15" x14ac:dyDescent="0.25">
      <c r="A21" s="85">
        <v>11</v>
      </c>
      <c r="B21" s="162" t="s">
        <v>146</v>
      </c>
      <c r="C21" s="233" t="s">
        <v>148</v>
      </c>
      <c r="D21" s="246" t="s">
        <v>147</v>
      </c>
      <c r="E21" s="109" t="s">
        <v>2</v>
      </c>
      <c r="F21" s="109" t="s">
        <v>2</v>
      </c>
      <c r="G21" s="109" t="s">
        <v>3</v>
      </c>
      <c r="H21" s="109" t="s">
        <v>59</v>
      </c>
      <c r="I21" s="113" t="s">
        <v>59</v>
      </c>
      <c r="J21" s="83" t="s">
        <v>1</v>
      </c>
      <c r="K21" s="83" t="s">
        <v>1</v>
      </c>
      <c r="L21" s="109" t="s">
        <v>3</v>
      </c>
      <c r="M21" s="191" t="s">
        <v>59</v>
      </c>
      <c r="N21" s="109" t="s">
        <v>3</v>
      </c>
      <c r="O21" s="113" t="s">
        <v>59</v>
      </c>
      <c r="P21" s="83" t="s">
        <v>1</v>
      </c>
      <c r="Q21" s="83" t="s">
        <v>1</v>
      </c>
      <c r="R21" s="83" t="s">
        <v>1</v>
      </c>
      <c r="S21" s="109" t="s">
        <v>2</v>
      </c>
      <c r="T21" s="109" t="s">
        <v>2</v>
      </c>
      <c r="U21" s="113" t="s">
        <v>59</v>
      </c>
      <c r="V21" s="113" t="s">
        <v>59</v>
      </c>
      <c r="W21" s="83" t="s">
        <v>1</v>
      </c>
      <c r="X21" s="83" t="s">
        <v>1</v>
      </c>
      <c r="Y21" s="83" t="s">
        <v>1</v>
      </c>
      <c r="Z21" s="109" t="s">
        <v>3</v>
      </c>
      <c r="AA21" s="113" t="s">
        <v>59</v>
      </c>
      <c r="AB21" s="83" t="s">
        <v>1</v>
      </c>
      <c r="AC21" s="83" t="s">
        <v>1</v>
      </c>
      <c r="AD21" s="109" t="s">
        <v>2</v>
      </c>
      <c r="AE21" s="109" t="s">
        <v>2</v>
      </c>
      <c r="AF21" s="113" t="s">
        <v>59</v>
      </c>
      <c r="AG21" s="113" t="s">
        <v>59</v>
      </c>
      <c r="AH21" s="83" t="s">
        <v>1</v>
      </c>
      <c r="AI21" s="239" t="s">
        <v>1</v>
      </c>
      <c r="AJ21" s="262">
        <f t="shared" si="1"/>
        <v>12</v>
      </c>
      <c r="AK21" s="86">
        <f t="shared" si="0"/>
        <v>19</v>
      </c>
      <c r="AL21" s="87">
        <f>'Производственный календарь'!$D$6-AJ21</f>
        <v>-1</v>
      </c>
      <c r="AM21" s="88"/>
      <c r="AN21" s="88"/>
      <c r="AO21" s="275" t="s">
        <v>227</v>
      </c>
    </row>
    <row r="22" spans="1:41" s="20" customFormat="1" ht="15" x14ac:dyDescent="0.25">
      <c r="A22" s="65">
        <v>12</v>
      </c>
      <c r="B22" s="162" t="s">
        <v>169</v>
      </c>
      <c r="C22" s="233" t="s">
        <v>148</v>
      </c>
      <c r="D22" s="246" t="s">
        <v>170</v>
      </c>
      <c r="E22" s="113" t="s">
        <v>59</v>
      </c>
      <c r="F22" s="113" t="s">
        <v>59</v>
      </c>
      <c r="G22" s="83" t="s">
        <v>1</v>
      </c>
      <c r="H22" s="83" t="s">
        <v>1</v>
      </c>
      <c r="I22" s="109" t="s">
        <v>2</v>
      </c>
      <c r="J22" s="109" t="s">
        <v>59</v>
      </c>
      <c r="K22" s="113" t="s">
        <v>59</v>
      </c>
      <c r="L22" s="113" t="s">
        <v>59</v>
      </c>
      <c r="M22" s="83" t="s">
        <v>1</v>
      </c>
      <c r="N22" s="83" t="s">
        <v>1</v>
      </c>
      <c r="O22" s="109" t="s">
        <v>2</v>
      </c>
      <c r="P22" s="113" t="s">
        <v>59</v>
      </c>
      <c r="Q22" s="113" t="s">
        <v>59</v>
      </c>
      <c r="R22" s="113" t="s">
        <v>59</v>
      </c>
      <c r="S22" s="83" t="s">
        <v>1</v>
      </c>
      <c r="T22" s="83" t="s">
        <v>1</v>
      </c>
      <c r="U22" s="109" t="s">
        <v>2</v>
      </c>
      <c r="V22" s="109" t="s">
        <v>2</v>
      </c>
      <c r="W22" s="113" t="s">
        <v>59</v>
      </c>
      <c r="X22" s="113" t="s">
        <v>59</v>
      </c>
      <c r="Y22" s="83" t="s">
        <v>1</v>
      </c>
      <c r="Z22" s="83" t="s">
        <v>1</v>
      </c>
      <c r="AA22" s="83" t="s">
        <v>1</v>
      </c>
      <c r="AB22" s="109" t="s">
        <v>2</v>
      </c>
      <c r="AC22" s="113" t="s">
        <v>59</v>
      </c>
      <c r="AD22" s="113" t="s">
        <v>59</v>
      </c>
      <c r="AE22" s="83" t="s">
        <v>1</v>
      </c>
      <c r="AF22" s="83" t="s">
        <v>1</v>
      </c>
      <c r="AG22" s="83" t="s">
        <v>1</v>
      </c>
      <c r="AH22" s="109" t="s">
        <v>2</v>
      </c>
      <c r="AI22" s="247" t="s">
        <v>59</v>
      </c>
      <c r="AJ22" s="262">
        <f t="shared" si="1"/>
        <v>12</v>
      </c>
      <c r="AK22" s="86">
        <f t="shared" si="0"/>
        <v>19</v>
      </c>
      <c r="AL22" s="87">
        <f>'Производственный календарь'!$D$6-AJ22</f>
        <v>-1</v>
      </c>
      <c r="AM22" s="88"/>
      <c r="AN22" s="91"/>
    </row>
    <row r="23" spans="1:41" s="20" customFormat="1" ht="15" x14ac:dyDescent="0.25">
      <c r="A23" s="65">
        <v>13</v>
      </c>
      <c r="B23" s="162" t="s">
        <v>164</v>
      </c>
      <c r="C23" s="233" t="s">
        <v>148</v>
      </c>
      <c r="D23" s="246" t="s">
        <v>165</v>
      </c>
      <c r="E23" s="83" t="s">
        <v>1</v>
      </c>
      <c r="F23" s="270" t="s">
        <v>2</v>
      </c>
      <c r="G23" s="270" t="s">
        <v>2</v>
      </c>
      <c r="H23" s="270" t="s">
        <v>2</v>
      </c>
      <c r="I23" s="83" t="s">
        <v>1</v>
      </c>
      <c r="J23" s="83" t="s">
        <v>1</v>
      </c>
      <c r="K23" s="83" t="s">
        <v>1</v>
      </c>
      <c r="L23" s="270" t="s">
        <v>2</v>
      </c>
      <c r="M23" s="270" t="s">
        <v>2</v>
      </c>
      <c r="N23" s="270" t="s">
        <v>2</v>
      </c>
      <c r="O23" s="270" t="s">
        <v>2</v>
      </c>
      <c r="P23" s="270" t="s">
        <v>2</v>
      </c>
      <c r="Q23" s="83" t="s">
        <v>1</v>
      </c>
      <c r="R23" s="83" t="s">
        <v>1</v>
      </c>
      <c r="S23" s="270" t="s">
        <v>2</v>
      </c>
      <c r="T23" s="270" t="s">
        <v>2</v>
      </c>
      <c r="U23" s="270" t="s">
        <v>2</v>
      </c>
      <c r="V23" s="270" t="s">
        <v>2</v>
      </c>
      <c r="W23" s="83" t="s">
        <v>1</v>
      </c>
      <c r="X23" s="83" t="s">
        <v>1</v>
      </c>
      <c r="Y23" s="270" t="s">
        <v>2</v>
      </c>
      <c r="Z23" s="270" t="s">
        <v>2</v>
      </c>
      <c r="AA23" s="270" t="s">
        <v>2</v>
      </c>
      <c r="AB23" s="270" t="s">
        <v>2</v>
      </c>
      <c r="AC23" s="83" t="s">
        <v>1</v>
      </c>
      <c r="AD23" s="83" t="s">
        <v>1</v>
      </c>
      <c r="AE23" s="83" t="s">
        <v>1</v>
      </c>
      <c r="AF23" s="270" t="s">
        <v>2</v>
      </c>
      <c r="AG23" s="270" t="s">
        <v>2</v>
      </c>
      <c r="AH23" s="83" t="s">
        <v>1</v>
      </c>
      <c r="AI23" s="239" t="s">
        <v>1</v>
      </c>
      <c r="AJ23" s="262">
        <f t="shared" si="1"/>
        <v>13</v>
      </c>
      <c r="AK23" s="86">
        <f t="shared" si="0"/>
        <v>18</v>
      </c>
      <c r="AL23" s="87">
        <f>'Производственный календарь'!$D$6-AJ23</f>
        <v>-2</v>
      </c>
      <c r="AM23" s="88"/>
      <c r="AN23" s="91"/>
    </row>
    <row r="24" spans="1:41" s="20" customFormat="1" ht="15.75" thickBot="1" x14ac:dyDescent="0.3">
      <c r="A24" s="65">
        <v>14</v>
      </c>
      <c r="B24" s="162" t="s">
        <v>171</v>
      </c>
      <c r="C24" s="233" t="s">
        <v>148</v>
      </c>
      <c r="D24" s="246" t="s">
        <v>172</v>
      </c>
      <c r="E24" s="83" t="s">
        <v>1</v>
      </c>
      <c r="F24" s="83" t="s">
        <v>1</v>
      </c>
      <c r="G24" s="109" t="s">
        <v>2</v>
      </c>
      <c r="H24" s="109" t="s">
        <v>2</v>
      </c>
      <c r="I24" s="113" t="s">
        <v>59</v>
      </c>
      <c r="J24" s="113" t="s">
        <v>59</v>
      </c>
      <c r="K24" s="83" t="s">
        <v>1</v>
      </c>
      <c r="L24" s="83" t="s">
        <v>1</v>
      </c>
      <c r="M24" s="109" t="s">
        <v>2</v>
      </c>
      <c r="N24" s="109" t="s">
        <v>2</v>
      </c>
      <c r="O24" s="83" t="s">
        <v>1</v>
      </c>
      <c r="P24" s="83" t="s">
        <v>1</v>
      </c>
      <c r="Q24" s="83" t="s">
        <v>1</v>
      </c>
      <c r="R24" s="83" t="s">
        <v>1</v>
      </c>
      <c r="S24" s="83" t="s">
        <v>1</v>
      </c>
      <c r="T24" s="109" t="s">
        <v>2</v>
      </c>
      <c r="U24" s="113" t="s">
        <v>59</v>
      </c>
      <c r="V24" s="113" t="s">
        <v>59</v>
      </c>
      <c r="W24" s="113" t="s">
        <v>59</v>
      </c>
      <c r="X24" s="83" t="s">
        <v>1</v>
      </c>
      <c r="Y24" s="83" t="s">
        <v>1</v>
      </c>
      <c r="Z24" s="83" t="s">
        <v>1</v>
      </c>
      <c r="AA24" s="185" t="s">
        <v>19</v>
      </c>
      <c r="AB24" s="83" t="s">
        <v>1</v>
      </c>
      <c r="AC24" s="185" t="s">
        <v>2</v>
      </c>
      <c r="AD24" s="185" t="s">
        <v>2</v>
      </c>
      <c r="AE24" s="83" t="s">
        <v>1</v>
      </c>
      <c r="AF24" s="109" t="s">
        <v>2</v>
      </c>
      <c r="AG24" s="113" t="s">
        <v>59</v>
      </c>
      <c r="AH24" s="113" t="s">
        <v>59</v>
      </c>
      <c r="AI24" s="113" t="s">
        <v>59</v>
      </c>
      <c r="AJ24" s="262">
        <f t="shared" si="1"/>
        <v>14</v>
      </c>
      <c r="AK24" s="86">
        <f t="shared" si="0"/>
        <v>17</v>
      </c>
      <c r="AL24" s="87">
        <f>'Производственный календарь'!$D$6-AJ24</f>
        <v>-3</v>
      </c>
      <c r="AM24" s="88"/>
      <c r="AN24" s="91"/>
    </row>
    <row r="25" spans="1:41" s="20" customFormat="1" ht="15.75" thickBot="1" x14ac:dyDescent="0.3">
      <c r="A25" s="65">
        <v>15</v>
      </c>
      <c r="B25" s="162" t="s">
        <v>152</v>
      </c>
      <c r="C25" s="233" t="s">
        <v>148</v>
      </c>
      <c r="D25" s="269" t="s">
        <v>153</v>
      </c>
      <c r="E25" s="185" t="s">
        <v>2</v>
      </c>
      <c r="F25" s="185" t="s">
        <v>2</v>
      </c>
      <c r="G25" s="202" t="s">
        <v>59</v>
      </c>
      <c r="H25" s="202" t="s">
        <v>59</v>
      </c>
      <c r="I25" s="184" t="s">
        <v>1</v>
      </c>
      <c r="J25" s="184" t="s">
        <v>1</v>
      </c>
      <c r="K25" s="185" t="s">
        <v>2</v>
      </c>
      <c r="L25" s="185" t="s">
        <v>2</v>
      </c>
      <c r="M25" s="202" t="s">
        <v>59</v>
      </c>
      <c r="N25" s="202" t="s">
        <v>59</v>
      </c>
      <c r="O25" s="184" t="s">
        <v>1</v>
      </c>
      <c r="P25" s="184" t="s">
        <v>1</v>
      </c>
      <c r="Q25" s="185" t="s">
        <v>2</v>
      </c>
      <c r="R25" s="185" t="s">
        <v>2</v>
      </c>
      <c r="S25" s="202" t="s">
        <v>59</v>
      </c>
      <c r="T25" s="202" t="s">
        <v>59</v>
      </c>
      <c r="U25" s="184" t="s">
        <v>1</v>
      </c>
      <c r="V25" s="184" t="s">
        <v>1</v>
      </c>
      <c r="W25" s="185" t="s">
        <v>2</v>
      </c>
      <c r="X25" s="185" t="s">
        <v>2</v>
      </c>
      <c r="Y25" s="202" t="s">
        <v>59</v>
      </c>
      <c r="Z25" s="202" t="s">
        <v>59</v>
      </c>
      <c r="AA25" s="184" t="s">
        <v>1</v>
      </c>
      <c r="AB25" s="184" t="s">
        <v>1</v>
      </c>
      <c r="AC25" s="185" t="s">
        <v>2</v>
      </c>
      <c r="AD25" s="185" t="s">
        <v>2</v>
      </c>
      <c r="AE25" s="202" t="s">
        <v>59</v>
      </c>
      <c r="AF25" s="202" t="s">
        <v>59</v>
      </c>
      <c r="AG25" s="184" t="s">
        <v>1</v>
      </c>
      <c r="AH25" s="184" t="s">
        <v>1</v>
      </c>
      <c r="AI25" s="240" t="s">
        <v>2</v>
      </c>
      <c r="AJ25" s="262">
        <f t="shared" si="1"/>
        <v>10</v>
      </c>
      <c r="AK25" s="86">
        <f t="shared" si="0"/>
        <v>21</v>
      </c>
      <c r="AL25" s="87">
        <f>'Производственный календарь'!$D$6-AJ25</f>
        <v>1</v>
      </c>
      <c r="AM25" s="88"/>
      <c r="AN25" s="122"/>
    </row>
    <row r="26" spans="1:41" s="20" customFormat="1" ht="15.75" thickBot="1" x14ac:dyDescent="0.3">
      <c r="A26" s="65">
        <v>15</v>
      </c>
      <c r="B26" s="162"/>
      <c r="C26" s="233" t="s">
        <v>148</v>
      </c>
      <c r="D26" s="304" t="s">
        <v>258</v>
      </c>
      <c r="E26" s="185"/>
      <c r="F26" s="185"/>
      <c r="G26" s="202"/>
      <c r="H26" s="202"/>
      <c r="I26" s="184"/>
      <c r="J26" s="184"/>
      <c r="K26" s="185"/>
      <c r="L26" s="185"/>
      <c r="M26" s="202"/>
      <c r="N26" s="202"/>
      <c r="O26" s="184"/>
      <c r="P26" s="184"/>
      <c r="Q26" s="185"/>
      <c r="R26" s="185"/>
      <c r="S26" s="202"/>
      <c r="T26" s="202"/>
      <c r="U26" s="184"/>
      <c r="V26" s="184"/>
      <c r="W26" s="185" t="s">
        <v>2</v>
      </c>
      <c r="X26" s="185" t="s">
        <v>2</v>
      </c>
      <c r="Y26" s="185" t="s">
        <v>2</v>
      </c>
      <c r="Z26" s="185" t="s">
        <v>2</v>
      </c>
      <c r="AA26" s="202" t="s">
        <v>59</v>
      </c>
      <c r="AB26" s="184" t="s">
        <v>1</v>
      </c>
      <c r="AC26" s="184" t="s">
        <v>1</v>
      </c>
      <c r="AD26" s="185" t="s">
        <v>2</v>
      </c>
      <c r="AE26" s="202" t="s">
        <v>59</v>
      </c>
      <c r="AF26" s="202" t="s">
        <v>59</v>
      </c>
      <c r="AG26" s="184" t="s">
        <v>1</v>
      </c>
      <c r="AH26" s="184" t="s">
        <v>1</v>
      </c>
      <c r="AI26" s="240" t="s">
        <v>2</v>
      </c>
      <c r="AJ26" s="262">
        <f t="shared" ref="AJ26" si="2">COUNTIF(E26:AI26,$B$39)</f>
        <v>4</v>
      </c>
      <c r="AK26" s="86">
        <f t="shared" ref="AK26" si="3">31-AJ26</f>
        <v>27</v>
      </c>
      <c r="AL26" s="87">
        <f>'Производственный календарь'!$D$6-AJ26</f>
        <v>7</v>
      </c>
      <c r="AM26" s="88"/>
      <c r="AN26" s="122"/>
    </row>
    <row r="27" spans="1:41" s="20" customFormat="1" ht="27" customHeight="1" x14ac:dyDescent="0.2">
      <c r="A27" s="61"/>
      <c r="B27" s="72"/>
      <c r="C27" s="72"/>
      <c r="D27" s="98" t="s">
        <v>40</v>
      </c>
      <c r="E27" s="361" t="s">
        <v>200</v>
      </c>
      <c r="F27" s="361"/>
      <c r="G27" s="361"/>
      <c r="H27" s="361"/>
      <c r="I27" s="361"/>
      <c r="J27" s="361"/>
      <c r="K27" s="361"/>
      <c r="L27" s="99"/>
      <c r="M27" s="99"/>
      <c r="N27" s="99"/>
      <c r="O27" s="100"/>
      <c r="P27" s="100"/>
      <c r="Q27" s="100"/>
      <c r="R27" s="100"/>
      <c r="S27" s="100"/>
      <c r="T27" s="99"/>
      <c r="U27" s="99"/>
      <c r="V27" s="362"/>
      <c r="W27" s="362"/>
      <c r="X27" s="362"/>
      <c r="Y27" s="362"/>
      <c r="Z27" s="362"/>
      <c r="AA27" s="362"/>
      <c r="AB27" s="63"/>
      <c r="AC27" s="63"/>
      <c r="AD27" s="63"/>
      <c r="AE27" s="363">
        <v>43145</v>
      </c>
      <c r="AF27" s="364"/>
      <c r="AG27" s="364"/>
      <c r="AH27" s="364"/>
      <c r="AI27" s="63"/>
      <c r="AJ27" s="63"/>
      <c r="AK27" s="96"/>
      <c r="AL27" s="96"/>
      <c r="AM27" s="70"/>
      <c r="AN27" s="70"/>
    </row>
    <row r="28" spans="1:41" s="20" customFormat="1" x14ac:dyDescent="0.2">
      <c r="A28" s="101"/>
      <c r="B28" s="102"/>
      <c r="C28" s="102"/>
      <c r="D28" s="101"/>
      <c r="E28" s="365" t="s">
        <v>37</v>
      </c>
      <c r="F28" s="365"/>
      <c r="G28" s="365"/>
      <c r="H28" s="365"/>
      <c r="I28" s="365"/>
      <c r="J28" s="365"/>
      <c r="K28" s="365"/>
      <c r="L28" s="101"/>
      <c r="M28" s="101"/>
      <c r="N28" s="101"/>
      <c r="O28" s="365" t="s">
        <v>35</v>
      </c>
      <c r="P28" s="365"/>
      <c r="Q28" s="365"/>
      <c r="R28" s="365"/>
      <c r="S28" s="365"/>
      <c r="T28" s="101"/>
      <c r="U28" s="101"/>
      <c r="V28" s="366" t="s">
        <v>41</v>
      </c>
      <c r="W28" s="366"/>
      <c r="X28" s="366"/>
      <c r="Y28" s="366"/>
      <c r="Z28" s="366"/>
      <c r="AA28" s="366"/>
      <c r="AB28" s="101"/>
      <c r="AC28" s="101"/>
      <c r="AD28" s="101"/>
      <c r="AE28" s="365" t="s">
        <v>42</v>
      </c>
      <c r="AF28" s="365"/>
      <c r="AG28" s="365"/>
      <c r="AH28" s="365"/>
      <c r="AI28" s="101"/>
      <c r="AJ28" s="101"/>
      <c r="AK28" s="103"/>
      <c r="AL28" s="103"/>
      <c r="AM28" s="101"/>
      <c r="AN28" s="101"/>
    </row>
    <row r="29" spans="1:41" s="20" customFormat="1" x14ac:dyDescent="0.2">
      <c r="A29" s="61"/>
      <c r="B29" s="104" t="s">
        <v>43</v>
      </c>
      <c r="C29" s="104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96"/>
      <c r="AL29" s="96"/>
      <c r="AM29" s="70"/>
      <c r="AN29" s="70"/>
    </row>
    <row r="30" spans="1:41" s="20" customFormat="1" ht="33" customHeight="1" x14ac:dyDescent="0.2">
      <c r="A30" s="64"/>
      <c r="B30" s="105" t="s">
        <v>44</v>
      </c>
      <c r="C30" s="105"/>
      <c r="D30" s="106" t="s">
        <v>81</v>
      </c>
      <c r="E30" s="107">
        <v>1</v>
      </c>
      <c r="F30" s="107">
        <v>2</v>
      </c>
      <c r="G30" s="158">
        <v>3</v>
      </c>
      <c r="H30" s="158">
        <v>4</v>
      </c>
      <c r="I30" s="107">
        <v>5</v>
      </c>
      <c r="J30" s="107">
        <v>6</v>
      </c>
      <c r="K30" s="107">
        <v>7</v>
      </c>
      <c r="L30" s="146">
        <v>8</v>
      </c>
      <c r="M30" s="158">
        <v>9</v>
      </c>
      <c r="N30" s="158">
        <v>10</v>
      </c>
      <c r="O30" s="158">
        <v>11</v>
      </c>
      <c r="P30" s="107">
        <v>12</v>
      </c>
      <c r="Q30" s="107">
        <v>13</v>
      </c>
      <c r="R30" s="107">
        <v>14</v>
      </c>
      <c r="S30" s="107">
        <v>15</v>
      </c>
      <c r="T30" s="107">
        <v>16</v>
      </c>
      <c r="U30" s="158">
        <v>17</v>
      </c>
      <c r="V30" s="158">
        <v>18</v>
      </c>
      <c r="W30" s="107">
        <v>19</v>
      </c>
      <c r="X30" s="107">
        <v>20</v>
      </c>
      <c r="Y30" s="107">
        <v>21</v>
      </c>
      <c r="Z30" s="107">
        <v>22</v>
      </c>
      <c r="AA30" s="107">
        <v>23</v>
      </c>
      <c r="AB30" s="158">
        <v>24</v>
      </c>
      <c r="AC30" s="158">
        <v>25</v>
      </c>
      <c r="AD30" s="107">
        <v>26</v>
      </c>
      <c r="AE30" s="107">
        <v>27</v>
      </c>
      <c r="AF30" s="107">
        <v>28</v>
      </c>
      <c r="AG30" s="107">
        <v>29</v>
      </c>
      <c r="AH30" s="107">
        <v>30</v>
      </c>
      <c r="AI30" s="158">
        <v>31</v>
      </c>
      <c r="AJ30" s="70"/>
      <c r="AK30" s="70"/>
      <c r="AL30" s="70"/>
      <c r="AM30" s="71"/>
      <c r="AN30" s="71"/>
    </row>
    <row r="31" spans="1:41" ht="15" customHeight="1" x14ac:dyDescent="0.2">
      <c r="A31" s="108"/>
      <c r="B31" s="109" t="s">
        <v>2</v>
      </c>
      <c r="C31" s="109"/>
      <c r="D31" s="110" t="s">
        <v>182</v>
      </c>
      <c r="E31" s="111">
        <f t="shared" ref="E31:AI31" si="4">COUNTIF(E$11:E$25,$B31)</f>
        <v>5</v>
      </c>
      <c r="F31" s="111">
        <f t="shared" si="4"/>
        <v>7</v>
      </c>
      <c r="G31" s="111">
        <f t="shared" si="4"/>
        <v>3</v>
      </c>
      <c r="H31" s="111">
        <f t="shared" si="4"/>
        <v>4</v>
      </c>
      <c r="I31" s="111">
        <f t="shared" si="4"/>
        <v>4</v>
      </c>
      <c r="J31" s="111">
        <f t="shared" si="4"/>
        <v>4</v>
      </c>
      <c r="K31" s="111">
        <f t="shared" si="4"/>
        <v>5</v>
      </c>
      <c r="L31" s="111">
        <f t="shared" si="4"/>
        <v>5</v>
      </c>
      <c r="M31" s="111">
        <f t="shared" si="4"/>
        <v>3</v>
      </c>
      <c r="N31" s="111">
        <f t="shared" si="4"/>
        <v>4</v>
      </c>
      <c r="O31" s="111">
        <f t="shared" si="4"/>
        <v>5</v>
      </c>
      <c r="P31" s="111">
        <f t="shared" si="4"/>
        <v>4</v>
      </c>
      <c r="Q31" s="111">
        <f t="shared" si="4"/>
        <v>5</v>
      </c>
      <c r="R31" s="111">
        <f t="shared" si="4"/>
        <v>5</v>
      </c>
      <c r="S31" s="111">
        <f t="shared" si="4"/>
        <v>4</v>
      </c>
      <c r="T31" s="111">
        <f t="shared" si="4"/>
        <v>5</v>
      </c>
      <c r="U31" s="111">
        <f t="shared" si="4"/>
        <v>4</v>
      </c>
      <c r="V31" s="111">
        <f t="shared" si="4"/>
        <v>4</v>
      </c>
      <c r="W31" s="111">
        <f t="shared" si="4"/>
        <v>5</v>
      </c>
      <c r="X31" s="111">
        <f t="shared" si="4"/>
        <v>5</v>
      </c>
      <c r="Y31" s="111">
        <f t="shared" si="4"/>
        <v>3</v>
      </c>
      <c r="Z31" s="111">
        <f t="shared" si="4"/>
        <v>3</v>
      </c>
      <c r="AA31" s="111">
        <f t="shared" si="4"/>
        <v>2</v>
      </c>
      <c r="AB31" s="111">
        <f t="shared" si="4"/>
        <v>3</v>
      </c>
      <c r="AC31" s="111">
        <f t="shared" si="4"/>
        <v>5</v>
      </c>
      <c r="AD31" s="111">
        <f t="shared" si="4"/>
        <v>6</v>
      </c>
      <c r="AE31" s="111">
        <f t="shared" si="4"/>
        <v>3</v>
      </c>
      <c r="AF31" s="111">
        <f t="shared" si="4"/>
        <v>5</v>
      </c>
      <c r="AG31" s="111">
        <f t="shared" si="4"/>
        <v>4</v>
      </c>
      <c r="AH31" s="111">
        <f t="shared" si="4"/>
        <v>4</v>
      </c>
      <c r="AI31" s="111">
        <f t="shared" si="4"/>
        <v>4</v>
      </c>
      <c r="AJ31" s="112"/>
      <c r="AK31" s="112"/>
      <c r="AL31" s="112"/>
      <c r="AM31" s="74" t="s">
        <v>62</v>
      </c>
      <c r="AN31" s="74"/>
    </row>
    <row r="32" spans="1:41" ht="15" customHeight="1" x14ac:dyDescent="0.2">
      <c r="A32" s="108"/>
      <c r="B32" s="109" t="s">
        <v>71</v>
      </c>
      <c r="C32" s="109"/>
      <c r="D32" s="110" t="s">
        <v>72</v>
      </c>
      <c r="E32" s="111">
        <f t="shared" ref="E32:E41" si="5">COUNTIF(E$11:E$25,$B32)</f>
        <v>0</v>
      </c>
      <c r="F32" s="111">
        <f t="shared" ref="F32:T32" si="6">COUNTIF(F$11:F$25,$B32)</f>
        <v>0</v>
      </c>
      <c r="G32" s="111">
        <f t="shared" si="6"/>
        <v>0</v>
      </c>
      <c r="H32" s="111">
        <f t="shared" si="6"/>
        <v>0</v>
      </c>
      <c r="I32" s="111">
        <f t="shared" si="6"/>
        <v>0</v>
      </c>
      <c r="J32" s="111">
        <f t="shared" si="6"/>
        <v>0</v>
      </c>
      <c r="K32" s="111">
        <f t="shared" si="6"/>
        <v>0</v>
      </c>
      <c r="L32" s="111">
        <f t="shared" si="6"/>
        <v>0</v>
      </c>
      <c r="M32" s="111">
        <f t="shared" si="6"/>
        <v>0</v>
      </c>
      <c r="N32" s="111">
        <f t="shared" si="6"/>
        <v>0</v>
      </c>
      <c r="O32" s="111">
        <f t="shared" si="6"/>
        <v>0</v>
      </c>
      <c r="P32" s="111">
        <f t="shared" si="6"/>
        <v>0</v>
      </c>
      <c r="Q32" s="111">
        <f t="shared" si="6"/>
        <v>0</v>
      </c>
      <c r="R32" s="111">
        <f t="shared" si="6"/>
        <v>0</v>
      </c>
      <c r="S32" s="111">
        <f t="shared" si="6"/>
        <v>0</v>
      </c>
      <c r="T32" s="111">
        <f t="shared" si="6"/>
        <v>0</v>
      </c>
      <c r="U32" s="111">
        <f t="shared" ref="U32:AI41" si="7">COUNTIF(U$11:U$25,$B32)</f>
        <v>0</v>
      </c>
      <c r="V32" s="111">
        <f t="shared" si="7"/>
        <v>0</v>
      </c>
      <c r="W32" s="111">
        <f t="shared" si="7"/>
        <v>0</v>
      </c>
      <c r="X32" s="111">
        <f t="shared" si="7"/>
        <v>0</v>
      </c>
      <c r="Y32" s="111">
        <f t="shared" si="7"/>
        <v>0</v>
      </c>
      <c r="Z32" s="111">
        <f t="shared" si="7"/>
        <v>0</v>
      </c>
      <c r="AA32" s="111">
        <f t="shared" si="7"/>
        <v>0</v>
      </c>
      <c r="AB32" s="111">
        <f t="shared" si="7"/>
        <v>0</v>
      </c>
      <c r="AC32" s="111">
        <f t="shared" si="7"/>
        <v>0</v>
      </c>
      <c r="AD32" s="111">
        <f t="shared" si="7"/>
        <v>0</v>
      </c>
      <c r="AE32" s="111">
        <f t="shared" si="7"/>
        <v>0</v>
      </c>
      <c r="AF32" s="111">
        <f t="shared" si="7"/>
        <v>0</v>
      </c>
      <c r="AG32" s="111">
        <f t="shared" si="7"/>
        <v>0</v>
      </c>
      <c r="AH32" s="111">
        <f t="shared" si="7"/>
        <v>0</v>
      </c>
      <c r="AI32" s="111">
        <f t="shared" si="7"/>
        <v>0</v>
      </c>
      <c r="AJ32" s="112"/>
      <c r="AK32" s="112"/>
      <c r="AL32" s="112"/>
      <c r="AM32" s="74"/>
      <c r="AN32" s="74"/>
    </row>
    <row r="33" spans="1:40" ht="15" customHeight="1" x14ac:dyDescent="0.2">
      <c r="A33" s="108"/>
      <c r="B33" s="109" t="s">
        <v>3</v>
      </c>
      <c r="C33" s="109"/>
      <c r="D33" s="110" t="s">
        <v>63</v>
      </c>
      <c r="E33" s="111">
        <f t="shared" si="5"/>
        <v>0</v>
      </c>
      <c r="F33" s="111">
        <f t="shared" ref="F33:T41" si="8">COUNTIF(F$11:F$25,$B33)</f>
        <v>0</v>
      </c>
      <c r="G33" s="111">
        <f t="shared" si="8"/>
        <v>2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2</v>
      </c>
      <c r="M33" s="111">
        <f t="shared" si="8"/>
        <v>1</v>
      </c>
      <c r="N33" s="111">
        <f t="shared" si="8"/>
        <v>2</v>
      </c>
      <c r="O33" s="111">
        <f t="shared" si="8"/>
        <v>1</v>
      </c>
      <c r="P33" s="111">
        <f t="shared" si="8"/>
        <v>0</v>
      </c>
      <c r="Q33" s="111">
        <f t="shared" si="8"/>
        <v>0</v>
      </c>
      <c r="R33" s="111">
        <f t="shared" si="8"/>
        <v>0</v>
      </c>
      <c r="S33" s="111">
        <f t="shared" si="8"/>
        <v>0</v>
      </c>
      <c r="T33" s="111">
        <f t="shared" si="8"/>
        <v>0</v>
      </c>
      <c r="U33" s="111">
        <f t="shared" si="7"/>
        <v>0</v>
      </c>
      <c r="V33" s="111">
        <f t="shared" si="7"/>
        <v>0</v>
      </c>
      <c r="W33" s="111">
        <f t="shared" si="7"/>
        <v>0</v>
      </c>
      <c r="X33" s="111">
        <f t="shared" si="7"/>
        <v>0</v>
      </c>
      <c r="Y33" s="111">
        <f t="shared" si="7"/>
        <v>0</v>
      </c>
      <c r="Z33" s="111">
        <f t="shared" si="7"/>
        <v>2</v>
      </c>
      <c r="AA33" s="111">
        <f t="shared" si="7"/>
        <v>0</v>
      </c>
      <c r="AB33" s="111">
        <f t="shared" si="7"/>
        <v>0</v>
      </c>
      <c r="AC33" s="111">
        <f t="shared" si="7"/>
        <v>0</v>
      </c>
      <c r="AD33" s="111">
        <f t="shared" si="7"/>
        <v>0</v>
      </c>
      <c r="AE33" s="111">
        <f t="shared" si="7"/>
        <v>1</v>
      </c>
      <c r="AF33" s="111">
        <f t="shared" si="7"/>
        <v>1</v>
      </c>
      <c r="AG33" s="111">
        <f t="shared" si="7"/>
        <v>1</v>
      </c>
      <c r="AH33" s="111">
        <f t="shared" si="7"/>
        <v>0</v>
      </c>
      <c r="AI33" s="111">
        <f t="shared" si="7"/>
        <v>0</v>
      </c>
      <c r="AJ33" s="112"/>
      <c r="AK33" s="112"/>
      <c r="AL33" s="112"/>
      <c r="AM33" s="74"/>
      <c r="AN33" s="74"/>
    </row>
    <row r="34" spans="1:40" s="36" customFormat="1" ht="15" customHeight="1" x14ac:dyDescent="0.2">
      <c r="A34" s="108"/>
      <c r="B34" s="109" t="s">
        <v>58</v>
      </c>
      <c r="C34" s="109"/>
      <c r="D34" s="110" t="s">
        <v>64</v>
      </c>
      <c r="E34" s="111">
        <f t="shared" si="5"/>
        <v>0</v>
      </c>
      <c r="F34" s="111">
        <f t="shared" si="8"/>
        <v>0</v>
      </c>
      <c r="G34" s="111">
        <f t="shared" si="8"/>
        <v>0</v>
      </c>
      <c r="H34" s="111">
        <f t="shared" si="8"/>
        <v>0</v>
      </c>
      <c r="I34" s="111">
        <f t="shared" si="8"/>
        <v>0</v>
      </c>
      <c r="J34" s="111">
        <f t="shared" si="8"/>
        <v>0</v>
      </c>
      <c r="K34" s="111">
        <f t="shared" si="8"/>
        <v>0</v>
      </c>
      <c r="L34" s="111">
        <f t="shared" si="8"/>
        <v>0</v>
      </c>
      <c r="M34" s="111">
        <f t="shared" si="8"/>
        <v>0</v>
      </c>
      <c r="N34" s="111">
        <f t="shared" si="8"/>
        <v>0</v>
      </c>
      <c r="O34" s="111">
        <f t="shared" si="8"/>
        <v>0</v>
      </c>
      <c r="P34" s="111">
        <f t="shared" si="8"/>
        <v>0</v>
      </c>
      <c r="Q34" s="111">
        <f t="shared" si="8"/>
        <v>1</v>
      </c>
      <c r="R34" s="111">
        <f t="shared" si="8"/>
        <v>0</v>
      </c>
      <c r="S34" s="111">
        <f t="shared" si="8"/>
        <v>2</v>
      </c>
      <c r="T34" s="111">
        <f t="shared" si="8"/>
        <v>1</v>
      </c>
      <c r="U34" s="111">
        <f t="shared" si="7"/>
        <v>0</v>
      </c>
      <c r="V34" s="111">
        <f t="shared" si="7"/>
        <v>1</v>
      </c>
      <c r="W34" s="111">
        <f t="shared" si="7"/>
        <v>1</v>
      </c>
      <c r="X34" s="111">
        <f t="shared" si="7"/>
        <v>1</v>
      </c>
      <c r="Y34" s="111">
        <f t="shared" si="7"/>
        <v>1</v>
      </c>
      <c r="Z34" s="111">
        <f t="shared" si="7"/>
        <v>0</v>
      </c>
      <c r="AA34" s="111">
        <f t="shared" si="7"/>
        <v>0</v>
      </c>
      <c r="AB34" s="111">
        <f t="shared" si="7"/>
        <v>0</v>
      </c>
      <c r="AC34" s="111">
        <f t="shared" si="7"/>
        <v>0</v>
      </c>
      <c r="AD34" s="111">
        <f t="shared" si="7"/>
        <v>0</v>
      </c>
      <c r="AE34" s="111">
        <f t="shared" si="7"/>
        <v>0</v>
      </c>
      <c r="AF34" s="111">
        <f t="shared" si="7"/>
        <v>0</v>
      </c>
      <c r="AG34" s="111">
        <f t="shared" si="7"/>
        <v>0</v>
      </c>
      <c r="AH34" s="111">
        <f t="shared" si="7"/>
        <v>0</v>
      </c>
      <c r="AI34" s="111">
        <f t="shared" si="7"/>
        <v>1</v>
      </c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59</v>
      </c>
      <c r="C35" s="113"/>
      <c r="D35" s="110" t="s">
        <v>65</v>
      </c>
      <c r="E35" s="111">
        <f t="shared" si="5"/>
        <v>2</v>
      </c>
      <c r="F35" s="111">
        <f t="shared" si="8"/>
        <v>2</v>
      </c>
      <c r="G35" s="111">
        <f t="shared" si="8"/>
        <v>3</v>
      </c>
      <c r="H35" s="111">
        <f t="shared" si="8"/>
        <v>3</v>
      </c>
      <c r="I35" s="111">
        <f t="shared" si="8"/>
        <v>2</v>
      </c>
      <c r="J35" s="111">
        <f t="shared" si="8"/>
        <v>2</v>
      </c>
      <c r="K35" s="111">
        <f t="shared" si="8"/>
        <v>2</v>
      </c>
      <c r="L35" s="111">
        <f t="shared" si="8"/>
        <v>2</v>
      </c>
      <c r="M35" s="111">
        <f t="shared" si="8"/>
        <v>3</v>
      </c>
      <c r="N35" s="111">
        <f t="shared" si="8"/>
        <v>3</v>
      </c>
      <c r="O35" s="111">
        <f t="shared" si="8"/>
        <v>3</v>
      </c>
      <c r="P35" s="111">
        <f t="shared" si="8"/>
        <v>2</v>
      </c>
      <c r="Q35" s="111">
        <f t="shared" si="8"/>
        <v>2</v>
      </c>
      <c r="R35" s="111">
        <f t="shared" si="8"/>
        <v>2</v>
      </c>
      <c r="S35" s="111">
        <f t="shared" si="8"/>
        <v>3</v>
      </c>
      <c r="T35" s="111">
        <f t="shared" si="8"/>
        <v>3</v>
      </c>
      <c r="U35" s="111">
        <f t="shared" si="7"/>
        <v>4</v>
      </c>
      <c r="V35" s="111">
        <f t="shared" si="7"/>
        <v>4</v>
      </c>
      <c r="W35" s="111">
        <f t="shared" si="7"/>
        <v>3</v>
      </c>
      <c r="X35" s="111">
        <f t="shared" si="7"/>
        <v>2</v>
      </c>
      <c r="Y35" s="111">
        <f t="shared" si="7"/>
        <v>3</v>
      </c>
      <c r="Z35" s="111">
        <f t="shared" si="7"/>
        <v>3</v>
      </c>
      <c r="AA35" s="111">
        <f t="shared" si="7"/>
        <v>3</v>
      </c>
      <c r="AB35" s="111">
        <f t="shared" si="7"/>
        <v>2</v>
      </c>
      <c r="AC35" s="111">
        <f t="shared" si="7"/>
        <v>2</v>
      </c>
      <c r="AD35" s="111">
        <f t="shared" si="7"/>
        <v>2</v>
      </c>
      <c r="AE35" s="111">
        <f t="shared" si="7"/>
        <v>2</v>
      </c>
      <c r="AF35" s="111">
        <f t="shared" si="7"/>
        <v>4</v>
      </c>
      <c r="AG35" s="111">
        <f t="shared" si="7"/>
        <v>3</v>
      </c>
      <c r="AH35" s="111">
        <f t="shared" si="7"/>
        <v>2</v>
      </c>
      <c r="AI35" s="111">
        <f t="shared" si="7"/>
        <v>3</v>
      </c>
      <c r="AJ35" s="112"/>
      <c r="AK35" s="112"/>
      <c r="AL35" s="112"/>
      <c r="AM35" s="74"/>
      <c r="AN35" s="74"/>
    </row>
    <row r="36" spans="1:40" ht="15" customHeight="1" x14ac:dyDescent="0.2">
      <c r="A36" s="108"/>
      <c r="B36" s="113" t="s">
        <v>73</v>
      </c>
      <c r="C36" s="113"/>
      <c r="D36" s="110" t="s">
        <v>74</v>
      </c>
      <c r="E36" s="111">
        <f t="shared" si="5"/>
        <v>0</v>
      </c>
      <c r="F36" s="111">
        <f t="shared" si="8"/>
        <v>0</v>
      </c>
      <c r="G36" s="111">
        <f t="shared" si="8"/>
        <v>0</v>
      </c>
      <c r="H36" s="111">
        <f t="shared" si="8"/>
        <v>0</v>
      </c>
      <c r="I36" s="111">
        <f t="shared" si="8"/>
        <v>0</v>
      </c>
      <c r="J36" s="111">
        <f t="shared" si="8"/>
        <v>0</v>
      </c>
      <c r="K36" s="111">
        <f t="shared" si="8"/>
        <v>0</v>
      </c>
      <c r="L36" s="111">
        <f t="shared" si="8"/>
        <v>0</v>
      </c>
      <c r="M36" s="111">
        <f t="shared" si="8"/>
        <v>0</v>
      </c>
      <c r="N36" s="111">
        <f t="shared" si="8"/>
        <v>0</v>
      </c>
      <c r="O36" s="111">
        <f t="shared" si="8"/>
        <v>0</v>
      </c>
      <c r="P36" s="111">
        <f t="shared" si="8"/>
        <v>0</v>
      </c>
      <c r="Q36" s="111">
        <f t="shared" si="8"/>
        <v>0</v>
      </c>
      <c r="R36" s="111">
        <f t="shared" si="8"/>
        <v>0</v>
      </c>
      <c r="S36" s="111">
        <f t="shared" si="8"/>
        <v>0</v>
      </c>
      <c r="T36" s="111">
        <f t="shared" si="8"/>
        <v>0</v>
      </c>
      <c r="U36" s="111">
        <f t="shared" si="7"/>
        <v>0</v>
      </c>
      <c r="V36" s="111">
        <f t="shared" si="7"/>
        <v>0</v>
      </c>
      <c r="W36" s="111">
        <f t="shared" si="7"/>
        <v>0</v>
      </c>
      <c r="X36" s="111">
        <f t="shared" si="7"/>
        <v>0</v>
      </c>
      <c r="Y36" s="111">
        <f t="shared" si="7"/>
        <v>0</v>
      </c>
      <c r="Z36" s="111">
        <f t="shared" si="7"/>
        <v>0</v>
      </c>
      <c r="AA36" s="111">
        <f t="shared" si="7"/>
        <v>0</v>
      </c>
      <c r="AB36" s="111">
        <f t="shared" si="7"/>
        <v>0</v>
      </c>
      <c r="AC36" s="111">
        <f t="shared" si="7"/>
        <v>0</v>
      </c>
      <c r="AD36" s="111">
        <f t="shared" si="7"/>
        <v>0</v>
      </c>
      <c r="AE36" s="111">
        <f t="shared" si="7"/>
        <v>0</v>
      </c>
      <c r="AF36" s="111">
        <f t="shared" si="7"/>
        <v>0</v>
      </c>
      <c r="AG36" s="111">
        <f t="shared" si="7"/>
        <v>0</v>
      </c>
      <c r="AH36" s="111">
        <f t="shared" si="7"/>
        <v>0</v>
      </c>
      <c r="AI36" s="111">
        <f t="shared" si="7"/>
        <v>0</v>
      </c>
      <c r="AJ36" s="112"/>
      <c r="AK36" s="112"/>
      <c r="AL36" s="112"/>
      <c r="AM36" s="74"/>
      <c r="AN36" s="74"/>
    </row>
    <row r="37" spans="1:40" ht="15" customHeight="1" x14ac:dyDescent="0.2">
      <c r="A37" s="108"/>
      <c r="B37" s="113" t="s">
        <v>188</v>
      </c>
      <c r="C37" s="113"/>
      <c r="D37" s="110" t="s">
        <v>189</v>
      </c>
      <c r="E37" s="111">
        <f t="shared" si="5"/>
        <v>0</v>
      </c>
      <c r="F37" s="111">
        <f t="shared" si="8"/>
        <v>1</v>
      </c>
      <c r="G37" s="111">
        <f t="shared" si="8"/>
        <v>0</v>
      </c>
      <c r="H37" s="111">
        <f t="shared" si="8"/>
        <v>0</v>
      </c>
      <c r="I37" s="111">
        <f t="shared" si="8"/>
        <v>1</v>
      </c>
      <c r="J37" s="111">
        <f t="shared" si="8"/>
        <v>0</v>
      </c>
      <c r="K37" s="111">
        <f t="shared" si="8"/>
        <v>0</v>
      </c>
      <c r="L37" s="111">
        <f t="shared" si="8"/>
        <v>0</v>
      </c>
      <c r="M37" s="111">
        <f t="shared" si="8"/>
        <v>0</v>
      </c>
      <c r="N37" s="111">
        <f t="shared" si="8"/>
        <v>0</v>
      </c>
      <c r="O37" s="111">
        <f t="shared" si="8"/>
        <v>0</v>
      </c>
      <c r="P37" s="111">
        <f t="shared" si="8"/>
        <v>1</v>
      </c>
      <c r="Q37" s="111">
        <f t="shared" si="8"/>
        <v>0</v>
      </c>
      <c r="R37" s="111">
        <f t="shared" si="8"/>
        <v>0</v>
      </c>
      <c r="S37" s="111">
        <f t="shared" si="8"/>
        <v>0</v>
      </c>
      <c r="T37" s="111">
        <f t="shared" si="8"/>
        <v>1</v>
      </c>
      <c r="U37" s="111">
        <f t="shared" si="7"/>
        <v>0</v>
      </c>
      <c r="V37" s="111">
        <f t="shared" si="7"/>
        <v>0</v>
      </c>
      <c r="W37" s="111">
        <f t="shared" si="7"/>
        <v>1</v>
      </c>
      <c r="X37" s="111">
        <f t="shared" si="7"/>
        <v>0</v>
      </c>
      <c r="Y37" s="111">
        <f t="shared" si="7"/>
        <v>0</v>
      </c>
      <c r="Z37" s="111">
        <f t="shared" si="7"/>
        <v>0</v>
      </c>
      <c r="AA37" s="111">
        <f t="shared" si="7"/>
        <v>1</v>
      </c>
      <c r="AB37" s="111">
        <f t="shared" si="7"/>
        <v>0</v>
      </c>
      <c r="AC37" s="111">
        <f t="shared" si="7"/>
        <v>0</v>
      </c>
      <c r="AD37" s="111">
        <f t="shared" si="7"/>
        <v>1</v>
      </c>
      <c r="AE37" s="111">
        <f t="shared" si="7"/>
        <v>0</v>
      </c>
      <c r="AF37" s="111">
        <f t="shared" si="7"/>
        <v>0</v>
      </c>
      <c r="AG37" s="111">
        <f t="shared" si="7"/>
        <v>0</v>
      </c>
      <c r="AH37" s="111">
        <f t="shared" si="7"/>
        <v>1</v>
      </c>
      <c r="AI37" s="111">
        <f t="shared" si="7"/>
        <v>0</v>
      </c>
      <c r="AJ37" s="112"/>
      <c r="AK37" s="112"/>
      <c r="AL37" s="112"/>
      <c r="AM37" s="74"/>
      <c r="AN37" s="74"/>
    </row>
    <row r="38" spans="1:40" ht="15" customHeight="1" x14ac:dyDescent="0.2">
      <c r="A38" s="108"/>
      <c r="B38" s="113" t="s">
        <v>190</v>
      </c>
      <c r="C38" s="113"/>
      <c r="D38" s="110" t="s">
        <v>222</v>
      </c>
      <c r="E38" s="111">
        <f t="shared" si="5"/>
        <v>1</v>
      </c>
      <c r="F38" s="111">
        <f t="shared" si="8"/>
        <v>0</v>
      </c>
      <c r="G38" s="111">
        <f t="shared" si="8"/>
        <v>0</v>
      </c>
      <c r="H38" s="111">
        <f t="shared" si="8"/>
        <v>0</v>
      </c>
      <c r="I38" s="111">
        <f t="shared" si="8"/>
        <v>0</v>
      </c>
      <c r="J38" s="111">
        <f t="shared" si="8"/>
        <v>1</v>
      </c>
      <c r="K38" s="111">
        <f t="shared" si="8"/>
        <v>1</v>
      </c>
      <c r="L38" s="111">
        <f t="shared" si="8"/>
        <v>0</v>
      </c>
      <c r="M38" s="111">
        <f t="shared" si="8"/>
        <v>0</v>
      </c>
      <c r="N38" s="111">
        <f t="shared" si="8"/>
        <v>0</v>
      </c>
      <c r="O38" s="111">
        <f t="shared" si="8"/>
        <v>0</v>
      </c>
      <c r="P38" s="111">
        <f t="shared" si="8"/>
        <v>0</v>
      </c>
      <c r="Q38" s="111">
        <f t="shared" si="8"/>
        <v>1</v>
      </c>
      <c r="R38" s="111">
        <f t="shared" si="8"/>
        <v>1</v>
      </c>
      <c r="S38" s="111">
        <f t="shared" si="8"/>
        <v>1</v>
      </c>
      <c r="T38" s="111">
        <f t="shared" si="8"/>
        <v>0</v>
      </c>
      <c r="U38" s="111">
        <f t="shared" si="7"/>
        <v>0</v>
      </c>
      <c r="V38" s="111">
        <f t="shared" si="7"/>
        <v>0</v>
      </c>
      <c r="W38" s="111">
        <f t="shared" si="7"/>
        <v>0</v>
      </c>
      <c r="X38" s="111">
        <f t="shared" si="7"/>
        <v>1</v>
      </c>
      <c r="Y38" s="111">
        <f t="shared" si="7"/>
        <v>1</v>
      </c>
      <c r="Z38" s="111">
        <f t="shared" si="7"/>
        <v>1</v>
      </c>
      <c r="AA38" s="111">
        <f t="shared" si="7"/>
        <v>0</v>
      </c>
      <c r="AB38" s="111">
        <f t="shared" si="7"/>
        <v>0</v>
      </c>
      <c r="AC38" s="111">
        <f t="shared" si="7"/>
        <v>0</v>
      </c>
      <c r="AD38" s="111">
        <f t="shared" si="7"/>
        <v>0</v>
      </c>
      <c r="AE38" s="111">
        <f t="shared" si="7"/>
        <v>1</v>
      </c>
      <c r="AF38" s="111">
        <f t="shared" si="7"/>
        <v>1</v>
      </c>
      <c r="AG38" s="111">
        <f t="shared" si="7"/>
        <v>1</v>
      </c>
      <c r="AH38" s="111">
        <f t="shared" si="7"/>
        <v>0</v>
      </c>
      <c r="AI38" s="111">
        <f t="shared" si="7"/>
        <v>0</v>
      </c>
      <c r="AJ38" s="112"/>
      <c r="AK38" s="112"/>
      <c r="AL38" s="112"/>
      <c r="AM38" s="74"/>
      <c r="AN38" s="74"/>
    </row>
    <row r="39" spans="1:40" ht="15" customHeight="1" x14ac:dyDescent="0.2">
      <c r="A39" s="108"/>
      <c r="B39" s="109" t="s">
        <v>55</v>
      </c>
      <c r="C39" s="109"/>
      <c r="D39" s="114" t="s">
        <v>66</v>
      </c>
      <c r="E39" s="111">
        <f t="shared" si="5"/>
        <v>4</v>
      </c>
      <c r="F39" s="111">
        <f t="shared" si="8"/>
        <v>4</v>
      </c>
      <c r="G39" s="111">
        <f t="shared" si="8"/>
        <v>5</v>
      </c>
      <c r="H39" s="111">
        <f t="shared" si="8"/>
        <v>4</v>
      </c>
      <c r="I39" s="111">
        <f t="shared" si="8"/>
        <v>7</v>
      </c>
      <c r="J39" s="111">
        <f t="shared" si="8"/>
        <v>5</v>
      </c>
      <c r="K39" s="111">
        <f t="shared" si="8"/>
        <v>6</v>
      </c>
      <c r="L39" s="111">
        <f t="shared" si="8"/>
        <v>5</v>
      </c>
      <c r="M39" s="111">
        <f t="shared" si="8"/>
        <v>7</v>
      </c>
      <c r="N39" s="111">
        <f t="shared" si="8"/>
        <v>4</v>
      </c>
      <c r="O39" s="111">
        <f t="shared" si="8"/>
        <v>5</v>
      </c>
      <c r="P39" s="111">
        <f t="shared" si="8"/>
        <v>7</v>
      </c>
      <c r="Q39" s="111">
        <f t="shared" si="8"/>
        <v>5</v>
      </c>
      <c r="R39" s="111">
        <f t="shared" si="8"/>
        <v>5</v>
      </c>
      <c r="S39" s="111">
        <f t="shared" si="8"/>
        <v>4</v>
      </c>
      <c r="T39" s="111">
        <f t="shared" si="8"/>
        <v>4</v>
      </c>
      <c r="U39" s="111">
        <f t="shared" si="7"/>
        <v>6</v>
      </c>
      <c r="V39" s="111">
        <f t="shared" si="7"/>
        <v>5</v>
      </c>
      <c r="W39" s="111">
        <f t="shared" si="7"/>
        <v>4</v>
      </c>
      <c r="X39" s="111">
        <f t="shared" si="7"/>
        <v>5</v>
      </c>
      <c r="Y39" s="111">
        <f t="shared" si="7"/>
        <v>6</v>
      </c>
      <c r="Z39" s="111">
        <f t="shared" si="7"/>
        <v>5</v>
      </c>
      <c r="AA39" s="111">
        <f t="shared" si="7"/>
        <v>5</v>
      </c>
      <c r="AB39" s="111">
        <f t="shared" si="7"/>
        <v>9</v>
      </c>
      <c r="AC39" s="111">
        <f t="shared" si="7"/>
        <v>7</v>
      </c>
      <c r="AD39" s="111">
        <f t="shared" si="7"/>
        <v>4</v>
      </c>
      <c r="AE39" s="111">
        <f t="shared" si="7"/>
        <v>7</v>
      </c>
      <c r="AF39" s="111">
        <f t="shared" si="7"/>
        <v>3</v>
      </c>
      <c r="AG39" s="111">
        <f t="shared" si="7"/>
        <v>5</v>
      </c>
      <c r="AH39" s="111">
        <f t="shared" si="7"/>
        <v>7</v>
      </c>
      <c r="AI39" s="111">
        <f t="shared" si="7"/>
        <v>6</v>
      </c>
      <c r="AJ39" s="112"/>
      <c r="AK39" s="112"/>
      <c r="AL39" s="112"/>
      <c r="AM39" s="74"/>
      <c r="AN39" s="74"/>
    </row>
    <row r="40" spans="1:40" ht="15" customHeight="1" x14ac:dyDescent="0.2">
      <c r="A40" s="108"/>
      <c r="B40" s="109" t="s">
        <v>54</v>
      </c>
      <c r="C40" s="109"/>
      <c r="D40" s="115" t="s">
        <v>56</v>
      </c>
      <c r="E40" s="111">
        <f t="shared" si="5"/>
        <v>0</v>
      </c>
      <c r="F40" s="111">
        <f t="shared" si="8"/>
        <v>0</v>
      </c>
      <c r="G40" s="111">
        <f t="shared" si="8"/>
        <v>0</v>
      </c>
      <c r="H40" s="111">
        <f t="shared" si="8"/>
        <v>0</v>
      </c>
      <c r="I40" s="111">
        <f t="shared" si="8"/>
        <v>0</v>
      </c>
      <c r="J40" s="111">
        <f t="shared" si="8"/>
        <v>0</v>
      </c>
      <c r="K40" s="111">
        <f t="shared" si="8"/>
        <v>0</v>
      </c>
      <c r="L40" s="111">
        <f t="shared" si="8"/>
        <v>0</v>
      </c>
      <c r="M40" s="111">
        <f t="shared" si="8"/>
        <v>0</v>
      </c>
      <c r="N40" s="111">
        <f t="shared" si="8"/>
        <v>0</v>
      </c>
      <c r="O40" s="111">
        <f t="shared" si="8"/>
        <v>0</v>
      </c>
      <c r="P40" s="111">
        <f t="shared" si="8"/>
        <v>0</v>
      </c>
      <c r="Q40" s="111">
        <f t="shared" si="8"/>
        <v>0</v>
      </c>
      <c r="R40" s="111">
        <f t="shared" si="8"/>
        <v>0</v>
      </c>
      <c r="S40" s="111">
        <f t="shared" si="8"/>
        <v>0</v>
      </c>
      <c r="T40" s="111">
        <f t="shared" si="8"/>
        <v>0</v>
      </c>
      <c r="U40" s="111">
        <f t="shared" si="7"/>
        <v>0</v>
      </c>
      <c r="V40" s="111">
        <f t="shared" si="7"/>
        <v>0</v>
      </c>
      <c r="W40" s="111">
        <f t="shared" si="7"/>
        <v>0</v>
      </c>
      <c r="X40" s="111">
        <f t="shared" si="7"/>
        <v>0</v>
      </c>
      <c r="Y40" s="111">
        <f t="shared" si="7"/>
        <v>0</v>
      </c>
      <c r="Z40" s="111">
        <f t="shared" si="7"/>
        <v>0</v>
      </c>
      <c r="AA40" s="111">
        <f t="shared" si="7"/>
        <v>0</v>
      </c>
      <c r="AB40" s="111">
        <f t="shared" si="7"/>
        <v>0</v>
      </c>
      <c r="AC40" s="111">
        <f t="shared" si="7"/>
        <v>0</v>
      </c>
      <c r="AD40" s="111">
        <f t="shared" si="7"/>
        <v>0</v>
      </c>
      <c r="AE40" s="111">
        <f t="shared" si="7"/>
        <v>0</v>
      </c>
      <c r="AF40" s="111">
        <f t="shared" si="7"/>
        <v>0</v>
      </c>
      <c r="AG40" s="111">
        <f t="shared" si="7"/>
        <v>0</v>
      </c>
      <c r="AH40" s="111">
        <f t="shared" si="7"/>
        <v>0</v>
      </c>
      <c r="AI40" s="111">
        <f t="shared" si="7"/>
        <v>0</v>
      </c>
      <c r="AJ40" s="74"/>
      <c r="AK40" s="74"/>
      <c r="AL40" s="74"/>
      <c r="AM40" s="74"/>
      <c r="AN40" s="74"/>
    </row>
    <row r="41" spans="1:40" ht="15" customHeight="1" x14ac:dyDescent="0.2">
      <c r="A41" s="74"/>
      <c r="B41" s="109" t="s">
        <v>19</v>
      </c>
      <c r="C41" s="109"/>
      <c r="D41" s="116" t="s">
        <v>67</v>
      </c>
      <c r="E41" s="111">
        <f t="shared" si="5"/>
        <v>2</v>
      </c>
      <c r="F41" s="111">
        <f t="shared" si="8"/>
        <v>0</v>
      </c>
      <c r="G41" s="111">
        <f t="shared" si="8"/>
        <v>0</v>
      </c>
      <c r="H41" s="111">
        <f t="shared" si="8"/>
        <v>3</v>
      </c>
      <c r="I41" s="111">
        <f t="shared" si="8"/>
        <v>0</v>
      </c>
      <c r="J41" s="111">
        <f t="shared" si="8"/>
        <v>2</v>
      </c>
      <c r="K41" s="111">
        <f t="shared" si="8"/>
        <v>0</v>
      </c>
      <c r="L41" s="111">
        <f t="shared" si="8"/>
        <v>0</v>
      </c>
      <c r="M41" s="111">
        <f t="shared" si="8"/>
        <v>0</v>
      </c>
      <c r="N41" s="111">
        <f t="shared" si="8"/>
        <v>0</v>
      </c>
      <c r="O41" s="111">
        <f t="shared" si="8"/>
        <v>0</v>
      </c>
      <c r="P41" s="111">
        <f t="shared" si="8"/>
        <v>0</v>
      </c>
      <c r="Q41" s="111">
        <f t="shared" si="8"/>
        <v>0</v>
      </c>
      <c r="R41" s="111">
        <f t="shared" si="8"/>
        <v>0</v>
      </c>
      <c r="S41" s="111">
        <f t="shared" si="8"/>
        <v>0</v>
      </c>
      <c r="T41" s="111">
        <f t="shared" si="8"/>
        <v>0</v>
      </c>
      <c r="U41" s="111">
        <f t="shared" si="7"/>
        <v>0</v>
      </c>
      <c r="V41" s="111">
        <f t="shared" si="7"/>
        <v>0</v>
      </c>
      <c r="W41" s="111">
        <f t="shared" si="7"/>
        <v>0</v>
      </c>
      <c r="X41" s="111">
        <f t="shared" si="7"/>
        <v>0</v>
      </c>
      <c r="Y41" s="111">
        <f t="shared" si="7"/>
        <v>0</v>
      </c>
      <c r="Z41" s="111">
        <f t="shared" si="7"/>
        <v>0</v>
      </c>
      <c r="AA41" s="111">
        <f t="shared" si="7"/>
        <v>3</v>
      </c>
      <c r="AB41" s="111">
        <f t="shared" si="7"/>
        <v>0</v>
      </c>
      <c r="AC41" s="111">
        <f t="shared" si="7"/>
        <v>0</v>
      </c>
      <c r="AD41" s="111">
        <f t="shared" si="7"/>
        <v>0</v>
      </c>
      <c r="AE41" s="111">
        <f t="shared" si="7"/>
        <v>0</v>
      </c>
      <c r="AF41" s="111">
        <f t="shared" si="7"/>
        <v>0</v>
      </c>
      <c r="AG41" s="111">
        <f t="shared" si="7"/>
        <v>0</v>
      </c>
      <c r="AH41" s="111">
        <f t="shared" si="7"/>
        <v>0</v>
      </c>
      <c r="AI41" s="111">
        <f t="shared" si="7"/>
        <v>0</v>
      </c>
      <c r="AJ41" s="74"/>
      <c r="AK41" s="74"/>
      <c r="AL41" s="74"/>
      <c r="AM41" s="74"/>
      <c r="AN41" s="74"/>
    </row>
    <row r="42" spans="1:40" ht="15" customHeight="1" x14ac:dyDescent="0.2">
      <c r="A42" s="74"/>
      <c r="B42" s="351" t="s">
        <v>68</v>
      </c>
      <c r="C42" s="352"/>
      <c r="D42" s="352"/>
      <c r="E42" s="117">
        <f>E39+E40</f>
        <v>4</v>
      </c>
      <c r="F42" s="117">
        <f t="shared" ref="F42:AI42" si="9">F39+F40</f>
        <v>4</v>
      </c>
      <c r="G42" s="117">
        <f t="shared" si="9"/>
        <v>5</v>
      </c>
      <c r="H42" s="117">
        <f t="shared" si="9"/>
        <v>4</v>
      </c>
      <c r="I42" s="117">
        <f t="shared" si="9"/>
        <v>7</v>
      </c>
      <c r="J42" s="117">
        <f t="shared" si="9"/>
        <v>5</v>
      </c>
      <c r="K42" s="117">
        <f t="shared" si="9"/>
        <v>6</v>
      </c>
      <c r="L42" s="117">
        <f t="shared" si="9"/>
        <v>5</v>
      </c>
      <c r="M42" s="117">
        <f t="shared" si="9"/>
        <v>7</v>
      </c>
      <c r="N42" s="117">
        <f t="shared" si="9"/>
        <v>4</v>
      </c>
      <c r="O42" s="117">
        <f t="shared" si="9"/>
        <v>5</v>
      </c>
      <c r="P42" s="117">
        <f t="shared" si="9"/>
        <v>7</v>
      </c>
      <c r="Q42" s="117">
        <f t="shared" si="9"/>
        <v>5</v>
      </c>
      <c r="R42" s="117">
        <f t="shared" si="9"/>
        <v>5</v>
      </c>
      <c r="S42" s="117">
        <f t="shared" si="9"/>
        <v>4</v>
      </c>
      <c r="T42" s="117">
        <f t="shared" si="9"/>
        <v>4</v>
      </c>
      <c r="U42" s="117">
        <f t="shared" si="9"/>
        <v>6</v>
      </c>
      <c r="V42" s="111">
        <f>COUNTIF(V$11:V$25,$B42)</f>
        <v>0</v>
      </c>
      <c r="W42" s="117">
        <f t="shared" si="9"/>
        <v>4</v>
      </c>
      <c r="X42" s="117">
        <f t="shared" si="9"/>
        <v>5</v>
      </c>
      <c r="Y42" s="117">
        <f t="shared" si="9"/>
        <v>6</v>
      </c>
      <c r="Z42" s="117">
        <f t="shared" si="9"/>
        <v>5</v>
      </c>
      <c r="AA42" s="117">
        <f t="shared" si="9"/>
        <v>5</v>
      </c>
      <c r="AB42" s="117">
        <f t="shared" si="9"/>
        <v>9</v>
      </c>
      <c r="AC42" s="117">
        <f t="shared" si="9"/>
        <v>7</v>
      </c>
      <c r="AD42" s="117">
        <f t="shared" si="9"/>
        <v>4</v>
      </c>
      <c r="AE42" s="117">
        <f t="shared" si="9"/>
        <v>7</v>
      </c>
      <c r="AF42" s="117">
        <f t="shared" si="9"/>
        <v>3</v>
      </c>
      <c r="AG42" s="117">
        <f t="shared" si="9"/>
        <v>5</v>
      </c>
      <c r="AH42" s="117">
        <f t="shared" si="9"/>
        <v>7</v>
      </c>
      <c r="AI42" s="117">
        <f t="shared" si="9"/>
        <v>6</v>
      </c>
      <c r="AJ42" s="74"/>
      <c r="AK42" s="74"/>
      <c r="AL42" s="74"/>
      <c r="AM42" s="74"/>
      <c r="AN42" s="74"/>
    </row>
    <row r="43" spans="1:40" ht="15" customHeight="1" x14ac:dyDescent="0.2">
      <c r="A43" s="74"/>
      <c r="B43" s="353" t="s">
        <v>69</v>
      </c>
      <c r="C43" s="354"/>
      <c r="D43" s="354"/>
      <c r="E43" s="133">
        <f>E31+E33+E34+E35</f>
        <v>7</v>
      </c>
      <c r="F43" s="133">
        <f t="shared" ref="F43:AI43" si="10">F31+F33+F34+F35</f>
        <v>9</v>
      </c>
      <c r="G43" s="133">
        <f t="shared" si="10"/>
        <v>8</v>
      </c>
      <c r="H43" s="133">
        <f t="shared" si="10"/>
        <v>7</v>
      </c>
      <c r="I43" s="133">
        <f t="shared" si="10"/>
        <v>6</v>
      </c>
      <c r="J43" s="133">
        <f t="shared" si="10"/>
        <v>6</v>
      </c>
      <c r="K43" s="133">
        <f t="shared" si="10"/>
        <v>7</v>
      </c>
      <c r="L43" s="133">
        <f t="shared" si="10"/>
        <v>9</v>
      </c>
      <c r="M43" s="133">
        <f t="shared" si="10"/>
        <v>7</v>
      </c>
      <c r="N43" s="133">
        <f t="shared" si="10"/>
        <v>9</v>
      </c>
      <c r="O43" s="133">
        <f t="shared" si="10"/>
        <v>9</v>
      </c>
      <c r="P43" s="133">
        <f t="shared" si="10"/>
        <v>6</v>
      </c>
      <c r="Q43" s="133">
        <f t="shared" si="10"/>
        <v>8</v>
      </c>
      <c r="R43" s="133">
        <f t="shared" si="10"/>
        <v>7</v>
      </c>
      <c r="S43" s="133">
        <f t="shared" si="10"/>
        <v>9</v>
      </c>
      <c r="T43" s="133">
        <f t="shared" si="10"/>
        <v>9</v>
      </c>
      <c r="U43" s="133">
        <f t="shared" si="10"/>
        <v>8</v>
      </c>
      <c r="V43" s="111">
        <f>COUNTIF(V$11:V$25,$B43)</f>
        <v>0</v>
      </c>
      <c r="W43" s="133">
        <f t="shared" si="10"/>
        <v>9</v>
      </c>
      <c r="X43" s="133">
        <f t="shared" si="10"/>
        <v>8</v>
      </c>
      <c r="Y43" s="133">
        <f t="shared" si="10"/>
        <v>7</v>
      </c>
      <c r="Z43" s="133">
        <f t="shared" si="10"/>
        <v>8</v>
      </c>
      <c r="AA43" s="133">
        <f t="shared" si="10"/>
        <v>5</v>
      </c>
      <c r="AB43" s="133">
        <f t="shared" si="10"/>
        <v>5</v>
      </c>
      <c r="AC43" s="133">
        <f t="shared" si="10"/>
        <v>7</v>
      </c>
      <c r="AD43" s="133">
        <f t="shared" si="10"/>
        <v>8</v>
      </c>
      <c r="AE43" s="133">
        <f t="shared" si="10"/>
        <v>6</v>
      </c>
      <c r="AF43" s="133">
        <f t="shared" si="10"/>
        <v>10</v>
      </c>
      <c r="AG43" s="133">
        <f t="shared" si="10"/>
        <v>8</v>
      </c>
      <c r="AH43" s="133">
        <f t="shared" si="10"/>
        <v>6</v>
      </c>
      <c r="AI43" s="133">
        <f t="shared" si="10"/>
        <v>8</v>
      </c>
      <c r="AJ43" s="74"/>
      <c r="AK43" s="74"/>
      <c r="AL43" s="74"/>
      <c r="AM43" s="74"/>
      <c r="AN43" s="74"/>
    </row>
    <row r="44" spans="1:40" ht="24.75" thickBot="1" x14ac:dyDescent="0.5">
      <c r="A44" s="74"/>
      <c r="B44" s="355" t="s">
        <v>57</v>
      </c>
      <c r="C44" s="355"/>
      <c r="D44" s="356"/>
      <c r="E44" s="356"/>
      <c r="F44" s="356"/>
      <c r="G44" s="356"/>
      <c r="H44" s="356"/>
      <c r="I44" s="356"/>
      <c r="J44" s="356"/>
      <c r="K44" s="357"/>
      <c r="L44" s="388"/>
      <c r="M44" s="359"/>
      <c r="N44" s="359"/>
      <c r="O44" s="359"/>
      <c r="P44" s="359"/>
      <c r="Q44" s="360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</row>
    <row r="45" spans="1:40" ht="13.5" thickTop="1" x14ac:dyDescent="0.2">
      <c r="V45" t="s">
        <v>240</v>
      </c>
    </row>
    <row r="46" spans="1:40" ht="13.5" thickBot="1" x14ac:dyDescent="0.25">
      <c r="D46" t="s">
        <v>77</v>
      </c>
      <c r="W46" t="s">
        <v>238</v>
      </c>
    </row>
    <row r="47" spans="1:40" x14ac:dyDescent="0.2">
      <c r="D47" s="134" t="s">
        <v>76</v>
      </c>
      <c r="E47" s="350" t="s">
        <v>78</v>
      </c>
      <c r="F47" s="350"/>
      <c r="G47" s="350"/>
      <c r="H47" s="350"/>
      <c r="I47" s="350" t="s">
        <v>79</v>
      </c>
      <c r="J47" s="350"/>
      <c r="K47" s="350"/>
      <c r="L47" s="350"/>
      <c r="M47" s="350" t="s">
        <v>80</v>
      </c>
      <c r="N47" s="350"/>
      <c r="O47" s="350"/>
      <c r="P47" s="350"/>
      <c r="R47" t="s">
        <v>236</v>
      </c>
    </row>
    <row r="48" spans="1:40" x14ac:dyDescent="0.2">
      <c r="D48" s="135" t="s">
        <v>2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R48" t="s">
        <v>237</v>
      </c>
    </row>
    <row r="49" spans="4:24" x14ac:dyDescent="0.2">
      <c r="D49" s="135" t="s">
        <v>71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</row>
    <row r="50" spans="4:24" x14ac:dyDescent="0.2">
      <c r="D50" s="135" t="s">
        <v>3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R50" t="s">
        <v>239</v>
      </c>
    </row>
    <row r="51" spans="4:24" x14ac:dyDescent="0.2">
      <c r="D51" s="135" t="s">
        <v>58</v>
      </c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R51" t="s">
        <v>244</v>
      </c>
    </row>
    <row r="52" spans="4:24" x14ac:dyDescent="0.2">
      <c r="D52" s="135" t="s">
        <v>59</v>
      </c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</row>
    <row r="53" spans="4:24" x14ac:dyDescent="0.2">
      <c r="D53" s="135" t="s">
        <v>73</v>
      </c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R53" t="s">
        <v>243</v>
      </c>
    </row>
    <row r="54" spans="4:24" ht="13.5" thickBot="1" x14ac:dyDescent="0.25">
      <c r="D54" s="136" t="s">
        <v>19</v>
      </c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R54" t="s">
        <v>242</v>
      </c>
    </row>
    <row r="55" spans="4:24" x14ac:dyDescent="0.2">
      <c r="R55" t="s">
        <v>241</v>
      </c>
    </row>
    <row r="57" spans="4:24" x14ac:dyDescent="0.2">
      <c r="R57" t="s">
        <v>245</v>
      </c>
    </row>
    <row r="58" spans="4:24" x14ac:dyDescent="0.2">
      <c r="R58" t="s">
        <v>246</v>
      </c>
    </row>
    <row r="60" spans="4:24" x14ac:dyDescent="0.2">
      <c r="R60" t="s">
        <v>247</v>
      </c>
    </row>
    <row r="61" spans="4:24" x14ac:dyDescent="0.2">
      <c r="R61" t="s">
        <v>248</v>
      </c>
    </row>
    <row r="62" spans="4:24" x14ac:dyDescent="0.2">
      <c r="R62" t="s">
        <v>249</v>
      </c>
      <c r="X62" t="s">
        <v>250</v>
      </c>
    </row>
    <row r="63" spans="4:24" x14ac:dyDescent="0.2">
      <c r="D63" t="s">
        <v>252</v>
      </c>
    </row>
  </sheetData>
  <mergeCells count="50">
    <mergeCell ref="E53:H53"/>
    <mergeCell ref="I53:L53"/>
    <mergeCell ref="M53:P53"/>
    <mergeCell ref="E54:H54"/>
    <mergeCell ref="I54:L54"/>
    <mergeCell ref="M54:P54"/>
    <mergeCell ref="E51:H51"/>
    <mergeCell ref="I51:L51"/>
    <mergeCell ref="M51:P51"/>
    <mergeCell ref="E52:H52"/>
    <mergeCell ref="I52:L52"/>
    <mergeCell ref="M52:P52"/>
    <mergeCell ref="E49:H49"/>
    <mergeCell ref="I49:L49"/>
    <mergeCell ref="M49:P49"/>
    <mergeCell ref="E50:H50"/>
    <mergeCell ref="I50:L50"/>
    <mergeCell ref="M50:P50"/>
    <mergeCell ref="E47:H47"/>
    <mergeCell ref="I47:L47"/>
    <mergeCell ref="M47:P47"/>
    <mergeCell ref="E48:H48"/>
    <mergeCell ref="I48:L48"/>
    <mergeCell ref="M48:P48"/>
    <mergeCell ref="B42:D42"/>
    <mergeCell ref="B43:D43"/>
    <mergeCell ref="B44:K44"/>
    <mergeCell ref="L44:Q44"/>
    <mergeCell ref="AM9:AN9"/>
    <mergeCell ref="E9:AI9"/>
    <mergeCell ref="E28:K28"/>
    <mergeCell ref="O28:S28"/>
    <mergeCell ref="V28:AA28"/>
    <mergeCell ref="AE28:AH28"/>
    <mergeCell ref="A9:A10"/>
    <mergeCell ref="C9:C10"/>
    <mergeCell ref="B9:B10"/>
    <mergeCell ref="D4:D6"/>
    <mergeCell ref="D9:D10"/>
    <mergeCell ref="AH1:AM1"/>
    <mergeCell ref="AH2:AM2"/>
    <mergeCell ref="AH3:AM3"/>
    <mergeCell ref="AJ9:AK9"/>
    <mergeCell ref="E27:K27"/>
    <mergeCell ref="E4:AB6"/>
    <mergeCell ref="AH4:AM4"/>
    <mergeCell ref="AI5:AM5"/>
    <mergeCell ref="AH7:AM7"/>
    <mergeCell ref="V27:AA27"/>
    <mergeCell ref="AE27:AH27"/>
  </mergeCells>
  <phoneticPr fontId="7" type="noConversion"/>
  <conditionalFormatting sqref="E29:AI29 L28:N28 AH28:AJ28 T28:U28 AB28:AD28 L27:AJ27 AF28">
    <cfRule type="cellIs" dxfId="883" priority="263" stopIfTrue="1" operator="equal">
      <formula>"в"</formula>
    </cfRule>
    <cfRule type="cellIs" dxfId="882" priority="264" stopIfTrue="1" operator="equal">
      <formula>"от"</formula>
    </cfRule>
  </conditionalFormatting>
  <conditionalFormatting sqref="AL27:AL29">
    <cfRule type="cellIs" dxfId="881" priority="265" stopIfTrue="1" operator="greaterThan">
      <formula>0</formula>
    </cfRule>
    <cfRule type="cellIs" dxfId="880" priority="266" stopIfTrue="1" operator="lessThanOrEqual">
      <formula>0</formula>
    </cfRule>
  </conditionalFormatting>
  <conditionalFormatting sqref="U14">
    <cfRule type="cellIs" dxfId="879" priority="259" stopIfTrue="1" operator="equal">
      <formula>"в"</formula>
    </cfRule>
    <cfRule type="cellIs" dxfId="878" priority="260" stopIfTrue="1" operator="equal">
      <formula>"от"</formula>
    </cfRule>
  </conditionalFormatting>
  <conditionalFormatting sqref="V14">
    <cfRule type="cellIs" dxfId="877" priority="257" stopIfTrue="1" operator="equal">
      <formula>"в"</formula>
    </cfRule>
    <cfRule type="cellIs" dxfId="876" priority="258" stopIfTrue="1" operator="equal">
      <formula>"от"</formula>
    </cfRule>
  </conditionalFormatting>
  <conditionalFormatting sqref="N11:P11">
    <cfRule type="cellIs" dxfId="875" priority="253" stopIfTrue="1" operator="equal">
      <formula>"в"</formula>
    </cfRule>
    <cfRule type="cellIs" dxfId="874" priority="254" stopIfTrue="1" operator="equal">
      <formula>"от"</formula>
    </cfRule>
  </conditionalFormatting>
  <conditionalFormatting sqref="U11:V11">
    <cfRule type="cellIs" dxfId="873" priority="251" stopIfTrue="1" operator="equal">
      <formula>"в"</formula>
    </cfRule>
    <cfRule type="cellIs" dxfId="872" priority="252" stopIfTrue="1" operator="equal">
      <formula>"от"</formula>
    </cfRule>
  </conditionalFormatting>
  <conditionalFormatting sqref="AB11:AC11">
    <cfRule type="cellIs" dxfId="871" priority="249" stopIfTrue="1" operator="equal">
      <formula>"в"</formula>
    </cfRule>
    <cfRule type="cellIs" dxfId="870" priority="250" stopIfTrue="1" operator="equal">
      <formula>"от"</formula>
    </cfRule>
  </conditionalFormatting>
  <conditionalFormatting sqref="AI11">
    <cfRule type="cellIs" dxfId="869" priority="247" stopIfTrue="1" operator="equal">
      <formula>"в"</formula>
    </cfRule>
    <cfRule type="cellIs" dxfId="868" priority="248" stopIfTrue="1" operator="equal">
      <formula>"от"</formula>
    </cfRule>
  </conditionalFormatting>
  <conditionalFormatting sqref="G13">
    <cfRule type="cellIs" dxfId="867" priority="245" stopIfTrue="1" operator="equal">
      <formula>"в"</formula>
    </cfRule>
    <cfRule type="cellIs" dxfId="866" priority="246" stopIfTrue="1" operator="equal">
      <formula>"от"</formula>
    </cfRule>
  </conditionalFormatting>
  <conditionalFormatting sqref="M13:N13">
    <cfRule type="cellIs" dxfId="865" priority="243" stopIfTrue="1" operator="equal">
      <formula>"в"</formula>
    </cfRule>
    <cfRule type="cellIs" dxfId="864" priority="244" stopIfTrue="1" operator="equal">
      <formula>"от"</formula>
    </cfRule>
  </conditionalFormatting>
  <conditionalFormatting sqref="O14">
    <cfRule type="cellIs" dxfId="863" priority="239" stopIfTrue="1" operator="equal">
      <formula>"в"</formula>
    </cfRule>
    <cfRule type="cellIs" dxfId="862" priority="240" stopIfTrue="1" operator="equal">
      <formula>"от"</formula>
    </cfRule>
  </conditionalFormatting>
  <conditionalFormatting sqref="G14:H14">
    <cfRule type="cellIs" dxfId="861" priority="237" stopIfTrue="1" operator="equal">
      <formula>"в"</formula>
    </cfRule>
    <cfRule type="cellIs" dxfId="860" priority="238" stopIfTrue="1" operator="equal">
      <formula>"от"</formula>
    </cfRule>
  </conditionalFormatting>
  <conditionalFormatting sqref="AC14">
    <cfRule type="cellIs" dxfId="859" priority="235" stopIfTrue="1" operator="equal">
      <formula>"в"</formula>
    </cfRule>
    <cfRule type="cellIs" dxfId="858" priority="236" stopIfTrue="1" operator="equal">
      <formula>"от"</formula>
    </cfRule>
  </conditionalFormatting>
  <conditionalFormatting sqref="AD14">
    <cfRule type="cellIs" dxfId="857" priority="229" stopIfTrue="1" operator="equal">
      <formula>"в"</formula>
    </cfRule>
    <cfRule type="cellIs" dxfId="856" priority="230" stopIfTrue="1" operator="equal">
      <formula>"от"</formula>
    </cfRule>
  </conditionalFormatting>
  <conditionalFormatting sqref="Z14">
    <cfRule type="cellIs" dxfId="855" priority="225" stopIfTrue="1" operator="equal">
      <formula>"в"</formula>
    </cfRule>
    <cfRule type="cellIs" dxfId="854" priority="226" stopIfTrue="1" operator="equal">
      <formula>"от"</formula>
    </cfRule>
  </conditionalFormatting>
  <conditionalFormatting sqref="AH14">
    <cfRule type="cellIs" dxfId="853" priority="221" stopIfTrue="1" operator="equal">
      <formula>"в"</formula>
    </cfRule>
    <cfRule type="cellIs" dxfId="852" priority="222" stopIfTrue="1" operator="equal">
      <formula>"от"</formula>
    </cfRule>
  </conditionalFormatting>
  <conditionalFormatting sqref="AI14">
    <cfRule type="cellIs" dxfId="851" priority="219" stopIfTrue="1" operator="equal">
      <formula>"в"</formula>
    </cfRule>
    <cfRule type="cellIs" dxfId="850" priority="220" stopIfTrue="1" operator="equal">
      <formula>"от"</formula>
    </cfRule>
  </conditionalFormatting>
  <conditionalFormatting sqref="E14">
    <cfRule type="cellIs" dxfId="849" priority="217" stopIfTrue="1" operator="equal">
      <formula>"в"</formula>
    </cfRule>
    <cfRule type="cellIs" dxfId="848" priority="218" stopIfTrue="1" operator="equal">
      <formula>"от"</formula>
    </cfRule>
  </conditionalFormatting>
  <conditionalFormatting sqref="E15:F15">
    <cfRule type="cellIs" dxfId="847" priority="215" stopIfTrue="1" operator="equal">
      <formula>"в"</formula>
    </cfRule>
    <cfRule type="cellIs" dxfId="846" priority="216" stopIfTrue="1" operator="equal">
      <formula>"от"</formula>
    </cfRule>
  </conditionalFormatting>
  <conditionalFormatting sqref="K15:L15">
    <cfRule type="cellIs" dxfId="845" priority="213" stopIfTrue="1" operator="equal">
      <formula>"в"</formula>
    </cfRule>
    <cfRule type="cellIs" dxfId="844" priority="214" stopIfTrue="1" operator="equal">
      <formula>"от"</formula>
    </cfRule>
  </conditionalFormatting>
  <conditionalFormatting sqref="Q15:R15">
    <cfRule type="cellIs" dxfId="843" priority="211" stopIfTrue="1" operator="equal">
      <formula>"в"</formula>
    </cfRule>
    <cfRule type="cellIs" dxfId="842" priority="212" stopIfTrue="1" operator="equal">
      <formula>"от"</formula>
    </cfRule>
  </conditionalFormatting>
  <conditionalFormatting sqref="W15:X15">
    <cfRule type="cellIs" dxfId="841" priority="209" stopIfTrue="1" operator="equal">
      <formula>"в"</formula>
    </cfRule>
    <cfRule type="cellIs" dxfId="840" priority="210" stopIfTrue="1" operator="equal">
      <formula>"от"</formula>
    </cfRule>
  </conditionalFormatting>
  <conditionalFormatting sqref="AD15:AE15">
    <cfRule type="cellIs" dxfId="839" priority="207" stopIfTrue="1" operator="equal">
      <formula>"в"</formula>
    </cfRule>
    <cfRule type="cellIs" dxfId="838" priority="208" stopIfTrue="1" operator="equal">
      <formula>"от"</formula>
    </cfRule>
  </conditionalFormatting>
  <conditionalFormatting sqref="AI15">
    <cfRule type="cellIs" dxfId="837" priority="205" stopIfTrue="1" operator="equal">
      <formula>"в"</formula>
    </cfRule>
    <cfRule type="cellIs" dxfId="836" priority="206" stopIfTrue="1" operator="equal">
      <formula>"от"</formula>
    </cfRule>
  </conditionalFormatting>
  <conditionalFormatting sqref="AH15">
    <cfRule type="cellIs" dxfId="835" priority="203" stopIfTrue="1" operator="equal">
      <formula>"в"</formula>
    </cfRule>
    <cfRule type="cellIs" dxfId="834" priority="204" stopIfTrue="1" operator="equal">
      <formula>"от"</formula>
    </cfRule>
  </conditionalFormatting>
  <conditionalFormatting sqref="E17">
    <cfRule type="cellIs" dxfId="833" priority="201" stopIfTrue="1" operator="equal">
      <formula>"в"</formula>
    </cfRule>
    <cfRule type="cellIs" dxfId="832" priority="202" stopIfTrue="1" operator="equal">
      <formula>"от"</formula>
    </cfRule>
  </conditionalFormatting>
  <conditionalFormatting sqref="F19:G19">
    <cfRule type="cellIs" dxfId="831" priority="199" stopIfTrue="1" operator="equal">
      <formula>"в"</formula>
    </cfRule>
    <cfRule type="cellIs" dxfId="830" priority="200" stopIfTrue="1" operator="equal">
      <formula>"от"</formula>
    </cfRule>
  </conditionalFormatting>
  <conditionalFormatting sqref="J17:K17">
    <cfRule type="cellIs" dxfId="829" priority="197" stopIfTrue="1" operator="equal">
      <formula>"в"</formula>
    </cfRule>
    <cfRule type="cellIs" dxfId="828" priority="198" stopIfTrue="1" operator="equal">
      <formula>"от"</formula>
    </cfRule>
  </conditionalFormatting>
  <conditionalFormatting sqref="I18:J18">
    <cfRule type="cellIs" dxfId="827" priority="195" stopIfTrue="1" operator="equal">
      <formula>"в"</formula>
    </cfRule>
    <cfRule type="cellIs" dxfId="826" priority="196" stopIfTrue="1" operator="equal">
      <formula>"от"</formula>
    </cfRule>
  </conditionalFormatting>
  <conditionalFormatting sqref="P18:R18">
    <cfRule type="cellIs" dxfId="825" priority="193" stopIfTrue="1" operator="equal">
      <formula>"в"</formula>
    </cfRule>
    <cfRule type="cellIs" dxfId="824" priority="194" stopIfTrue="1" operator="equal">
      <formula>"от"</formula>
    </cfRule>
  </conditionalFormatting>
  <conditionalFormatting sqref="M19:N19">
    <cfRule type="cellIs" dxfId="823" priority="191" stopIfTrue="1" operator="equal">
      <formula>"в"</formula>
    </cfRule>
    <cfRule type="cellIs" dxfId="822" priority="192" stopIfTrue="1" operator="equal">
      <formula>"от"</formula>
    </cfRule>
  </conditionalFormatting>
  <conditionalFormatting sqref="P17">
    <cfRule type="cellIs" dxfId="821" priority="189" stopIfTrue="1" operator="equal">
      <formula>"в"</formula>
    </cfRule>
    <cfRule type="cellIs" dxfId="820" priority="190" stopIfTrue="1" operator="equal">
      <formula>"от"</formula>
    </cfRule>
  </conditionalFormatting>
  <conditionalFormatting sqref="U17:V17">
    <cfRule type="cellIs" dxfId="819" priority="187" stopIfTrue="1" operator="equal">
      <formula>"в"</formula>
    </cfRule>
    <cfRule type="cellIs" dxfId="818" priority="188" stopIfTrue="1" operator="equal">
      <formula>"от"</formula>
    </cfRule>
  </conditionalFormatting>
  <conditionalFormatting sqref="S19:T19">
    <cfRule type="cellIs" dxfId="817" priority="185" stopIfTrue="1" operator="equal">
      <formula>"в"</formula>
    </cfRule>
    <cfRule type="cellIs" dxfId="816" priority="186" stopIfTrue="1" operator="equal">
      <formula>"от"</formula>
    </cfRule>
  </conditionalFormatting>
  <conditionalFormatting sqref="W18:X18">
    <cfRule type="cellIs" dxfId="815" priority="183" stopIfTrue="1" operator="equal">
      <formula>"в"</formula>
    </cfRule>
    <cfRule type="cellIs" dxfId="814" priority="184" stopIfTrue="1" operator="equal">
      <formula>"от"</formula>
    </cfRule>
  </conditionalFormatting>
  <conditionalFormatting sqref="Y19:Z19">
    <cfRule type="cellIs" dxfId="813" priority="181" stopIfTrue="1" operator="equal">
      <formula>"в"</formula>
    </cfRule>
    <cfRule type="cellIs" dxfId="812" priority="182" stopIfTrue="1" operator="equal">
      <formula>"от"</formula>
    </cfRule>
  </conditionalFormatting>
  <conditionalFormatting sqref="AC18:AF18">
    <cfRule type="cellIs" dxfId="811" priority="179" stopIfTrue="1" operator="equal">
      <formula>"в"</formula>
    </cfRule>
    <cfRule type="cellIs" dxfId="810" priority="180" stopIfTrue="1" operator="equal">
      <formula>"от"</formula>
    </cfRule>
  </conditionalFormatting>
  <conditionalFormatting sqref="AA17:AB17">
    <cfRule type="cellIs" dxfId="809" priority="177" stopIfTrue="1" operator="equal">
      <formula>"в"</formula>
    </cfRule>
    <cfRule type="cellIs" dxfId="808" priority="178" stopIfTrue="1" operator="equal">
      <formula>"от"</formula>
    </cfRule>
  </conditionalFormatting>
  <conditionalFormatting sqref="AG17:AH17">
    <cfRule type="cellIs" dxfId="807" priority="175" stopIfTrue="1" operator="equal">
      <formula>"в"</formula>
    </cfRule>
    <cfRule type="cellIs" dxfId="806" priority="176" stopIfTrue="1" operator="equal">
      <formula>"от"</formula>
    </cfRule>
  </conditionalFormatting>
  <conditionalFormatting sqref="Y18">
    <cfRule type="cellIs" dxfId="805" priority="173" stopIfTrue="1" operator="equal">
      <formula>"в"</formula>
    </cfRule>
    <cfRule type="cellIs" dxfId="804" priority="174" stopIfTrue="1" operator="equal">
      <formula>"от"</formula>
    </cfRule>
  </conditionalFormatting>
  <conditionalFormatting sqref="G22:H22">
    <cfRule type="cellIs" dxfId="803" priority="167" stopIfTrue="1" operator="equal">
      <formula>"в"</formula>
    </cfRule>
    <cfRule type="cellIs" dxfId="802" priority="168" stopIfTrue="1" operator="equal">
      <formula>"от"</formula>
    </cfRule>
  </conditionalFormatting>
  <conditionalFormatting sqref="E23">
    <cfRule type="cellIs" dxfId="801" priority="165" stopIfTrue="1" operator="equal">
      <formula>"в"</formula>
    </cfRule>
    <cfRule type="cellIs" dxfId="800" priority="166" stopIfTrue="1" operator="equal">
      <formula>"от"</formula>
    </cfRule>
  </conditionalFormatting>
  <conditionalFormatting sqref="J23:K23">
    <cfRule type="cellIs" dxfId="799" priority="163" stopIfTrue="1" operator="equal">
      <formula>"в"</formula>
    </cfRule>
    <cfRule type="cellIs" dxfId="798" priority="164" stopIfTrue="1" operator="equal">
      <formula>"от"</formula>
    </cfRule>
  </conditionalFormatting>
  <conditionalFormatting sqref="J21:K21">
    <cfRule type="cellIs" dxfId="797" priority="161" stopIfTrue="1" operator="equal">
      <formula>"в"</formula>
    </cfRule>
    <cfRule type="cellIs" dxfId="796" priority="162" stopIfTrue="1" operator="equal">
      <formula>"от"</formula>
    </cfRule>
  </conditionalFormatting>
  <conditionalFormatting sqref="G12:H12">
    <cfRule type="cellIs" dxfId="795" priority="159" stopIfTrue="1" operator="equal">
      <formula>"в"</formula>
    </cfRule>
    <cfRule type="cellIs" dxfId="794" priority="160" stopIfTrue="1" operator="equal">
      <formula>"от"</formula>
    </cfRule>
  </conditionalFormatting>
  <conditionalFormatting sqref="U12:V12">
    <cfRule type="cellIs" dxfId="793" priority="157" stopIfTrue="1" operator="equal">
      <formula>"в"</formula>
    </cfRule>
    <cfRule type="cellIs" dxfId="792" priority="158" stopIfTrue="1" operator="equal">
      <formula>"от"</formula>
    </cfRule>
  </conditionalFormatting>
  <conditionalFormatting sqref="AB12:AC12">
    <cfRule type="cellIs" dxfId="791" priority="155" stopIfTrue="1" operator="equal">
      <formula>"в"</formula>
    </cfRule>
    <cfRule type="cellIs" dxfId="790" priority="156" stopIfTrue="1" operator="equal">
      <formula>"от"</formula>
    </cfRule>
  </conditionalFormatting>
  <conditionalFormatting sqref="AI12">
    <cfRule type="cellIs" dxfId="789" priority="153" stopIfTrue="1" operator="equal">
      <formula>"в"</formula>
    </cfRule>
    <cfRule type="cellIs" dxfId="788" priority="154" stopIfTrue="1" operator="equal">
      <formula>"от"</formula>
    </cfRule>
  </conditionalFormatting>
  <conditionalFormatting sqref="L12:O12">
    <cfRule type="cellIs" dxfId="787" priority="151" stopIfTrue="1" operator="equal">
      <formula>"в"</formula>
    </cfRule>
    <cfRule type="cellIs" dxfId="786" priority="152" stopIfTrue="1" operator="equal">
      <formula>"от"</formula>
    </cfRule>
  </conditionalFormatting>
  <conditionalFormatting sqref="AB13:AC13">
    <cfRule type="cellIs" dxfId="785" priority="149" stopIfTrue="1" operator="equal">
      <formula>"в"</formula>
    </cfRule>
    <cfRule type="cellIs" dxfId="784" priority="150" stopIfTrue="1" operator="equal">
      <formula>"от"</formula>
    </cfRule>
  </conditionalFormatting>
  <conditionalFormatting sqref="AI13">
    <cfRule type="cellIs" dxfId="783" priority="145" stopIfTrue="1" operator="equal">
      <formula>"в"</formula>
    </cfRule>
    <cfRule type="cellIs" dxfId="782" priority="146" stopIfTrue="1" operator="equal">
      <formula>"от"</formula>
    </cfRule>
  </conditionalFormatting>
  <conditionalFormatting sqref="O20:P20">
    <cfRule type="cellIs" dxfId="781" priority="143" stopIfTrue="1" operator="equal">
      <formula>"в"</formula>
    </cfRule>
    <cfRule type="cellIs" dxfId="780" priority="144" stopIfTrue="1" operator="equal">
      <formula>"от"</formula>
    </cfRule>
  </conditionalFormatting>
  <conditionalFormatting sqref="U20:V20">
    <cfRule type="cellIs" dxfId="779" priority="141" stopIfTrue="1" operator="equal">
      <formula>"в"</formula>
    </cfRule>
    <cfRule type="cellIs" dxfId="778" priority="142" stopIfTrue="1" operator="equal">
      <formula>"от"</formula>
    </cfRule>
  </conditionalFormatting>
  <conditionalFormatting sqref="AA20:AB20">
    <cfRule type="cellIs" dxfId="777" priority="139" stopIfTrue="1" operator="equal">
      <formula>"в"</formula>
    </cfRule>
    <cfRule type="cellIs" dxfId="776" priority="140" stopIfTrue="1" operator="equal">
      <formula>"от"</formula>
    </cfRule>
  </conditionalFormatting>
  <conditionalFormatting sqref="M22:N22">
    <cfRule type="cellIs" dxfId="775" priority="137" stopIfTrue="1" operator="equal">
      <formula>"в"</formula>
    </cfRule>
    <cfRule type="cellIs" dxfId="774" priority="138" stopIfTrue="1" operator="equal">
      <formula>"от"</formula>
    </cfRule>
  </conditionalFormatting>
  <conditionalFormatting sqref="P21">
    <cfRule type="cellIs" dxfId="773" priority="135" stopIfTrue="1" operator="equal">
      <formula>"в"</formula>
    </cfRule>
    <cfRule type="cellIs" dxfId="772" priority="136" stopIfTrue="1" operator="equal">
      <formula>"от"</formula>
    </cfRule>
  </conditionalFormatting>
  <conditionalFormatting sqref="AC19:AD19">
    <cfRule type="cellIs" dxfId="771" priority="133" stopIfTrue="1" operator="equal">
      <formula>"в"</formula>
    </cfRule>
    <cfRule type="cellIs" dxfId="770" priority="134" stopIfTrue="1" operator="equal">
      <formula>"от"</formula>
    </cfRule>
  </conditionalFormatting>
  <conditionalFormatting sqref="AG20">
    <cfRule type="cellIs" dxfId="769" priority="131" stopIfTrue="1" operator="equal">
      <formula>"в"</formula>
    </cfRule>
    <cfRule type="cellIs" dxfId="768" priority="132" stopIfTrue="1" operator="equal">
      <formula>"от"</formula>
    </cfRule>
  </conditionalFormatting>
  <conditionalFormatting sqref="Q23:R23">
    <cfRule type="cellIs" dxfId="767" priority="129" stopIfTrue="1" operator="equal">
      <formula>"в"</formula>
    </cfRule>
    <cfRule type="cellIs" dxfId="766" priority="130" stopIfTrue="1" operator="equal">
      <formula>"от"</formula>
    </cfRule>
  </conditionalFormatting>
  <conditionalFormatting sqref="S22:T22">
    <cfRule type="cellIs" dxfId="765" priority="127" stopIfTrue="1" operator="equal">
      <formula>"в"</formula>
    </cfRule>
    <cfRule type="cellIs" dxfId="764" priority="128" stopIfTrue="1" operator="equal">
      <formula>"от"</formula>
    </cfRule>
  </conditionalFormatting>
  <conditionalFormatting sqref="Y22:AA22">
    <cfRule type="cellIs" dxfId="763" priority="125" stopIfTrue="1" operator="equal">
      <formula>"в"</formula>
    </cfRule>
    <cfRule type="cellIs" dxfId="762" priority="126" stopIfTrue="1" operator="equal">
      <formula>"от"</formula>
    </cfRule>
  </conditionalFormatting>
  <conditionalFormatting sqref="E24:F24">
    <cfRule type="cellIs" dxfId="761" priority="123" stopIfTrue="1" operator="equal">
      <formula>"в"</formula>
    </cfRule>
    <cfRule type="cellIs" dxfId="760" priority="124" stopIfTrue="1" operator="equal">
      <formula>"от"</formula>
    </cfRule>
  </conditionalFormatting>
  <conditionalFormatting sqref="K24:L24">
    <cfRule type="cellIs" dxfId="759" priority="121" stopIfTrue="1" operator="equal">
      <formula>"в"</formula>
    </cfRule>
    <cfRule type="cellIs" dxfId="758" priority="122" stopIfTrue="1" operator="equal">
      <formula>"от"</formula>
    </cfRule>
  </conditionalFormatting>
  <conditionalFormatting sqref="Q24:S24">
    <cfRule type="cellIs" dxfId="757" priority="119" stopIfTrue="1" operator="equal">
      <formula>"в"</formula>
    </cfRule>
    <cfRule type="cellIs" dxfId="756" priority="120" stopIfTrue="1" operator="equal">
      <formula>"от"</formula>
    </cfRule>
  </conditionalFormatting>
  <conditionalFormatting sqref="I25:J25">
    <cfRule type="cellIs" dxfId="755" priority="117" stopIfTrue="1" operator="equal">
      <formula>"в"</formula>
    </cfRule>
    <cfRule type="cellIs" dxfId="754" priority="118" stopIfTrue="1" operator="equal">
      <formula>"от"</formula>
    </cfRule>
  </conditionalFormatting>
  <conditionalFormatting sqref="O25:P25">
    <cfRule type="cellIs" dxfId="753" priority="115" stopIfTrue="1" operator="equal">
      <formula>"в"</formula>
    </cfRule>
    <cfRule type="cellIs" dxfId="752" priority="116" stopIfTrue="1" operator="equal">
      <formula>"от"</formula>
    </cfRule>
  </conditionalFormatting>
  <conditionalFormatting sqref="U25:V25">
    <cfRule type="cellIs" dxfId="751" priority="113" stopIfTrue="1" operator="equal">
      <formula>"в"</formula>
    </cfRule>
    <cfRule type="cellIs" dxfId="750" priority="114" stopIfTrue="1" operator="equal">
      <formula>"от"</formula>
    </cfRule>
  </conditionalFormatting>
  <conditionalFormatting sqref="AA25:AB25">
    <cfRule type="cellIs" dxfId="749" priority="111" stopIfTrue="1" operator="equal">
      <formula>"в"</formula>
    </cfRule>
    <cfRule type="cellIs" dxfId="748" priority="112" stopIfTrue="1" operator="equal">
      <formula>"от"</formula>
    </cfRule>
  </conditionalFormatting>
  <conditionalFormatting sqref="AG25:AH25">
    <cfRule type="cellIs" dxfId="747" priority="109" stopIfTrue="1" operator="equal">
      <formula>"в"</formula>
    </cfRule>
    <cfRule type="cellIs" dxfId="746" priority="110" stopIfTrue="1" operator="equal">
      <formula>"от"</formula>
    </cfRule>
  </conditionalFormatting>
  <conditionalFormatting sqref="W23:X23">
    <cfRule type="cellIs" dxfId="745" priority="107" stopIfTrue="1" operator="equal">
      <formula>"в"</formula>
    </cfRule>
    <cfRule type="cellIs" dxfId="744" priority="108" stopIfTrue="1" operator="equal">
      <formula>"от"</formula>
    </cfRule>
  </conditionalFormatting>
  <conditionalFormatting sqref="AC23:AE23">
    <cfRule type="cellIs" dxfId="743" priority="105" stopIfTrue="1" operator="equal">
      <formula>"в"</formula>
    </cfRule>
    <cfRule type="cellIs" dxfId="742" priority="106" stopIfTrue="1" operator="equal">
      <formula>"от"</formula>
    </cfRule>
  </conditionalFormatting>
  <conditionalFormatting sqref="AH23:AI23">
    <cfRule type="cellIs" dxfId="741" priority="103" stopIfTrue="1" operator="equal">
      <formula>"в"</formula>
    </cfRule>
    <cfRule type="cellIs" dxfId="740" priority="104" stopIfTrue="1" operator="equal">
      <formula>"от"</formula>
    </cfRule>
  </conditionalFormatting>
  <conditionalFormatting sqref="W21">
    <cfRule type="cellIs" dxfId="739" priority="101" stopIfTrue="1" operator="equal">
      <formula>"в"</formula>
    </cfRule>
    <cfRule type="cellIs" dxfId="738" priority="102" stopIfTrue="1" operator="equal">
      <formula>"от"</formula>
    </cfRule>
  </conditionalFormatting>
  <conditionalFormatting sqref="AB21:AC21">
    <cfRule type="cellIs" dxfId="737" priority="99" stopIfTrue="1" operator="equal">
      <formula>"в"</formula>
    </cfRule>
    <cfRule type="cellIs" dxfId="736" priority="100" stopIfTrue="1" operator="equal">
      <formula>"от"</formula>
    </cfRule>
  </conditionalFormatting>
  <conditionalFormatting sqref="AH21:AI21">
    <cfRule type="cellIs" dxfId="735" priority="97" stopIfTrue="1" operator="equal">
      <formula>"в"</formula>
    </cfRule>
    <cfRule type="cellIs" dxfId="734" priority="98" stopIfTrue="1" operator="equal">
      <formula>"от"</formula>
    </cfRule>
  </conditionalFormatting>
  <conditionalFormatting sqref="AE22:AG22">
    <cfRule type="cellIs" dxfId="733" priority="95" stopIfTrue="1" operator="equal">
      <formula>"в"</formula>
    </cfRule>
    <cfRule type="cellIs" dxfId="732" priority="96" stopIfTrue="1" operator="equal">
      <formula>"от"</formula>
    </cfRule>
  </conditionalFormatting>
  <conditionalFormatting sqref="X24:Z24">
    <cfRule type="cellIs" dxfId="731" priority="93" stopIfTrue="1" operator="equal">
      <formula>"в"</formula>
    </cfRule>
    <cfRule type="cellIs" dxfId="730" priority="94" stopIfTrue="1" operator="equal">
      <formula>"от"</formula>
    </cfRule>
  </conditionalFormatting>
  <conditionalFormatting sqref="AE24">
    <cfRule type="cellIs" dxfId="729" priority="91" stopIfTrue="1" operator="equal">
      <formula>"в"</formula>
    </cfRule>
    <cfRule type="cellIs" dxfId="728" priority="92" stopIfTrue="1" operator="equal">
      <formula>"от"</formula>
    </cfRule>
  </conditionalFormatting>
  <conditionalFormatting sqref="Z20">
    <cfRule type="cellIs" dxfId="727" priority="87" stopIfTrue="1" operator="equal">
      <formula>"в"</formula>
    </cfRule>
    <cfRule type="cellIs" dxfId="726" priority="88" stopIfTrue="1" operator="equal">
      <formula>"от"</formula>
    </cfRule>
  </conditionalFormatting>
  <conditionalFormatting sqref="AG15">
    <cfRule type="cellIs" dxfId="725" priority="85" stopIfTrue="1" operator="equal">
      <formula>"в"</formula>
    </cfRule>
    <cfRule type="cellIs" dxfId="724" priority="86" stopIfTrue="1" operator="equal">
      <formula>"от"</formula>
    </cfRule>
  </conditionalFormatting>
  <conditionalFormatting sqref="I17">
    <cfRule type="cellIs" dxfId="723" priority="83" stopIfTrue="1" operator="equal">
      <formula>"в"</formula>
    </cfRule>
    <cfRule type="cellIs" dxfId="722" priority="84" stopIfTrue="1" operator="equal">
      <formula>"от"</formula>
    </cfRule>
  </conditionalFormatting>
  <conditionalFormatting sqref="L17">
    <cfRule type="cellIs" dxfId="721" priority="81" stopIfTrue="1" operator="equal">
      <formula>"в"</formula>
    </cfRule>
    <cfRule type="cellIs" dxfId="720" priority="82" stopIfTrue="1" operator="equal">
      <formula>"от"</formula>
    </cfRule>
  </conditionalFormatting>
  <conditionalFormatting sqref="V13">
    <cfRule type="cellIs" dxfId="719" priority="79" stopIfTrue="1" operator="equal">
      <formula>"в"</formula>
    </cfRule>
    <cfRule type="cellIs" dxfId="718" priority="80" stopIfTrue="1" operator="equal">
      <formula>"от"</formula>
    </cfRule>
  </conditionalFormatting>
  <conditionalFormatting sqref="Q21:R21">
    <cfRule type="cellIs" dxfId="717" priority="77" stopIfTrue="1" operator="equal">
      <formula>"в"</formula>
    </cfRule>
    <cfRule type="cellIs" dxfId="716" priority="78" stopIfTrue="1" operator="equal">
      <formula>"от"</formula>
    </cfRule>
  </conditionalFormatting>
  <conditionalFormatting sqref="X21:Y21">
    <cfRule type="cellIs" dxfId="715" priority="75" stopIfTrue="1" operator="equal">
      <formula>"в"</formula>
    </cfRule>
    <cfRule type="cellIs" dxfId="714" priority="76" stopIfTrue="1" operator="equal">
      <formula>"от"</formula>
    </cfRule>
  </conditionalFormatting>
  <conditionalFormatting sqref="I23">
    <cfRule type="cellIs" dxfId="713" priority="73" stopIfTrue="1" operator="equal">
      <formula>"в"</formula>
    </cfRule>
    <cfRule type="cellIs" dxfId="712" priority="74" stopIfTrue="1" operator="equal">
      <formula>"от"</formula>
    </cfRule>
  </conditionalFormatting>
  <conditionalFormatting sqref="H20">
    <cfRule type="cellIs" dxfId="711" priority="69" stopIfTrue="1" operator="equal">
      <formula>"в"</formula>
    </cfRule>
    <cfRule type="cellIs" dxfId="710" priority="70" stopIfTrue="1" operator="equal">
      <formula>"от"</formula>
    </cfRule>
  </conditionalFormatting>
  <conditionalFormatting sqref="I14:K14">
    <cfRule type="cellIs" dxfId="709" priority="67" stopIfTrue="1" operator="equal">
      <formula>"в"</formula>
    </cfRule>
    <cfRule type="cellIs" dxfId="708" priority="68" stopIfTrue="1" operator="equal">
      <formula>"от"</formula>
    </cfRule>
  </conditionalFormatting>
  <conditionalFormatting sqref="N14">
    <cfRule type="cellIs" dxfId="707" priority="65" stopIfTrue="1" operator="equal">
      <formula>"в"</formula>
    </cfRule>
    <cfRule type="cellIs" dxfId="706" priority="66" stopIfTrue="1" operator="equal">
      <formula>"от"</formula>
    </cfRule>
  </conditionalFormatting>
  <conditionalFormatting sqref="F11">
    <cfRule type="cellIs" dxfId="705" priority="63" stopIfTrue="1" operator="equal">
      <formula>"в"</formula>
    </cfRule>
    <cfRule type="cellIs" dxfId="704" priority="64" stopIfTrue="1" operator="equal">
      <formula>"от"</formula>
    </cfRule>
  </conditionalFormatting>
  <conditionalFormatting sqref="I15">
    <cfRule type="cellIs" dxfId="703" priority="59" stopIfTrue="1" operator="equal">
      <formula>"в"</formula>
    </cfRule>
    <cfRule type="cellIs" dxfId="702" priority="60" stopIfTrue="1" operator="equal">
      <formula>"от"</formula>
    </cfRule>
  </conditionalFormatting>
  <conditionalFormatting sqref="I13">
    <cfRule type="cellIs" dxfId="701" priority="57" stopIfTrue="1" operator="equal">
      <formula>"в"</formula>
    </cfRule>
    <cfRule type="cellIs" dxfId="700" priority="58" stopIfTrue="1" operator="equal">
      <formula>"от"</formula>
    </cfRule>
  </conditionalFormatting>
  <conditionalFormatting sqref="L16:M16">
    <cfRule type="cellIs" dxfId="699" priority="55" stopIfTrue="1" operator="equal">
      <formula>"в"</formula>
    </cfRule>
    <cfRule type="cellIs" dxfId="698" priority="56" stopIfTrue="1" operator="equal">
      <formula>"от"</formula>
    </cfRule>
  </conditionalFormatting>
  <conditionalFormatting sqref="S16:T16">
    <cfRule type="cellIs" dxfId="697" priority="53" stopIfTrue="1" operator="equal">
      <formula>"в"</formula>
    </cfRule>
    <cfRule type="cellIs" dxfId="696" priority="54" stopIfTrue="1" operator="equal">
      <formula>"от"</formula>
    </cfRule>
  </conditionalFormatting>
  <conditionalFormatting sqref="M20">
    <cfRule type="cellIs" dxfId="695" priority="51" stopIfTrue="1" operator="equal">
      <formula>"в"</formula>
    </cfRule>
    <cfRule type="cellIs" dxfId="694" priority="52" stopIfTrue="1" operator="equal">
      <formula>"от"</formula>
    </cfRule>
  </conditionalFormatting>
  <conditionalFormatting sqref="Y16:Z16">
    <cfRule type="cellIs" dxfId="693" priority="49" stopIfTrue="1" operator="equal">
      <formula>"в"</formula>
    </cfRule>
    <cfRule type="cellIs" dxfId="692" priority="50" stopIfTrue="1" operator="equal">
      <formula>"от"</formula>
    </cfRule>
  </conditionalFormatting>
  <conditionalFormatting sqref="AE16:AF16">
    <cfRule type="cellIs" dxfId="691" priority="47" stopIfTrue="1" operator="equal">
      <formula>"в"</formula>
    </cfRule>
    <cfRule type="cellIs" dxfId="690" priority="48" stopIfTrue="1" operator="equal">
      <formula>"от"</formula>
    </cfRule>
  </conditionalFormatting>
  <conditionalFormatting sqref="I11">
    <cfRule type="cellIs" dxfId="689" priority="45" stopIfTrue="1" operator="equal">
      <formula>"в"</formula>
    </cfRule>
    <cfRule type="cellIs" dxfId="688" priority="46" stopIfTrue="1" operator="equal">
      <formula>"от"</formula>
    </cfRule>
  </conditionalFormatting>
  <conditionalFormatting sqref="K11">
    <cfRule type="cellIs" dxfId="687" priority="43" stopIfTrue="1" operator="equal">
      <formula>"в"</formula>
    </cfRule>
    <cfRule type="cellIs" dxfId="686" priority="44" stopIfTrue="1" operator="equal">
      <formula>"от"</formula>
    </cfRule>
  </conditionalFormatting>
  <conditionalFormatting sqref="M11">
    <cfRule type="cellIs" dxfId="685" priority="39" stopIfTrue="1" operator="equal">
      <formula>"в"</formula>
    </cfRule>
    <cfRule type="cellIs" dxfId="684" priority="40" stopIfTrue="1" operator="equal">
      <formula>"от"</formula>
    </cfRule>
  </conditionalFormatting>
  <conditionalFormatting sqref="T11">
    <cfRule type="cellIs" dxfId="683" priority="37" stopIfTrue="1" operator="equal">
      <formula>"в"</formula>
    </cfRule>
    <cfRule type="cellIs" dxfId="682" priority="38" stopIfTrue="1" operator="equal">
      <formula>"от"</formula>
    </cfRule>
  </conditionalFormatting>
  <conditionalFormatting sqref="AA11">
    <cfRule type="cellIs" dxfId="681" priority="35" stopIfTrue="1" operator="equal">
      <formula>"в"</formula>
    </cfRule>
    <cfRule type="cellIs" dxfId="680" priority="36" stopIfTrue="1" operator="equal">
      <formula>"от"</formula>
    </cfRule>
  </conditionalFormatting>
  <conditionalFormatting sqref="AH11">
    <cfRule type="cellIs" dxfId="679" priority="33" stopIfTrue="1" operator="equal">
      <formula>"в"</formula>
    </cfRule>
    <cfRule type="cellIs" dxfId="678" priority="34" stopIfTrue="1" operator="equal">
      <formula>"от"</formula>
    </cfRule>
  </conditionalFormatting>
  <conditionalFormatting sqref="O24:P24">
    <cfRule type="cellIs" dxfId="677" priority="31" stopIfTrue="1" operator="equal">
      <formula>"в"</formula>
    </cfRule>
    <cfRule type="cellIs" dxfId="676" priority="32" stopIfTrue="1" operator="equal">
      <formula>"от"</formula>
    </cfRule>
  </conditionalFormatting>
  <conditionalFormatting sqref="U13">
    <cfRule type="cellIs" dxfId="675" priority="29" stopIfTrue="1" operator="equal">
      <formula>"в"</formula>
    </cfRule>
    <cfRule type="cellIs" dxfId="674" priority="30" stopIfTrue="1" operator="equal">
      <formula>"от"</formula>
    </cfRule>
  </conditionalFormatting>
  <conditionalFormatting sqref="G16:H16">
    <cfRule type="cellIs" dxfId="673" priority="27" stopIfTrue="1" operator="equal">
      <formula>"в"</formula>
    </cfRule>
    <cfRule type="cellIs" dxfId="672" priority="28" stopIfTrue="1" operator="equal">
      <formula>"от"</formula>
    </cfRule>
  </conditionalFormatting>
  <conditionalFormatting sqref="AB19">
    <cfRule type="cellIs" dxfId="671" priority="25" stopIfTrue="1" operator="equal">
      <formula>"в"</formula>
    </cfRule>
    <cfRule type="cellIs" dxfId="670" priority="26" stopIfTrue="1" operator="equal">
      <formula>"от"</formula>
    </cfRule>
  </conditionalFormatting>
  <conditionalFormatting sqref="AB24">
    <cfRule type="cellIs" dxfId="669" priority="23" stopIfTrue="1" operator="equal">
      <formula>"в"</formula>
    </cfRule>
    <cfRule type="cellIs" dxfId="668" priority="24" stopIfTrue="1" operator="equal">
      <formula>"от"</formula>
    </cfRule>
  </conditionalFormatting>
  <conditionalFormatting sqref="AH20">
    <cfRule type="cellIs" dxfId="667" priority="17" stopIfTrue="1" operator="equal">
      <formula>"в"</formula>
    </cfRule>
    <cfRule type="cellIs" dxfId="666" priority="18" stopIfTrue="1" operator="equal">
      <formula>"от"</formula>
    </cfRule>
  </conditionalFormatting>
  <conditionalFormatting sqref="I26:J26">
    <cfRule type="cellIs" dxfId="665" priority="15" stopIfTrue="1" operator="equal">
      <formula>"в"</formula>
    </cfRule>
    <cfRule type="cellIs" dxfId="664" priority="16" stopIfTrue="1" operator="equal">
      <formula>"от"</formula>
    </cfRule>
  </conditionalFormatting>
  <conditionalFormatting sqref="O26:P26">
    <cfRule type="cellIs" dxfId="663" priority="13" stopIfTrue="1" operator="equal">
      <formula>"в"</formula>
    </cfRule>
    <cfRule type="cellIs" dxfId="662" priority="14" stopIfTrue="1" operator="equal">
      <formula>"от"</formula>
    </cfRule>
  </conditionalFormatting>
  <conditionalFormatting sqref="U26:V26">
    <cfRule type="cellIs" dxfId="661" priority="11" stopIfTrue="1" operator="equal">
      <formula>"в"</formula>
    </cfRule>
    <cfRule type="cellIs" dxfId="660" priority="12" stopIfTrue="1" operator="equal">
      <formula>"от"</formula>
    </cfRule>
  </conditionalFormatting>
  <conditionalFormatting sqref="AB26:AC26">
    <cfRule type="cellIs" dxfId="659" priority="5" stopIfTrue="1" operator="equal">
      <formula>"в"</formula>
    </cfRule>
    <cfRule type="cellIs" dxfId="658" priority="6" stopIfTrue="1" operator="equal">
      <formula>"от"</formula>
    </cfRule>
  </conditionalFormatting>
  <conditionalFormatting sqref="AG26:AH26">
    <cfRule type="cellIs" dxfId="657" priority="3" stopIfTrue="1" operator="equal">
      <formula>"в"</formula>
    </cfRule>
    <cfRule type="cellIs" dxfId="656" priority="4" stopIfTrue="1" operator="equal">
      <formula>"от"</formula>
    </cfRule>
  </conditionalFormatting>
  <conditionalFormatting sqref="AE17">
    <cfRule type="cellIs" dxfId="655" priority="1" stopIfTrue="1" operator="equal">
      <formula>"в"</formula>
    </cfRule>
    <cfRule type="cellIs" dxfId="654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horizontalDpi="1200" verticalDpi="1200" r:id="rId1"/>
  <headerFooter alignWithMargins="0"/>
  <colBreaks count="1" manualBreakCount="1">
    <brk id="41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4"/>
  <sheetViews>
    <sheetView showZeros="0" topLeftCell="A4" zoomScale="80" zoomScaleNormal="80" workbookViewId="0">
      <selection activeCell="L11" sqref="L11"/>
    </sheetView>
  </sheetViews>
  <sheetFormatPr defaultRowHeight="12.75" x14ac:dyDescent="0.2"/>
  <cols>
    <col min="1" max="3" width="4.5703125" customWidth="1"/>
    <col min="4" max="4" width="8.140625" style="4" customWidth="1"/>
    <col min="5" max="5" width="5.140625" style="3" customWidth="1"/>
    <col min="6" max="6" width="40.28515625" customWidth="1"/>
    <col min="7" max="37" width="3.7109375" customWidth="1"/>
    <col min="38" max="38" width="4.28515625" customWidth="1"/>
    <col min="39" max="39" width="5.28515625" customWidth="1"/>
    <col min="40" max="40" width="4.140625" bestFit="1" customWidth="1"/>
    <col min="41" max="41" width="12.140625" customWidth="1"/>
    <col min="42" max="42" width="12" customWidth="1"/>
  </cols>
  <sheetData>
    <row r="1" spans="1:42" ht="15.75" x14ac:dyDescent="0.25">
      <c r="A1" s="71"/>
      <c r="B1" s="71"/>
      <c r="C1" s="71"/>
      <c r="D1" s="72"/>
      <c r="E1" s="72"/>
      <c r="F1" s="73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378" t="s">
        <v>34</v>
      </c>
      <c r="AK1" s="378"/>
      <c r="AL1" s="378"/>
      <c r="AM1" s="378"/>
      <c r="AN1" s="378"/>
      <c r="AO1" s="378"/>
      <c r="AP1" s="123"/>
    </row>
    <row r="2" spans="1:42" ht="31.5" customHeight="1" x14ac:dyDescent="0.25">
      <c r="A2" s="71"/>
      <c r="B2" s="71"/>
      <c r="C2" s="71"/>
      <c r="D2" s="72"/>
      <c r="E2" s="72"/>
      <c r="F2" s="73"/>
      <c r="G2" s="71"/>
      <c r="H2" s="71"/>
      <c r="I2" s="75" t="s">
        <v>33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379" t="s">
        <v>255</v>
      </c>
      <c r="AK2" s="386"/>
      <c r="AL2" s="386"/>
      <c r="AM2" s="386"/>
      <c r="AN2" s="386"/>
      <c r="AO2" s="386"/>
      <c r="AP2" s="124"/>
    </row>
    <row r="3" spans="1:42" x14ac:dyDescent="0.2">
      <c r="A3" s="71"/>
      <c r="B3" s="71"/>
      <c r="C3" s="71"/>
      <c r="D3" s="72"/>
      <c r="E3" s="72"/>
      <c r="F3" s="73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381" t="s">
        <v>37</v>
      </c>
      <c r="AK3" s="381"/>
      <c r="AL3" s="381"/>
      <c r="AM3" s="381"/>
      <c r="AN3" s="381"/>
      <c r="AO3" s="381"/>
      <c r="AP3" s="125"/>
    </row>
    <row r="4" spans="1:42" ht="29.25" customHeight="1" x14ac:dyDescent="0.2">
      <c r="A4" s="71"/>
      <c r="B4" s="71"/>
      <c r="C4" s="71"/>
      <c r="D4" s="72"/>
      <c r="E4" s="72"/>
      <c r="F4" s="382" t="s">
        <v>39</v>
      </c>
      <c r="G4" s="383" t="s">
        <v>174</v>
      </c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71"/>
      <c r="AF4" s="71"/>
      <c r="AG4" s="71"/>
      <c r="AH4" s="71"/>
      <c r="AI4" s="71"/>
      <c r="AJ4" s="385"/>
      <c r="AK4" s="385"/>
      <c r="AL4" s="385"/>
      <c r="AM4" s="385"/>
      <c r="AN4" s="385"/>
      <c r="AO4" s="385"/>
      <c r="AP4" s="98"/>
    </row>
    <row r="5" spans="1:42" ht="12.75" customHeight="1" x14ac:dyDescent="0.2">
      <c r="A5" s="71"/>
      <c r="B5" s="71"/>
      <c r="C5" s="71"/>
      <c r="D5" s="72"/>
      <c r="E5" s="72"/>
      <c r="F5" s="382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71"/>
      <c r="AF5" s="71"/>
      <c r="AG5" s="71"/>
      <c r="AH5" s="71"/>
      <c r="AI5" s="71"/>
      <c r="AJ5" s="71"/>
      <c r="AK5" s="381" t="s">
        <v>36</v>
      </c>
      <c r="AL5" s="381"/>
      <c r="AM5" s="381"/>
      <c r="AN5" s="381"/>
      <c r="AO5" s="381"/>
      <c r="AP5" s="125"/>
    </row>
    <row r="6" spans="1:42" ht="12.75" customHeight="1" x14ac:dyDescent="0.2">
      <c r="A6" s="71"/>
      <c r="B6" s="71"/>
      <c r="C6" s="71"/>
      <c r="D6" s="72"/>
      <c r="E6" s="72"/>
      <c r="F6" s="382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7"/>
      <c r="AP6" s="77"/>
    </row>
    <row r="7" spans="1:42" x14ac:dyDescent="0.2">
      <c r="A7" s="71"/>
      <c r="B7" s="71"/>
      <c r="C7" s="71"/>
      <c r="D7" s="72"/>
      <c r="E7" s="72"/>
      <c r="F7" s="76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1"/>
      <c r="AF7" s="71"/>
      <c r="AG7" s="71"/>
      <c r="AH7" s="71"/>
      <c r="AI7" s="71"/>
      <c r="AJ7" s="367" t="s">
        <v>256</v>
      </c>
      <c r="AK7" s="367"/>
      <c r="AL7" s="367"/>
      <c r="AM7" s="367"/>
      <c r="AN7" s="367"/>
      <c r="AO7" s="367"/>
      <c r="AP7" s="72"/>
    </row>
    <row r="8" spans="1:42" ht="21.75" customHeight="1" x14ac:dyDescent="0.2">
      <c r="A8" s="71"/>
      <c r="B8" s="71"/>
      <c r="C8" s="71"/>
      <c r="D8" s="72"/>
      <c r="E8" s="72"/>
      <c r="F8" s="73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</row>
    <row r="9" spans="1:42" s="1" customFormat="1" ht="22.5" customHeight="1" x14ac:dyDescent="0.2">
      <c r="A9" s="368" t="s">
        <v>0</v>
      </c>
      <c r="B9" s="306"/>
      <c r="C9" s="306"/>
      <c r="D9" s="370" t="s">
        <v>6</v>
      </c>
      <c r="E9" s="370" t="s">
        <v>60</v>
      </c>
      <c r="F9" s="371" t="s">
        <v>47</v>
      </c>
      <c r="G9" s="373" t="s">
        <v>144</v>
      </c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3"/>
      <c r="AK9" s="373"/>
      <c r="AL9" s="374" t="s">
        <v>45</v>
      </c>
      <c r="AM9" s="375"/>
      <c r="AN9" s="126" t="s">
        <v>46</v>
      </c>
      <c r="AO9" s="376" t="s">
        <v>70</v>
      </c>
      <c r="AP9" s="377"/>
    </row>
    <row r="10" spans="1:42" s="2" customFormat="1" ht="23.25" thickBot="1" x14ac:dyDescent="0.25">
      <c r="A10" s="369"/>
      <c r="B10" s="307"/>
      <c r="C10" s="307"/>
      <c r="D10" s="370"/>
      <c r="E10" s="370"/>
      <c r="F10" s="371"/>
      <c r="G10" s="155">
        <v>1</v>
      </c>
      <c r="H10" s="81">
        <v>2</v>
      </c>
      <c r="I10" s="81">
        <v>3</v>
      </c>
      <c r="J10" s="81">
        <v>4</v>
      </c>
      <c r="K10" s="81">
        <v>5</v>
      </c>
      <c r="L10" s="81">
        <v>6</v>
      </c>
      <c r="M10" s="155">
        <v>7</v>
      </c>
      <c r="N10" s="155">
        <v>8</v>
      </c>
      <c r="O10" s="81">
        <v>9</v>
      </c>
      <c r="P10" s="81">
        <v>10</v>
      </c>
      <c r="Q10" s="81">
        <v>11</v>
      </c>
      <c r="R10" s="81">
        <v>12</v>
      </c>
      <c r="S10" s="81">
        <v>13</v>
      </c>
      <c r="T10" s="155">
        <v>14</v>
      </c>
      <c r="U10" s="155">
        <v>15</v>
      </c>
      <c r="V10" s="81">
        <v>16</v>
      </c>
      <c r="W10" s="81">
        <v>17</v>
      </c>
      <c r="X10" s="81">
        <v>18</v>
      </c>
      <c r="Y10" s="81">
        <v>19</v>
      </c>
      <c r="Z10" s="81">
        <v>20</v>
      </c>
      <c r="AA10" s="155">
        <v>21</v>
      </c>
      <c r="AB10" s="155">
        <v>22</v>
      </c>
      <c r="AC10" s="81">
        <v>23</v>
      </c>
      <c r="AD10" s="81">
        <v>24</v>
      </c>
      <c r="AE10" s="81">
        <v>25</v>
      </c>
      <c r="AF10" s="81">
        <v>26</v>
      </c>
      <c r="AG10" s="81">
        <v>27</v>
      </c>
      <c r="AH10" s="155">
        <v>28</v>
      </c>
      <c r="AI10" s="155">
        <v>29</v>
      </c>
      <c r="AJ10" s="81">
        <v>30</v>
      </c>
      <c r="AK10" s="81"/>
      <c r="AL10" s="79" t="s">
        <v>21</v>
      </c>
      <c r="AM10" s="80" t="s">
        <v>20</v>
      </c>
      <c r="AN10" s="79" t="s">
        <v>21</v>
      </c>
      <c r="AO10" s="82" t="s">
        <v>25</v>
      </c>
      <c r="AP10" s="82" t="s">
        <v>26</v>
      </c>
    </row>
    <row r="11" spans="1:42" s="2" customFormat="1" ht="14.25" x14ac:dyDescent="0.2">
      <c r="A11" s="141">
        <v>1</v>
      </c>
      <c r="B11" s="309"/>
      <c r="C11" s="309"/>
      <c r="D11" s="20"/>
      <c r="E11" s="170" t="s">
        <v>176</v>
      </c>
      <c r="F11" s="171" t="s">
        <v>177</v>
      </c>
      <c r="G11" s="276" t="s">
        <v>254</v>
      </c>
      <c r="H11" s="276" t="s">
        <v>3</v>
      </c>
      <c r="I11" s="277" t="s">
        <v>58</v>
      </c>
      <c r="J11" s="277" t="s">
        <v>58</v>
      </c>
      <c r="K11" s="277" t="s">
        <v>235</v>
      </c>
      <c r="L11" s="276" t="s">
        <v>3</v>
      </c>
      <c r="M11" s="83" t="s">
        <v>1</v>
      </c>
      <c r="N11" s="83" t="s">
        <v>1</v>
      </c>
      <c r="O11" s="89" t="s">
        <v>54</v>
      </c>
      <c r="P11" s="89" t="s">
        <v>54</v>
      </c>
      <c r="Q11" s="89" t="s">
        <v>54</v>
      </c>
      <c r="R11" s="89" t="s">
        <v>54</v>
      </c>
      <c r="S11" s="89" t="s">
        <v>54</v>
      </c>
      <c r="T11" s="83" t="s">
        <v>1</v>
      </c>
      <c r="U11" s="83" t="s">
        <v>1</v>
      </c>
      <c r="V11" s="89" t="s">
        <v>54</v>
      </c>
      <c r="W11" s="89" t="s">
        <v>54</v>
      </c>
      <c r="X11" s="89" t="s">
        <v>54</v>
      </c>
      <c r="Y11" s="89" t="s">
        <v>54</v>
      </c>
      <c r="Z11" s="89" t="s">
        <v>54</v>
      </c>
      <c r="AA11" s="83" t="s">
        <v>1</v>
      </c>
      <c r="AB11" s="83" t="s">
        <v>1</v>
      </c>
      <c r="AC11" s="276" t="s">
        <v>186</v>
      </c>
      <c r="AD11" s="109" t="s">
        <v>2</v>
      </c>
      <c r="AE11" s="109" t="s">
        <v>2</v>
      </c>
      <c r="AF11" s="109" t="s">
        <v>2</v>
      </c>
      <c r="AG11" s="278" t="s">
        <v>1</v>
      </c>
      <c r="AH11" s="278" t="s">
        <v>1</v>
      </c>
      <c r="AI11" s="278" t="s">
        <v>1</v>
      </c>
      <c r="AJ11" s="277" t="s">
        <v>234</v>
      </c>
      <c r="AK11" s="167"/>
      <c r="AL11" s="85">
        <f t="shared" ref="AL11:AL18" si="0">COUNTIF(G11:AK11,$D$39)</f>
        <v>9</v>
      </c>
      <c r="AM11" s="86">
        <f>30-AL11</f>
        <v>21</v>
      </c>
      <c r="AN11" s="87">
        <f>'Производственный календарь'!$D$8-AL11</f>
        <v>0</v>
      </c>
      <c r="AO11" s="156"/>
      <c r="AP11" s="82"/>
    </row>
    <row r="12" spans="1:42" s="2" customFormat="1" ht="15" x14ac:dyDescent="0.25">
      <c r="A12" s="302">
        <v>2</v>
      </c>
      <c r="B12" s="307"/>
      <c r="C12" s="307"/>
      <c r="D12" s="162" t="s">
        <v>185</v>
      </c>
      <c r="E12" s="170" t="s">
        <v>183</v>
      </c>
      <c r="F12" s="223" t="s">
        <v>184</v>
      </c>
      <c r="G12" s="83" t="s">
        <v>1</v>
      </c>
      <c r="H12" s="113" t="s">
        <v>188</v>
      </c>
      <c r="I12" s="113" t="s">
        <v>188</v>
      </c>
      <c r="J12" s="113" t="s">
        <v>188</v>
      </c>
      <c r="K12" s="113" t="s">
        <v>188</v>
      </c>
      <c r="L12" s="109" t="s">
        <v>230</v>
      </c>
      <c r="M12" s="83" t="s">
        <v>1</v>
      </c>
      <c r="N12" s="83" t="s">
        <v>1</v>
      </c>
      <c r="O12" s="113" t="s">
        <v>188</v>
      </c>
      <c r="P12" s="113" t="s">
        <v>188</v>
      </c>
      <c r="Q12" s="113" t="s">
        <v>188</v>
      </c>
      <c r="R12" s="113" t="s">
        <v>188</v>
      </c>
      <c r="S12" s="109" t="s">
        <v>230</v>
      </c>
      <c r="T12" s="83" t="s">
        <v>1</v>
      </c>
      <c r="U12" s="83" t="s">
        <v>1</v>
      </c>
      <c r="V12" s="113" t="s">
        <v>188</v>
      </c>
      <c r="W12" s="113" t="s">
        <v>188</v>
      </c>
      <c r="X12" s="113" t="s">
        <v>188</v>
      </c>
      <c r="Y12" s="113" t="s">
        <v>188</v>
      </c>
      <c r="Z12" s="113" t="s">
        <v>188</v>
      </c>
      <c r="AA12" s="83" t="s">
        <v>1</v>
      </c>
      <c r="AB12" s="83" t="s">
        <v>1</v>
      </c>
      <c r="AC12" s="113" t="s">
        <v>188</v>
      </c>
      <c r="AD12" s="113" t="s">
        <v>188</v>
      </c>
      <c r="AE12" s="113" t="s">
        <v>188</v>
      </c>
      <c r="AF12" s="113" t="s">
        <v>188</v>
      </c>
      <c r="AG12" s="109" t="s">
        <v>230</v>
      </c>
      <c r="AH12" s="83" t="s">
        <v>1</v>
      </c>
      <c r="AI12" s="83" t="s">
        <v>1</v>
      </c>
      <c r="AJ12" s="83" t="s">
        <v>1</v>
      </c>
      <c r="AK12" s="81"/>
      <c r="AL12" s="85">
        <f t="shared" si="0"/>
        <v>10</v>
      </c>
      <c r="AM12" s="86">
        <f t="shared" ref="AM12:AM22" si="1">30-AL12</f>
        <v>20</v>
      </c>
      <c r="AN12" s="87">
        <f>'Производственный календарь'!$D$8-AL12</f>
        <v>-1</v>
      </c>
      <c r="AO12" s="156"/>
      <c r="AP12" s="82"/>
    </row>
    <row r="13" spans="1:42" s="2" customFormat="1" ht="15" x14ac:dyDescent="0.25">
      <c r="A13" s="302">
        <v>3</v>
      </c>
      <c r="B13" s="307"/>
      <c r="C13" s="307"/>
      <c r="D13" s="162" t="s">
        <v>154</v>
      </c>
      <c r="E13" s="162" t="s">
        <v>156</v>
      </c>
      <c r="F13" s="222" t="s">
        <v>155</v>
      </c>
      <c r="G13" s="83" t="s">
        <v>1</v>
      </c>
      <c r="H13" s="89" t="s">
        <v>54</v>
      </c>
      <c r="I13" s="89" t="s">
        <v>54</v>
      </c>
      <c r="J13" s="89" t="s">
        <v>54</v>
      </c>
      <c r="K13" s="89" t="s">
        <v>54</v>
      </c>
      <c r="L13" s="89" t="s">
        <v>54</v>
      </c>
      <c r="M13" s="83" t="s">
        <v>1</v>
      </c>
      <c r="N13" s="83" t="s">
        <v>1</v>
      </c>
      <c r="O13" s="109" t="s">
        <v>2</v>
      </c>
      <c r="P13" s="109" t="s">
        <v>2</v>
      </c>
      <c r="Q13" s="109" t="s">
        <v>2</v>
      </c>
      <c r="R13" s="109" t="s">
        <v>2</v>
      </c>
      <c r="S13" s="83" t="s">
        <v>1</v>
      </c>
      <c r="T13" s="83" t="s">
        <v>1</v>
      </c>
      <c r="U13" s="109" t="s">
        <v>2</v>
      </c>
      <c r="V13" s="109" t="s">
        <v>2</v>
      </c>
      <c r="W13" s="109" t="s">
        <v>2</v>
      </c>
      <c r="X13" s="109" t="s">
        <v>2</v>
      </c>
      <c r="Y13" s="83" t="s">
        <v>1</v>
      </c>
      <c r="Z13" s="83" t="s">
        <v>1</v>
      </c>
      <c r="AA13" s="109" t="s">
        <v>2</v>
      </c>
      <c r="AB13" s="109" t="s">
        <v>2</v>
      </c>
      <c r="AC13" s="109" t="s">
        <v>2</v>
      </c>
      <c r="AD13" s="109" t="s">
        <v>2</v>
      </c>
      <c r="AE13" s="109" t="s">
        <v>2</v>
      </c>
      <c r="AF13" s="83" t="s">
        <v>1</v>
      </c>
      <c r="AG13" s="83" t="s">
        <v>1</v>
      </c>
      <c r="AH13" s="109" t="s">
        <v>2</v>
      </c>
      <c r="AI13" s="109" t="s">
        <v>2</v>
      </c>
      <c r="AJ13" s="83" t="s">
        <v>1</v>
      </c>
      <c r="AK13" s="81"/>
      <c r="AL13" s="85">
        <f t="shared" si="0"/>
        <v>10</v>
      </c>
      <c r="AM13" s="86">
        <f t="shared" si="1"/>
        <v>20</v>
      </c>
      <c r="AN13" s="87">
        <f>'Производственный календарь'!$D$8-AL13</f>
        <v>-1</v>
      </c>
      <c r="AO13" s="156"/>
      <c r="AP13" s="82"/>
    </row>
    <row r="14" spans="1:42" s="2" customFormat="1" ht="15" hidden="1" x14ac:dyDescent="0.25">
      <c r="A14" s="302">
        <v>4</v>
      </c>
      <c r="B14" s="307"/>
      <c r="C14" s="307"/>
      <c r="D14" s="162"/>
      <c r="E14" s="162" t="s">
        <v>156</v>
      </c>
      <c r="F14" s="22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81"/>
      <c r="AL14" s="85">
        <f t="shared" si="0"/>
        <v>0</v>
      </c>
      <c r="AM14" s="86">
        <f t="shared" si="1"/>
        <v>30</v>
      </c>
      <c r="AN14" s="87">
        <f>'Производственный календарь'!$D$8-AL14</f>
        <v>9</v>
      </c>
      <c r="AO14" s="156"/>
      <c r="AP14" s="82"/>
    </row>
    <row r="15" spans="1:42" s="2" customFormat="1" ht="15" x14ac:dyDescent="0.25">
      <c r="A15" s="302">
        <v>5</v>
      </c>
      <c r="B15" s="310"/>
      <c r="C15" s="392" t="s">
        <v>259</v>
      </c>
      <c r="D15" s="162" t="s">
        <v>159</v>
      </c>
      <c r="E15" s="162" t="s">
        <v>148</v>
      </c>
      <c r="F15" s="224" t="s">
        <v>160</v>
      </c>
      <c r="G15" s="109" t="s">
        <v>2</v>
      </c>
      <c r="H15" s="109" t="s">
        <v>2</v>
      </c>
      <c r="I15" s="109" t="s">
        <v>2</v>
      </c>
      <c r="J15" s="109" t="s">
        <v>2</v>
      </c>
      <c r="K15" s="113" t="s">
        <v>59</v>
      </c>
      <c r="L15" s="83" t="s">
        <v>1</v>
      </c>
      <c r="M15" s="83" t="s">
        <v>1</v>
      </c>
      <c r="N15" s="109" t="s">
        <v>2</v>
      </c>
      <c r="O15" s="109" t="s">
        <v>2</v>
      </c>
      <c r="P15" s="109" t="s">
        <v>2</v>
      </c>
      <c r="Q15" s="113" t="s">
        <v>59</v>
      </c>
      <c r="R15" s="113" t="s">
        <v>59</v>
      </c>
      <c r="S15" s="83" t="s">
        <v>1</v>
      </c>
      <c r="T15" s="83" t="s">
        <v>1</v>
      </c>
      <c r="U15" s="109" t="s">
        <v>2</v>
      </c>
      <c r="V15" s="109" t="s">
        <v>2</v>
      </c>
      <c r="W15" s="109" t="s">
        <v>2</v>
      </c>
      <c r="X15" s="109" t="s">
        <v>2</v>
      </c>
      <c r="Y15" s="83" t="s">
        <v>1</v>
      </c>
      <c r="Z15" s="83" t="s">
        <v>1</v>
      </c>
      <c r="AA15" s="109" t="s">
        <v>2</v>
      </c>
      <c r="AB15" s="109" t="s">
        <v>2</v>
      </c>
      <c r="AC15" s="113" t="s">
        <v>59</v>
      </c>
      <c r="AD15" s="113" t="s">
        <v>59</v>
      </c>
      <c r="AE15" s="83" t="s">
        <v>1</v>
      </c>
      <c r="AF15" s="83" t="s">
        <v>1</v>
      </c>
      <c r="AG15" s="109" t="s">
        <v>2</v>
      </c>
      <c r="AH15" s="109" t="s">
        <v>2</v>
      </c>
      <c r="AI15" s="109" t="s">
        <v>2</v>
      </c>
      <c r="AJ15" s="83" t="s">
        <v>1</v>
      </c>
      <c r="AK15" s="81"/>
      <c r="AL15" s="85">
        <f t="shared" si="0"/>
        <v>9</v>
      </c>
      <c r="AM15" s="86">
        <f t="shared" si="1"/>
        <v>21</v>
      </c>
      <c r="AN15" s="87">
        <f>'Производственный календарь'!$D$8-AL15</f>
        <v>0</v>
      </c>
      <c r="AO15" s="156"/>
      <c r="AP15" s="82"/>
    </row>
    <row r="16" spans="1:42" s="2" customFormat="1" ht="15" x14ac:dyDescent="0.25">
      <c r="A16" s="302">
        <v>6</v>
      </c>
      <c r="B16" s="310"/>
      <c r="C16" s="393"/>
      <c r="D16" s="162" t="s">
        <v>161</v>
      </c>
      <c r="E16" s="162" t="s">
        <v>148</v>
      </c>
      <c r="F16" s="224" t="s">
        <v>162</v>
      </c>
      <c r="G16" s="113" t="s">
        <v>59</v>
      </c>
      <c r="H16" s="113" t="s">
        <v>59</v>
      </c>
      <c r="I16" s="83" t="s">
        <v>1</v>
      </c>
      <c r="J16" s="83" t="s">
        <v>1</v>
      </c>
      <c r="K16" s="109" t="s">
        <v>2</v>
      </c>
      <c r="L16" s="109" t="s">
        <v>2</v>
      </c>
      <c r="M16" s="113" t="s">
        <v>59</v>
      </c>
      <c r="N16" s="113" t="s">
        <v>59</v>
      </c>
      <c r="O16" s="83" t="s">
        <v>1</v>
      </c>
      <c r="P16" s="83" t="s">
        <v>1</v>
      </c>
      <c r="Q16" s="109" t="s">
        <v>2</v>
      </c>
      <c r="R16" s="109" t="s">
        <v>2</v>
      </c>
      <c r="S16" s="113" t="s">
        <v>59</v>
      </c>
      <c r="T16" s="113" t="s">
        <v>59</v>
      </c>
      <c r="U16" s="83" t="s">
        <v>1</v>
      </c>
      <c r="V16" s="89" t="s">
        <v>54</v>
      </c>
      <c r="W16" s="89" t="s">
        <v>54</v>
      </c>
      <c r="X16" s="89" t="s">
        <v>54</v>
      </c>
      <c r="Y16" s="89" t="s">
        <v>54</v>
      </c>
      <c r="Z16" s="89" t="s">
        <v>54</v>
      </c>
      <c r="AA16" s="83" t="s">
        <v>1</v>
      </c>
      <c r="AB16" s="83" t="s">
        <v>1</v>
      </c>
      <c r="AC16" s="109" t="s">
        <v>2</v>
      </c>
      <c r="AD16" s="109" t="s">
        <v>2</v>
      </c>
      <c r="AE16" s="113" t="s">
        <v>59</v>
      </c>
      <c r="AF16" s="113" t="s">
        <v>59</v>
      </c>
      <c r="AG16" s="83" t="s">
        <v>1</v>
      </c>
      <c r="AH16" s="83" t="s">
        <v>1</v>
      </c>
      <c r="AI16" s="109" t="s">
        <v>2</v>
      </c>
      <c r="AJ16" s="109" t="s">
        <v>2</v>
      </c>
      <c r="AK16" s="81"/>
      <c r="AL16" s="85">
        <f t="shared" si="0"/>
        <v>9</v>
      </c>
      <c r="AM16" s="86">
        <f t="shared" si="1"/>
        <v>21</v>
      </c>
      <c r="AN16" s="87">
        <f>'Производственный календарь'!$D$8-AL16</f>
        <v>0</v>
      </c>
      <c r="AO16" s="156"/>
      <c r="AP16" s="82"/>
    </row>
    <row r="17" spans="1:42" s="2" customFormat="1" ht="15" x14ac:dyDescent="0.25">
      <c r="A17" s="302">
        <v>7</v>
      </c>
      <c r="B17" s="310"/>
      <c r="C17" s="393"/>
      <c r="D17" s="162" t="s">
        <v>157</v>
      </c>
      <c r="E17" s="162" t="s">
        <v>148</v>
      </c>
      <c r="F17" s="224" t="s">
        <v>158</v>
      </c>
      <c r="G17" s="113" t="s">
        <v>59</v>
      </c>
      <c r="H17" s="83" t="s">
        <v>1</v>
      </c>
      <c r="I17" s="83" t="s">
        <v>1</v>
      </c>
      <c r="J17" s="113" t="s">
        <v>59</v>
      </c>
      <c r="K17" s="113" t="s">
        <v>59</v>
      </c>
      <c r="L17" s="113" t="s">
        <v>59</v>
      </c>
      <c r="M17" s="113" t="s">
        <v>59</v>
      </c>
      <c r="N17" s="83" t="s">
        <v>1</v>
      </c>
      <c r="O17" s="89" t="s">
        <v>54</v>
      </c>
      <c r="P17" s="89" t="s">
        <v>54</v>
      </c>
      <c r="Q17" s="89" t="s">
        <v>54</v>
      </c>
      <c r="R17" s="89" t="s">
        <v>54</v>
      </c>
      <c r="S17" s="89" t="s">
        <v>54</v>
      </c>
      <c r="T17" s="83" t="s">
        <v>1</v>
      </c>
      <c r="U17" s="83" t="s">
        <v>1</v>
      </c>
      <c r="V17" s="113" t="s">
        <v>59</v>
      </c>
      <c r="W17" s="113" t="s">
        <v>59</v>
      </c>
      <c r="X17" s="113" t="s">
        <v>59</v>
      </c>
      <c r="Y17" s="113" t="s">
        <v>59</v>
      </c>
      <c r="Z17" s="83" t="s">
        <v>1</v>
      </c>
      <c r="AA17" s="83" t="s">
        <v>1</v>
      </c>
      <c r="AB17" s="113" t="s">
        <v>59</v>
      </c>
      <c r="AC17" s="113" t="s">
        <v>59</v>
      </c>
      <c r="AD17" s="83" t="s">
        <v>1</v>
      </c>
      <c r="AE17" s="83" t="s">
        <v>1</v>
      </c>
      <c r="AF17" s="83" t="s">
        <v>1</v>
      </c>
      <c r="AG17" s="113" t="s">
        <v>59</v>
      </c>
      <c r="AH17" s="113" t="s">
        <v>59</v>
      </c>
      <c r="AI17" s="113" t="s">
        <v>59</v>
      </c>
      <c r="AJ17" s="113" t="s">
        <v>59</v>
      </c>
      <c r="AK17" s="81"/>
      <c r="AL17" s="85">
        <f t="shared" si="0"/>
        <v>10</v>
      </c>
      <c r="AM17" s="86">
        <f t="shared" si="1"/>
        <v>20</v>
      </c>
      <c r="AN17" s="87">
        <f>'Производственный календарь'!$D$8-AL17</f>
        <v>-1</v>
      </c>
      <c r="AO17" s="156"/>
      <c r="AP17" s="82"/>
    </row>
    <row r="18" spans="1:42" s="2" customFormat="1" ht="15" x14ac:dyDescent="0.25">
      <c r="A18" s="302">
        <v>1</v>
      </c>
      <c r="B18" s="310"/>
      <c r="C18" s="393"/>
      <c r="D18" s="301" t="s">
        <v>251</v>
      </c>
      <c r="E18" s="233" t="s">
        <v>148</v>
      </c>
      <c r="F18" s="298" t="s">
        <v>233</v>
      </c>
      <c r="G18" s="270" t="s">
        <v>2</v>
      </c>
      <c r="H18" s="270" t="s">
        <v>2</v>
      </c>
      <c r="I18" s="83" t="s">
        <v>1</v>
      </c>
      <c r="J18" s="83" t="s">
        <v>1</v>
      </c>
      <c r="K18" s="270" t="s">
        <v>2</v>
      </c>
      <c r="L18" s="270" t="s">
        <v>2</v>
      </c>
      <c r="M18" s="270" t="s">
        <v>2</v>
      </c>
      <c r="N18" s="83" t="s">
        <v>1</v>
      </c>
      <c r="O18" s="83" t="s">
        <v>1</v>
      </c>
      <c r="P18" s="270" t="s">
        <v>2</v>
      </c>
      <c r="Q18" s="270" t="s">
        <v>2</v>
      </c>
      <c r="R18" s="270" t="s">
        <v>2</v>
      </c>
      <c r="S18" s="270" t="s">
        <v>2</v>
      </c>
      <c r="T18" s="270" t="s">
        <v>2</v>
      </c>
      <c r="U18" s="83" t="s">
        <v>1</v>
      </c>
      <c r="V18" s="83" t="s">
        <v>1</v>
      </c>
      <c r="W18" s="270" t="s">
        <v>2</v>
      </c>
      <c r="X18" s="270" t="s">
        <v>2</v>
      </c>
      <c r="Y18" s="270" t="s">
        <v>2</v>
      </c>
      <c r="Z18" s="270" t="s">
        <v>2</v>
      </c>
      <c r="AA18" s="83" t="s">
        <v>1</v>
      </c>
      <c r="AB18" s="83" t="s">
        <v>1</v>
      </c>
      <c r="AC18" s="270" t="s">
        <v>2</v>
      </c>
      <c r="AD18" s="270" t="s">
        <v>2</v>
      </c>
      <c r="AE18" s="270" t="s">
        <v>2</v>
      </c>
      <c r="AF18" s="270" t="s">
        <v>2</v>
      </c>
      <c r="AG18" s="270" t="s">
        <v>2</v>
      </c>
      <c r="AH18" s="83" t="s">
        <v>1</v>
      </c>
      <c r="AI18" s="83" t="s">
        <v>1</v>
      </c>
      <c r="AJ18" s="270" t="s">
        <v>2</v>
      </c>
      <c r="AK18" s="81"/>
      <c r="AL18" s="85">
        <f t="shared" si="0"/>
        <v>10</v>
      </c>
      <c r="AM18" s="86">
        <f t="shared" si="1"/>
        <v>20</v>
      </c>
      <c r="AN18" s="87">
        <f>'Производственный календарь'!$D$8-AL18</f>
        <v>-1</v>
      </c>
      <c r="AO18" s="156"/>
      <c r="AP18" s="82"/>
    </row>
    <row r="19" spans="1:42" s="2" customFormat="1" ht="15.75" thickBot="1" x14ac:dyDescent="0.3">
      <c r="A19" s="302">
        <v>1</v>
      </c>
      <c r="B19" s="310"/>
      <c r="C19" s="393"/>
      <c r="D19" s="20">
        <v>90590</v>
      </c>
      <c r="E19" s="162" t="s">
        <v>148</v>
      </c>
      <c r="F19" s="225" t="s">
        <v>198</v>
      </c>
      <c r="G19" s="109" t="s">
        <v>2</v>
      </c>
      <c r="H19" s="109" t="s">
        <v>2</v>
      </c>
      <c r="I19" s="113" t="s">
        <v>59</v>
      </c>
      <c r="J19" s="113" t="s">
        <v>59</v>
      </c>
      <c r="K19" s="83" t="s">
        <v>1</v>
      </c>
      <c r="L19" s="83" t="s">
        <v>1</v>
      </c>
      <c r="M19" s="109" t="s">
        <v>2</v>
      </c>
      <c r="N19" s="109" t="s">
        <v>58</v>
      </c>
      <c r="O19" s="113" t="s">
        <v>59</v>
      </c>
      <c r="P19" s="113" t="s">
        <v>59</v>
      </c>
      <c r="Q19" s="83" t="s">
        <v>1</v>
      </c>
      <c r="R19" s="83" t="s">
        <v>1</v>
      </c>
      <c r="S19" s="109" t="s">
        <v>2</v>
      </c>
      <c r="T19" s="109" t="s">
        <v>2</v>
      </c>
      <c r="U19" s="113" t="s">
        <v>59</v>
      </c>
      <c r="V19" s="113" t="s">
        <v>59</v>
      </c>
      <c r="W19" s="83" t="s">
        <v>1</v>
      </c>
      <c r="X19" s="83" t="s">
        <v>1</v>
      </c>
      <c r="Y19" s="109" t="s">
        <v>2</v>
      </c>
      <c r="Z19" s="109" t="s">
        <v>2</v>
      </c>
      <c r="AA19" s="113" t="s">
        <v>59</v>
      </c>
      <c r="AB19" s="113" t="s">
        <v>59</v>
      </c>
      <c r="AC19" s="83" t="s">
        <v>1</v>
      </c>
      <c r="AD19" s="83" t="s">
        <v>1</v>
      </c>
      <c r="AE19" s="185" t="s">
        <v>3</v>
      </c>
      <c r="AF19" s="185" t="s">
        <v>3</v>
      </c>
      <c r="AG19" s="113" t="s">
        <v>59</v>
      </c>
      <c r="AH19" s="113" t="s">
        <v>59</v>
      </c>
      <c r="AI19" s="113" t="s">
        <v>59</v>
      </c>
      <c r="AJ19" s="83" t="s">
        <v>1</v>
      </c>
      <c r="AK19" s="81"/>
      <c r="AL19" s="85">
        <f t="shared" ref="AL19:AL22" si="2">COUNTIF(G19:AK19,$D$39)</f>
        <v>9</v>
      </c>
      <c r="AM19" s="86">
        <f t="shared" si="1"/>
        <v>21</v>
      </c>
      <c r="AN19" s="87">
        <f>'Производственный календарь'!$D$8-AL19</f>
        <v>0</v>
      </c>
      <c r="AO19" s="156"/>
      <c r="AP19" s="82"/>
    </row>
    <row r="20" spans="1:42" s="2" customFormat="1" ht="15" x14ac:dyDescent="0.25">
      <c r="A20" s="302">
        <v>1</v>
      </c>
      <c r="B20" s="311"/>
      <c r="C20" s="391" t="s">
        <v>261</v>
      </c>
      <c r="D20" s="162" t="s">
        <v>164</v>
      </c>
      <c r="E20" s="162" t="s">
        <v>148</v>
      </c>
      <c r="F20" s="227" t="s">
        <v>165</v>
      </c>
      <c r="G20" s="270" t="s">
        <v>2</v>
      </c>
      <c r="H20" s="270" t="s">
        <v>2</v>
      </c>
      <c r="I20" s="270" t="s">
        <v>2</v>
      </c>
      <c r="J20" s="270" t="s">
        <v>2</v>
      </c>
      <c r="K20" s="270" t="s">
        <v>2</v>
      </c>
      <c r="L20" s="83" t="s">
        <v>1</v>
      </c>
      <c r="M20" s="83" t="s">
        <v>1</v>
      </c>
      <c r="N20" s="270" t="s">
        <v>2</v>
      </c>
      <c r="O20" s="270" t="s">
        <v>2</v>
      </c>
      <c r="P20" s="270" t="s">
        <v>2</v>
      </c>
      <c r="Q20" s="270" t="s">
        <v>2</v>
      </c>
      <c r="R20" s="83" t="s">
        <v>1</v>
      </c>
      <c r="S20" s="83" t="s">
        <v>1</v>
      </c>
      <c r="T20" s="270" t="s">
        <v>2</v>
      </c>
      <c r="U20" s="270" t="s">
        <v>2</v>
      </c>
      <c r="V20" s="270" t="s">
        <v>2</v>
      </c>
      <c r="W20" s="270" t="s">
        <v>2</v>
      </c>
      <c r="X20" s="83" t="s">
        <v>1</v>
      </c>
      <c r="Y20" s="83" t="s">
        <v>1</v>
      </c>
      <c r="Z20" s="270" t="s">
        <v>2</v>
      </c>
      <c r="AA20" s="270" t="s">
        <v>2</v>
      </c>
      <c r="AB20" s="270" t="s">
        <v>2</v>
      </c>
      <c r="AC20" s="83" t="s">
        <v>1</v>
      </c>
      <c r="AD20" s="270" t="s">
        <v>2</v>
      </c>
      <c r="AE20" s="270" t="s">
        <v>2</v>
      </c>
      <c r="AF20" s="270" t="s">
        <v>2</v>
      </c>
      <c r="AG20" s="270" t="s">
        <v>2</v>
      </c>
      <c r="AH20" s="83" t="s">
        <v>1</v>
      </c>
      <c r="AI20" s="83" t="s">
        <v>1</v>
      </c>
      <c r="AJ20" s="270" t="s">
        <v>2</v>
      </c>
      <c r="AK20" s="81"/>
      <c r="AL20" s="85">
        <f>COUNTIF(G20:AK20,$D$39)</f>
        <v>9</v>
      </c>
      <c r="AM20" s="86">
        <f>30-AL20</f>
        <v>21</v>
      </c>
      <c r="AN20" s="87">
        <f>'Производственный календарь'!$D$8-AL20</f>
        <v>0</v>
      </c>
      <c r="AO20" s="156"/>
      <c r="AP20" s="82"/>
    </row>
    <row r="21" spans="1:42" s="2" customFormat="1" ht="15" x14ac:dyDescent="0.25">
      <c r="A21" s="302">
        <v>1</v>
      </c>
      <c r="B21" s="311"/>
      <c r="C21" s="391"/>
      <c r="D21" s="162" t="s">
        <v>146</v>
      </c>
      <c r="E21" s="162" t="s">
        <v>148</v>
      </c>
      <c r="F21" s="227" t="s">
        <v>147</v>
      </c>
      <c r="G21" s="113" t="s">
        <v>59</v>
      </c>
      <c r="H21" s="113" t="s">
        <v>59</v>
      </c>
      <c r="I21" s="113" t="s">
        <v>59</v>
      </c>
      <c r="J21" s="83" t="s">
        <v>1</v>
      </c>
      <c r="K21" s="83" t="s">
        <v>1</v>
      </c>
      <c r="L21" s="109" t="s">
        <v>2</v>
      </c>
      <c r="M21" s="109" t="s">
        <v>2</v>
      </c>
      <c r="N21" s="113" t="s">
        <v>59</v>
      </c>
      <c r="O21" s="113" t="s">
        <v>59</v>
      </c>
      <c r="P21" s="83" t="s">
        <v>1</v>
      </c>
      <c r="Q21" s="83" t="s">
        <v>1</v>
      </c>
      <c r="R21" s="109" t="s">
        <v>2</v>
      </c>
      <c r="S21" s="109" t="s">
        <v>2</v>
      </c>
      <c r="T21" s="113" t="s">
        <v>59</v>
      </c>
      <c r="U21" s="113" t="s">
        <v>59</v>
      </c>
      <c r="V21" s="113" t="s">
        <v>59</v>
      </c>
      <c r="W21" s="83" t="s">
        <v>1</v>
      </c>
      <c r="X21" s="83" t="s">
        <v>1</v>
      </c>
      <c r="Y21" s="109" t="s">
        <v>2</v>
      </c>
      <c r="Z21" s="113" t="s">
        <v>59</v>
      </c>
      <c r="AA21" s="113" t="s">
        <v>59</v>
      </c>
      <c r="AB21" s="113" t="s">
        <v>59</v>
      </c>
      <c r="AC21" s="83" t="s">
        <v>1</v>
      </c>
      <c r="AD21" s="83" t="s">
        <v>1</v>
      </c>
      <c r="AE21" s="113" t="s">
        <v>59</v>
      </c>
      <c r="AF21" s="113" t="s">
        <v>59</v>
      </c>
      <c r="AG21" s="113" t="s">
        <v>59</v>
      </c>
      <c r="AH21" s="83" t="s">
        <v>1</v>
      </c>
      <c r="AI21" s="83" t="s">
        <v>1</v>
      </c>
      <c r="AJ21" s="109" t="s">
        <v>2</v>
      </c>
      <c r="AK21" s="81"/>
      <c r="AL21" s="85">
        <f t="shared" si="2"/>
        <v>10</v>
      </c>
      <c r="AM21" s="86">
        <f t="shared" si="1"/>
        <v>20</v>
      </c>
      <c r="AN21" s="87">
        <f>'Производственный календарь'!$D$8-AL21</f>
        <v>-1</v>
      </c>
      <c r="AO21" s="156"/>
      <c r="AP21" s="82"/>
    </row>
    <row r="22" spans="1:42" s="2" customFormat="1" ht="15" x14ac:dyDescent="0.25">
      <c r="A22" s="302">
        <v>1</v>
      </c>
      <c r="B22" s="307"/>
      <c r="C22" s="369"/>
      <c r="D22" s="162" t="s">
        <v>169</v>
      </c>
      <c r="E22" s="162" t="s">
        <v>148</v>
      </c>
      <c r="F22" s="227" t="s">
        <v>170</v>
      </c>
      <c r="G22" s="83" t="s">
        <v>1</v>
      </c>
      <c r="H22" s="83" t="s">
        <v>1</v>
      </c>
      <c r="I22" s="109" t="s">
        <v>2</v>
      </c>
      <c r="J22" s="109" t="s">
        <v>2</v>
      </c>
      <c r="K22" s="113" t="s">
        <v>59</v>
      </c>
      <c r="L22" s="113" t="s">
        <v>59</v>
      </c>
      <c r="M22" s="113" t="s">
        <v>59</v>
      </c>
      <c r="N22" s="83" t="s">
        <v>1</v>
      </c>
      <c r="O22" s="83" t="s">
        <v>1</v>
      </c>
      <c r="P22" s="109" t="s">
        <v>2</v>
      </c>
      <c r="Q22" s="109" t="s">
        <v>2</v>
      </c>
      <c r="R22" s="109" t="s">
        <v>2</v>
      </c>
      <c r="S22" s="113" t="s">
        <v>59</v>
      </c>
      <c r="T22" s="83" t="s">
        <v>1</v>
      </c>
      <c r="U22" s="83" t="s">
        <v>1</v>
      </c>
      <c r="V22" s="83" t="s">
        <v>1</v>
      </c>
      <c r="W22" s="109" t="s">
        <v>2</v>
      </c>
      <c r="X22" s="109" t="s">
        <v>2</v>
      </c>
      <c r="Y22" s="113" t="s">
        <v>59</v>
      </c>
      <c r="Z22" s="83" t="s">
        <v>1</v>
      </c>
      <c r="AA22" s="83" t="s">
        <v>1</v>
      </c>
      <c r="AB22" s="83" t="s">
        <v>1</v>
      </c>
      <c r="AC22" s="89" t="s">
        <v>54</v>
      </c>
      <c r="AD22" s="89" t="s">
        <v>54</v>
      </c>
      <c r="AE22" s="89" t="s">
        <v>54</v>
      </c>
      <c r="AF22" s="89" t="s">
        <v>54</v>
      </c>
      <c r="AG22" s="89" t="s">
        <v>54</v>
      </c>
      <c r="AH22" s="109" t="s">
        <v>2</v>
      </c>
      <c r="AI22" s="109" t="s">
        <v>2</v>
      </c>
      <c r="AJ22" s="113" t="s">
        <v>59</v>
      </c>
      <c r="AK22" s="81"/>
      <c r="AL22" s="85">
        <f t="shared" si="2"/>
        <v>10</v>
      </c>
      <c r="AM22" s="86">
        <f t="shared" si="1"/>
        <v>20</v>
      </c>
      <c r="AN22" s="87">
        <f>'Производственный календарь'!$D$8-AL22</f>
        <v>-1</v>
      </c>
      <c r="AO22" s="156"/>
      <c r="AP22" s="82"/>
    </row>
    <row r="23" spans="1:42" s="2" customFormat="1" ht="45.75" thickBot="1" x14ac:dyDescent="0.3">
      <c r="A23" s="302">
        <v>1</v>
      </c>
      <c r="B23" s="311" t="s">
        <v>263</v>
      </c>
      <c r="C23" s="368" t="s">
        <v>262</v>
      </c>
      <c r="D23" s="162" t="s">
        <v>149</v>
      </c>
      <c r="E23" s="162" t="s">
        <v>148</v>
      </c>
      <c r="F23" s="226" t="s">
        <v>150</v>
      </c>
      <c r="G23" s="185" t="s">
        <v>3</v>
      </c>
      <c r="H23" s="83" t="s">
        <v>1</v>
      </c>
      <c r="I23" s="83" t="s">
        <v>1</v>
      </c>
      <c r="J23" s="109" t="s">
        <v>2</v>
      </c>
      <c r="K23" s="109" t="s">
        <v>2</v>
      </c>
      <c r="L23" s="109" t="s">
        <v>2</v>
      </c>
      <c r="M23" s="113" t="s">
        <v>59</v>
      </c>
      <c r="N23" s="83" t="s">
        <v>1</v>
      </c>
      <c r="O23" s="83" t="s">
        <v>1</v>
      </c>
      <c r="P23" s="109" t="s">
        <v>2</v>
      </c>
      <c r="Q23" s="185" t="s">
        <v>3</v>
      </c>
      <c r="R23" s="113" t="s">
        <v>59</v>
      </c>
      <c r="S23" s="113" t="s">
        <v>59</v>
      </c>
      <c r="T23" s="83" t="s">
        <v>1</v>
      </c>
      <c r="U23" s="83" t="s">
        <v>1</v>
      </c>
      <c r="V23" s="109" t="s">
        <v>2</v>
      </c>
      <c r="W23" s="109" t="s">
        <v>2</v>
      </c>
      <c r="X23" s="113" t="s">
        <v>59</v>
      </c>
      <c r="Y23" s="113" t="s">
        <v>59</v>
      </c>
      <c r="Z23" s="83" t="s">
        <v>1</v>
      </c>
      <c r="AA23" s="83" t="s">
        <v>1</v>
      </c>
      <c r="AB23" s="109" t="s">
        <v>2</v>
      </c>
      <c r="AC23" s="109" t="s">
        <v>2</v>
      </c>
      <c r="AD23" s="113" t="s">
        <v>59</v>
      </c>
      <c r="AE23" s="113" t="s">
        <v>59</v>
      </c>
      <c r="AF23" s="83" t="s">
        <v>1</v>
      </c>
      <c r="AG23" s="83" t="s">
        <v>1</v>
      </c>
      <c r="AH23" s="113" t="s">
        <v>59</v>
      </c>
      <c r="AI23" s="113" t="s">
        <v>59</v>
      </c>
      <c r="AJ23" s="113" t="s">
        <v>59</v>
      </c>
      <c r="AK23" s="81"/>
      <c r="AL23" s="85">
        <f>COUNTIF(G23:AK23,$D$39)</f>
        <v>10</v>
      </c>
      <c r="AM23" s="86">
        <f>30-AL23</f>
        <v>20</v>
      </c>
      <c r="AN23" s="87">
        <f>'Производственный календарь'!$D$8-AL23</f>
        <v>-1</v>
      </c>
      <c r="AO23" s="156"/>
      <c r="AP23" s="82"/>
    </row>
    <row r="24" spans="1:42" s="2" customFormat="1" ht="45" x14ac:dyDescent="0.25">
      <c r="A24" s="302">
        <v>1</v>
      </c>
      <c r="B24" s="311" t="s">
        <v>263</v>
      </c>
      <c r="C24" s="391"/>
      <c r="D24" s="162" t="s">
        <v>152</v>
      </c>
      <c r="E24" s="162" t="s">
        <v>148</v>
      </c>
      <c r="F24" s="226" t="s">
        <v>153</v>
      </c>
      <c r="G24" s="109" t="s">
        <v>2</v>
      </c>
      <c r="H24" s="109" t="s">
        <v>2</v>
      </c>
      <c r="I24" s="113" t="s">
        <v>59</v>
      </c>
      <c r="J24" s="113" t="s">
        <v>59</v>
      </c>
      <c r="K24" s="83" t="s">
        <v>1</v>
      </c>
      <c r="L24" s="83" t="s">
        <v>1</v>
      </c>
      <c r="M24" s="109" t="s">
        <v>2</v>
      </c>
      <c r="N24" s="109" t="s">
        <v>2</v>
      </c>
      <c r="O24" s="113" t="s">
        <v>59</v>
      </c>
      <c r="P24" s="113" t="s">
        <v>59</v>
      </c>
      <c r="Q24" s="83" t="s">
        <v>1</v>
      </c>
      <c r="R24" s="83" t="s">
        <v>1</v>
      </c>
      <c r="S24" s="109" t="s">
        <v>2</v>
      </c>
      <c r="T24" s="109" t="s">
        <v>2</v>
      </c>
      <c r="U24" s="109" t="s">
        <v>2</v>
      </c>
      <c r="V24" s="109" t="s">
        <v>2</v>
      </c>
      <c r="W24" s="113" t="s">
        <v>59</v>
      </c>
      <c r="X24" s="83" t="s">
        <v>1</v>
      </c>
      <c r="Y24" s="83" t="s">
        <v>1</v>
      </c>
      <c r="Z24" s="109" t="s">
        <v>2</v>
      </c>
      <c r="AA24" s="109" t="s">
        <v>2</v>
      </c>
      <c r="AB24" s="113" t="s">
        <v>59</v>
      </c>
      <c r="AC24" s="113" t="s">
        <v>59</v>
      </c>
      <c r="AD24" s="83" t="s">
        <v>1</v>
      </c>
      <c r="AE24" s="83" t="s">
        <v>1</v>
      </c>
      <c r="AF24" s="109" t="s">
        <v>2</v>
      </c>
      <c r="AG24" s="109" t="s">
        <v>2</v>
      </c>
      <c r="AH24" s="113" t="s">
        <v>59</v>
      </c>
      <c r="AI24" s="113" t="s">
        <v>59</v>
      </c>
      <c r="AJ24" s="83" t="s">
        <v>1</v>
      </c>
      <c r="AK24" s="81"/>
      <c r="AL24" s="85">
        <f>COUNTIF(G24:AK24,$D$39)</f>
        <v>9</v>
      </c>
      <c r="AM24" s="86">
        <f>30-AL24</f>
        <v>21</v>
      </c>
      <c r="AN24" s="87">
        <f>'Производственный календарь'!$D$8-AL24</f>
        <v>0</v>
      </c>
      <c r="AO24" s="156"/>
      <c r="AP24" s="82"/>
    </row>
    <row r="25" spans="1:42" s="2" customFormat="1" ht="15.75" thickBot="1" x14ac:dyDescent="0.3">
      <c r="A25" s="302">
        <v>1</v>
      </c>
      <c r="B25" s="311"/>
      <c r="C25" s="391"/>
      <c r="D25" s="162" t="s">
        <v>171</v>
      </c>
      <c r="E25" s="162" t="s">
        <v>148</v>
      </c>
      <c r="F25" s="226" t="s">
        <v>172</v>
      </c>
      <c r="G25" s="113" t="s">
        <v>59</v>
      </c>
      <c r="H25" s="113" t="s">
        <v>59</v>
      </c>
      <c r="I25" s="83" t="s">
        <v>1</v>
      </c>
      <c r="J25" s="83" t="s">
        <v>1</v>
      </c>
      <c r="K25" s="109" t="s">
        <v>58</v>
      </c>
      <c r="L25" s="109" t="s">
        <v>59</v>
      </c>
      <c r="M25" s="113" t="s">
        <v>59</v>
      </c>
      <c r="N25" s="113" t="s">
        <v>59</v>
      </c>
      <c r="O25" s="83" t="s">
        <v>1</v>
      </c>
      <c r="P25" s="83" t="s">
        <v>1</v>
      </c>
      <c r="Q25" s="109" t="s">
        <v>2</v>
      </c>
      <c r="R25" s="109" t="s">
        <v>2</v>
      </c>
      <c r="S25" s="185" t="s">
        <v>3</v>
      </c>
      <c r="T25" s="113" t="s">
        <v>59</v>
      </c>
      <c r="U25" s="113" t="s">
        <v>59</v>
      </c>
      <c r="V25" s="83" t="s">
        <v>1</v>
      </c>
      <c r="W25" s="83" t="s">
        <v>1</v>
      </c>
      <c r="X25" s="109" t="s">
        <v>2</v>
      </c>
      <c r="Y25" s="109" t="s">
        <v>2</v>
      </c>
      <c r="Z25" s="113" t="s">
        <v>59</v>
      </c>
      <c r="AA25" s="113" t="s">
        <v>59</v>
      </c>
      <c r="AB25" s="83" t="s">
        <v>1</v>
      </c>
      <c r="AC25" s="83" t="s">
        <v>1</v>
      </c>
      <c r="AD25" s="109" t="s">
        <v>2</v>
      </c>
      <c r="AE25" s="109" t="s">
        <v>2</v>
      </c>
      <c r="AF25" s="113" t="s">
        <v>59</v>
      </c>
      <c r="AG25" s="113" t="s">
        <v>59</v>
      </c>
      <c r="AH25" s="83" t="s">
        <v>1</v>
      </c>
      <c r="AI25" s="109" t="s">
        <v>2</v>
      </c>
      <c r="AJ25" s="109" t="s">
        <v>2</v>
      </c>
      <c r="AK25" s="81"/>
      <c r="AL25" s="85">
        <f>COUNTIF(G25:AK25,$D$39)</f>
        <v>9</v>
      </c>
      <c r="AM25" s="86">
        <f>30-AL25</f>
        <v>21</v>
      </c>
      <c r="AN25" s="87">
        <f>'Производственный календарь'!$D$8-AL25</f>
        <v>0</v>
      </c>
      <c r="AO25" s="156"/>
      <c r="AP25" s="82"/>
    </row>
    <row r="26" spans="1:42" s="2" customFormat="1" ht="15.75" thickBot="1" x14ac:dyDescent="0.3">
      <c r="A26" s="65">
        <v>15</v>
      </c>
      <c r="B26" s="312"/>
      <c r="C26" s="369"/>
      <c r="D26" s="162"/>
      <c r="E26" s="233" t="s">
        <v>148</v>
      </c>
      <c r="F26" s="305" t="s">
        <v>258</v>
      </c>
      <c r="G26" s="109" t="s">
        <v>2</v>
      </c>
      <c r="H26" s="109" t="s">
        <v>2</v>
      </c>
      <c r="I26" s="113" t="s">
        <v>59</v>
      </c>
      <c r="J26" s="113" t="s">
        <v>59</v>
      </c>
      <c r="K26" s="83" t="s">
        <v>1</v>
      </c>
      <c r="L26" s="83" t="s">
        <v>1</v>
      </c>
      <c r="M26" s="109" t="s">
        <v>2</v>
      </c>
      <c r="N26" s="109" t="s">
        <v>2</v>
      </c>
      <c r="O26" s="113" t="s">
        <v>59</v>
      </c>
      <c r="P26" s="113" t="s">
        <v>59</v>
      </c>
      <c r="Q26" s="83" t="s">
        <v>1</v>
      </c>
      <c r="R26" s="83" t="s">
        <v>1</v>
      </c>
      <c r="S26" s="109" t="s">
        <v>2</v>
      </c>
      <c r="T26" s="109" t="s">
        <v>2</v>
      </c>
      <c r="U26" s="109" t="s">
        <v>2</v>
      </c>
      <c r="V26" s="113" t="s">
        <v>59</v>
      </c>
      <c r="W26" s="113" t="s">
        <v>59</v>
      </c>
      <c r="X26" s="83" t="s">
        <v>1</v>
      </c>
      <c r="Y26" s="83" t="s">
        <v>1</v>
      </c>
      <c r="Z26" s="185" t="s">
        <v>2</v>
      </c>
      <c r="AA26" s="185" t="s">
        <v>2</v>
      </c>
      <c r="AB26" s="185" t="s">
        <v>2</v>
      </c>
      <c r="AC26" s="202" t="s">
        <v>59</v>
      </c>
      <c r="AD26" s="184" t="s">
        <v>1</v>
      </c>
      <c r="AE26" s="184" t="s">
        <v>1</v>
      </c>
      <c r="AF26" s="185" t="s">
        <v>2</v>
      </c>
      <c r="AG26" s="202" t="s">
        <v>59</v>
      </c>
      <c r="AH26" s="202" t="s">
        <v>59</v>
      </c>
      <c r="AI26" s="184" t="s">
        <v>1</v>
      </c>
      <c r="AJ26" s="184" t="s">
        <v>1</v>
      </c>
      <c r="AK26" s="81"/>
      <c r="AL26" s="262">
        <f t="shared" ref="AL26" si="3">COUNTIF(G26:AK26,$D$39)</f>
        <v>10</v>
      </c>
      <c r="AM26" s="86">
        <f t="shared" ref="AM26" si="4">31-AL26</f>
        <v>21</v>
      </c>
      <c r="AN26" s="87">
        <f>'Производственный календарь'!$D$6-AL26</f>
        <v>1</v>
      </c>
      <c r="AO26" s="88"/>
      <c r="AP26" s="122"/>
    </row>
    <row r="27" spans="1:42" s="20" customFormat="1" ht="27" customHeight="1" x14ac:dyDescent="0.2">
      <c r="AH27" s="303">
        <v>43178</v>
      </c>
      <c r="AO27" s="70"/>
      <c r="AP27" s="70"/>
    </row>
    <row r="28" spans="1:42" s="20" customFormat="1" x14ac:dyDescent="0.2">
      <c r="A28" s="101"/>
      <c r="B28" s="101"/>
      <c r="C28" s="101"/>
      <c r="D28" s="102"/>
      <c r="E28" s="102"/>
      <c r="F28" s="101"/>
      <c r="G28" s="390" t="s">
        <v>37</v>
      </c>
      <c r="H28" s="390"/>
      <c r="I28" s="390"/>
      <c r="J28" s="390"/>
      <c r="K28" s="390"/>
      <c r="L28" s="390"/>
      <c r="M28" s="390"/>
      <c r="N28" s="149"/>
      <c r="O28" s="149"/>
      <c r="P28" s="149"/>
      <c r="Q28" s="390" t="s">
        <v>35</v>
      </c>
      <c r="R28" s="390"/>
      <c r="S28" s="390"/>
      <c r="T28" s="390"/>
      <c r="U28" s="390"/>
      <c r="V28" s="149"/>
      <c r="W28" s="149"/>
      <c r="X28" s="394" t="s">
        <v>41</v>
      </c>
      <c r="Y28" s="394"/>
      <c r="Z28" s="394"/>
      <c r="AA28" s="394"/>
      <c r="AB28" s="394"/>
      <c r="AC28" s="394"/>
      <c r="AD28" s="149"/>
      <c r="AE28" s="149"/>
      <c r="AF28" s="149"/>
      <c r="AG28" s="390" t="s">
        <v>42</v>
      </c>
      <c r="AH28" s="390"/>
      <c r="AI28" s="390"/>
      <c r="AJ28" s="390"/>
      <c r="AK28" s="101"/>
      <c r="AL28" s="101"/>
      <c r="AM28" s="103"/>
      <c r="AN28" s="103"/>
      <c r="AO28" s="101"/>
      <c r="AP28" s="101"/>
    </row>
    <row r="29" spans="1:42" s="20" customFormat="1" x14ac:dyDescent="0.2">
      <c r="A29" s="61"/>
      <c r="B29" s="61"/>
      <c r="C29" s="61"/>
      <c r="D29" s="104" t="s">
        <v>43</v>
      </c>
      <c r="E29" s="104"/>
      <c r="F29" s="62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63"/>
      <c r="AL29" s="63"/>
      <c r="AM29" s="96"/>
      <c r="AN29" s="96"/>
      <c r="AO29" s="70"/>
      <c r="AP29" s="70"/>
    </row>
    <row r="30" spans="1:42" s="20" customFormat="1" ht="33" customHeight="1" x14ac:dyDescent="0.2">
      <c r="A30" s="64"/>
      <c r="B30" s="64"/>
      <c r="C30" s="64"/>
      <c r="D30" s="105" t="s">
        <v>44</v>
      </c>
      <c r="E30" s="105"/>
      <c r="F30" s="106" t="s">
        <v>81</v>
      </c>
      <c r="G30" s="158">
        <v>1</v>
      </c>
      <c r="H30" s="107">
        <v>2</v>
      </c>
      <c r="I30" s="107">
        <v>3</v>
      </c>
      <c r="J30" s="107">
        <v>4</v>
      </c>
      <c r="K30" s="107">
        <v>5</v>
      </c>
      <c r="L30" s="107">
        <v>6</v>
      </c>
      <c r="M30" s="158">
        <v>7</v>
      </c>
      <c r="N30" s="158">
        <v>8</v>
      </c>
      <c r="O30" s="107">
        <v>9</v>
      </c>
      <c r="P30" s="107">
        <v>10</v>
      </c>
      <c r="Q30" s="107">
        <v>11</v>
      </c>
      <c r="R30" s="107">
        <v>12</v>
      </c>
      <c r="S30" s="107">
        <v>13</v>
      </c>
      <c r="T30" s="158">
        <v>14</v>
      </c>
      <c r="U30" s="158">
        <v>15</v>
      </c>
      <c r="V30" s="107">
        <v>16</v>
      </c>
      <c r="W30" s="107">
        <v>17</v>
      </c>
      <c r="X30" s="107">
        <v>18</v>
      </c>
      <c r="Y30" s="107">
        <v>19</v>
      </c>
      <c r="Z30" s="107">
        <v>20</v>
      </c>
      <c r="AA30" s="158">
        <v>21</v>
      </c>
      <c r="AB30" s="158">
        <v>22</v>
      </c>
      <c r="AC30" s="107">
        <v>23</v>
      </c>
      <c r="AD30" s="107">
        <v>24</v>
      </c>
      <c r="AE30" s="107">
        <v>25</v>
      </c>
      <c r="AF30" s="107">
        <v>26</v>
      </c>
      <c r="AG30" s="107">
        <v>27</v>
      </c>
      <c r="AH30" s="158">
        <v>28</v>
      </c>
      <c r="AI30" s="158">
        <v>29</v>
      </c>
      <c r="AJ30" s="158">
        <v>30</v>
      </c>
      <c r="AK30" s="107"/>
      <c r="AL30" s="70"/>
      <c r="AM30" s="70"/>
      <c r="AN30" s="70"/>
      <c r="AO30" s="71"/>
      <c r="AP30" s="71"/>
    </row>
    <row r="31" spans="1:42" ht="15" customHeight="1" x14ac:dyDescent="0.2">
      <c r="A31" s="108"/>
      <c r="B31" s="108"/>
      <c r="C31" s="108"/>
      <c r="D31" s="109" t="s">
        <v>2</v>
      </c>
      <c r="E31" s="109"/>
      <c r="F31" s="110" t="s">
        <v>61</v>
      </c>
      <c r="G31" s="111">
        <f t="shared" ref="G31:P32" si="5">COUNTIF(G$11:G$26,$D31)</f>
        <v>6</v>
      </c>
      <c r="H31" s="111">
        <f t="shared" si="5"/>
        <v>6</v>
      </c>
      <c r="I31" s="111">
        <f t="shared" si="5"/>
        <v>3</v>
      </c>
      <c r="J31" s="111">
        <f t="shared" si="5"/>
        <v>4</v>
      </c>
      <c r="K31" s="111">
        <f t="shared" si="5"/>
        <v>4</v>
      </c>
      <c r="L31" s="111">
        <f t="shared" si="5"/>
        <v>4</v>
      </c>
      <c r="M31" s="111">
        <f t="shared" si="5"/>
        <v>5</v>
      </c>
      <c r="N31" s="111">
        <f t="shared" si="5"/>
        <v>4</v>
      </c>
      <c r="O31" s="111">
        <f t="shared" si="5"/>
        <v>3</v>
      </c>
      <c r="P31" s="111">
        <f t="shared" si="5"/>
        <v>6</v>
      </c>
      <c r="Q31" s="111">
        <f t="shared" ref="Q31:Z32" si="6">COUNTIF(Q$11:Q$26,$D31)</f>
        <v>6</v>
      </c>
      <c r="R31" s="111">
        <f t="shared" si="6"/>
        <v>6</v>
      </c>
      <c r="S31" s="111">
        <f t="shared" si="6"/>
        <v>5</v>
      </c>
      <c r="T31" s="111">
        <f t="shared" si="6"/>
        <v>5</v>
      </c>
      <c r="U31" s="111">
        <f t="shared" si="6"/>
        <v>5</v>
      </c>
      <c r="V31" s="111">
        <f t="shared" si="6"/>
        <v>5</v>
      </c>
      <c r="W31" s="111">
        <f t="shared" si="6"/>
        <v>6</v>
      </c>
      <c r="X31" s="111">
        <f t="shared" si="6"/>
        <v>5</v>
      </c>
      <c r="Y31" s="111">
        <f t="shared" si="6"/>
        <v>4</v>
      </c>
      <c r="Z31" s="111">
        <f t="shared" si="6"/>
        <v>5</v>
      </c>
      <c r="AA31" s="111">
        <f t="shared" ref="AA31:AK32" si="7">COUNTIF(AA$11:AA$26,$D31)</f>
        <v>5</v>
      </c>
      <c r="AB31" s="111">
        <f t="shared" si="7"/>
        <v>5</v>
      </c>
      <c r="AC31" s="111">
        <f t="shared" si="7"/>
        <v>4</v>
      </c>
      <c r="AD31" s="111">
        <f t="shared" si="7"/>
        <v>6</v>
      </c>
      <c r="AE31" s="111">
        <f t="shared" si="7"/>
        <v>5</v>
      </c>
      <c r="AF31" s="111">
        <f t="shared" si="7"/>
        <v>5</v>
      </c>
      <c r="AG31" s="111">
        <f t="shared" si="7"/>
        <v>4</v>
      </c>
      <c r="AH31" s="111">
        <f t="shared" si="7"/>
        <v>3</v>
      </c>
      <c r="AI31" s="111">
        <f t="shared" si="7"/>
        <v>5</v>
      </c>
      <c r="AJ31" s="111">
        <f t="shared" si="7"/>
        <v>5</v>
      </c>
      <c r="AK31" s="111">
        <f t="shared" si="7"/>
        <v>0</v>
      </c>
      <c r="AL31" s="112"/>
      <c r="AM31" s="112"/>
      <c r="AN31" s="112"/>
      <c r="AO31" s="74" t="s">
        <v>62</v>
      </c>
      <c r="AP31" s="74"/>
    </row>
    <row r="32" spans="1:42" ht="15" customHeight="1" x14ac:dyDescent="0.2">
      <c r="A32" s="108"/>
      <c r="B32" s="108"/>
      <c r="C32" s="108"/>
      <c r="D32" s="109" t="s">
        <v>71</v>
      </c>
      <c r="E32" s="109"/>
      <c r="F32" s="110" t="s">
        <v>72</v>
      </c>
      <c r="G32" s="111">
        <f t="shared" si="5"/>
        <v>0</v>
      </c>
      <c r="H32" s="111">
        <f t="shared" si="5"/>
        <v>0</v>
      </c>
      <c r="I32" s="111">
        <f t="shared" si="5"/>
        <v>0</v>
      </c>
      <c r="J32" s="111">
        <f t="shared" si="5"/>
        <v>0</v>
      </c>
      <c r="K32" s="111">
        <f t="shared" si="5"/>
        <v>0</v>
      </c>
      <c r="L32" s="111">
        <f t="shared" si="5"/>
        <v>0</v>
      </c>
      <c r="M32" s="111">
        <f t="shared" si="5"/>
        <v>0</v>
      </c>
      <c r="N32" s="111">
        <f t="shared" si="5"/>
        <v>0</v>
      </c>
      <c r="O32" s="111">
        <f t="shared" si="5"/>
        <v>0</v>
      </c>
      <c r="P32" s="111">
        <f t="shared" si="5"/>
        <v>0</v>
      </c>
      <c r="Q32" s="111">
        <f t="shared" si="6"/>
        <v>0</v>
      </c>
      <c r="R32" s="111">
        <f t="shared" si="6"/>
        <v>0</v>
      </c>
      <c r="S32" s="111">
        <f t="shared" si="6"/>
        <v>0</v>
      </c>
      <c r="T32" s="111">
        <f t="shared" si="6"/>
        <v>0</v>
      </c>
      <c r="U32" s="111">
        <f t="shared" si="6"/>
        <v>0</v>
      </c>
      <c r="V32" s="111">
        <f t="shared" si="6"/>
        <v>0</v>
      </c>
      <c r="W32" s="111">
        <f t="shared" si="6"/>
        <v>0</v>
      </c>
      <c r="X32" s="111">
        <f t="shared" si="6"/>
        <v>0</v>
      </c>
      <c r="Y32" s="111">
        <f t="shared" si="6"/>
        <v>0</v>
      </c>
      <c r="Z32" s="111">
        <f t="shared" si="6"/>
        <v>0</v>
      </c>
      <c r="AA32" s="111">
        <f t="shared" si="7"/>
        <v>0</v>
      </c>
      <c r="AB32" s="111">
        <f t="shared" si="7"/>
        <v>0</v>
      </c>
      <c r="AC32" s="111">
        <f t="shared" si="7"/>
        <v>0</v>
      </c>
      <c r="AD32" s="111">
        <f t="shared" si="7"/>
        <v>0</v>
      </c>
      <c r="AE32" s="111">
        <f t="shared" si="7"/>
        <v>0</v>
      </c>
      <c r="AF32" s="111">
        <f t="shared" si="7"/>
        <v>0</v>
      </c>
      <c r="AG32" s="111">
        <f t="shared" si="7"/>
        <v>0</v>
      </c>
      <c r="AH32" s="111">
        <f t="shared" si="7"/>
        <v>0</v>
      </c>
      <c r="AI32" s="111">
        <f t="shared" si="7"/>
        <v>0</v>
      </c>
      <c r="AJ32" s="111">
        <f t="shared" si="7"/>
        <v>0</v>
      </c>
      <c r="AK32" s="111">
        <f t="shared" si="7"/>
        <v>0</v>
      </c>
      <c r="AL32" s="112"/>
      <c r="AM32" s="112"/>
      <c r="AN32" s="112"/>
      <c r="AO32" s="74"/>
      <c r="AP32" s="74"/>
    </row>
    <row r="33" spans="1:42" ht="15" customHeight="1" x14ac:dyDescent="0.2">
      <c r="A33" s="108"/>
      <c r="B33" s="108"/>
      <c r="C33" s="108"/>
      <c r="D33" s="109" t="s">
        <v>230</v>
      </c>
      <c r="E33" s="109"/>
      <c r="F33" s="110" t="s">
        <v>231</v>
      </c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2"/>
      <c r="AM33" s="112"/>
      <c r="AN33" s="112"/>
      <c r="AO33" s="74"/>
      <c r="AP33" s="74"/>
    </row>
    <row r="34" spans="1:42" ht="15" customHeight="1" x14ac:dyDescent="0.2">
      <c r="A34" s="108"/>
      <c r="B34" s="108"/>
      <c r="C34" s="108"/>
      <c r="D34" s="109" t="s">
        <v>3</v>
      </c>
      <c r="E34" s="109"/>
      <c r="F34" s="110" t="s">
        <v>63</v>
      </c>
      <c r="G34" s="111">
        <f t="shared" ref="G34:P41" si="8">COUNTIF(G$11:G$26,$D34)</f>
        <v>1</v>
      </c>
      <c r="H34" s="111">
        <f t="shared" si="8"/>
        <v>1</v>
      </c>
      <c r="I34" s="111">
        <f t="shared" si="8"/>
        <v>0</v>
      </c>
      <c r="J34" s="111">
        <f t="shared" si="8"/>
        <v>0</v>
      </c>
      <c r="K34" s="111">
        <f t="shared" si="8"/>
        <v>0</v>
      </c>
      <c r="L34" s="111">
        <f t="shared" si="8"/>
        <v>1</v>
      </c>
      <c r="M34" s="111">
        <f t="shared" si="8"/>
        <v>0</v>
      </c>
      <c r="N34" s="111">
        <f t="shared" si="8"/>
        <v>0</v>
      </c>
      <c r="O34" s="111">
        <f t="shared" si="8"/>
        <v>0</v>
      </c>
      <c r="P34" s="111">
        <f t="shared" si="8"/>
        <v>0</v>
      </c>
      <c r="Q34" s="111">
        <f t="shared" ref="Q34:Z41" si="9">COUNTIF(Q$11:Q$26,$D34)</f>
        <v>1</v>
      </c>
      <c r="R34" s="111">
        <f t="shared" si="9"/>
        <v>0</v>
      </c>
      <c r="S34" s="111">
        <f t="shared" si="9"/>
        <v>1</v>
      </c>
      <c r="T34" s="111">
        <f t="shared" si="9"/>
        <v>0</v>
      </c>
      <c r="U34" s="111">
        <f t="shared" si="9"/>
        <v>0</v>
      </c>
      <c r="V34" s="111">
        <f t="shared" si="9"/>
        <v>0</v>
      </c>
      <c r="W34" s="111">
        <f t="shared" si="9"/>
        <v>0</v>
      </c>
      <c r="X34" s="111">
        <f t="shared" si="9"/>
        <v>0</v>
      </c>
      <c r="Y34" s="111">
        <f t="shared" si="9"/>
        <v>0</v>
      </c>
      <c r="Z34" s="111">
        <f t="shared" si="9"/>
        <v>0</v>
      </c>
      <c r="AA34" s="111">
        <f t="shared" ref="AA34:AK41" si="10">COUNTIF(AA$11:AA$26,$D34)</f>
        <v>0</v>
      </c>
      <c r="AB34" s="111">
        <f t="shared" si="10"/>
        <v>0</v>
      </c>
      <c r="AC34" s="111">
        <f t="shared" si="10"/>
        <v>0</v>
      </c>
      <c r="AD34" s="111">
        <f t="shared" si="10"/>
        <v>0</v>
      </c>
      <c r="AE34" s="111">
        <f t="shared" si="10"/>
        <v>1</v>
      </c>
      <c r="AF34" s="111">
        <f t="shared" si="10"/>
        <v>1</v>
      </c>
      <c r="AG34" s="111">
        <f t="shared" si="10"/>
        <v>0</v>
      </c>
      <c r="AH34" s="111">
        <f t="shared" si="10"/>
        <v>0</v>
      </c>
      <c r="AI34" s="111">
        <f t="shared" si="10"/>
        <v>0</v>
      </c>
      <c r="AJ34" s="111">
        <f t="shared" si="10"/>
        <v>0</v>
      </c>
      <c r="AK34" s="111">
        <f t="shared" si="10"/>
        <v>0</v>
      </c>
      <c r="AL34" s="112"/>
      <c r="AM34" s="112"/>
      <c r="AN34" s="112"/>
      <c r="AO34" s="74"/>
      <c r="AP34" s="74"/>
    </row>
    <row r="35" spans="1:42" s="36" customFormat="1" ht="15" customHeight="1" x14ac:dyDescent="0.2">
      <c r="A35" s="108"/>
      <c r="B35" s="108"/>
      <c r="C35" s="108"/>
      <c r="D35" s="109" t="s">
        <v>58</v>
      </c>
      <c r="E35" s="109"/>
      <c r="F35" s="110" t="s">
        <v>64</v>
      </c>
      <c r="G35" s="111">
        <f t="shared" si="8"/>
        <v>0</v>
      </c>
      <c r="H35" s="111">
        <f t="shared" si="8"/>
        <v>0</v>
      </c>
      <c r="I35" s="111">
        <f t="shared" si="8"/>
        <v>1</v>
      </c>
      <c r="J35" s="111">
        <f t="shared" si="8"/>
        <v>1</v>
      </c>
      <c r="K35" s="111">
        <f t="shared" si="8"/>
        <v>1</v>
      </c>
      <c r="L35" s="111">
        <f t="shared" si="8"/>
        <v>0</v>
      </c>
      <c r="M35" s="111">
        <f t="shared" si="8"/>
        <v>0</v>
      </c>
      <c r="N35" s="111">
        <f t="shared" si="8"/>
        <v>1</v>
      </c>
      <c r="O35" s="111">
        <f t="shared" si="8"/>
        <v>0</v>
      </c>
      <c r="P35" s="111">
        <f t="shared" si="8"/>
        <v>0</v>
      </c>
      <c r="Q35" s="111">
        <f t="shared" si="9"/>
        <v>0</v>
      </c>
      <c r="R35" s="111">
        <f t="shared" si="9"/>
        <v>0</v>
      </c>
      <c r="S35" s="111">
        <f t="shared" si="9"/>
        <v>0</v>
      </c>
      <c r="T35" s="111">
        <f t="shared" si="9"/>
        <v>0</v>
      </c>
      <c r="U35" s="111">
        <f t="shared" si="9"/>
        <v>0</v>
      </c>
      <c r="V35" s="111">
        <f t="shared" si="9"/>
        <v>0</v>
      </c>
      <c r="W35" s="111">
        <f t="shared" si="9"/>
        <v>0</v>
      </c>
      <c r="X35" s="111">
        <f t="shared" si="9"/>
        <v>0</v>
      </c>
      <c r="Y35" s="111">
        <f t="shared" si="9"/>
        <v>0</v>
      </c>
      <c r="Z35" s="111">
        <f t="shared" si="9"/>
        <v>0</v>
      </c>
      <c r="AA35" s="111">
        <f t="shared" si="10"/>
        <v>0</v>
      </c>
      <c r="AB35" s="111">
        <f t="shared" si="10"/>
        <v>0</v>
      </c>
      <c r="AC35" s="111">
        <f t="shared" si="10"/>
        <v>0</v>
      </c>
      <c r="AD35" s="111">
        <f t="shared" si="10"/>
        <v>0</v>
      </c>
      <c r="AE35" s="111">
        <f t="shared" si="10"/>
        <v>0</v>
      </c>
      <c r="AF35" s="111">
        <f t="shared" si="10"/>
        <v>0</v>
      </c>
      <c r="AG35" s="111">
        <f t="shared" si="10"/>
        <v>0</v>
      </c>
      <c r="AH35" s="111">
        <f t="shared" si="10"/>
        <v>0</v>
      </c>
      <c r="AI35" s="111">
        <f t="shared" si="10"/>
        <v>0</v>
      </c>
      <c r="AJ35" s="111">
        <f t="shared" si="10"/>
        <v>0</v>
      </c>
      <c r="AK35" s="111">
        <f t="shared" si="10"/>
        <v>0</v>
      </c>
      <c r="AL35" s="112"/>
      <c r="AM35" s="112"/>
      <c r="AN35" s="112"/>
      <c r="AO35" s="74"/>
      <c r="AP35" s="74"/>
    </row>
    <row r="36" spans="1:42" ht="15" customHeight="1" x14ac:dyDescent="0.2">
      <c r="A36" s="108"/>
      <c r="B36" s="108"/>
      <c r="C36" s="108"/>
      <c r="D36" s="113" t="s">
        <v>59</v>
      </c>
      <c r="E36" s="113"/>
      <c r="F36" s="110" t="s">
        <v>65</v>
      </c>
      <c r="G36" s="111">
        <f t="shared" si="8"/>
        <v>4</v>
      </c>
      <c r="H36" s="111">
        <f t="shared" si="8"/>
        <v>3</v>
      </c>
      <c r="I36" s="111">
        <f t="shared" si="8"/>
        <v>4</v>
      </c>
      <c r="J36" s="111">
        <f t="shared" si="8"/>
        <v>4</v>
      </c>
      <c r="K36" s="111">
        <f t="shared" si="8"/>
        <v>3</v>
      </c>
      <c r="L36" s="111">
        <f t="shared" si="8"/>
        <v>3</v>
      </c>
      <c r="M36" s="111">
        <f t="shared" si="8"/>
        <v>5</v>
      </c>
      <c r="N36" s="111">
        <f t="shared" si="8"/>
        <v>3</v>
      </c>
      <c r="O36" s="111">
        <f t="shared" si="8"/>
        <v>4</v>
      </c>
      <c r="P36" s="111">
        <f t="shared" si="8"/>
        <v>3</v>
      </c>
      <c r="Q36" s="111">
        <f t="shared" si="9"/>
        <v>1</v>
      </c>
      <c r="R36" s="111">
        <f t="shared" si="9"/>
        <v>2</v>
      </c>
      <c r="S36" s="111">
        <f t="shared" si="9"/>
        <v>3</v>
      </c>
      <c r="T36" s="111">
        <f t="shared" si="9"/>
        <v>3</v>
      </c>
      <c r="U36" s="111">
        <f t="shared" si="9"/>
        <v>3</v>
      </c>
      <c r="V36" s="111">
        <f t="shared" si="9"/>
        <v>4</v>
      </c>
      <c r="W36" s="111">
        <f t="shared" si="9"/>
        <v>3</v>
      </c>
      <c r="X36" s="111">
        <f t="shared" si="9"/>
        <v>2</v>
      </c>
      <c r="Y36" s="111">
        <f t="shared" si="9"/>
        <v>3</v>
      </c>
      <c r="Z36" s="111">
        <f t="shared" si="9"/>
        <v>2</v>
      </c>
      <c r="AA36" s="111">
        <f t="shared" si="10"/>
        <v>3</v>
      </c>
      <c r="AB36" s="111">
        <f t="shared" si="10"/>
        <v>4</v>
      </c>
      <c r="AC36" s="111">
        <f t="shared" si="10"/>
        <v>4</v>
      </c>
      <c r="AD36" s="111">
        <f t="shared" si="10"/>
        <v>2</v>
      </c>
      <c r="AE36" s="111">
        <f t="shared" si="10"/>
        <v>3</v>
      </c>
      <c r="AF36" s="111">
        <f t="shared" si="10"/>
        <v>3</v>
      </c>
      <c r="AG36" s="111">
        <f t="shared" si="10"/>
        <v>5</v>
      </c>
      <c r="AH36" s="111">
        <f t="shared" si="10"/>
        <v>5</v>
      </c>
      <c r="AI36" s="111">
        <f t="shared" si="10"/>
        <v>4</v>
      </c>
      <c r="AJ36" s="111">
        <f t="shared" si="10"/>
        <v>3</v>
      </c>
      <c r="AK36" s="111">
        <f t="shared" si="10"/>
        <v>0</v>
      </c>
      <c r="AL36" s="112"/>
      <c r="AM36" s="112"/>
      <c r="AN36" s="112"/>
      <c r="AO36" s="74"/>
      <c r="AP36" s="74"/>
    </row>
    <row r="37" spans="1:42" ht="15" customHeight="1" x14ac:dyDescent="0.2">
      <c r="A37" s="108"/>
      <c r="B37" s="108"/>
      <c r="C37" s="108"/>
      <c r="D37" s="113" t="s">
        <v>73</v>
      </c>
      <c r="E37" s="113"/>
      <c r="F37" s="110" t="s">
        <v>74</v>
      </c>
      <c r="G37" s="111">
        <f t="shared" si="8"/>
        <v>0</v>
      </c>
      <c r="H37" s="111">
        <f t="shared" si="8"/>
        <v>0</v>
      </c>
      <c r="I37" s="111">
        <f t="shared" si="8"/>
        <v>0</v>
      </c>
      <c r="J37" s="111">
        <f t="shared" si="8"/>
        <v>0</v>
      </c>
      <c r="K37" s="111">
        <f t="shared" si="8"/>
        <v>0</v>
      </c>
      <c r="L37" s="111">
        <f t="shared" si="8"/>
        <v>0</v>
      </c>
      <c r="M37" s="111">
        <f t="shared" si="8"/>
        <v>0</v>
      </c>
      <c r="N37" s="111">
        <f t="shared" si="8"/>
        <v>0</v>
      </c>
      <c r="O37" s="111">
        <f t="shared" si="8"/>
        <v>0</v>
      </c>
      <c r="P37" s="111">
        <f t="shared" si="8"/>
        <v>0</v>
      </c>
      <c r="Q37" s="111">
        <f t="shared" si="9"/>
        <v>0</v>
      </c>
      <c r="R37" s="111">
        <f t="shared" si="9"/>
        <v>0</v>
      </c>
      <c r="S37" s="111">
        <f t="shared" si="9"/>
        <v>0</v>
      </c>
      <c r="T37" s="111">
        <f t="shared" si="9"/>
        <v>0</v>
      </c>
      <c r="U37" s="111">
        <f t="shared" si="9"/>
        <v>0</v>
      </c>
      <c r="V37" s="111">
        <f t="shared" si="9"/>
        <v>0</v>
      </c>
      <c r="W37" s="111">
        <f t="shared" si="9"/>
        <v>0</v>
      </c>
      <c r="X37" s="111">
        <f t="shared" si="9"/>
        <v>0</v>
      </c>
      <c r="Y37" s="111">
        <f t="shared" si="9"/>
        <v>0</v>
      </c>
      <c r="Z37" s="111">
        <f t="shared" si="9"/>
        <v>0</v>
      </c>
      <c r="AA37" s="111">
        <f t="shared" si="10"/>
        <v>0</v>
      </c>
      <c r="AB37" s="111">
        <f t="shared" si="10"/>
        <v>0</v>
      </c>
      <c r="AC37" s="111">
        <f t="shared" si="10"/>
        <v>0</v>
      </c>
      <c r="AD37" s="111">
        <f t="shared" si="10"/>
        <v>0</v>
      </c>
      <c r="AE37" s="111">
        <f t="shared" si="10"/>
        <v>0</v>
      </c>
      <c r="AF37" s="111">
        <f t="shared" si="10"/>
        <v>0</v>
      </c>
      <c r="AG37" s="111">
        <f t="shared" si="10"/>
        <v>0</v>
      </c>
      <c r="AH37" s="111">
        <f t="shared" si="10"/>
        <v>0</v>
      </c>
      <c r="AI37" s="111">
        <f t="shared" si="10"/>
        <v>0</v>
      </c>
      <c r="AJ37" s="111">
        <f t="shared" si="10"/>
        <v>0</v>
      </c>
      <c r="AK37" s="111">
        <f t="shared" si="10"/>
        <v>0</v>
      </c>
      <c r="AL37" s="112"/>
      <c r="AM37" s="112"/>
      <c r="AN37" s="112"/>
      <c r="AO37" s="74"/>
      <c r="AP37" s="74"/>
    </row>
    <row r="38" spans="1:42" ht="15" customHeight="1" x14ac:dyDescent="0.2">
      <c r="A38" s="108"/>
      <c r="B38" s="108"/>
      <c r="C38" s="108"/>
      <c r="D38" s="113" t="s">
        <v>188</v>
      </c>
      <c r="E38" s="113"/>
      <c r="F38" s="110" t="s">
        <v>229</v>
      </c>
      <c r="G38" s="111">
        <f t="shared" si="8"/>
        <v>0</v>
      </c>
      <c r="H38" s="111">
        <f t="shared" si="8"/>
        <v>1</v>
      </c>
      <c r="I38" s="111">
        <f t="shared" si="8"/>
        <v>1</v>
      </c>
      <c r="J38" s="111">
        <f t="shared" si="8"/>
        <v>1</v>
      </c>
      <c r="K38" s="111">
        <f t="shared" si="8"/>
        <v>1</v>
      </c>
      <c r="L38" s="111">
        <f t="shared" si="8"/>
        <v>0</v>
      </c>
      <c r="M38" s="111">
        <f t="shared" si="8"/>
        <v>0</v>
      </c>
      <c r="N38" s="111">
        <f t="shared" si="8"/>
        <v>0</v>
      </c>
      <c r="O38" s="111">
        <f t="shared" si="8"/>
        <v>1</v>
      </c>
      <c r="P38" s="111">
        <f t="shared" si="8"/>
        <v>1</v>
      </c>
      <c r="Q38" s="111">
        <f t="shared" si="9"/>
        <v>1</v>
      </c>
      <c r="R38" s="111">
        <f t="shared" si="9"/>
        <v>1</v>
      </c>
      <c r="S38" s="111">
        <f t="shared" si="9"/>
        <v>0</v>
      </c>
      <c r="T38" s="111">
        <f t="shared" si="9"/>
        <v>0</v>
      </c>
      <c r="U38" s="111">
        <f t="shared" si="9"/>
        <v>0</v>
      </c>
      <c r="V38" s="111">
        <f t="shared" si="9"/>
        <v>1</v>
      </c>
      <c r="W38" s="111">
        <f t="shared" si="9"/>
        <v>1</v>
      </c>
      <c r="X38" s="111">
        <f t="shared" si="9"/>
        <v>1</v>
      </c>
      <c r="Y38" s="111">
        <f t="shared" si="9"/>
        <v>1</v>
      </c>
      <c r="Z38" s="111">
        <f t="shared" si="9"/>
        <v>1</v>
      </c>
      <c r="AA38" s="111">
        <f t="shared" si="10"/>
        <v>0</v>
      </c>
      <c r="AB38" s="111">
        <f t="shared" si="10"/>
        <v>0</v>
      </c>
      <c r="AC38" s="111">
        <f t="shared" si="10"/>
        <v>1</v>
      </c>
      <c r="AD38" s="111">
        <f t="shared" si="10"/>
        <v>1</v>
      </c>
      <c r="AE38" s="111">
        <f t="shared" si="10"/>
        <v>1</v>
      </c>
      <c r="AF38" s="111">
        <f t="shared" si="10"/>
        <v>1</v>
      </c>
      <c r="AG38" s="111">
        <f t="shared" si="10"/>
        <v>0</v>
      </c>
      <c r="AH38" s="111">
        <f t="shared" si="10"/>
        <v>0</v>
      </c>
      <c r="AI38" s="111">
        <f t="shared" si="10"/>
        <v>0</v>
      </c>
      <c r="AJ38" s="111">
        <f t="shared" si="10"/>
        <v>0</v>
      </c>
      <c r="AK38" s="111">
        <f t="shared" si="10"/>
        <v>0</v>
      </c>
      <c r="AL38" s="112"/>
      <c r="AM38" s="112"/>
      <c r="AN38" s="112"/>
      <c r="AO38" s="74"/>
      <c r="AP38" s="74"/>
    </row>
    <row r="39" spans="1:42" ht="15" customHeight="1" x14ac:dyDescent="0.2">
      <c r="A39" s="108"/>
      <c r="B39" s="108"/>
      <c r="C39" s="108"/>
      <c r="D39" s="109" t="s">
        <v>55</v>
      </c>
      <c r="E39" s="109"/>
      <c r="F39" s="114" t="s">
        <v>66</v>
      </c>
      <c r="G39" s="111">
        <f t="shared" si="8"/>
        <v>3</v>
      </c>
      <c r="H39" s="111">
        <f t="shared" si="8"/>
        <v>3</v>
      </c>
      <c r="I39" s="111">
        <f t="shared" si="8"/>
        <v>5</v>
      </c>
      <c r="J39" s="111">
        <f t="shared" si="8"/>
        <v>4</v>
      </c>
      <c r="K39" s="111">
        <f t="shared" si="8"/>
        <v>4</v>
      </c>
      <c r="L39" s="111">
        <f t="shared" si="8"/>
        <v>5</v>
      </c>
      <c r="M39" s="111">
        <f t="shared" si="8"/>
        <v>5</v>
      </c>
      <c r="N39" s="111">
        <f t="shared" si="8"/>
        <v>7</v>
      </c>
      <c r="O39" s="111">
        <f t="shared" si="8"/>
        <v>5</v>
      </c>
      <c r="P39" s="111">
        <f t="shared" si="8"/>
        <v>3</v>
      </c>
      <c r="Q39" s="111">
        <f t="shared" si="9"/>
        <v>4</v>
      </c>
      <c r="R39" s="111">
        <f t="shared" si="9"/>
        <v>4</v>
      </c>
      <c r="S39" s="111">
        <f t="shared" si="9"/>
        <v>3</v>
      </c>
      <c r="T39" s="111">
        <f t="shared" si="9"/>
        <v>7</v>
      </c>
      <c r="U39" s="111">
        <f t="shared" si="9"/>
        <v>7</v>
      </c>
      <c r="V39" s="111">
        <f t="shared" si="9"/>
        <v>3</v>
      </c>
      <c r="W39" s="111">
        <f t="shared" si="9"/>
        <v>3</v>
      </c>
      <c r="X39" s="111">
        <f t="shared" si="9"/>
        <v>5</v>
      </c>
      <c r="Y39" s="111">
        <f t="shared" si="9"/>
        <v>5</v>
      </c>
      <c r="Z39" s="111">
        <f t="shared" si="9"/>
        <v>5</v>
      </c>
      <c r="AA39" s="111">
        <f t="shared" si="10"/>
        <v>7</v>
      </c>
      <c r="AB39" s="111">
        <f t="shared" si="10"/>
        <v>6</v>
      </c>
      <c r="AC39" s="111">
        <f t="shared" si="10"/>
        <v>4</v>
      </c>
      <c r="AD39" s="111">
        <f t="shared" si="10"/>
        <v>5</v>
      </c>
      <c r="AE39" s="111">
        <f t="shared" si="10"/>
        <v>4</v>
      </c>
      <c r="AF39" s="111">
        <f t="shared" si="10"/>
        <v>4</v>
      </c>
      <c r="AG39" s="111">
        <f t="shared" si="10"/>
        <v>4</v>
      </c>
      <c r="AH39" s="111">
        <f t="shared" si="10"/>
        <v>7</v>
      </c>
      <c r="AI39" s="111">
        <f t="shared" si="10"/>
        <v>6</v>
      </c>
      <c r="AJ39" s="111">
        <f t="shared" si="10"/>
        <v>6</v>
      </c>
      <c r="AK39" s="111">
        <f t="shared" si="10"/>
        <v>0</v>
      </c>
      <c r="AL39" s="112"/>
      <c r="AM39" s="112"/>
      <c r="AN39" s="112"/>
      <c r="AO39" s="74"/>
      <c r="AP39" s="74"/>
    </row>
    <row r="40" spans="1:42" ht="15" customHeight="1" x14ac:dyDescent="0.2">
      <c r="A40" s="108"/>
      <c r="B40" s="108"/>
      <c r="C40" s="108"/>
      <c r="D40" s="109" t="s">
        <v>54</v>
      </c>
      <c r="E40" s="109"/>
      <c r="F40" s="115" t="s">
        <v>56</v>
      </c>
      <c r="G40" s="111">
        <f t="shared" si="8"/>
        <v>0</v>
      </c>
      <c r="H40" s="111">
        <f t="shared" si="8"/>
        <v>1</v>
      </c>
      <c r="I40" s="111">
        <f t="shared" si="8"/>
        <v>1</v>
      </c>
      <c r="J40" s="111">
        <f t="shared" si="8"/>
        <v>1</v>
      </c>
      <c r="K40" s="111">
        <f t="shared" si="8"/>
        <v>1</v>
      </c>
      <c r="L40" s="111">
        <f t="shared" si="8"/>
        <v>1</v>
      </c>
      <c r="M40" s="111">
        <f t="shared" si="8"/>
        <v>0</v>
      </c>
      <c r="N40" s="111">
        <f t="shared" si="8"/>
        <v>0</v>
      </c>
      <c r="O40" s="111">
        <f t="shared" si="8"/>
        <v>2</v>
      </c>
      <c r="P40" s="111">
        <f t="shared" si="8"/>
        <v>2</v>
      </c>
      <c r="Q40" s="111">
        <f t="shared" si="9"/>
        <v>2</v>
      </c>
      <c r="R40" s="111">
        <f t="shared" si="9"/>
        <v>2</v>
      </c>
      <c r="S40" s="111">
        <f t="shared" si="9"/>
        <v>2</v>
      </c>
      <c r="T40" s="111">
        <f t="shared" si="9"/>
        <v>0</v>
      </c>
      <c r="U40" s="111">
        <f t="shared" si="9"/>
        <v>0</v>
      </c>
      <c r="V40" s="111">
        <f t="shared" si="9"/>
        <v>2</v>
      </c>
      <c r="W40" s="111">
        <f t="shared" si="9"/>
        <v>2</v>
      </c>
      <c r="X40" s="111">
        <f t="shared" si="9"/>
        <v>2</v>
      </c>
      <c r="Y40" s="111">
        <f t="shared" si="9"/>
        <v>2</v>
      </c>
      <c r="Z40" s="111">
        <f t="shared" si="9"/>
        <v>2</v>
      </c>
      <c r="AA40" s="111">
        <f t="shared" si="10"/>
        <v>0</v>
      </c>
      <c r="AB40" s="111">
        <f t="shared" si="10"/>
        <v>0</v>
      </c>
      <c r="AC40" s="111">
        <f t="shared" si="10"/>
        <v>1</v>
      </c>
      <c r="AD40" s="111">
        <f t="shared" si="10"/>
        <v>1</v>
      </c>
      <c r="AE40" s="111">
        <f t="shared" si="10"/>
        <v>1</v>
      </c>
      <c r="AF40" s="111">
        <f t="shared" si="10"/>
        <v>1</v>
      </c>
      <c r="AG40" s="111">
        <f t="shared" si="10"/>
        <v>1</v>
      </c>
      <c r="AH40" s="111">
        <f t="shared" si="10"/>
        <v>0</v>
      </c>
      <c r="AI40" s="111">
        <f t="shared" si="10"/>
        <v>0</v>
      </c>
      <c r="AJ40" s="111">
        <f t="shared" si="10"/>
        <v>0</v>
      </c>
      <c r="AK40" s="111">
        <f t="shared" si="10"/>
        <v>0</v>
      </c>
      <c r="AL40" s="74"/>
      <c r="AM40" s="74"/>
      <c r="AN40" s="74"/>
      <c r="AO40" s="74"/>
      <c r="AP40" s="74"/>
    </row>
    <row r="41" spans="1:42" ht="15" customHeight="1" x14ac:dyDescent="0.2">
      <c r="A41" s="74"/>
      <c r="B41" s="74"/>
      <c r="C41" s="74"/>
      <c r="D41" s="109" t="s">
        <v>19</v>
      </c>
      <c r="E41" s="109"/>
      <c r="F41" s="116" t="s">
        <v>67</v>
      </c>
      <c r="G41" s="111">
        <f t="shared" si="8"/>
        <v>0</v>
      </c>
      <c r="H41" s="111">
        <f t="shared" si="8"/>
        <v>0</v>
      </c>
      <c r="I41" s="111">
        <f t="shared" si="8"/>
        <v>0</v>
      </c>
      <c r="J41" s="111">
        <f t="shared" si="8"/>
        <v>0</v>
      </c>
      <c r="K41" s="111">
        <f t="shared" si="8"/>
        <v>0</v>
      </c>
      <c r="L41" s="111">
        <f t="shared" si="8"/>
        <v>0</v>
      </c>
      <c r="M41" s="111">
        <f t="shared" si="8"/>
        <v>0</v>
      </c>
      <c r="N41" s="111">
        <f t="shared" si="8"/>
        <v>0</v>
      </c>
      <c r="O41" s="111">
        <f t="shared" si="8"/>
        <v>0</v>
      </c>
      <c r="P41" s="111">
        <f t="shared" si="8"/>
        <v>0</v>
      </c>
      <c r="Q41" s="111">
        <f t="shared" si="9"/>
        <v>0</v>
      </c>
      <c r="R41" s="111">
        <f t="shared" si="9"/>
        <v>0</v>
      </c>
      <c r="S41" s="111">
        <f t="shared" si="9"/>
        <v>0</v>
      </c>
      <c r="T41" s="111">
        <f t="shared" si="9"/>
        <v>0</v>
      </c>
      <c r="U41" s="111">
        <f t="shared" si="9"/>
        <v>0</v>
      </c>
      <c r="V41" s="111">
        <f t="shared" si="9"/>
        <v>0</v>
      </c>
      <c r="W41" s="111">
        <f t="shared" si="9"/>
        <v>0</v>
      </c>
      <c r="X41" s="111">
        <f t="shared" si="9"/>
        <v>0</v>
      </c>
      <c r="Y41" s="111">
        <f t="shared" si="9"/>
        <v>0</v>
      </c>
      <c r="Z41" s="111">
        <f t="shared" si="9"/>
        <v>0</v>
      </c>
      <c r="AA41" s="111">
        <f t="shared" si="10"/>
        <v>0</v>
      </c>
      <c r="AB41" s="111">
        <f t="shared" si="10"/>
        <v>0</v>
      </c>
      <c r="AC41" s="111">
        <f t="shared" si="10"/>
        <v>0</v>
      </c>
      <c r="AD41" s="111">
        <f t="shared" si="10"/>
        <v>0</v>
      </c>
      <c r="AE41" s="111">
        <f t="shared" si="10"/>
        <v>0</v>
      </c>
      <c r="AF41" s="111">
        <f t="shared" si="10"/>
        <v>0</v>
      </c>
      <c r="AG41" s="111">
        <f t="shared" si="10"/>
        <v>0</v>
      </c>
      <c r="AH41" s="111">
        <f t="shared" si="10"/>
        <v>0</v>
      </c>
      <c r="AI41" s="111">
        <f t="shared" si="10"/>
        <v>0</v>
      </c>
      <c r="AJ41" s="111">
        <f t="shared" si="10"/>
        <v>0</v>
      </c>
      <c r="AK41" s="111">
        <f t="shared" si="10"/>
        <v>0</v>
      </c>
      <c r="AL41" s="74"/>
      <c r="AM41" s="74"/>
      <c r="AN41" s="74"/>
      <c r="AO41" s="74"/>
      <c r="AP41" s="74"/>
    </row>
    <row r="42" spans="1:42" ht="15" customHeight="1" x14ac:dyDescent="0.2">
      <c r="A42" s="74"/>
      <c r="B42" s="74"/>
      <c r="C42" s="74"/>
      <c r="D42" s="351" t="s">
        <v>68</v>
      </c>
      <c r="E42" s="352"/>
      <c r="F42" s="352"/>
      <c r="G42" s="117">
        <f>G39+G40</f>
        <v>3</v>
      </c>
      <c r="H42" s="117">
        <f t="shared" ref="H42:AK42" si="11">H39+H40</f>
        <v>4</v>
      </c>
      <c r="I42" s="117">
        <f t="shared" si="11"/>
        <v>6</v>
      </c>
      <c r="J42" s="117">
        <f t="shared" si="11"/>
        <v>5</v>
      </c>
      <c r="K42" s="117">
        <f t="shared" si="11"/>
        <v>5</v>
      </c>
      <c r="L42" s="117">
        <f t="shared" si="11"/>
        <v>6</v>
      </c>
      <c r="M42" s="117">
        <f t="shared" si="11"/>
        <v>5</v>
      </c>
      <c r="N42" s="117">
        <f t="shared" si="11"/>
        <v>7</v>
      </c>
      <c r="O42" s="117">
        <f t="shared" si="11"/>
        <v>7</v>
      </c>
      <c r="P42" s="117">
        <f t="shared" si="11"/>
        <v>5</v>
      </c>
      <c r="Q42" s="117">
        <f t="shared" si="11"/>
        <v>6</v>
      </c>
      <c r="R42" s="117">
        <f t="shared" si="11"/>
        <v>6</v>
      </c>
      <c r="S42" s="117">
        <f t="shared" si="11"/>
        <v>5</v>
      </c>
      <c r="T42" s="117">
        <f t="shared" si="11"/>
        <v>7</v>
      </c>
      <c r="U42" s="117">
        <f t="shared" si="11"/>
        <v>7</v>
      </c>
      <c r="V42" s="117">
        <f t="shared" si="11"/>
        <v>5</v>
      </c>
      <c r="W42" s="117">
        <f t="shared" si="11"/>
        <v>5</v>
      </c>
      <c r="X42" s="117">
        <f t="shared" si="11"/>
        <v>7</v>
      </c>
      <c r="Y42" s="117">
        <f t="shared" si="11"/>
        <v>7</v>
      </c>
      <c r="Z42" s="117">
        <f t="shared" si="11"/>
        <v>7</v>
      </c>
      <c r="AA42" s="117">
        <f t="shared" si="11"/>
        <v>7</v>
      </c>
      <c r="AB42" s="117">
        <f t="shared" si="11"/>
        <v>6</v>
      </c>
      <c r="AC42" s="117">
        <f t="shared" si="11"/>
        <v>5</v>
      </c>
      <c r="AD42" s="117">
        <f t="shared" si="11"/>
        <v>6</v>
      </c>
      <c r="AE42" s="117">
        <f t="shared" si="11"/>
        <v>5</v>
      </c>
      <c r="AF42" s="117">
        <f t="shared" si="11"/>
        <v>5</v>
      </c>
      <c r="AG42" s="117">
        <f t="shared" si="11"/>
        <v>5</v>
      </c>
      <c r="AH42" s="117">
        <f t="shared" si="11"/>
        <v>7</v>
      </c>
      <c r="AI42" s="117">
        <f t="shared" si="11"/>
        <v>6</v>
      </c>
      <c r="AJ42" s="117">
        <f t="shared" si="11"/>
        <v>6</v>
      </c>
      <c r="AK42" s="117">
        <f t="shared" si="11"/>
        <v>0</v>
      </c>
      <c r="AL42" s="74"/>
      <c r="AM42" s="74"/>
      <c r="AN42" s="74"/>
      <c r="AO42" s="74"/>
      <c r="AP42" s="74"/>
    </row>
    <row r="43" spans="1:42" ht="15" customHeight="1" x14ac:dyDescent="0.2">
      <c r="A43" s="74"/>
      <c r="B43" s="74"/>
      <c r="C43" s="74"/>
      <c r="D43" s="353" t="s">
        <v>69</v>
      </c>
      <c r="E43" s="354"/>
      <c r="F43" s="354"/>
      <c r="G43" s="133">
        <f>G31+G34+G35+G36</f>
        <v>11</v>
      </c>
      <c r="H43" s="133">
        <f t="shared" ref="H43:AK43" si="12">H31+H34+H35+H36</f>
        <v>10</v>
      </c>
      <c r="I43" s="133">
        <f t="shared" si="12"/>
        <v>8</v>
      </c>
      <c r="J43" s="133">
        <f t="shared" si="12"/>
        <v>9</v>
      </c>
      <c r="K43" s="133">
        <f t="shared" si="12"/>
        <v>8</v>
      </c>
      <c r="L43" s="133">
        <f t="shared" si="12"/>
        <v>8</v>
      </c>
      <c r="M43" s="133">
        <f t="shared" si="12"/>
        <v>10</v>
      </c>
      <c r="N43" s="133">
        <f t="shared" si="12"/>
        <v>8</v>
      </c>
      <c r="O43" s="133">
        <f t="shared" si="12"/>
        <v>7</v>
      </c>
      <c r="P43" s="133">
        <f t="shared" si="12"/>
        <v>9</v>
      </c>
      <c r="Q43" s="133">
        <f t="shared" si="12"/>
        <v>8</v>
      </c>
      <c r="R43" s="133">
        <f t="shared" si="12"/>
        <v>8</v>
      </c>
      <c r="S43" s="133">
        <f t="shared" si="12"/>
        <v>9</v>
      </c>
      <c r="T43" s="133">
        <f t="shared" si="12"/>
        <v>8</v>
      </c>
      <c r="U43" s="133">
        <f t="shared" si="12"/>
        <v>8</v>
      </c>
      <c r="V43" s="133">
        <f t="shared" si="12"/>
        <v>9</v>
      </c>
      <c r="W43" s="133">
        <f t="shared" si="12"/>
        <v>9</v>
      </c>
      <c r="X43" s="133">
        <f t="shared" si="12"/>
        <v>7</v>
      </c>
      <c r="Y43" s="133">
        <f t="shared" si="12"/>
        <v>7</v>
      </c>
      <c r="Z43" s="133">
        <f t="shared" si="12"/>
        <v>7</v>
      </c>
      <c r="AA43" s="133">
        <f t="shared" si="12"/>
        <v>8</v>
      </c>
      <c r="AB43" s="133">
        <f t="shared" si="12"/>
        <v>9</v>
      </c>
      <c r="AC43" s="133">
        <f t="shared" si="12"/>
        <v>8</v>
      </c>
      <c r="AD43" s="133">
        <f t="shared" si="12"/>
        <v>8</v>
      </c>
      <c r="AE43" s="133">
        <f t="shared" si="12"/>
        <v>9</v>
      </c>
      <c r="AF43" s="133">
        <f t="shared" si="12"/>
        <v>9</v>
      </c>
      <c r="AG43" s="133">
        <f t="shared" si="12"/>
        <v>9</v>
      </c>
      <c r="AH43" s="133">
        <f t="shared" si="12"/>
        <v>8</v>
      </c>
      <c r="AI43" s="133">
        <f t="shared" si="12"/>
        <v>9</v>
      </c>
      <c r="AJ43" s="133">
        <f t="shared" si="12"/>
        <v>8</v>
      </c>
      <c r="AK43" s="133">
        <f t="shared" si="12"/>
        <v>0</v>
      </c>
      <c r="AL43" s="74"/>
      <c r="AM43" s="74"/>
      <c r="AN43" s="74"/>
      <c r="AO43" s="74"/>
      <c r="AP43" s="74"/>
    </row>
    <row r="44" spans="1:42" ht="24.75" thickBot="1" x14ac:dyDescent="0.5">
      <c r="A44" s="74"/>
      <c r="B44" s="74"/>
      <c r="C44" s="74"/>
      <c r="D44" s="355" t="s">
        <v>57</v>
      </c>
      <c r="E44" s="355"/>
      <c r="F44" s="356"/>
      <c r="G44" s="356"/>
      <c r="H44" s="356"/>
      <c r="I44" s="356"/>
      <c r="J44" s="356"/>
      <c r="K44" s="356"/>
      <c r="L44" s="356"/>
      <c r="M44" s="357"/>
      <c r="N44" s="388"/>
      <c r="O44" s="359"/>
      <c r="P44" s="359"/>
      <c r="Q44" s="359"/>
      <c r="R44" s="359"/>
      <c r="S44" s="360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</row>
    <row r="45" spans="1:42" ht="13.5" thickTop="1" x14ac:dyDescent="0.2"/>
    <row r="46" spans="1:42" ht="13.5" thickBot="1" x14ac:dyDescent="0.25">
      <c r="F46" t="s">
        <v>77</v>
      </c>
    </row>
    <row r="47" spans="1:42" x14ac:dyDescent="0.2">
      <c r="F47" s="134" t="s">
        <v>76</v>
      </c>
      <c r="G47" s="350" t="s">
        <v>78</v>
      </c>
      <c r="H47" s="350"/>
      <c r="I47" s="350"/>
      <c r="J47" s="350"/>
      <c r="K47" s="350" t="s">
        <v>79</v>
      </c>
      <c r="L47" s="350"/>
      <c r="M47" s="350"/>
      <c r="N47" s="350"/>
      <c r="O47" s="350" t="s">
        <v>80</v>
      </c>
      <c r="P47" s="350"/>
      <c r="Q47" s="350"/>
      <c r="R47" s="350"/>
    </row>
    <row r="48" spans="1:42" x14ac:dyDescent="0.2">
      <c r="F48" s="135" t="s">
        <v>2</v>
      </c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</row>
    <row r="49" spans="6:18" x14ac:dyDescent="0.2">
      <c r="F49" s="135" t="s">
        <v>71</v>
      </c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</row>
    <row r="50" spans="6:18" x14ac:dyDescent="0.2">
      <c r="F50" s="135" t="s">
        <v>3</v>
      </c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</row>
    <row r="51" spans="6:18" x14ac:dyDescent="0.2">
      <c r="F51" s="135" t="s">
        <v>58</v>
      </c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</row>
    <row r="52" spans="6:18" x14ac:dyDescent="0.2">
      <c r="F52" s="135" t="s">
        <v>59</v>
      </c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</row>
    <row r="53" spans="6:18" x14ac:dyDescent="0.2">
      <c r="F53" s="135" t="s">
        <v>73</v>
      </c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</row>
    <row r="54" spans="6:18" ht="13.5" thickBot="1" x14ac:dyDescent="0.25">
      <c r="F54" s="136" t="s">
        <v>19</v>
      </c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</row>
  </sheetData>
  <mergeCells count="50">
    <mergeCell ref="G53:J53"/>
    <mergeCell ref="K53:N53"/>
    <mergeCell ref="O53:R53"/>
    <mergeCell ref="G54:J54"/>
    <mergeCell ref="K54:N54"/>
    <mergeCell ref="O54:R54"/>
    <mergeCell ref="G51:J51"/>
    <mergeCell ref="K51:N51"/>
    <mergeCell ref="O51:R51"/>
    <mergeCell ref="G52:J52"/>
    <mergeCell ref="K52:N52"/>
    <mergeCell ref="O52:R52"/>
    <mergeCell ref="G49:J49"/>
    <mergeCell ref="K49:N49"/>
    <mergeCell ref="O49:R49"/>
    <mergeCell ref="G50:J50"/>
    <mergeCell ref="K50:N50"/>
    <mergeCell ref="O50:R50"/>
    <mergeCell ref="G47:J47"/>
    <mergeCell ref="K47:N47"/>
    <mergeCell ref="O47:R47"/>
    <mergeCell ref="G48:J48"/>
    <mergeCell ref="K48:N48"/>
    <mergeCell ref="O48:R48"/>
    <mergeCell ref="D43:F43"/>
    <mergeCell ref="D44:M44"/>
    <mergeCell ref="N44:S44"/>
    <mergeCell ref="AO9:AP9"/>
    <mergeCell ref="AJ1:AO1"/>
    <mergeCell ref="AJ2:AO2"/>
    <mergeCell ref="AJ3:AO3"/>
    <mergeCell ref="AJ4:AO4"/>
    <mergeCell ref="AK5:AO5"/>
    <mergeCell ref="AJ7:AO7"/>
    <mergeCell ref="G4:AD6"/>
    <mergeCell ref="AL9:AM9"/>
    <mergeCell ref="G28:M28"/>
    <mergeCell ref="Q28:U28"/>
    <mergeCell ref="D42:F42"/>
    <mergeCell ref="X28:AC28"/>
    <mergeCell ref="F4:F6"/>
    <mergeCell ref="AG28:AJ28"/>
    <mergeCell ref="G9:AK9"/>
    <mergeCell ref="A9:A10"/>
    <mergeCell ref="E9:E10"/>
    <mergeCell ref="D9:D10"/>
    <mergeCell ref="F9:F10"/>
    <mergeCell ref="C20:C22"/>
    <mergeCell ref="C15:C19"/>
    <mergeCell ref="C23:C26"/>
  </mergeCells>
  <phoneticPr fontId="7" type="noConversion"/>
  <conditionalFormatting sqref="G29:AK29 N28:P28 AJ28:AL28 V28:W28 AD28:AF28 AH28">
    <cfRule type="cellIs" dxfId="653" priority="281" stopIfTrue="1" operator="equal">
      <formula>"в"</formula>
    </cfRule>
    <cfRule type="cellIs" dxfId="652" priority="282" stopIfTrue="1" operator="equal">
      <formula>"от"</formula>
    </cfRule>
  </conditionalFormatting>
  <conditionalFormatting sqref="AN28:AN29">
    <cfRule type="cellIs" dxfId="651" priority="283" stopIfTrue="1" operator="greaterThan">
      <formula>0</formula>
    </cfRule>
    <cfRule type="cellIs" dxfId="650" priority="284" stopIfTrue="1" operator="lessThanOrEqual">
      <formula>0</formula>
    </cfRule>
  </conditionalFormatting>
  <conditionalFormatting sqref="G11:L11 AJ11">
    <cfRule type="cellIs" dxfId="649" priority="279" stopIfTrue="1" operator="equal">
      <formula>"в"</formula>
    </cfRule>
    <cfRule type="cellIs" dxfId="648" priority="280" stopIfTrue="1" operator="equal">
      <formula>"от"</formula>
    </cfRule>
  </conditionalFormatting>
  <conditionalFormatting sqref="AC19:AD19">
    <cfRule type="cellIs" dxfId="647" priority="177" stopIfTrue="1" operator="equal">
      <formula>"в"</formula>
    </cfRule>
    <cfRule type="cellIs" dxfId="646" priority="178" stopIfTrue="1" operator="equal">
      <formula>"от"</formula>
    </cfRule>
  </conditionalFormatting>
  <conditionalFormatting sqref="AJ19">
    <cfRule type="cellIs" dxfId="645" priority="173" stopIfTrue="1" operator="equal">
      <formula>"в"</formula>
    </cfRule>
    <cfRule type="cellIs" dxfId="644" priority="174" stopIfTrue="1" operator="equal">
      <formula>"от"</formula>
    </cfRule>
  </conditionalFormatting>
  <conditionalFormatting sqref="H13:L13">
    <cfRule type="cellIs" dxfId="643" priority="265" stopIfTrue="1" operator="equal">
      <formula>"в"</formula>
    </cfRule>
    <cfRule type="cellIs" dxfId="642" priority="266" stopIfTrue="1" operator="equal">
      <formula>"от"</formula>
    </cfRule>
  </conditionalFormatting>
  <conditionalFormatting sqref="M13:N13">
    <cfRule type="cellIs" dxfId="641" priority="263" stopIfTrue="1" operator="equal">
      <formula>"в"</formula>
    </cfRule>
    <cfRule type="cellIs" dxfId="640" priority="264" stopIfTrue="1" operator="equal">
      <formula>"от"</formula>
    </cfRule>
  </conditionalFormatting>
  <conditionalFormatting sqref="AH11:AI11">
    <cfRule type="cellIs" dxfId="639" priority="259" stopIfTrue="1" operator="equal">
      <formula>"в"</formula>
    </cfRule>
    <cfRule type="cellIs" dxfId="638" priority="260" stopIfTrue="1" operator="equal">
      <formula>"от"</formula>
    </cfRule>
  </conditionalFormatting>
  <conditionalFormatting sqref="O17:S17">
    <cfRule type="cellIs" dxfId="637" priority="257" stopIfTrue="1" operator="equal">
      <formula>"в"</formula>
    </cfRule>
    <cfRule type="cellIs" dxfId="636" priority="258" stopIfTrue="1" operator="equal">
      <formula>"от"</formula>
    </cfRule>
  </conditionalFormatting>
  <conditionalFormatting sqref="T17:U17">
    <cfRule type="cellIs" dxfId="635" priority="255" stopIfTrue="1" operator="equal">
      <formula>"в"</formula>
    </cfRule>
    <cfRule type="cellIs" dxfId="634" priority="256" stopIfTrue="1" operator="equal">
      <formula>"от"</formula>
    </cfRule>
  </conditionalFormatting>
  <conditionalFormatting sqref="AC22:AG22">
    <cfRule type="cellIs" dxfId="633" priority="253" stopIfTrue="1" operator="equal">
      <formula>"в"</formula>
    </cfRule>
    <cfRule type="cellIs" dxfId="632" priority="254" stopIfTrue="1" operator="equal">
      <formula>"от"</formula>
    </cfRule>
  </conditionalFormatting>
  <conditionalFormatting sqref="AH20:AI20">
    <cfRule type="cellIs" dxfId="631" priority="251" stopIfTrue="1" operator="equal">
      <formula>"в"</formula>
    </cfRule>
    <cfRule type="cellIs" dxfId="630" priority="252" stopIfTrue="1" operator="equal">
      <formula>"от"</formula>
    </cfRule>
  </conditionalFormatting>
  <conditionalFormatting sqref="V16:Z16">
    <cfRule type="cellIs" dxfId="629" priority="249" stopIfTrue="1" operator="equal">
      <formula>"в"</formula>
    </cfRule>
    <cfRule type="cellIs" dxfId="628" priority="250" stopIfTrue="1" operator="equal">
      <formula>"от"</formula>
    </cfRule>
  </conditionalFormatting>
  <conditionalFormatting sqref="AA16:AB16">
    <cfRule type="cellIs" dxfId="627" priority="247" stopIfTrue="1" operator="equal">
      <formula>"в"</formula>
    </cfRule>
    <cfRule type="cellIs" dxfId="626" priority="248" stopIfTrue="1" operator="equal">
      <formula>"от"</formula>
    </cfRule>
  </conditionalFormatting>
  <conditionalFormatting sqref="G13">
    <cfRule type="cellIs" dxfId="625" priority="245" stopIfTrue="1" operator="equal">
      <formula>"в"</formula>
    </cfRule>
    <cfRule type="cellIs" dxfId="624" priority="246" stopIfTrue="1" operator="equal">
      <formula>"от"</formula>
    </cfRule>
  </conditionalFormatting>
  <conditionalFormatting sqref="G12">
    <cfRule type="cellIs" dxfId="623" priority="243" stopIfTrue="1" operator="equal">
      <formula>"в"</formula>
    </cfRule>
    <cfRule type="cellIs" dxfId="622" priority="244" stopIfTrue="1" operator="equal">
      <formula>"от"</formula>
    </cfRule>
  </conditionalFormatting>
  <conditionalFormatting sqref="M12:N12">
    <cfRule type="cellIs" dxfId="621" priority="241" stopIfTrue="1" operator="equal">
      <formula>"в"</formula>
    </cfRule>
    <cfRule type="cellIs" dxfId="620" priority="242" stopIfTrue="1" operator="equal">
      <formula>"от"</formula>
    </cfRule>
  </conditionalFormatting>
  <conditionalFormatting sqref="T12:U12">
    <cfRule type="cellIs" dxfId="619" priority="239" stopIfTrue="1" operator="equal">
      <formula>"в"</formula>
    </cfRule>
    <cfRule type="cellIs" dxfId="618" priority="240" stopIfTrue="1" operator="equal">
      <formula>"от"</formula>
    </cfRule>
  </conditionalFormatting>
  <conditionalFormatting sqref="AA12:AB12">
    <cfRule type="cellIs" dxfId="617" priority="237" stopIfTrue="1" operator="equal">
      <formula>"в"</formula>
    </cfRule>
    <cfRule type="cellIs" dxfId="616" priority="238" stopIfTrue="1" operator="equal">
      <formula>"от"</formula>
    </cfRule>
  </conditionalFormatting>
  <conditionalFormatting sqref="AH12:AJ12">
    <cfRule type="cellIs" dxfId="615" priority="235" stopIfTrue="1" operator="equal">
      <formula>"в"</formula>
    </cfRule>
    <cfRule type="cellIs" dxfId="614" priority="236" stopIfTrue="1" operator="equal">
      <formula>"от"</formula>
    </cfRule>
  </conditionalFormatting>
  <conditionalFormatting sqref="L20">
    <cfRule type="cellIs" dxfId="613" priority="233" stopIfTrue="1" operator="equal">
      <formula>"в"</formula>
    </cfRule>
    <cfRule type="cellIs" dxfId="612" priority="234" stopIfTrue="1" operator="equal">
      <formula>"от"</formula>
    </cfRule>
  </conditionalFormatting>
  <conditionalFormatting sqref="R20:S20">
    <cfRule type="cellIs" dxfId="611" priority="229" stopIfTrue="1" operator="equal">
      <formula>"в"</formula>
    </cfRule>
    <cfRule type="cellIs" dxfId="610" priority="230" stopIfTrue="1" operator="equal">
      <formula>"от"</formula>
    </cfRule>
  </conditionalFormatting>
  <conditionalFormatting sqref="M20">
    <cfRule type="cellIs" dxfId="609" priority="227" stopIfTrue="1" operator="equal">
      <formula>"в"</formula>
    </cfRule>
    <cfRule type="cellIs" dxfId="608" priority="228" stopIfTrue="1" operator="equal">
      <formula>"от"</formula>
    </cfRule>
  </conditionalFormatting>
  <conditionalFormatting sqref="X20:Y20">
    <cfRule type="cellIs" dxfId="607" priority="225" stopIfTrue="1" operator="equal">
      <formula>"в"</formula>
    </cfRule>
    <cfRule type="cellIs" dxfId="606" priority="226" stopIfTrue="1" operator="equal">
      <formula>"от"</formula>
    </cfRule>
  </conditionalFormatting>
  <conditionalFormatting sqref="AF17">
    <cfRule type="cellIs" dxfId="605" priority="219" stopIfTrue="1" operator="equal">
      <formula>"в"</formula>
    </cfRule>
    <cfRule type="cellIs" dxfId="604" priority="220" stopIfTrue="1" operator="equal">
      <formula>"от"</formula>
    </cfRule>
  </conditionalFormatting>
  <conditionalFormatting sqref="H17:I17">
    <cfRule type="cellIs" dxfId="603" priority="215" stopIfTrue="1" operator="equal">
      <formula>"в"</formula>
    </cfRule>
    <cfRule type="cellIs" dxfId="602" priority="216" stopIfTrue="1" operator="equal">
      <formula>"от"</formula>
    </cfRule>
  </conditionalFormatting>
  <conditionalFormatting sqref="AE17">
    <cfRule type="cellIs" dxfId="601" priority="213" stopIfTrue="1" operator="equal">
      <formula>"в"</formula>
    </cfRule>
    <cfRule type="cellIs" dxfId="600" priority="214" stopIfTrue="1" operator="equal">
      <formula>"от"</formula>
    </cfRule>
  </conditionalFormatting>
  <conditionalFormatting sqref="AC20">
    <cfRule type="cellIs" dxfId="599" priority="211" stopIfTrue="1" operator="equal">
      <formula>"в"</formula>
    </cfRule>
    <cfRule type="cellIs" dxfId="598" priority="212" stopIfTrue="1" operator="equal">
      <formula>"от"</formula>
    </cfRule>
  </conditionalFormatting>
  <conditionalFormatting sqref="L15:M15">
    <cfRule type="cellIs" dxfId="597" priority="209" stopIfTrue="1" operator="equal">
      <formula>"в"</formula>
    </cfRule>
    <cfRule type="cellIs" dxfId="596" priority="210" stopIfTrue="1" operator="equal">
      <formula>"от"</formula>
    </cfRule>
  </conditionalFormatting>
  <conditionalFormatting sqref="U22:V22">
    <cfRule type="cellIs" dxfId="595" priority="117" stopIfTrue="1" operator="equal">
      <formula>"в"</formula>
    </cfRule>
    <cfRule type="cellIs" dxfId="594" priority="118" stopIfTrue="1" operator="equal">
      <formula>"от"</formula>
    </cfRule>
  </conditionalFormatting>
  <conditionalFormatting sqref="S15:T15">
    <cfRule type="cellIs" dxfId="593" priority="205" stopIfTrue="1" operator="equal">
      <formula>"в"</formula>
    </cfRule>
    <cfRule type="cellIs" dxfId="592" priority="206" stopIfTrue="1" operator="equal">
      <formula>"от"</formula>
    </cfRule>
  </conditionalFormatting>
  <conditionalFormatting sqref="Z15">
    <cfRule type="cellIs" dxfId="591" priority="203" stopIfTrue="1" operator="equal">
      <formula>"в"</formula>
    </cfRule>
    <cfRule type="cellIs" dxfId="590" priority="204" stopIfTrue="1" operator="equal">
      <formula>"от"</formula>
    </cfRule>
  </conditionalFormatting>
  <conditionalFormatting sqref="AE15:AF15">
    <cfRule type="cellIs" dxfId="589" priority="201" stopIfTrue="1" operator="equal">
      <formula>"в"</formula>
    </cfRule>
    <cfRule type="cellIs" dxfId="588" priority="202" stopIfTrue="1" operator="equal">
      <formula>"от"</formula>
    </cfRule>
  </conditionalFormatting>
  <conditionalFormatting sqref="AC21:AD21">
    <cfRule type="cellIs" dxfId="587" priority="137" stopIfTrue="1" operator="equal">
      <formula>"в"</formula>
    </cfRule>
    <cfRule type="cellIs" dxfId="586" priority="138" stopIfTrue="1" operator="equal">
      <formula>"от"</formula>
    </cfRule>
  </conditionalFormatting>
  <conditionalFormatting sqref="O16:P16">
    <cfRule type="cellIs" dxfId="585" priority="197" stopIfTrue="1" operator="equal">
      <formula>"в"</formula>
    </cfRule>
    <cfRule type="cellIs" dxfId="584" priority="198" stopIfTrue="1" operator="equal">
      <formula>"от"</formula>
    </cfRule>
  </conditionalFormatting>
  <conditionalFormatting sqref="I16:J16">
    <cfRule type="cellIs" dxfId="583" priority="193" stopIfTrue="1" operator="equal">
      <formula>"в"</formula>
    </cfRule>
    <cfRule type="cellIs" dxfId="582" priority="194" stopIfTrue="1" operator="equal">
      <formula>"от"</formula>
    </cfRule>
  </conditionalFormatting>
  <conditionalFormatting sqref="AG16:AH16">
    <cfRule type="cellIs" dxfId="581" priority="191" stopIfTrue="1" operator="equal">
      <formula>"в"</formula>
    </cfRule>
    <cfRule type="cellIs" dxfId="580" priority="192" stopIfTrue="1" operator="equal">
      <formula>"от"</formula>
    </cfRule>
  </conditionalFormatting>
  <conditionalFormatting sqref="K19:L19">
    <cfRule type="cellIs" dxfId="579" priority="189" stopIfTrue="1" operator="equal">
      <formula>"в"</formula>
    </cfRule>
    <cfRule type="cellIs" dxfId="578" priority="190" stopIfTrue="1" operator="equal">
      <formula>"от"</formula>
    </cfRule>
  </conditionalFormatting>
  <conditionalFormatting sqref="U16">
    <cfRule type="cellIs" dxfId="577" priority="187" stopIfTrue="1" operator="equal">
      <formula>"в"</formula>
    </cfRule>
    <cfRule type="cellIs" dxfId="576" priority="188" stopIfTrue="1" operator="equal">
      <formula>"от"</formula>
    </cfRule>
  </conditionalFormatting>
  <conditionalFormatting sqref="Q19:R19">
    <cfRule type="cellIs" dxfId="575" priority="185" stopIfTrue="1" operator="equal">
      <formula>"в"</formula>
    </cfRule>
    <cfRule type="cellIs" dxfId="574" priority="186" stopIfTrue="1" operator="equal">
      <formula>"от"</formula>
    </cfRule>
  </conditionalFormatting>
  <conditionalFormatting sqref="Z22">
    <cfRule type="cellIs" dxfId="573" priority="121" stopIfTrue="1" operator="equal">
      <formula>"в"</formula>
    </cfRule>
    <cfRule type="cellIs" dxfId="572" priority="122" stopIfTrue="1" operator="equal">
      <formula>"от"</formula>
    </cfRule>
  </conditionalFormatting>
  <conditionalFormatting sqref="X19">
    <cfRule type="cellIs" dxfId="571" priority="181" stopIfTrue="1" operator="equal">
      <formula>"в"</formula>
    </cfRule>
    <cfRule type="cellIs" dxfId="570" priority="182" stopIfTrue="1" operator="equal">
      <formula>"от"</formula>
    </cfRule>
  </conditionalFormatting>
  <conditionalFormatting sqref="W19">
    <cfRule type="cellIs" dxfId="569" priority="179" stopIfTrue="1" operator="equal">
      <formula>"в"</formula>
    </cfRule>
    <cfRule type="cellIs" dxfId="568" priority="180" stopIfTrue="1" operator="equal">
      <formula>"от"</formula>
    </cfRule>
  </conditionalFormatting>
  <conditionalFormatting sqref="Z17">
    <cfRule type="cellIs" dxfId="567" priority="175" stopIfTrue="1" operator="equal">
      <formula>"в"</formula>
    </cfRule>
    <cfRule type="cellIs" dxfId="566" priority="176" stopIfTrue="1" operator="equal">
      <formula>"от"</formula>
    </cfRule>
  </conditionalFormatting>
  <conditionalFormatting sqref="AJ15">
    <cfRule type="cellIs" dxfId="565" priority="171" stopIfTrue="1" operator="equal">
      <formula>"в"</formula>
    </cfRule>
    <cfRule type="cellIs" dxfId="564" priority="172" stopIfTrue="1" operator="equal">
      <formula>"от"</formula>
    </cfRule>
  </conditionalFormatting>
  <conditionalFormatting sqref="J21">
    <cfRule type="cellIs" dxfId="563" priority="153" stopIfTrue="1" operator="equal">
      <formula>"в"</formula>
    </cfRule>
    <cfRule type="cellIs" dxfId="562" priority="154" stopIfTrue="1" operator="equal">
      <formula>"от"</formula>
    </cfRule>
  </conditionalFormatting>
  <conditionalFormatting sqref="P21">
    <cfRule type="cellIs" dxfId="561" priority="151" stopIfTrue="1" operator="equal">
      <formula>"в"</formula>
    </cfRule>
    <cfRule type="cellIs" dxfId="560" priority="152" stopIfTrue="1" operator="equal">
      <formula>"от"</formula>
    </cfRule>
  </conditionalFormatting>
  <conditionalFormatting sqref="AH21">
    <cfRule type="cellIs" dxfId="559" priority="125" stopIfTrue="1" operator="equal">
      <formula>"в"</formula>
    </cfRule>
    <cfRule type="cellIs" dxfId="558" priority="126" stopIfTrue="1" operator="equal">
      <formula>"от"</formula>
    </cfRule>
  </conditionalFormatting>
  <conditionalFormatting sqref="K21">
    <cfRule type="cellIs" dxfId="557" priority="143" stopIfTrue="1" operator="equal">
      <formula>"в"</formula>
    </cfRule>
    <cfRule type="cellIs" dxfId="556" priority="144" stopIfTrue="1" operator="equal">
      <formula>"от"</formula>
    </cfRule>
  </conditionalFormatting>
  <conditionalFormatting sqref="Q21">
    <cfRule type="cellIs" dxfId="555" priority="141" stopIfTrue="1" operator="equal">
      <formula>"в"</formula>
    </cfRule>
    <cfRule type="cellIs" dxfId="554" priority="142" stopIfTrue="1" operator="equal">
      <formula>"от"</formula>
    </cfRule>
  </conditionalFormatting>
  <conditionalFormatting sqref="W21">
    <cfRule type="cellIs" dxfId="553" priority="139" stopIfTrue="1" operator="equal">
      <formula>"в"</formula>
    </cfRule>
    <cfRule type="cellIs" dxfId="552" priority="140" stopIfTrue="1" operator="equal">
      <formula>"от"</formula>
    </cfRule>
  </conditionalFormatting>
  <conditionalFormatting sqref="AI21">
    <cfRule type="cellIs" dxfId="551" priority="135" stopIfTrue="1" operator="equal">
      <formula>"в"</formula>
    </cfRule>
    <cfRule type="cellIs" dxfId="550" priority="136" stopIfTrue="1" operator="equal">
      <formula>"от"</formula>
    </cfRule>
  </conditionalFormatting>
  <conditionalFormatting sqref="N22:O22">
    <cfRule type="cellIs" dxfId="549" priority="115" stopIfTrue="1" operator="equal">
      <formula>"в"</formula>
    </cfRule>
    <cfRule type="cellIs" dxfId="548" priority="116" stopIfTrue="1" operator="equal">
      <formula>"от"</formula>
    </cfRule>
  </conditionalFormatting>
  <conditionalFormatting sqref="AD17">
    <cfRule type="cellIs" dxfId="547" priority="127" stopIfTrue="1" operator="equal">
      <formula>"в"</formula>
    </cfRule>
    <cfRule type="cellIs" dxfId="546" priority="128" stopIfTrue="1" operator="equal">
      <formula>"от"</formula>
    </cfRule>
  </conditionalFormatting>
  <conditionalFormatting sqref="G22:H22">
    <cfRule type="cellIs" dxfId="545" priority="113" stopIfTrue="1" operator="equal">
      <formula>"в"</formula>
    </cfRule>
    <cfRule type="cellIs" dxfId="544" priority="114" stopIfTrue="1" operator="equal">
      <formula>"от"</formula>
    </cfRule>
  </conditionalFormatting>
  <conditionalFormatting sqref="K24">
    <cfRule type="cellIs" dxfId="543" priority="109" stopIfTrue="1" operator="equal">
      <formula>"в"</formula>
    </cfRule>
    <cfRule type="cellIs" dxfId="542" priority="110" stopIfTrue="1" operator="equal">
      <formula>"от"</formula>
    </cfRule>
  </conditionalFormatting>
  <conditionalFormatting sqref="Q24">
    <cfRule type="cellIs" dxfId="541" priority="107" stopIfTrue="1" operator="equal">
      <formula>"в"</formula>
    </cfRule>
    <cfRule type="cellIs" dxfId="540" priority="108" stopIfTrue="1" operator="equal">
      <formula>"от"</formula>
    </cfRule>
  </conditionalFormatting>
  <conditionalFormatting sqref="L24">
    <cfRule type="cellIs" dxfId="539" priority="99" stopIfTrue="1" operator="equal">
      <formula>"в"</formula>
    </cfRule>
    <cfRule type="cellIs" dxfId="538" priority="100" stopIfTrue="1" operator="equal">
      <formula>"от"</formula>
    </cfRule>
  </conditionalFormatting>
  <conditionalFormatting sqref="R24">
    <cfRule type="cellIs" dxfId="537" priority="97" stopIfTrue="1" operator="equal">
      <formula>"в"</formula>
    </cfRule>
    <cfRule type="cellIs" dxfId="536" priority="98" stopIfTrue="1" operator="equal">
      <formula>"от"</formula>
    </cfRule>
  </conditionalFormatting>
  <conditionalFormatting sqref="X24">
    <cfRule type="cellIs" dxfId="535" priority="95" stopIfTrue="1" operator="equal">
      <formula>"в"</formula>
    </cfRule>
    <cfRule type="cellIs" dxfId="534" priority="96" stopIfTrue="1" operator="equal">
      <formula>"от"</formula>
    </cfRule>
  </conditionalFormatting>
  <conditionalFormatting sqref="AD24">
    <cfRule type="cellIs" dxfId="533" priority="93" stopIfTrue="1" operator="equal">
      <formula>"в"</formula>
    </cfRule>
    <cfRule type="cellIs" dxfId="532" priority="94" stopIfTrue="1" operator="equal">
      <formula>"от"</formula>
    </cfRule>
  </conditionalFormatting>
  <conditionalFormatting sqref="AJ24">
    <cfRule type="cellIs" dxfId="531" priority="91" stopIfTrue="1" operator="equal">
      <formula>"в"</formula>
    </cfRule>
    <cfRule type="cellIs" dxfId="530" priority="92" stopIfTrue="1" operator="equal">
      <formula>"от"</formula>
    </cfRule>
  </conditionalFormatting>
  <conditionalFormatting sqref="Y24">
    <cfRule type="cellIs" dxfId="529" priority="89" stopIfTrue="1" operator="equal">
      <formula>"в"</formula>
    </cfRule>
    <cfRule type="cellIs" dxfId="528" priority="90" stopIfTrue="1" operator="equal">
      <formula>"от"</formula>
    </cfRule>
  </conditionalFormatting>
  <conditionalFormatting sqref="AE24">
    <cfRule type="cellIs" dxfId="527" priority="87" stopIfTrue="1" operator="equal">
      <formula>"в"</formula>
    </cfRule>
    <cfRule type="cellIs" dxfId="526" priority="88" stopIfTrue="1" operator="equal">
      <formula>"от"</formula>
    </cfRule>
  </conditionalFormatting>
  <conditionalFormatting sqref="I25:J25">
    <cfRule type="cellIs" dxfId="525" priority="85" stopIfTrue="1" operator="equal">
      <formula>"в"</formula>
    </cfRule>
    <cfRule type="cellIs" dxfId="524" priority="86" stopIfTrue="1" operator="equal">
      <formula>"от"</formula>
    </cfRule>
  </conditionalFormatting>
  <conditionalFormatting sqref="O25:P25">
    <cfRule type="cellIs" dxfId="523" priority="83" stopIfTrue="1" operator="equal">
      <formula>"в"</formula>
    </cfRule>
    <cfRule type="cellIs" dxfId="522" priority="84" stopIfTrue="1" operator="equal">
      <formula>"от"</formula>
    </cfRule>
  </conditionalFormatting>
  <conditionalFormatting sqref="V25">
    <cfRule type="cellIs" dxfId="521" priority="81" stopIfTrue="1" operator="equal">
      <formula>"в"</formula>
    </cfRule>
    <cfRule type="cellIs" dxfId="520" priority="82" stopIfTrue="1" operator="equal">
      <formula>"от"</formula>
    </cfRule>
  </conditionalFormatting>
  <conditionalFormatting sqref="AB25:AC25">
    <cfRule type="cellIs" dxfId="519" priority="79" stopIfTrue="1" operator="equal">
      <formula>"в"</formula>
    </cfRule>
    <cfRule type="cellIs" dxfId="518" priority="80" stopIfTrue="1" operator="equal">
      <formula>"от"</formula>
    </cfRule>
  </conditionalFormatting>
  <conditionalFormatting sqref="AH25">
    <cfRule type="cellIs" dxfId="517" priority="77" stopIfTrue="1" operator="equal">
      <formula>"в"</formula>
    </cfRule>
    <cfRule type="cellIs" dxfId="516" priority="78" stopIfTrue="1" operator="equal">
      <formula>"от"</formula>
    </cfRule>
  </conditionalFormatting>
  <conditionalFormatting sqref="I18:J18">
    <cfRule type="cellIs" dxfId="515" priority="75" stopIfTrue="1" operator="equal">
      <formula>"в"</formula>
    </cfRule>
    <cfRule type="cellIs" dxfId="514" priority="76" stopIfTrue="1" operator="equal">
      <formula>"от"</formula>
    </cfRule>
  </conditionalFormatting>
  <conditionalFormatting sqref="AA18:AB18">
    <cfRule type="cellIs" dxfId="513" priority="73" stopIfTrue="1" operator="equal">
      <formula>"в"</formula>
    </cfRule>
    <cfRule type="cellIs" dxfId="512" priority="74" stopIfTrue="1" operator="equal">
      <formula>"от"</formula>
    </cfRule>
  </conditionalFormatting>
  <conditionalFormatting sqref="N18:O18">
    <cfRule type="cellIs" dxfId="511" priority="71" stopIfTrue="1" operator="equal">
      <formula>"в"</formula>
    </cfRule>
    <cfRule type="cellIs" dxfId="510" priority="72" stopIfTrue="1" operator="equal">
      <formula>"от"</formula>
    </cfRule>
  </conditionalFormatting>
  <conditionalFormatting sqref="U18:V18">
    <cfRule type="cellIs" dxfId="509" priority="69" stopIfTrue="1" operator="equal">
      <formula>"в"</formula>
    </cfRule>
    <cfRule type="cellIs" dxfId="508" priority="70" stopIfTrue="1" operator="equal">
      <formula>"от"</formula>
    </cfRule>
  </conditionalFormatting>
  <conditionalFormatting sqref="AH18:AI18">
    <cfRule type="cellIs" dxfId="507" priority="67" stopIfTrue="1" operator="equal">
      <formula>"в"</formula>
    </cfRule>
    <cfRule type="cellIs" dxfId="506" priority="68" stopIfTrue="1" operator="equal">
      <formula>"от"</formula>
    </cfRule>
  </conditionalFormatting>
  <conditionalFormatting sqref="H23:I23">
    <cfRule type="cellIs" dxfId="505" priority="65" stopIfTrue="1" operator="equal">
      <formula>"в"</formula>
    </cfRule>
    <cfRule type="cellIs" dxfId="504" priority="66" stopIfTrue="1" operator="equal">
      <formula>"от"</formula>
    </cfRule>
  </conditionalFormatting>
  <conditionalFormatting sqref="N23:O23">
    <cfRule type="cellIs" dxfId="503" priority="63" stopIfTrue="1" operator="equal">
      <formula>"в"</formula>
    </cfRule>
    <cfRule type="cellIs" dxfId="502" priority="64" stopIfTrue="1" operator="equal">
      <formula>"от"</formula>
    </cfRule>
  </conditionalFormatting>
  <conditionalFormatting sqref="T23:U23">
    <cfRule type="cellIs" dxfId="501" priority="61" stopIfTrue="1" operator="equal">
      <formula>"в"</formula>
    </cfRule>
    <cfRule type="cellIs" dxfId="500" priority="62" stopIfTrue="1" operator="equal">
      <formula>"от"</formula>
    </cfRule>
  </conditionalFormatting>
  <conditionalFormatting sqref="Z23:AA23">
    <cfRule type="cellIs" dxfId="499" priority="59" stopIfTrue="1" operator="equal">
      <formula>"в"</formula>
    </cfRule>
    <cfRule type="cellIs" dxfId="498" priority="60" stopIfTrue="1" operator="equal">
      <formula>"от"</formula>
    </cfRule>
  </conditionalFormatting>
  <conditionalFormatting sqref="AF23:AG23">
    <cfRule type="cellIs" dxfId="497" priority="57" stopIfTrue="1" operator="equal">
      <formula>"в"</formula>
    </cfRule>
    <cfRule type="cellIs" dxfId="496" priority="58" stopIfTrue="1" operator="equal">
      <formula>"от"</formula>
    </cfRule>
  </conditionalFormatting>
  <conditionalFormatting sqref="S13:T13">
    <cfRule type="cellIs" dxfId="495" priority="55" stopIfTrue="1" operator="equal">
      <formula>"в"</formula>
    </cfRule>
    <cfRule type="cellIs" dxfId="494" priority="56" stopIfTrue="1" operator="equal">
      <formula>"от"</formula>
    </cfRule>
  </conditionalFormatting>
  <conditionalFormatting sqref="Y13:Z13">
    <cfRule type="cellIs" dxfId="493" priority="53" stopIfTrue="1" operator="equal">
      <formula>"в"</formula>
    </cfRule>
    <cfRule type="cellIs" dxfId="492" priority="54" stopIfTrue="1" operator="equal">
      <formula>"от"</formula>
    </cfRule>
  </conditionalFormatting>
  <conditionalFormatting sqref="AF13:AG13">
    <cfRule type="cellIs" dxfId="491" priority="51" stopIfTrue="1" operator="equal">
      <formula>"в"</formula>
    </cfRule>
    <cfRule type="cellIs" dxfId="490" priority="52" stopIfTrue="1" operator="equal">
      <formula>"от"</formula>
    </cfRule>
  </conditionalFormatting>
  <conditionalFormatting sqref="AJ13">
    <cfRule type="cellIs" dxfId="489" priority="49" stopIfTrue="1" operator="equal">
      <formula>"в"</formula>
    </cfRule>
    <cfRule type="cellIs" dxfId="488" priority="50" stopIfTrue="1" operator="equal">
      <formula>"от"</formula>
    </cfRule>
  </conditionalFormatting>
  <conditionalFormatting sqref="M11:N11">
    <cfRule type="cellIs" dxfId="487" priority="47" stopIfTrue="1" operator="equal">
      <formula>"в"</formula>
    </cfRule>
    <cfRule type="cellIs" dxfId="486" priority="48" stopIfTrue="1" operator="equal">
      <formula>"от"</formula>
    </cfRule>
  </conditionalFormatting>
  <conditionalFormatting sqref="O11:S11">
    <cfRule type="cellIs" dxfId="485" priority="45" stopIfTrue="1" operator="equal">
      <formula>"в"</formula>
    </cfRule>
    <cfRule type="cellIs" dxfId="484" priority="46" stopIfTrue="1" operator="equal">
      <formula>"от"</formula>
    </cfRule>
  </conditionalFormatting>
  <conditionalFormatting sqref="T11:U11">
    <cfRule type="cellIs" dxfId="483" priority="43" stopIfTrue="1" operator="equal">
      <formula>"в"</formula>
    </cfRule>
    <cfRule type="cellIs" dxfId="482" priority="44" stopIfTrue="1" operator="equal">
      <formula>"от"</formula>
    </cfRule>
  </conditionalFormatting>
  <conditionalFormatting sqref="V11:Z11">
    <cfRule type="cellIs" dxfId="481" priority="41" stopIfTrue="1" operator="equal">
      <formula>"в"</formula>
    </cfRule>
    <cfRule type="cellIs" dxfId="480" priority="42" stopIfTrue="1" operator="equal">
      <formula>"от"</formula>
    </cfRule>
  </conditionalFormatting>
  <conditionalFormatting sqref="AA11:AB11">
    <cfRule type="cellIs" dxfId="479" priority="39" stopIfTrue="1" operator="equal">
      <formula>"в"</formula>
    </cfRule>
    <cfRule type="cellIs" dxfId="478" priority="40" stopIfTrue="1" operator="equal">
      <formula>"от"</formula>
    </cfRule>
  </conditionalFormatting>
  <conditionalFormatting sqref="AC11">
    <cfRule type="cellIs" dxfId="477" priority="37" stopIfTrue="1" operator="equal">
      <formula>"в"</formula>
    </cfRule>
    <cfRule type="cellIs" dxfId="476" priority="38" stopIfTrue="1" operator="equal">
      <formula>"от"</formula>
    </cfRule>
  </conditionalFormatting>
  <conditionalFormatting sqref="T22">
    <cfRule type="cellIs" dxfId="475" priority="31" stopIfTrue="1" operator="equal">
      <formula>"в"</formula>
    </cfRule>
    <cfRule type="cellIs" dxfId="474" priority="32" stopIfTrue="1" operator="equal">
      <formula>"от"</formula>
    </cfRule>
  </conditionalFormatting>
  <conditionalFormatting sqref="AA22:AB22">
    <cfRule type="cellIs" dxfId="473" priority="29" stopIfTrue="1" operator="equal">
      <formula>"в"</formula>
    </cfRule>
    <cfRule type="cellIs" dxfId="472" priority="30" stopIfTrue="1" operator="equal">
      <formula>"от"</formula>
    </cfRule>
  </conditionalFormatting>
  <conditionalFormatting sqref="X21">
    <cfRule type="cellIs" dxfId="471" priority="27" stopIfTrue="1" operator="equal">
      <formula>"в"</formula>
    </cfRule>
    <cfRule type="cellIs" dxfId="470" priority="28" stopIfTrue="1" operator="equal">
      <formula>"от"</formula>
    </cfRule>
  </conditionalFormatting>
  <conditionalFormatting sqref="W25">
    <cfRule type="cellIs" dxfId="469" priority="25" stopIfTrue="1" operator="equal">
      <formula>"в"</formula>
    </cfRule>
    <cfRule type="cellIs" dxfId="468" priority="26" stopIfTrue="1" operator="equal">
      <formula>"от"</formula>
    </cfRule>
  </conditionalFormatting>
  <conditionalFormatting sqref="N17">
    <cfRule type="cellIs" dxfId="467" priority="23" stopIfTrue="1" operator="equal">
      <formula>"в"</formula>
    </cfRule>
    <cfRule type="cellIs" dxfId="466" priority="24" stopIfTrue="1" operator="equal">
      <formula>"от"</formula>
    </cfRule>
  </conditionalFormatting>
  <conditionalFormatting sqref="Y15">
    <cfRule type="cellIs" dxfId="465" priority="21" stopIfTrue="1" operator="equal">
      <formula>"в"</formula>
    </cfRule>
    <cfRule type="cellIs" dxfId="464" priority="22" stopIfTrue="1" operator="equal">
      <formula>"от"</formula>
    </cfRule>
  </conditionalFormatting>
  <conditionalFormatting sqref="AA17">
    <cfRule type="cellIs" dxfId="463" priority="19" stopIfTrue="1" operator="equal">
      <formula>"в"</formula>
    </cfRule>
    <cfRule type="cellIs" dxfId="462" priority="20" stopIfTrue="1" operator="equal">
      <formula>"от"</formula>
    </cfRule>
  </conditionalFormatting>
  <conditionalFormatting sqref="AG11">
    <cfRule type="cellIs" dxfId="461" priority="17" stopIfTrue="1" operator="equal">
      <formula>"в"</formula>
    </cfRule>
    <cfRule type="cellIs" dxfId="460" priority="18" stopIfTrue="1" operator="equal">
      <formula>"от"</formula>
    </cfRule>
  </conditionalFormatting>
  <conditionalFormatting sqref="AD26:AE26">
    <cfRule type="cellIs" dxfId="459" priority="9" stopIfTrue="1" operator="equal">
      <formula>"в"</formula>
    </cfRule>
    <cfRule type="cellIs" dxfId="458" priority="10" stopIfTrue="1" operator="equal">
      <formula>"от"</formula>
    </cfRule>
  </conditionalFormatting>
  <conditionalFormatting sqref="AI26:AJ26">
    <cfRule type="cellIs" dxfId="457" priority="7" stopIfTrue="1" operator="equal">
      <formula>"в"</formula>
    </cfRule>
    <cfRule type="cellIs" dxfId="456" priority="8" stopIfTrue="1" operator="equal">
      <formula>"от"</formula>
    </cfRule>
  </conditionalFormatting>
  <conditionalFormatting sqref="K26:L26">
    <cfRule type="cellIs" dxfId="455" priority="5" stopIfTrue="1" operator="equal">
      <formula>"в"</formula>
    </cfRule>
    <cfRule type="cellIs" dxfId="454" priority="6" stopIfTrue="1" operator="equal">
      <formula>"от"</formula>
    </cfRule>
  </conditionalFormatting>
  <conditionalFormatting sqref="Q26:R26">
    <cfRule type="cellIs" dxfId="453" priority="3" stopIfTrue="1" operator="equal">
      <formula>"в"</formula>
    </cfRule>
    <cfRule type="cellIs" dxfId="452" priority="4" stopIfTrue="1" operator="equal">
      <formula>"от"</formula>
    </cfRule>
  </conditionalFormatting>
  <conditionalFormatting sqref="X26:Y26">
    <cfRule type="cellIs" dxfId="451" priority="1" stopIfTrue="1" operator="equal">
      <formula>"в"</formula>
    </cfRule>
    <cfRule type="cellIs" dxfId="450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8" orientation="landscape" r:id="rId1"/>
  <headerFooter alignWithMargins="0"/>
  <colBreaks count="1" manualBreakCount="1">
    <brk id="43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"/>
  <sheetViews>
    <sheetView showZeros="0" tabSelected="1" zoomScaleNormal="100" workbookViewId="0">
      <pane xSplit="3" topLeftCell="D1" activePane="topRight" state="frozen"/>
      <selection pane="topRight" activeCell="B43" sqref="B43:J43"/>
    </sheetView>
  </sheetViews>
  <sheetFormatPr defaultRowHeight="12.75" x14ac:dyDescent="0.2"/>
  <cols>
    <col min="1" max="1" width="4.5703125" customWidth="1"/>
    <col min="2" max="2" width="8.140625" style="4" customWidth="1"/>
    <col min="3" max="3" width="40.42578125" customWidth="1"/>
    <col min="4" max="34" width="3.7109375" customWidth="1"/>
    <col min="35" max="35" width="4.28515625" customWidth="1"/>
    <col min="36" max="36" width="5.28515625" customWidth="1"/>
    <col min="37" max="37" width="4.140625" bestFit="1" customWidth="1"/>
    <col min="38" max="38" width="12.140625" customWidth="1"/>
    <col min="39" max="39" width="12" customWidth="1"/>
  </cols>
  <sheetData>
    <row r="1" spans="1:39" ht="15.75" x14ac:dyDescent="0.25">
      <c r="A1" s="71"/>
      <c r="B1" s="72"/>
      <c r="C1" s="73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378" t="s">
        <v>34</v>
      </c>
      <c r="AH1" s="378"/>
      <c r="AI1" s="378"/>
      <c r="AJ1" s="378"/>
      <c r="AK1" s="378"/>
      <c r="AL1" s="378"/>
      <c r="AM1" s="123"/>
    </row>
    <row r="2" spans="1:39" ht="31.5" customHeight="1" x14ac:dyDescent="0.25">
      <c r="A2" s="71"/>
      <c r="B2" s="72"/>
      <c r="C2" s="73"/>
      <c r="D2" s="71"/>
      <c r="E2" s="71"/>
      <c r="F2" s="75" t="s">
        <v>33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386"/>
      <c r="AH2" s="386"/>
      <c r="AI2" s="386"/>
      <c r="AJ2" s="386"/>
      <c r="AK2" s="386"/>
      <c r="AL2" s="386"/>
      <c r="AM2" s="124"/>
    </row>
    <row r="3" spans="1:39" x14ac:dyDescent="0.2">
      <c r="A3" s="71"/>
      <c r="B3" s="72"/>
      <c r="C3" s="73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381" t="s">
        <v>37</v>
      </c>
      <c r="AH3" s="381"/>
      <c r="AI3" s="381"/>
      <c r="AJ3" s="381"/>
      <c r="AK3" s="381"/>
      <c r="AL3" s="381"/>
      <c r="AM3" s="125"/>
    </row>
    <row r="4" spans="1:39" ht="29.25" customHeight="1" x14ac:dyDescent="0.2">
      <c r="A4" s="71"/>
      <c r="B4" s="72"/>
      <c r="C4" s="382" t="s">
        <v>39</v>
      </c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71"/>
      <c r="AC4" s="71"/>
      <c r="AD4" s="71"/>
      <c r="AE4" s="71"/>
      <c r="AF4" s="71"/>
      <c r="AG4" s="385"/>
      <c r="AH4" s="385"/>
      <c r="AI4" s="385"/>
      <c r="AJ4" s="385"/>
      <c r="AK4" s="385"/>
      <c r="AL4" s="385"/>
      <c r="AM4" s="98"/>
    </row>
    <row r="5" spans="1:39" x14ac:dyDescent="0.2">
      <c r="A5" s="71"/>
      <c r="B5" s="72"/>
      <c r="C5" s="382"/>
      <c r="D5" s="383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71"/>
      <c r="AC5" s="71"/>
      <c r="AD5" s="71"/>
      <c r="AE5" s="71"/>
      <c r="AF5" s="71"/>
      <c r="AG5" s="71"/>
      <c r="AH5" s="381" t="s">
        <v>36</v>
      </c>
      <c r="AI5" s="381"/>
      <c r="AJ5" s="381"/>
      <c r="AK5" s="381"/>
      <c r="AL5" s="381"/>
      <c r="AM5" s="125"/>
    </row>
    <row r="6" spans="1:39" x14ac:dyDescent="0.2">
      <c r="A6" s="71"/>
      <c r="B6" s="72"/>
      <c r="C6" s="382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7"/>
      <c r="AM6" s="77"/>
    </row>
    <row r="7" spans="1:39" x14ac:dyDescent="0.2">
      <c r="A7" s="71"/>
      <c r="B7" s="72"/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1"/>
      <c r="AC7" s="71"/>
      <c r="AD7" s="71"/>
      <c r="AE7" s="71"/>
      <c r="AF7" s="71"/>
      <c r="AG7" s="367" t="s">
        <v>265</v>
      </c>
      <c r="AH7" s="367"/>
      <c r="AI7" s="367"/>
      <c r="AJ7" s="367"/>
      <c r="AK7" s="367"/>
      <c r="AL7" s="367"/>
      <c r="AM7" s="72"/>
    </row>
    <row r="8" spans="1:39" ht="21.75" customHeight="1" x14ac:dyDescent="0.2">
      <c r="A8" s="71"/>
      <c r="B8" s="72"/>
      <c r="C8" s="73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</row>
    <row r="9" spans="1:39" s="1" customFormat="1" ht="22.5" customHeight="1" x14ac:dyDescent="0.2">
      <c r="A9" s="395" t="s">
        <v>0</v>
      </c>
      <c r="B9" s="370" t="s">
        <v>264</v>
      </c>
      <c r="C9" s="371" t="s">
        <v>47</v>
      </c>
      <c r="D9" s="373" t="s">
        <v>143</v>
      </c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4" t="s">
        <v>45</v>
      </c>
      <c r="AJ9" s="375"/>
      <c r="AK9" s="308" t="s">
        <v>46</v>
      </c>
      <c r="AL9" s="375" t="s">
        <v>70</v>
      </c>
      <c r="AM9" s="375"/>
    </row>
    <row r="10" spans="1:39" s="2" customFormat="1" ht="23.25" thickBot="1" x14ac:dyDescent="0.25">
      <c r="A10" s="395"/>
      <c r="B10" s="396"/>
      <c r="C10" s="372"/>
      <c r="D10" s="165">
        <v>1</v>
      </c>
      <c r="E10" s="165">
        <v>2</v>
      </c>
      <c r="F10" s="165">
        <v>3</v>
      </c>
      <c r="G10" s="165">
        <v>4</v>
      </c>
      <c r="H10" s="166">
        <v>5</v>
      </c>
      <c r="I10" s="166">
        <v>6</v>
      </c>
      <c r="J10" s="167">
        <v>7</v>
      </c>
      <c r="K10" s="167">
        <v>8</v>
      </c>
      <c r="L10" s="164">
        <v>9</v>
      </c>
      <c r="M10" s="165">
        <v>10</v>
      </c>
      <c r="N10" s="165">
        <v>11</v>
      </c>
      <c r="O10" s="166">
        <v>12</v>
      </c>
      <c r="P10" s="166">
        <v>13</v>
      </c>
      <c r="Q10" s="167">
        <v>14</v>
      </c>
      <c r="R10" s="167">
        <v>15</v>
      </c>
      <c r="S10" s="167">
        <v>16</v>
      </c>
      <c r="T10" s="167">
        <v>17</v>
      </c>
      <c r="U10" s="167">
        <v>18</v>
      </c>
      <c r="V10" s="166">
        <v>19</v>
      </c>
      <c r="W10" s="166">
        <v>20</v>
      </c>
      <c r="X10" s="167">
        <v>21</v>
      </c>
      <c r="Y10" s="167">
        <v>22</v>
      </c>
      <c r="Z10" s="167">
        <v>23</v>
      </c>
      <c r="AA10" s="167">
        <v>24</v>
      </c>
      <c r="AB10" s="167">
        <v>25</v>
      </c>
      <c r="AC10" s="166">
        <v>26</v>
      </c>
      <c r="AD10" s="166">
        <v>27</v>
      </c>
      <c r="AE10" s="167">
        <v>28</v>
      </c>
      <c r="AF10" s="167">
        <v>29</v>
      </c>
      <c r="AG10" s="165">
        <v>30</v>
      </c>
      <c r="AH10" s="167">
        <v>31</v>
      </c>
      <c r="AI10" s="168" t="s">
        <v>21</v>
      </c>
      <c r="AJ10" s="169" t="s">
        <v>20</v>
      </c>
      <c r="AK10" s="168" t="s">
        <v>21</v>
      </c>
      <c r="AL10" s="82" t="s">
        <v>25</v>
      </c>
      <c r="AM10" s="82" t="s">
        <v>26</v>
      </c>
    </row>
    <row r="11" spans="1:39" s="2" customFormat="1" ht="15" thickBot="1" x14ac:dyDescent="0.25">
      <c r="A11" s="316">
        <v>1</v>
      </c>
      <c r="B11" s="318" t="s">
        <v>267</v>
      </c>
      <c r="C11" s="319" t="s">
        <v>177</v>
      </c>
      <c r="D11" s="315" t="s">
        <v>2</v>
      </c>
      <c r="E11" s="315" t="s">
        <v>2</v>
      </c>
      <c r="F11" s="315" t="s">
        <v>2</v>
      </c>
      <c r="G11" s="315" t="s">
        <v>2</v>
      </c>
      <c r="H11" s="172" t="s">
        <v>1</v>
      </c>
      <c r="I11" s="172" t="s">
        <v>1</v>
      </c>
      <c r="J11" s="193" t="s">
        <v>54</v>
      </c>
      <c r="K11" s="193" t="s">
        <v>54</v>
      </c>
      <c r="L11" s="193" t="s">
        <v>54</v>
      </c>
      <c r="M11" s="193" t="s">
        <v>54</v>
      </c>
      <c r="N11" s="172" t="s">
        <v>1</v>
      </c>
      <c r="O11" s="172" t="s">
        <v>1</v>
      </c>
      <c r="P11" s="172" t="s">
        <v>1</v>
      </c>
      <c r="Q11" s="315" t="s">
        <v>2</v>
      </c>
      <c r="R11" s="315" t="s">
        <v>2</v>
      </c>
      <c r="S11" s="315" t="s">
        <v>2</v>
      </c>
      <c r="T11" s="315" t="s">
        <v>2</v>
      </c>
      <c r="U11" s="315" t="s">
        <v>2</v>
      </c>
      <c r="V11" s="172" t="s">
        <v>1</v>
      </c>
      <c r="W11" s="172" t="s">
        <v>1</v>
      </c>
      <c r="X11" s="315" t="s">
        <v>2</v>
      </c>
      <c r="Y11" s="315" t="s">
        <v>2</v>
      </c>
      <c r="Z11" s="315" t="s">
        <v>2</v>
      </c>
      <c r="AA11" s="315" t="s">
        <v>2</v>
      </c>
      <c r="AB11" s="315" t="s">
        <v>2</v>
      </c>
      <c r="AC11" s="172" t="s">
        <v>1</v>
      </c>
      <c r="AD11" s="172" t="s">
        <v>1</v>
      </c>
      <c r="AE11" s="315" t="s">
        <v>2</v>
      </c>
      <c r="AF11" s="315" t="s">
        <v>2</v>
      </c>
      <c r="AG11" s="193" t="s">
        <v>54</v>
      </c>
      <c r="AH11" s="315" t="s">
        <v>2</v>
      </c>
      <c r="AI11" s="195">
        <f>COUNTIF(D11:AG11,$B$38)</f>
        <v>9</v>
      </c>
      <c r="AJ11" s="326">
        <f>31-AI11</f>
        <v>22</v>
      </c>
      <c r="AK11" s="323">
        <f>'Производственный календарь'!$D$9-AI11</f>
        <v>2</v>
      </c>
      <c r="AL11" s="317"/>
      <c r="AM11" s="82"/>
    </row>
    <row r="12" spans="1:39" s="2" customFormat="1" ht="15.75" thickBot="1" x14ac:dyDescent="0.3">
      <c r="A12" s="316">
        <v>3</v>
      </c>
      <c r="B12" s="320" t="s">
        <v>268</v>
      </c>
      <c r="C12" s="222" t="s">
        <v>155</v>
      </c>
      <c r="D12" s="83" t="s">
        <v>1</v>
      </c>
      <c r="E12" s="135" t="s">
        <v>2</v>
      </c>
      <c r="F12" s="135" t="s">
        <v>2</v>
      </c>
      <c r="G12" s="135" t="s">
        <v>2</v>
      </c>
      <c r="H12" s="135" t="s">
        <v>2</v>
      </c>
      <c r="I12" s="83" t="s">
        <v>1</v>
      </c>
      <c r="J12" s="135" t="s">
        <v>2</v>
      </c>
      <c r="K12" s="135" t="s">
        <v>2</v>
      </c>
      <c r="L12" s="135" t="s">
        <v>2</v>
      </c>
      <c r="M12" s="135" t="s">
        <v>2</v>
      </c>
      <c r="N12" s="135" t="s">
        <v>2</v>
      </c>
      <c r="O12" s="172" t="s">
        <v>1</v>
      </c>
      <c r="P12" s="83" t="s">
        <v>1</v>
      </c>
      <c r="Q12" s="135" t="s">
        <v>2</v>
      </c>
      <c r="R12" s="135" t="s">
        <v>2</v>
      </c>
      <c r="S12" s="135" t="s">
        <v>2</v>
      </c>
      <c r="T12" s="135" t="s">
        <v>2</v>
      </c>
      <c r="U12" s="135" t="s">
        <v>2</v>
      </c>
      <c r="V12" s="83" t="s">
        <v>1</v>
      </c>
      <c r="W12" s="83" t="s">
        <v>1</v>
      </c>
      <c r="X12" s="135" t="s">
        <v>2</v>
      </c>
      <c r="Y12" s="135" t="s">
        <v>2</v>
      </c>
      <c r="Z12" s="135" t="s">
        <v>2</v>
      </c>
      <c r="AA12" s="135" t="s">
        <v>2</v>
      </c>
      <c r="AB12" s="83" t="s">
        <v>1</v>
      </c>
      <c r="AC12" s="83" t="s">
        <v>1</v>
      </c>
      <c r="AD12" s="135" t="s">
        <v>2</v>
      </c>
      <c r="AE12" s="135" t="s">
        <v>2</v>
      </c>
      <c r="AF12" s="135" t="s">
        <v>2</v>
      </c>
      <c r="AG12" s="135" t="s">
        <v>2</v>
      </c>
      <c r="AH12" s="172" t="s">
        <v>1</v>
      </c>
      <c r="AI12" s="85">
        <f>COUNTIF(D12:AG12,$B$38)</f>
        <v>8</v>
      </c>
      <c r="AJ12" s="327">
        <f t="shared" ref="AJ12:AJ24" si="0">31-AI12</f>
        <v>23</v>
      </c>
      <c r="AK12" s="324">
        <f>'Производственный календарь'!$D$9-AI12</f>
        <v>3</v>
      </c>
      <c r="AL12" s="317"/>
      <c r="AM12" s="82"/>
    </row>
    <row r="13" spans="1:39" s="2" customFormat="1" ht="15.75" thickBot="1" x14ac:dyDescent="0.3">
      <c r="A13" s="316"/>
      <c r="B13" s="328" t="s">
        <v>268</v>
      </c>
      <c r="C13" s="329" t="s">
        <v>266</v>
      </c>
      <c r="D13" s="330" t="s">
        <v>54</v>
      </c>
      <c r="E13" s="330" t="s">
        <v>54</v>
      </c>
      <c r="F13" s="259" t="s">
        <v>1</v>
      </c>
      <c r="G13" s="259" t="s">
        <v>1</v>
      </c>
      <c r="H13" s="259" t="s">
        <v>1</v>
      </c>
      <c r="I13" s="259" t="s">
        <v>1</v>
      </c>
      <c r="J13" s="135" t="s">
        <v>2</v>
      </c>
      <c r="K13" s="135" t="s">
        <v>2</v>
      </c>
      <c r="L13" s="135" t="s">
        <v>2</v>
      </c>
      <c r="M13" s="172" t="s">
        <v>1</v>
      </c>
      <c r="N13" s="172" t="s">
        <v>1</v>
      </c>
      <c r="O13" s="135" t="s">
        <v>2</v>
      </c>
      <c r="P13" s="135" t="s">
        <v>2</v>
      </c>
      <c r="Q13" s="135" t="s">
        <v>2</v>
      </c>
      <c r="R13" s="135" t="s">
        <v>2</v>
      </c>
      <c r="S13" s="135" t="s">
        <v>2</v>
      </c>
      <c r="T13" s="83" t="s">
        <v>1</v>
      </c>
      <c r="U13" s="83" t="s">
        <v>1</v>
      </c>
      <c r="V13" s="135" t="s">
        <v>2</v>
      </c>
      <c r="W13" s="135" t="s">
        <v>2</v>
      </c>
      <c r="X13" s="135" t="s">
        <v>2</v>
      </c>
      <c r="Y13" s="135" t="s">
        <v>2</v>
      </c>
      <c r="Z13" s="83" t="s">
        <v>1</v>
      </c>
      <c r="AA13" s="83" t="s">
        <v>1</v>
      </c>
      <c r="AB13" s="135" t="s">
        <v>2</v>
      </c>
      <c r="AC13" s="135" t="s">
        <v>2</v>
      </c>
      <c r="AD13" s="135" t="s">
        <v>2</v>
      </c>
      <c r="AE13" s="135" t="s">
        <v>2</v>
      </c>
      <c r="AF13" s="172" t="s">
        <v>1</v>
      </c>
      <c r="AG13" s="172" t="s">
        <v>1</v>
      </c>
      <c r="AH13" s="135" t="s">
        <v>2</v>
      </c>
      <c r="AI13" s="85">
        <f>COUNTIF(D13:AG13,$B$38)</f>
        <v>12</v>
      </c>
      <c r="AJ13" s="327">
        <f t="shared" si="0"/>
        <v>19</v>
      </c>
      <c r="AK13" s="325"/>
      <c r="AL13" s="317"/>
      <c r="AM13" s="82"/>
    </row>
    <row r="14" spans="1:39" s="2" customFormat="1" ht="15" x14ac:dyDescent="0.25">
      <c r="A14" s="316">
        <v>5</v>
      </c>
      <c r="B14" s="397" t="s">
        <v>259</v>
      </c>
      <c r="C14" s="321" t="s">
        <v>160</v>
      </c>
      <c r="D14" s="211" t="s">
        <v>1</v>
      </c>
      <c r="E14" s="211" t="s">
        <v>1</v>
      </c>
      <c r="F14" s="211" t="s">
        <v>1</v>
      </c>
      <c r="G14" s="313" t="s">
        <v>2</v>
      </c>
      <c r="H14" s="313" t="s">
        <v>2</v>
      </c>
      <c r="I14" s="313" t="s">
        <v>2</v>
      </c>
      <c r="J14" s="211" t="s">
        <v>1</v>
      </c>
      <c r="K14" s="211" t="s">
        <v>1</v>
      </c>
      <c r="L14" s="313" t="s">
        <v>2</v>
      </c>
      <c r="M14" s="313" t="s">
        <v>2</v>
      </c>
      <c r="N14" s="313" t="s">
        <v>2</v>
      </c>
      <c r="O14" s="331" t="s">
        <v>59</v>
      </c>
      <c r="P14" s="313" t="s">
        <v>59</v>
      </c>
      <c r="Q14" s="212" t="s">
        <v>54</v>
      </c>
      <c r="R14" s="212" t="s">
        <v>54</v>
      </c>
      <c r="S14" s="212" t="s">
        <v>54</v>
      </c>
      <c r="T14" s="212" t="s">
        <v>54</v>
      </c>
      <c r="U14" s="212" t="s">
        <v>54</v>
      </c>
      <c r="V14" s="332" t="s">
        <v>1</v>
      </c>
      <c r="W14" s="332" t="s">
        <v>1</v>
      </c>
      <c r="X14" s="211" t="s">
        <v>1</v>
      </c>
      <c r="Y14" s="313" t="s">
        <v>2</v>
      </c>
      <c r="Z14" s="313" t="s">
        <v>2</v>
      </c>
      <c r="AA14" s="313" t="s">
        <v>2</v>
      </c>
      <c r="AB14" s="313" t="s">
        <v>2</v>
      </c>
      <c r="AC14" s="211" t="s">
        <v>1</v>
      </c>
      <c r="AD14" s="211" t="s">
        <v>1</v>
      </c>
      <c r="AE14" s="313" t="s">
        <v>2</v>
      </c>
      <c r="AF14" s="313" t="s">
        <v>2</v>
      </c>
      <c r="AG14" s="313" t="s">
        <v>59</v>
      </c>
      <c r="AH14" s="313" t="s">
        <v>59</v>
      </c>
      <c r="AI14" s="213">
        <f>COUNTIF(D14:AH14,$B$38)</f>
        <v>10</v>
      </c>
      <c r="AJ14" s="214">
        <f t="shared" si="0"/>
        <v>21</v>
      </c>
      <c r="AK14" s="322">
        <f>'Производственный календарь'!$D$9-AI14</f>
        <v>1</v>
      </c>
      <c r="AL14" s="317"/>
      <c r="AM14" s="82"/>
    </row>
    <row r="15" spans="1:39" s="2" customFormat="1" ht="15" x14ac:dyDescent="0.25">
      <c r="A15" s="316">
        <v>6</v>
      </c>
      <c r="B15" s="398"/>
      <c r="C15" s="321" t="s">
        <v>162</v>
      </c>
      <c r="D15" s="135" t="s">
        <v>59</v>
      </c>
      <c r="E15" s="135" t="s">
        <v>59</v>
      </c>
      <c r="F15" s="135" t="s">
        <v>59</v>
      </c>
      <c r="G15" s="83" t="s">
        <v>1</v>
      </c>
      <c r="H15" s="83" t="s">
        <v>1</v>
      </c>
      <c r="I15" s="135" t="s">
        <v>2</v>
      </c>
      <c r="J15" s="135" t="s">
        <v>59</v>
      </c>
      <c r="K15" s="135" t="s">
        <v>59</v>
      </c>
      <c r="L15" s="83" t="s">
        <v>1</v>
      </c>
      <c r="M15" s="83" t="s">
        <v>1</v>
      </c>
      <c r="N15" s="135" t="s">
        <v>2</v>
      </c>
      <c r="O15" s="331" t="s">
        <v>2</v>
      </c>
      <c r="P15" s="135" t="s">
        <v>59</v>
      </c>
      <c r="Q15" s="135" t="s">
        <v>59</v>
      </c>
      <c r="R15" s="83" t="s">
        <v>1</v>
      </c>
      <c r="S15" s="83" t="s">
        <v>1</v>
      </c>
      <c r="T15" s="135" t="s">
        <v>2</v>
      </c>
      <c r="U15" s="135" t="s">
        <v>2</v>
      </c>
      <c r="V15" s="135" t="s">
        <v>2</v>
      </c>
      <c r="W15" s="135" t="s">
        <v>2</v>
      </c>
      <c r="X15" s="83" t="s">
        <v>1</v>
      </c>
      <c r="Y15" s="83" t="s">
        <v>1</v>
      </c>
      <c r="Z15" s="135" t="s">
        <v>2</v>
      </c>
      <c r="AA15" s="135" t="s">
        <v>59</v>
      </c>
      <c r="AB15" s="135" t="s">
        <v>59</v>
      </c>
      <c r="AC15" s="135" t="s">
        <v>59</v>
      </c>
      <c r="AD15" s="83" t="s">
        <v>1</v>
      </c>
      <c r="AE15" s="83" t="s">
        <v>1</v>
      </c>
      <c r="AF15" s="83" t="s">
        <v>1</v>
      </c>
      <c r="AG15" s="135" t="s">
        <v>2</v>
      </c>
      <c r="AH15" s="135" t="s">
        <v>59</v>
      </c>
      <c r="AI15" s="85">
        <f t="shared" ref="AI15:AI25" si="1">COUNTIF(D15:AG15,$B$38)</f>
        <v>11</v>
      </c>
      <c r="AJ15" s="86">
        <f t="shared" si="0"/>
        <v>20</v>
      </c>
      <c r="AK15" s="181">
        <f>'Производственный календарь'!$D$9-AI15</f>
        <v>0</v>
      </c>
      <c r="AL15" s="317"/>
      <c r="AM15" s="82"/>
    </row>
    <row r="16" spans="1:39" s="2" customFormat="1" ht="15" x14ac:dyDescent="0.25">
      <c r="A16" s="316">
        <v>7</v>
      </c>
      <c r="B16" s="398"/>
      <c r="C16" s="321" t="s">
        <v>158</v>
      </c>
      <c r="D16" s="83" t="s">
        <v>1</v>
      </c>
      <c r="E16" s="83" t="s">
        <v>1</v>
      </c>
      <c r="F16" s="135" t="s">
        <v>59</v>
      </c>
      <c r="G16" s="135" t="s">
        <v>59</v>
      </c>
      <c r="H16" s="135" t="s">
        <v>59</v>
      </c>
      <c r="I16" s="135" t="s">
        <v>59</v>
      </c>
      <c r="J16" s="83" t="s">
        <v>1</v>
      </c>
      <c r="K16" s="83" t="s">
        <v>1</v>
      </c>
      <c r="L16" s="135" t="s">
        <v>59</v>
      </c>
      <c r="M16" s="135" t="s">
        <v>59</v>
      </c>
      <c r="N16" s="135" t="s">
        <v>59</v>
      </c>
      <c r="O16" s="135" t="s">
        <v>59</v>
      </c>
      <c r="P16" s="83" t="s">
        <v>1</v>
      </c>
      <c r="Q16" s="83" t="s">
        <v>1</v>
      </c>
      <c r="R16" s="135" t="s">
        <v>59</v>
      </c>
      <c r="S16" s="135" t="s">
        <v>59</v>
      </c>
      <c r="T16" s="135" t="s">
        <v>59</v>
      </c>
      <c r="U16" s="135" t="s">
        <v>59</v>
      </c>
      <c r="V16" s="83" t="s">
        <v>1</v>
      </c>
      <c r="W16" s="83" t="s">
        <v>1</v>
      </c>
      <c r="X16" s="135" t="s">
        <v>59</v>
      </c>
      <c r="Y16" s="135" t="s">
        <v>59</v>
      </c>
      <c r="Z16" s="135" t="s">
        <v>59</v>
      </c>
      <c r="AA16" s="135" t="s">
        <v>59</v>
      </c>
      <c r="AB16" s="83" t="s">
        <v>1</v>
      </c>
      <c r="AC16" s="83" t="s">
        <v>1</v>
      </c>
      <c r="AD16" s="135" t="s">
        <v>59</v>
      </c>
      <c r="AE16" s="135" t="s">
        <v>59</v>
      </c>
      <c r="AF16" s="135" t="s">
        <v>59</v>
      </c>
      <c r="AG16" s="135" t="s">
        <v>59</v>
      </c>
      <c r="AH16" s="135" t="s">
        <v>59</v>
      </c>
      <c r="AI16" s="85">
        <f t="shared" si="1"/>
        <v>10</v>
      </c>
      <c r="AJ16" s="86">
        <f t="shared" si="0"/>
        <v>21</v>
      </c>
      <c r="AK16" s="181">
        <f>'Производственный календарь'!$D$9-AI16</f>
        <v>1</v>
      </c>
      <c r="AL16" s="317"/>
      <c r="AM16" s="82"/>
    </row>
    <row r="17" spans="1:40" s="2" customFormat="1" ht="15" x14ac:dyDescent="0.25">
      <c r="A17" s="316">
        <v>8</v>
      </c>
      <c r="B17" s="398"/>
      <c r="C17" s="321" t="s">
        <v>198</v>
      </c>
      <c r="D17" s="83" t="s">
        <v>1</v>
      </c>
      <c r="E17" s="135" t="s">
        <v>2</v>
      </c>
      <c r="F17" s="135" t="s">
        <v>2</v>
      </c>
      <c r="G17" s="331" t="s">
        <v>59</v>
      </c>
      <c r="H17" s="331" t="s">
        <v>59</v>
      </c>
      <c r="I17" s="83" t="s">
        <v>1</v>
      </c>
      <c r="J17" s="83" t="s">
        <v>1</v>
      </c>
      <c r="K17" s="135" t="s">
        <v>2</v>
      </c>
      <c r="L17" s="135" t="s">
        <v>2</v>
      </c>
      <c r="M17" s="331" t="s">
        <v>59</v>
      </c>
      <c r="N17" s="83" t="s">
        <v>1</v>
      </c>
      <c r="O17" s="83" t="s">
        <v>1</v>
      </c>
      <c r="P17" s="135" t="s">
        <v>2</v>
      </c>
      <c r="Q17" s="135" t="s">
        <v>2</v>
      </c>
      <c r="R17" s="135" t="s">
        <v>2</v>
      </c>
      <c r="S17" s="135" t="s">
        <v>2</v>
      </c>
      <c r="T17" s="83" t="s">
        <v>1</v>
      </c>
      <c r="U17" s="83" t="s">
        <v>1</v>
      </c>
      <c r="V17" s="135" t="s">
        <v>59</v>
      </c>
      <c r="W17" s="135" t="s">
        <v>59</v>
      </c>
      <c r="X17" s="135" t="s">
        <v>59</v>
      </c>
      <c r="Y17" s="135" t="s">
        <v>59</v>
      </c>
      <c r="Z17" s="135" t="s">
        <v>59</v>
      </c>
      <c r="AA17" s="83" t="s">
        <v>1</v>
      </c>
      <c r="AB17" s="83" t="s">
        <v>1</v>
      </c>
      <c r="AC17" s="135" t="s">
        <v>2</v>
      </c>
      <c r="AD17" s="135" t="s">
        <v>2</v>
      </c>
      <c r="AE17" s="135" t="s">
        <v>2</v>
      </c>
      <c r="AF17" s="135" t="s">
        <v>2</v>
      </c>
      <c r="AG17" s="83" t="s">
        <v>1</v>
      </c>
      <c r="AH17" s="83" t="s">
        <v>1</v>
      </c>
      <c r="AI17" s="85">
        <f t="shared" si="1"/>
        <v>10</v>
      </c>
      <c r="AJ17" s="86">
        <f t="shared" si="0"/>
        <v>21</v>
      </c>
      <c r="AK17" s="181">
        <f>'Производственный календарь'!$D$9-AI17</f>
        <v>1</v>
      </c>
      <c r="AL17" s="317"/>
      <c r="AM17" s="82"/>
    </row>
    <row r="18" spans="1:40" s="2" customFormat="1" ht="15.75" thickBot="1" x14ac:dyDescent="0.3">
      <c r="A18" s="316">
        <v>15</v>
      </c>
      <c r="B18" s="399"/>
      <c r="C18" s="321" t="s">
        <v>247</v>
      </c>
      <c r="D18" s="136" t="s">
        <v>2</v>
      </c>
      <c r="E18" s="136" t="s">
        <v>2</v>
      </c>
      <c r="F18" s="136" t="s">
        <v>2</v>
      </c>
      <c r="G18" s="136" t="s">
        <v>2</v>
      </c>
      <c r="H18" s="184" t="s">
        <v>1</v>
      </c>
      <c r="I18" s="184" t="s">
        <v>1</v>
      </c>
      <c r="J18" s="136" t="s">
        <v>2</v>
      </c>
      <c r="K18" s="136" t="s">
        <v>2</v>
      </c>
      <c r="L18" s="136" t="s">
        <v>2</v>
      </c>
      <c r="M18" s="184" t="s">
        <v>1</v>
      </c>
      <c r="N18" s="184" t="s">
        <v>1</v>
      </c>
      <c r="O18" s="136" t="s">
        <v>2</v>
      </c>
      <c r="P18" s="136" t="s">
        <v>2</v>
      </c>
      <c r="Q18" s="136" t="s">
        <v>2</v>
      </c>
      <c r="R18" s="136" t="s">
        <v>2</v>
      </c>
      <c r="S18" s="184" t="s">
        <v>1</v>
      </c>
      <c r="T18" s="184" t="s">
        <v>1</v>
      </c>
      <c r="U18" s="136" t="s">
        <v>2</v>
      </c>
      <c r="V18" s="136" t="s">
        <v>2</v>
      </c>
      <c r="W18" s="136" t="s">
        <v>2</v>
      </c>
      <c r="X18" s="136" t="s">
        <v>2</v>
      </c>
      <c r="Y18" s="184" t="s">
        <v>1</v>
      </c>
      <c r="Z18" s="184" t="s">
        <v>1</v>
      </c>
      <c r="AA18" s="136" t="s">
        <v>2</v>
      </c>
      <c r="AB18" s="136" t="s">
        <v>2</v>
      </c>
      <c r="AC18" s="136" t="s">
        <v>2</v>
      </c>
      <c r="AD18" s="136" t="s">
        <v>2</v>
      </c>
      <c r="AE18" s="184" t="s">
        <v>1</v>
      </c>
      <c r="AF18" s="184" t="s">
        <v>1</v>
      </c>
      <c r="AG18" s="136" t="s">
        <v>2</v>
      </c>
      <c r="AH18" s="136" t="s">
        <v>2</v>
      </c>
      <c r="AI18" s="187">
        <f t="shared" si="1"/>
        <v>10</v>
      </c>
      <c r="AJ18" s="188">
        <f>31-AI18</f>
        <v>21</v>
      </c>
      <c r="AK18" s="189"/>
      <c r="AL18" s="317"/>
      <c r="AM18" s="82"/>
    </row>
    <row r="19" spans="1:40" s="2" customFormat="1" ht="15.75" thickBot="1" x14ac:dyDescent="0.3">
      <c r="A19" s="316">
        <v>9</v>
      </c>
      <c r="B19" s="400" t="s">
        <v>262</v>
      </c>
      <c r="C19" s="226" t="s">
        <v>150</v>
      </c>
      <c r="D19" s="172" t="s">
        <v>1</v>
      </c>
      <c r="E19" s="172" t="s">
        <v>1</v>
      </c>
      <c r="F19" s="315" t="s">
        <v>2</v>
      </c>
      <c r="G19" s="315" t="s">
        <v>59</v>
      </c>
      <c r="H19" s="315" t="s">
        <v>59</v>
      </c>
      <c r="I19" s="315" t="s">
        <v>59</v>
      </c>
      <c r="J19" s="172" t="s">
        <v>1</v>
      </c>
      <c r="K19" s="172" t="s">
        <v>1</v>
      </c>
      <c r="L19" s="315" t="s">
        <v>2</v>
      </c>
      <c r="M19" s="315" t="s">
        <v>2</v>
      </c>
      <c r="N19" s="172" t="s">
        <v>1</v>
      </c>
      <c r="O19" s="172" t="s">
        <v>1</v>
      </c>
      <c r="P19" s="331" t="s">
        <v>59</v>
      </c>
      <c r="Q19" s="331" t="s">
        <v>59</v>
      </c>
      <c r="R19" s="172" t="s">
        <v>1</v>
      </c>
      <c r="S19" s="172" t="s">
        <v>1</v>
      </c>
      <c r="T19" s="315" t="s">
        <v>2</v>
      </c>
      <c r="U19" s="315" t="s">
        <v>2</v>
      </c>
      <c r="V19" s="315" t="s">
        <v>2</v>
      </c>
      <c r="W19" s="172" t="s">
        <v>1</v>
      </c>
      <c r="X19" s="193" t="s">
        <v>54</v>
      </c>
      <c r="Y19" s="193" t="s">
        <v>54</v>
      </c>
      <c r="Z19" s="193" t="s">
        <v>54</v>
      </c>
      <c r="AA19" s="193" t="s">
        <v>54</v>
      </c>
      <c r="AB19" s="193" t="s">
        <v>54</v>
      </c>
      <c r="AC19" s="172" t="s">
        <v>1</v>
      </c>
      <c r="AD19" s="172" t="s">
        <v>1</v>
      </c>
      <c r="AE19" s="172" t="s">
        <v>1</v>
      </c>
      <c r="AF19" s="172" t="s">
        <v>1</v>
      </c>
      <c r="AG19" s="315" t="s">
        <v>59</v>
      </c>
      <c r="AH19" s="315" t="s">
        <v>59</v>
      </c>
      <c r="AI19" s="195">
        <f t="shared" si="1"/>
        <v>13</v>
      </c>
      <c r="AJ19" s="196">
        <f>31-AI19</f>
        <v>18</v>
      </c>
      <c r="AK19" s="197">
        <f>'Производственный календарь'!$D$9-AI19</f>
        <v>-2</v>
      </c>
      <c r="AL19" s="317"/>
      <c r="AM19" s="82"/>
      <c r="AN19" s="2" t="s">
        <v>253</v>
      </c>
    </row>
    <row r="20" spans="1:40" s="2" customFormat="1" ht="15.75" thickBot="1" x14ac:dyDescent="0.3">
      <c r="A20" s="316"/>
      <c r="B20" s="398"/>
      <c r="C20" s="226" t="s">
        <v>260</v>
      </c>
      <c r="D20" s="135" t="s">
        <v>2</v>
      </c>
      <c r="E20" s="135" t="s">
        <v>2</v>
      </c>
      <c r="F20" s="135" t="s">
        <v>59</v>
      </c>
      <c r="G20" s="83" t="s">
        <v>1</v>
      </c>
      <c r="H20" s="83" t="s">
        <v>1</v>
      </c>
      <c r="I20" s="135" t="s">
        <v>2</v>
      </c>
      <c r="J20" s="135" t="s">
        <v>2</v>
      </c>
      <c r="K20" s="135" t="s">
        <v>2</v>
      </c>
      <c r="L20" s="135" t="s">
        <v>59</v>
      </c>
      <c r="M20" s="135" t="s">
        <v>59</v>
      </c>
      <c r="N20" s="83" t="s">
        <v>1</v>
      </c>
      <c r="O20" s="83" t="s">
        <v>1</v>
      </c>
      <c r="P20" s="135" t="s">
        <v>2</v>
      </c>
      <c r="Q20" s="135" t="s">
        <v>2</v>
      </c>
      <c r="R20" s="135" t="s">
        <v>2</v>
      </c>
      <c r="S20" s="135" t="s">
        <v>2</v>
      </c>
      <c r="T20" s="135" t="s">
        <v>59</v>
      </c>
      <c r="U20" s="83" t="s">
        <v>1</v>
      </c>
      <c r="V20" s="83" t="s">
        <v>1</v>
      </c>
      <c r="W20" s="135" t="s">
        <v>2</v>
      </c>
      <c r="X20" s="135" t="s">
        <v>2</v>
      </c>
      <c r="Y20" s="135" t="s">
        <v>59</v>
      </c>
      <c r="Z20" s="135" t="s">
        <v>59</v>
      </c>
      <c r="AA20" s="89" t="s">
        <v>1</v>
      </c>
      <c r="AB20" s="89" t="s">
        <v>1</v>
      </c>
      <c r="AC20" s="135" t="s">
        <v>2</v>
      </c>
      <c r="AD20" s="135" t="s">
        <v>59</v>
      </c>
      <c r="AE20" s="135" t="s">
        <v>59</v>
      </c>
      <c r="AF20" s="135" t="s">
        <v>59</v>
      </c>
      <c r="AG20" s="83" t="s">
        <v>1</v>
      </c>
      <c r="AH20" s="83" t="s">
        <v>1</v>
      </c>
      <c r="AI20" s="195">
        <f t="shared" si="1"/>
        <v>9</v>
      </c>
      <c r="AJ20" s="196">
        <f>31-AI20</f>
        <v>22</v>
      </c>
      <c r="AK20" s="181"/>
      <c r="AL20" s="317"/>
      <c r="AM20" s="82"/>
    </row>
    <row r="21" spans="1:40" s="2" customFormat="1" ht="15" x14ac:dyDescent="0.25">
      <c r="A21" s="316">
        <v>14</v>
      </c>
      <c r="B21" s="398"/>
      <c r="C21" s="226" t="s">
        <v>153</v>
      </c>
      <c r="D21" s="83" t="s">
        <v>1</v>
      </c>
      <c r="E21" s="83" t="s">
        <v>1</v>
      </c>
      <c r="F21" s="135" t="s">
        <v>2</v>
      </c>
      <c r="G21" s="135" t="s">
        <v>2</v>
      </c>
      <c r="H21" s="315" t="s">
        <v>2</v>
      </c>
      <c r="I21" s="315" t="s">
        <v>59</v>
      </c>
      <c r="J21" s="83" t="s">
        <v>1</v>
      </c>
      <c r="K21" s="83" t="s">
        <v>1</v>
      </c>
      <c r="L21" s="135" t="s">
        <v>2</v>
      </c>
      <c r="M21" s="135" t="s">
        <v>2</v>
      </c>
      <c r="N21" s="135" t="s">
        <v>59</v>
      </c>
      <c r="O21" s="135" t="s">
        <v>59</v>
      </c>
      <c r="P21" s="135" t="s">
        <v>59</v>
      </c>
      <c r="Q21" s="83" t="s">
        <v>1</v>
      </c>
      <c r="R21" s="83" t="s">
        <v>1</v>
      </c>
      <c r="S21" s="135" t="s">
        <v>59</v>
      </c>
      <c r="T21" s="135" t="s">
        <v>59</v>
      </c>
      <c r="U21" s="135" t="s">
        <v>59</v>
      </c>
      <c r="V21" s="135" t="s">
        <v>59</v>
      </c>
      <c r="W21" s="83" t="s">
        <v>1</v>
      </c>
      <c r="X21" s="83" t="s">
        <v>1</v>
      </c>
      <c r="Y21" s="135" t="s">
        <v>2</v>
      </c>
      <c r="Z21" s="135" t="s">
        <v>2</v>
      </c>
      <c r="AA21" s="135" t="s">
        <v>59</v>
      </c>
      <c r="AB21" s="135" t="s">
        <v>59</v>
      </c>
      <c r="AC21" s="135" t="s">
        <v>59</v>
      </c>
      <c r="AD21" s="89" t="s">
        <v>1</v>
      </c>
      <c r="AE21" s="89" t="s">
        <v>1</v>
      </c>
      <c r="AF21" s="135" t="s">
        <v>2</v>
      </c>
      <c r="AG21" s="135" t="s">
        <v>2</v>
      </c>
      <c r="AH21" s="135" t="s">
        <v>2</v>
      </c>
      <c r="AI21" s="85">
        <f t="shared" si="1"/>
        <v>10</v>
      </c>
      <c r="AJ21" s="86">
        <f t="shared" ref="AJ21:AJ22" si="2">31-AI21</f>
        <v>21</v>
      </c>
      <c r="AK21" s="181">
        <f>'Производственный календарь'!$D$9-AI21</f>
        <v>1</v>
      </c>
      <c r="AL21" s="317"/>
      <c r="AM21" s="82"/>
    </row>
    <row r="22" spans="1:40" s="2" customFormat="1" ht="15.75" thickBot="1" x14ac:dyDescent="0.3">
      <c r="A22" s="316">
        <v>13</v>
      </c>
      <c r="B22" s="399"/>
      <c r="C22" s="226" t="s">
        <v>172</v>
      </c>
      <c r="D22" s="136" t="s">
        <v>59</v>
      </c>
      <c r="E22" s="136" t="s">
        <v>59</v>
      </c>
      <c r="F22" s="136" t="s">
        <v>59</v>
      </c>
      <c r="G22" s="184" t="s">
        <v>1</v>
      </c>
      <c r="H22" s="184" t="s">
        <v>1</v>
      </c>
      <c r="I22" s="136" t="s">
        <v>2</v>
      </c>
      <c r="J22" s="136" t="s">
        <v>59</v>
      </c>
      <c r="K22" s="136" t="s">
        <v>59</v>
      </c>
      <c r="L22" s="184" t="s">
        <v>1</v>
      </c>
      <c r="M22" s="184" t="s">
        <v>1</v>
      </c>
      <c r="N22" s="136" t="s">
        <v>2</v>
      </c>
      <c r="O22" s="136" t="s">
        <v>2</v>
      </c>
      <c r="P22" s="136" t="s">
        <v>59</v>
      </c>
      <c r="Q22" s="136" t="s">
        <v>59</v>
      </c>
      <c r="R22" s="136" t="s">
        <v>59</v>
      </c>
      <c r="S22" s="184" t="s">
        <v>1</v>
      </c>
      <c r="T22" s="184" t="s">
        <v>1</v>
      </c>
      <c r="U22" s="136" t="s">
        <v>2</v>
      </c>
      <c r="V22" s="136" t="s">
        <v>2</v>
      </c>
      <c r="W22" s="136" t="s">
        <v>59</v>
      </c>
      <c r="X22" s="136" t="s">
        <v>59</v>
      </c>
      <c r="Y22" s="184" t="s">
        <v>1</v>
      </c>
      <c r="Z22" s="184" t="s">
        <v>1</v>
      </c>
      <c r="AA22" s="136" t="s">
        <v>2</v>
      </c>
      <c r="AB22" s="136" t="s">
        <v>2</v>
      </c>
      <c r="AC22" s="136" t="s">
        <v>2</v>
      </c>
      <c r="AD22" s="136" t="s">
        <v>2</v>
      </c>
      <c r="AE22" s="136" t="s">
        <v>2</v>
      </c>
      <c r="AF22" s="184" t="s">
        <v>1</v>
      </c>
      <c r="AG22" s="184" t="s">
        <v>1</v>
      </c>
      <c r="AH22" s="136" t="s">
        <v>2</v>
      </c>
      <c r="AI22" s="187">
        <f t="shared" si="1"/>
        <v>10</v>
      </c>
      <c r="AJ22" s="188">
        <f t="shared" si="2"/>
        <v>21</v>
      </c>
      <c r="AK22" s="189">
        <f>'Производственный календарь'!$D$9-AI22</f>
        <v>1</v>
      </c>
      <c r="AL22" s="317"/>
      <c r="AM22" s="82"/>
    </row>
    <row r="23" spans="1:40" s="2" customFormat="1" ht="15.75" thickBot="1" x14ac:dyDescent="0.3">
      <c r="A23" s="316">
        <v>11</v>
      </c>
      <c r="B23" s="400" t="s">
        <v>261</v>
      </c>
      <c r="C23" s="314" t="s">
        <v>170</v>
      </c>
      <c r="D23" s="315" t="s">
        <v>59</v>
      </c>
      <c r="E23" s="172" t="s">
        <v>1</v>
      </c>
      <c r="F23" s="172" t="s">
        <v>1</v>
      </c>
      <c r="G23" s="315" t="s">
        <v>2</v>
      </c>
      <c r="H23" s="315" t="s">
        <v>2</v>
      </c>
      <c r="I23" s="172" t="s">
        <v>1</v>
      </c>
      <c r="J23" s="172" t="s">
        <v>1</v>
      </c>
      <c r="K23" s="315" t="s">
        <v>2</v>
      </c>
      <c r="L23" s="315" t="s">
        <v>2</v>
      </c>
      <c r="M23" s="315" t="s">
        <v>2</v>
      </c>
      <c r="N23" s="315" t="s">
        <v>59</v>
      </c>
      <c r="O23" s="172" t="s">
        <v>1</v>
      </c>
      <c r="P23" s="172" t="s">
        <v>1</v>
      </c>
      <c r="Q23" s="315" t="s">
        <v>59</v>
      </c>
      <c r="R23" s="315" t="s">
        <v>59</v>
      </c>
      <c r="S23" s="315" t="s">
        <v>59</v>
      </c>
      <c r="T23" s="315" t="s">
        <v>59</v>
      </c>
      <c r="U23" s="172" t="s">
        <v>1</v>
      </c>
      <c r="V23" s="315" t="s">
        <v>59</v>
      </c>
      <c r="W23" s="315" t="s">
        <v>59</v>
      </c>
      <c r="X23" s="315" t="s">
        <v>59</v>
      </c>
      <c r="Y23" s="83" t="s">
        <v>1</v>
      </c>
      <c r="Z23" s="315" t="s">
        <v>59</v>
      </c>
      <c r="AA23" s="315" t="s">
        <v>59</v>
      </c>
      <c r="AB23" s="172" t="s">
        <v>1</v>
      </c>
      <c r="AC23" s="172" t="s">
        <v>1</v>
      </c>
      <c r="AD23" s="315" t="s">
        <v>2</v>
      </c>
      <c r="AE23" s="315" t="s">
        <v>2</v>
      </c>
      <c r="AF23" s="315" t="s">
        <v>59</v>
      </c>
      <c r="AG23" s="315" t="s">
        <v>59</v>
      </c>
      <c r="AH23" s="315" t="s">
        <v>59</v>
      </c>
      <c r="AI23" s="195">
        <f t="shared" si="1"/>
        <v>10</v>
      </c>
      <c r="AJ23" s="196">
        <f t="shared" si="0"/>
        <v>21</v>
      </c>
      <c r="AK23" s="197">
        <f>'Производственный календарь'!$D$9-AI23</f>
        <v>1</v>
      </c>
      <c r="AL23" s="317"/>
      <c r="AM23" s="82"/>
    </row>
    <row r="24" spans="1:40" s="2" customFormat="1" ht="15.75" thickBot="1" x14ac:dyDescent="0.3">
      <c r="A24" s="316">
        <v>12</v>
      </c>
      <c r="B24" s="398"/>
      <c r="C24" s="314" t="s">
        <v>165</v>
      </c>
      <c r="D24" s="135" t="s">
        <v>2</v>
      </c>
      <c r="E24" s="135" t="s">
        <v>2</v>
      </c>
      <c r="F24" s="135" t="s">
        <v>2</v>
      </c>
      <c r="G24" s="83" t="s">
        <v>1</v>
      </c>
      <c r="H24" s="83" t="s">
        <v>1</v>
      </c>
      <c r="I24" s="135" t="s">
        <v>2</v>
      </c>
      <c r="J24" s="135" t="s">
        <v>2</v>
      </c>
      <c r="K24" s="83" t="s">
        <v>1</v>
      </c>
      <c r="L24" s="83" t="s">
        <v>1</v>
      </c>
      <c r="M24" s="135" t="s">
        <v>2</v>
      </c>
      <c r="N24" s="135" t="s">
        <v>2</v>
      </c>
      <c r="O24" s="135" t="s">
        <v>2</v>
      </c>
      <c r="P24" s="135" t="s">
        <v>2</v>
      </c>
      <c r="Q24" s="83" t="s">
        <v>1</v>
      </c>
      <c r="R24" s="83" t="s">
        <v>1</v>
      </c>
      <c r="S24" s="135" t="s">
        <v>2</v>
      </c>
      <c r="T24" s="135" t="s">
        <v>2</v>
      </c>
      <c r="U24" s="135" t="s">
        <v>2</v>
      </c>
      <c r="V24" s="135" t="s">
        <v>2</v>
      </c>
      <c r="W24" s="83" t="s">
        <v>1</v>
      </c>
      <c r="X24" s="89" t="s">
        <v>54</v>
      </c>
      <c r="Y24" s="89" t="s">
        <v>54</v>
      </c>
      <c r="Z24" s="89" t="s">
        <v>54</v>
      </c>
      <c r="AA24" s="89" t="s">
        <v>54</v>
      </c>
      <c r="AB24" s="89" t="s">
        <v>54</v>
      </c>
      <c r="AC24" s="89" t="s">
        <v>1</v>
      </c>
      <c r="AD24" s="89" t="s">
        <v>1</v>
      </c>
      <c r="AE24" s="89" t="s">
        <v>54</v>
      </c>
      <c r="AF24" s="89" t="s">
        <v>54</v>
      </c>
      <c r="AG24" s="89" t="s">
        <v>54</v>
      </c>
      <c r="AH24" s="89" t="s">
        <v>54</v>
      </c>
      <c r="AI24" s="85">
        <f t="shared" si="1"/>
        <v>9</v>
      </c>
      <c r="AJ24" s="86">
        <f t="shared" si="0"/>
        <v>22</v>
      </c>
      <c r="AK24" s="181">
        <f>'Производственный календарь'!$D$9-AI24</f>
        <v>2</v>
      </c>
      <c r="AL24" s="317"/>
      <c r="AM24" s="82"/>
    </row>
    <row r="25" spans="1:40" s="2" customFormat="1" ht="15.75" thickBot="1" x14ac:dyDescent="0.3">
      <c r="A25" s="316">
        <v>10</v>
      </c>
      <c r="B25" s="399"/>
      <c r="C25" s="314" t="s">
        <v>147</v>
      </c>
      <c r="D25" s="136" t="s">
        <v>59</v>
      </c>
      <c r="E25" s="136" t="s">
        <v>59</v>
      </c>
      <c r="F25" s="136" t="s">
        <v>59</v>
      </c>
      <c r="G25" s="136" t="s">
        <v>59</v>
      </c>
      <c r="H25" s="184" t="s">
        <v>1</v>
      </c>
      <c r="I25" s="184" t="s">
        <v>1</v>
      </c>
      <c r="J25" s="136" t="s">
        <v>59</v>
      </c>
      <c r="K25" s="136" t="s">
        <v>59</v>
      </c>
      <c r="L25" s="136" t="s">
        <v>59</v>
      </c>
      <c r="M25" s="136" t="s">
        <v>59</v>
      </c>
      <c r="N25" s="136" t="s">
        <v>59</v>
      </c>
      <c r="O25" s="184" t="s">
        <v>1</v>
      </c>
      <c r="P25" s="184" t="s">
        <v>1</v>
      </c>
      <c r="Q25" s="136" t="s">
        <v>2</v>
      </c>
      <c r="R25" s="136" t="s">
        <v>2</v>
      </c>
      <c r="S25" s="184" t="s">
        <v>1</v>
      </c>
      <c r="T25" s="184" t="s">
        <v>1</v>
      </c>
      <c r="U25" s="136" t="s">
        <v>2</v>
      </c>
      <c r="V25" s="136" t="s">
        <v>2</v>
      </c>
      <c r="W25" s="136" t="s">
        <v>2</v>
      </c>
      <c r="X25" s="136" t="s">
        <v>2</v>
      </c>
      <c r="Y25" s="184" t="s">
        <v>1</v>
      </c>
      <c r="Z25" s="184" t="s">
        <v>1</v>
      </c>
      <c r="AA25" s="136" t="s">
        <v>2</v>
      </c>
      <c r="AB25" s="136" t="s">
        <v>2</v>
      </c>
      <c r="AC25" s="136" t="s">
        <v>2</v>
      </c>
      <c r="AD25" s="136" t="s">
        <v>59</v>
      </c>
      <c r="AE25" s="136" t="s">
        <v>59</v>
      </c>
      <c r="AF25" s="184" t="s">
        <v>1</v>
      </c>
      <c r="AG25" s="184" t="s">
        <v>1</v>
      </c>
      <c r="AH25" s="136" t="s">
        <v>2</v>
      </c>
      <c r="AI25" s="187">
        <f t="shared" si="1"/>
        <v>10</v>
      </c>
      <c r="AJ25" s="188">
        <f>31-AI25</f>
        <v>21</v>
      </c>
      <c r="AK25" s="189">
        <f>'Производственный календарь'!$D$9-AI25</f>
        <v>1</v>
      </c>
      <c r="AL25" s="317"/>
      <c r="AM25" s="82"/>
    </row>
    <row r="27" spans="1:40" s="20" customFormat="1" ht="27" customHeight="1" x14ac:dyDescent="0.2">
      <c r="A27" s="61"/>
      <c r="B27" s="72"/>
      <c r="C27" s="98" t="s">
        <v>40</v>
      </c>
      <c r="D27" s="361"/>
      <c r="E27" s="361"/>
      <c r="F27" s="361"/>
      <c r="G27" s="361"/>
      <c r="H27" s="361"/>
      <c r="I27" s="361"/>
      <c r="J27" s="361"/>
      <c r="K27" s="99"/>
      <c r="L27" s="99"/>
      <c r="M27" s="99"/>
      <c r="N27" s="100"/>
      <c r="O27" s="100"/>
      <c r="P27" s="100"/>
      <c r="Q27" s="100"/>
      <c r="R27" s="100"/>
      <c r="S27" s="99"/>
      <c r="T27" s="99"/>
      <c r="U27" s="362"/>
      <c r="V27" s="362"/>
      <c r="W27" s="362"/>
      <c r="X27" s="362"/>
      <c r="Y27" s="362"/>
      <c r="Z27" s="362"/>
      <c r="AA27" s="63"/>
      <c r="AB27" s="63"/>
      <c r="AC27" s="63"/>
      <c r="AD27" s="363"/>
      <c r="AE27" s="364"/>
      <c r="AF27" s="364"/>
      <c r="AG27" s="364"/>
      <c r="AH27" s="63"/>
      <c r="AI27" s="63"/>
      <c r="AJ27" s="96"/>
      <c r="AK27" s="96"/>
      <c r="AL27" s="70"/>
      <c r="AM27" s="70"/>
    </row>
    <row r="28" spans="1:40" s="20" customFormat="1" x14ac:dyDescent="0.2">
      <c r="A28" s="101"/>
      <c r="B28" s="102"/>
      <c r="C28" s="101"/>
      <c r="D28" s="365" t="s">
        <v>37</v>
      </c>
      <c r="E28" s="365"/>
      <c r="F28" s="365"/>
      <c r="G28" s="365"/>
      <c r="H28" s="365"/>
      <c r="I28" s="365"/>
      <c r="J28" s="365"/>
      <c r="K28" s="101"/>
      <c r="L28" s="101"/>
      <c r="M28" s="101"/>
      <c r="N28" s="365" t="s">
        <v>35</v>
      </c>
      <c r="O28" s="365"/>
      <c r="P28" s="365"/>
      <c r="Q28" s="365"/>
      <c r="R28" s="365"/>
      <c r="S28" s="101"/>
      <c r="T28" s="101"/>
      <c r="U28" s="366" t="s">
        <v>41</v>
      </c>
      <c r="V28" s="366"/>
      <c r="W28" s="366"/>
      <c r="X28" s="366"/>
      <c r="Y28" s="366"/>
      <c r="Z28" s="366"/>
      <c r="AA28" s="101"/>
      <c r="AB28" s="101"/>
      <c r="AC28" s="101"/>
      <c r="AD28" s="365" t="s">
        <v>42</v>
      </c>
      <c r="AE28" s="365"/>
      <c r="AF28" s="365"/>
      <c r="AG28" s="365"/>
      <c r="AH28" s="101"/>
      <c r="AI28" s="101"/>
      <c r="AJ28" s="103"/>
      <c r="AK28" s="103"/>
      <c r="AL28" s="101"/>
      <c r="AM28" s="101"/>
    </row>
    <row r="29" spans="1:40" s="20" customFormat="1" x14ac:dyDescent="0.2">
      <c r="A29" s="61"/>
      <c r="B29" s="104" t="s">
        <v>43</v>
      </c>
      <c r="C29" s="62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96"/>
      <c r="AK29" s="96"/>
      <c r="AL29" s="70"/>
      <c r="AM29" s="70"/>
    </row>
    <row r="30" spans="1:40" s="20" customFormat="1" ht="33" customHeight="1" x14ac:dyDescent="0.2">
      <c r="A30" s="64"/>
      <c r="B30" s="105" t="s">
        <v>44</v>
      </c>
      <c r="C30" s="106" t="s">
        <v>81</v>
      </c>
      <c r="D30" s="142">
        <v>1</v>
      </c>
      <c r="E30" s="142">
        <v>2</v>
      </c>
      <c r="F30" s="107">
        <v>3</v>
      </c>
      <c r="G30" s="107">
        <v>4</v>
      </c>
      <c r="H30" s="158">
        <v>5</v>
      </c>
      <c r="I30" s="158">
        <v>6</v>
      </c>
      <c r="J30" s="107">
        <v>7</v>
      </c>
      <c r="K30" s="107">
        <v>8</v>
      </c>
      <c r="L30" s="146">
        <v>9</v>
      </c>
      <c r="M30" s="107">
        <v>10</v>
      </c>
      <c r="N30" s="107">
        <v>11</v>
      </c>
      <c r="O30" s="158">
        <v>12</v>
      </c>
      <c r="P30" s="158">
        <v>13</v>
      </c>
      <c r="Q30" s="107">
        <v>14</v>
      </c>
      <c r="R30" s="107">
        <v>15</v>
      </c>
      <c r="S30" s="107">
        <v>16</v>
      </c>
      <c r="T30" s="107">
        <v>17</v>
      </c>
      <c r="U30" s="107">
        <v>18</v>
      </c>
      <c r="V30" s="158">
        <v>19</v>
      </c>
      <c r="W30" s="158">
        <v>20</v>
      </c>
      <c r="X30" s="107">
        <v>21</v>
      </c>
      <c r="Y30" s="107">
        <v>22</v>
      </c>
      <c r="Z30" s="107">
        <v>23</v>
      </c>
      <c r="AA30" s="107">
        <v>24</v>
      </c>
      <c r="AB30" s="107">
        <v>25</v>
      </c>
      <c r="AC30" s="158">
        <v>26</v>
      </c>
      <c r="AD30" s="158">
        <v>27</v>
      </c>
      <c r="AE30" s="107">
        <v>28</v>
      </c>
      <c r="AF30" s="107">
        <v>29</v>
      </c>
      <c r="AG30" s="107">
        <v>30</v>
      </c>
      <c r="AH30" s="107">
        <v>31</v>
      </c>
      <c r="AI30" s="70"/>
      <c r="AJ30" s="70"/>
      <c r="AK30" s="70"/>
      <c r="AL30" s="71"/>
      <c r="AM30" s="71"/>
    </row>
    <row r="31" spans="1:40" ht="15" customHeight="1" x14ac:dyDescent="0.2">
      <c r="A31" s="108"/>
      <c r="B31" s="109" t="s">
        <v>2</v>
      </c>
      <c r="C31" s="110" t="s">
        <v>61</v>
      </c>
      <c r="D31" s="111">
        <f>COUNTIF(D$14:D$25,$B31)</f>
        <v>3</v>
      </c>
      <c r="E31" s="111">
        <f t="shared" ref="E31:AH31" si="3">COUNTIF(E$14:E$25,$B31)</f>
        <v>4</v>
      </c>
      <c r="F31" s="111">
        <f t="shared" si="3"/>
        <v>5</v>
      </c>
      <c r="G31" s="111">
        <f t="shared" si="3"/>
        <v>4</v>
      </c>
      <c r="H31" s="111">
        <f t="shared" si="3"/>
        <v>3</v>
      </c>
      <c r="I31" s="111">
        <f t="shared" si="3"/>
        <v>5</v>
      </c>
      <c r="J31" s="111">
        <f t="shared" si="3"/>
        <v>3</v>
      </c>
      <c r="K31" s="111">
        <f t="shared" si="3"/>
        <v>4</v>
      </c>
      <c r="L31" s="111">
        <f t="shared" si="3"/>
        <v>6</v>
      </c>
      <c r="M31" s="111">
        <f t="shared" si="3"/>
        <v>5</v>
      </c>
      <c r="N31" s="111">
        <f t="shared" si="3"/>
        <v>4</v>
      </c>
      <c r="O31" s="111">
        <f t="shared" si="3"/>
        <v>4</v>
      </c>
      <c r="P31" s="111">
        <f t="shared" si="3"/>
        <v>4</v>
      </c>
      <c r="Q31" s="111">
        <f t="shared" si="3"/>
        <v>4</v>
      </c>
      <c r="R31" s="111">
        <f t="shared" si="3"/>
        <v>4</v>
      </c>
      <c r="S31" s="111">
        <f t="shared" si="3"/>
        <v>3</v>
      </c>
      <c r="T31" s="111">
        <f t="shared" si="3"/>
        <v>3</v>
      </c>
      <c r="U31" s="111">
        <f t="shared" si="3"/>
        <v>6</v>
      </c>
      <c r="V31" s="111">
        <f>COUNTIF(V$14:V$25,$B31)</f>
        <v>6</v>
      </c>
      <c r="W31" s="111">
        <f t="shared" si="3"/>
        <v>4</v>
      </c>
      <c r="X31" s="111">
        <f t="shared" si="3"/>
        <v>3</v>
      </c>
      <c r="Y31" s="111">
        <f t="shared" si="3"/>
        <v>2</v>
      </c>
      <c r="Z31" s="111">
        <f t="shared" si="3"/>
        <v>3</v>
      </c>
      <c r="AA31" s="111">
        <f t="shared" si="3"/>
        <v>4</v>
      </c>
      <c r="AB31" s="111">
        <f t="shared" si="3"/>
        <v>4</v>
      </c>
      <c r="AC31" s="111">
        <f t="shared" si="3"/>
        <v>5</v>
      </c>
      <c r="AD31" s="111">
        <f t="shared" si="3"/>
        <v>4</v>
      </c>
      <c r="AE31" s="111">
        <f t="shared" si="3"/>
        <v>4</v>
      </c>
      <c r="AF31" s="111">
        <f t="shared" si="3"/>
        <v>3</v>
      </c>
      <c r="AG31" s="111">
        <f t="shared" si="3"/>
        <v>3</v>
      </c>
      <c r="AH31" s="111">
        <f t="shared" si="3"/>
        <v>4</v>
      </c>
      <c r="AI31" s="112"/>
      <c r="AJ31" s="112"/>
      <c r="AK31" s="112"/>
      <c r="AL31" s="74" t="s">
        <v>62</v>
      </c>
      <c r="AM31" s="74"/>
    </row>
    <row r="32" spans="1:40" ht="15" customHeight="1" x14ac:dyDescent="0.2">
      <c r="A32" s="108"/>
      <c r="B32" s="109" t="s">
        <v>71</v>
      </c>
      <c r="C32" s="110" t="s">
        <v>72</v>
      </c>
      <c r="D32" s="111">
        <f t="shared" ref="D31:M40" si="4">COUNTIF(D$11:D$25,$B32)</f>
        <v>0</v>
      </c>
      <c r="E32" s="111">
        <f t="shared" si="4"/>
        <v>0</v>
      </c>
      <c r="F32" s="111">
        <f t="shared" si="4"/>
        <v>0</v>
      </c>
      <c r="G32" s="111">
        <f t="shared" si="4"/>
        <v>0</v>
      </c>
      <c r="H32" s="111">
        <f t="shared" si="4"/>
        <v>0</v>
      </c>
      <c r="I32" s="111">
        <f t="shared" si="4"/>
        <v>0</v>
      </c>
      <c r="J32" s="111">
        <f t="shared" si="4"/>
        <v>0</v>
      </c>
      <c r="K32" s="111">
        <f t="shared" si="4"/>
        <v>0</v>
      </c>
      <c r="L32" s="111">
        <f t="shared" si="4"/>
        <v>0</v>
      </c>
      <c r="M32" s="111">
        <f t="shared" si="4"/>
        <v>0</v>
      </c>
      <c r="N32" s="111">
        <f t="shared" ref="N31:W40" si="5">COUNTIF(N$11:N$25,$B32)</f>
        <v>0</v>
      </c>
      <c r="O32" s="111">
        <f t="shared" si="5"/>
        <v>0</v>
      </c>
      <c r="P32" s="111">
        <f t="shared" si="5"/>
        <v>0</v>
      </c>
      <c r="Q32" s="111">
        <f t="shared" si="5"/>
        <v>0</v>
      </c>
      <c r="R32" s="111">
        <f t="shared" si="5"/>
        <v>0</v>
      </c>
      <c r="S32" s="111">
        <f t="shared" si="5"/>
        <v>0</v>
      </c>
      <c r="T32" s="111">
        <f t="shared" si="5"/>
        <v>0</v>
      </c>
      <c r="U32" s="111">
        <f t="shared" si="5"/>
        <v>0</v>
      </c>
      <c r="V32" s="111">
        <f t="shared" si="5"/>
        <v>0</v>
      </c>
      <c r="W32" s="111">
        <f t="shared" si="5"/>
        <v>0</v>
      </c>
      <c r="X32" s="111">
        <f t="shared" ref="X31:AH40" si="6">COUNTIF(X$11:X$25,$B32)</f>
        <v>0</v>
      </c>
      <c r="Y32" s="111">
        <f t="shared" si="6"/>
        <v>0</v>
      </c>
      <c r="Z32" s="111">
        <f t="shared" si="6"/>
        <v>0</v>
      </c>
      <c r="AA32" s="111">
        <f t="shared" si="6"/>
        <v>0</v>
      </c>
      <c r="AB32" s="111">
        <f t="shared" si="6"/>
        <v>0</v>
      </c>
      <c r="AC32" s="111">
        <f t="shared" si="6"/>
        <v>0</v>
      </c>
      <c r="AD32" s="111">
        <f t="shared" si="6"/>
        <v>0</v>
      </c>
      <c r="AE32" s="111">
        <f t="shared" si="6"/>
        <v>0</v>
      </c>
      <c r="AF32" s="111">
        <f t="shared" si="6"/>
        <v>0</v>
      </c>
      <c r="AG32" s="111">
        <f t="shared" si="6"/>
        <v>0</v>
      </c>
      <c r="AH32" s="111">
        <f t="shared" si="6"/>
        <v>0</v>
      </c>
      <c r="AI32" s="112"/>
      <c r="AJ32" s="112"/>
      <c r="AK32" s="112"/>
      <c r="AL32" s="74"/>
      <c r="AM32" s="74"/>
    </row>
    <row r="33" spans="1:39" ht="15" customHeight="1" x14ac:dyDescent="0.2">
      <c r="A33" s="108"/>
      <c r="B33" s="109" t="s">
        <v>3</v>
      </c>
      <c r="C33" s="110" t="s">
        <v>63</v>
      </c>
      <c r="D33" s="111">
        <f t="shared" si="4"/>
        <v>0</v>
      </c>
      <c r="E33" s="111">
        <f t="shared" si="4"/>
        <v>0</v>
      </c>
      <c r="F33" s="111">
        <f t="shared" si="4"/>
        <v>0</v>
      </c>
      <c r="G33" s="111">
        <f t="shared" si="4"/>
        <v>0</v>
      </c>
      <c r="H33" s="111">
        <f t="shared" si="4"/>
        <v>0</v>
      </c>
      <c r="I33" s="111">
        <f t="shared" si="4"/>
        <v>0</v>
      </c>
      <c r="J33" s="111">
        <f t="shared" si="4"/>
        <v>0</v>
      </c>
      <c r="K33" s="111">
        <f t="shared" si="4"/>
        <v>0</v>
      </c>
      <c r="L33" s="111">
        <f t="shared" si="4"/>
        <v>0</v>
      </c>
      <c r="M33" s="111">
        <f t="shared" si="4"/>
        <v>0</v>
      </c>
      <c r="N33" s="111">
        <f t="shared" si="5"/>
        <v>0</v>
      </c>
      <c r="O33" s="111">
        <f t="shared" si="5"/>
        <v>0</v>
      </c>
      <c r="P33" s="111">
        <f t="shared" si="5"/>
        <v>0</v>
      </c>
      <c r="Q33" s="111">
        <f t="shared" si="5"/>
        <v>0</v>
      </c>
      <c r="R33" s="111">
        <f t="shared" si="5"/>
        <v>0</v>
      </c>
      <c r="S33" s="111">
        <f t="shared" si="5"/>
        <v>0</v>
      </c>
      <c r="T33" s="111">
        <f t="shared" si="5"/>
        <v>0</v>
      </c>
      <c r="U33" s="111">
        <f t="shared" si="5"/>
        <v>0</v>
      </c>
      <c r="V33" s="111">
        <f t="shared" si="5"/>
        <v>0</v>
      </c>
      <c r="W33" s="111">
        <f t="shared" si="5"/>
        <v>0</v>
      </c>
      <c r="X33" s="111">
        <f t="shared" si="6"/>
        <v>0</v>
      </c>
      <c r="Y33" s="111">
        <f t="shared" si="6"/>
        <v>0</v>
      </c>
      <c r="Z33" s="111">
        <f t="shared" si="6"/>
        <v>0</v>
      </c>
      <c r="AA33" s="111">
        <f t="shared" si="6"/>
        <v>0</v>
      </c>
      <c r="AB33" s="111">
        <f t="shared" si="6"/>
        <v>0</v>
      </c>
      <c r="AC33" s="111">
        <f t="shared" si="6"/>
        <v>0</v>
      </c>
      <c r="AD33" s="111">
        <f t="shared" si="6"/>
        <v>0</v>
      </c>
      <c r="AE33" s="111">
        <f t="shared" si="6"/>
        <v>0</v>
      </c>
      <c r="AF33" s="111">
        <f t="shared" si="6"/>
        <v>0</v>
      </c>
      <c r="AG33" s="111">
        <f t="shared" si="6"/>
        <v>0</v>
      </c>
      <c r="AH33" s="111">
        <f t="shared" si="6"/>
        <v>0</v>
      </c>
      <c r="AI33" s="112"/>
      <c r="AJ33" s="112"/>
      <c r="AK33" s="112"/>
      <c r="AL33" s="74"/>
      <c r="AM33" s="74"/>
    </row>
    <row r="34" spans="1:39" s="36" customFormat="1" ht="15" customHeight="1" x14ac:dyDescent="0.2">
      <c r="A34" s="108"/>
      <c r="B34" s="109" t="s">
        <v>58</v>
      </c>
      <c r="C34" s="110" t="s">
        <v>64</v>
      </c>
      <c r="D34" s="111">
        <f t="shared" si="4"/>
        <v>0</v>
      </c>
      <c r="E34" s="111">
        <f t="shared" si="4"/>
        <v>0</v>
      </c>
      <c r="F34" s="111">
        <f t="shared" si="4"/>
        <v>0</v>
      </c>
      <c r="G34" s="111">
        <f t="shared" si="4"/>
        <v>0</v>
      </c>
      <c r="H34" s="111">
        <f t="shared" si="4"/>
        <v>0</v>
      </c>
      <c r="I34" s="111">
        <f t="shared" si="4"/>
        <v>0</v>
      </c>
      <c r="J34" s="111">
        <f t="shared" si="4"/>
        <v>0</v>
      </c>
      <c r="K34" s="111">
        <f t="shared" si="4"/>
        <v>0</v>
      </c>
      <c r="L34" s="111">
        <f t="shared" si="4"/>
        <v>0</v>
      </c>
      <c r="M34" s="111">
        <f t="shared" si="4"/>
        <v>0</v>
      </c>
      <c r="N34" s="111">
        <f t="shared" si="5"/>
        <v>0</v>
      </c>
      <c r="O34" s="111">
        <f t="shared" si="5"/>
        <v>0</v>
      </c>
      <c r="P34" s="111">
        <f t="shared" si="5"/>
        <v>0</v>
      </c>
      <c r="Q34" s="111">
        <f t="shared" si="5"/>
        <v>0</v>
      </c>
      <c r="R34" s="111">
        <f t="shared" si="5"/>
        <v>0</v>
      </c>
      <c r="S34" s="111">
        <f t="shared" si="5"/>
        <v>0</v>
      </c>
      <c r="T34" s="111">
        <f t="shared" si="5"/>
        <v>0</v>
      </c>
      <c r="U34" s="111">
        <f t="shared" si="5"/>
        <v>0</v>
      </c>
      <c r="V34" s="111">
        <f t="shared" si="5"/>
        <v>0</v>
      </c>
      <c r="W34" s="111">
        <f t="shared" si="5"/>
        <v>0</v>
      </c>
      <c r="X34" s="111">
        <f t="shared" si="6"/>
        <v>0</v>
      </c>
      <c r="Y34" s="111">
        <f t="shared" si="6"/>
        <v>0</v>
      </c>
      <c r="Z34" s="111">
        <f t="shared" si="6"/>
        <v>0</v>
      </c>
      <c r="AA34" s="111">
        <f t="shared" si="6"/>
        <v>0</v>
      </c>
      <c r="AB34" s="111">
        <f t="shared" si="6"/>
        <v>0</v>
      </c>
      <c r="AC34" s="111">
        <f t="shared" si="6"/>
        <v>0</v>
      </c>
      <c r="AD34" s="111">
        <f t="shared" si="6"/>
        <v>0</v>
      </c>
      <c r="AE34" s="111">
        <f t="shared" si="6"/>
        <v>0</v>
      </c>
      <c r="AF34" s="111">
        <f t="shared" si="6"/>
        <v>0</v>
      </c>
      <c r="AG34" s="111">
        <f t="shared" si="6"/>
        <v>0</v>
      </c>
      <c r="AH34" s="111">
        <f t="shared" si="6"/>
        <v>0</v>
      </c>
      <c r="AI34" s="112"/>
      <c r="AJ34" s="112"/>
      <c r="AK34" s="112"/>
      <c r="AL34" s="74"/>
      <c r="AM34" s="74"/>
    </row>
    <row r="35" spans="1:39" ht="15" customHeight="1" x14ac:dyDescent="0.2">
      <c r="A35" s="108"/>
      <c r="B35" s="113" t="s">
        <v>59</v>
      </c>
      <c r="C35" s="110" t="s">
        <v>65</v>
      </c>
      <c r="D35" s="111">
        <f>COUNTIF(D$14:D$25,$B35)</f>
        <v>4</v>
      </c>
      <c r="E35" s="111">
        <f t="shared" ref="E35:AH35" si="7">COUNTIF(E$14:E$25,$B35)</f>
        <v>3</v>
      </c>
      <c r="F35" s="111">
        <f t="shared" si="7"/>
        <v>5</v>
      </c>
      <c r="G35" s="111">
        <f t="shared" si="7"/>
        <v>4</v>
      </c>
      <c r="H35" s="111">
        <f t="shared" si="7"/>
        <v>3</v>
      </c>
      <c r="I35" s="111">
        <f t="shared" si="7"/>
        <v>3</v>
      </c>
      <c r="J35" s="111">
        <f t="shared" si="7"/>
        <v>3</v>
      </c>
      <c r="K35" s="111">
        <f t="shared" si="7"/>
        <v>3</v>
      </c>
      <c r="L35" s="111">
        <f t="shared" si="7"/>
        <v>3</v>
      </c>
      <c r="M35" s="111">
        <f t="shared" si="7"/>
        <v>4</v>
      </c>
      <c r="N35" s="111">
        <f t="shared" si="7"/>
        <v>4</v>
      </c>
      <c r="O35" s="111">
        <f t="shared" si="7"/>
        <v>3</v>
      </c>
      <c r="P35" s="111">
        <f t="shared" si="7"/>
        <v>5</v>
      </c>
      <c r="Q35" s="111">
        <f t="shared" si="7"/>
        <v>4</v>
      </c>
      <c r="R35" s="111">
        <f t="shared" si="7"/>
        <v>3</v>
      </c>
      <c r="S35" s="111">
        <f t="shared" si="7"/>
        <v>3</v>
      </c>
      <c r="T35" s="111">
        <f t="shared" si="7"/>
        <v>4</v>
      </c>
      <c r="U35" s="111">
        <f t="shared" si="7"/>
        <v>2</v>
      </c>
      <c r="V35" s="111">
        <f t="shared" si="7"/>
        <v>3</v>
      </c>
      <c r="W35" s="111">
        <f t="shared" si="7"/>
        <v>3</v>
      </c>
      <c r="X35" s="111">
        <f t="shared" si="7"/>
        <v>4</v>
      </c>
      <c r="Y35" s="111">
        <f t="shared" si="7"/>
        <v>3</v>
      </c>
      <c r="Z35" s="111">
        <f t="shared" si="7"/>
        <v>4</v>
      </c>
      <c r="AA35" s="111">
        <f t="shared" si="7"/>
        <v>4</v>
      </c>
      <c r="AB35" s="111">
        <f t="shared" si="7"/>
        <v>2</v>
      </c>
      <c r="AC35" s="111">
        <f t="shared" si="7"/>
        <v>2</v>
      </c>
      <c r="AD35" s="111">
        <f t="shared" si="7"/>
        <v>3</v>
      </c>
      <c r="AE35" s="111">
        <f t="shared" si="7"/>
        <v>3</v>
      </c>
      <c r="AF35" s="111">
        <f t="shared" si="7"/>
        <v>3</v>
      </c>
      <c r="AG35" s="111">
        <f t="shared" si="7"/>
        <v>4</v>
      </c>
      <c r="AH35" s="111">
        <f t="shared" si="7"/>
        <v>5</v>
      </c>
      <c r="AI35" s="112"/>
      <c r="AJ35" s="112"/>
      <c r="AK35" s="112"/>
      <c r="AL35" s="74"/>
      <c r="AM35" s="74"/>
    </row>
    <row r="36" spans="1:39" ht="15" customHeight="1" x14ac:dyDescent="0.2">
      <c r="A36" s="108"/>
      <c r="B36" s="113" t="s">
        <v>73</v>
      </c>
      <c r="C36" s="110" t="s">
        <v>74</v>
      </c>
      <c r="D36" s="111">
        <f t="shared" si="4"/>
        <v>0</v>
      </c>
      <c r="E36" s="111">
        <f t="shared" si="4"/>
        <v>0</v>
      </c>
      <c r="F36" s="111">
        <f t="shared" si="4"/>
        <v>0</v>
      </c>
      <c r="G36" s="111">
        <f t="shared" si="4"/>
        <v>0</v>
      </c>
      <c r="H36" s="111">
        <f t="shared" si="4"/>
        <v>0</v>
      </c>
      <c r="I36" s="111">
        <f t="shared" si="4"/>
        <v>0</v>
      </c>
      <c r="J36" s="111">
        <f t="shared" si="4"/>
        <v>0</v>
      </c>
      <c r="K36" s="111">
        <f t="shared" si="4"/>
        <v>0</v>
      </c>
      <c r="L36" s="111">
        <f t="shared" si="4"/>
        <v>0</v>
      </c>
      <c r="M36" s="111">
        <f t="shared" si="4"/>
        <v>0</v>
      </c>
      <c r="N36" s="111">
        <f t="shared" si="5"/>
        <v>0</v>
      </c>
      <c r="O36" s="111">
        <f t="shared" si="5"/>
        <v>0</v>
      </c>
      <c r="P36" s="111">
        <f t="shared" si="5"/>
        <v>0</v>
      </c>
      <c r="Q36" s="111">
        <f t="shared" si="5"/>
        <v>0</v>
      </c>
      <c r="R36" s="111">
        <f t="shared" si="5"/>
        <v>0</v>
      </c>
      <c r="S36" s="111">
        <f t="shared" si="5"/>
        <v>0</v>
      </c>
      <c r="T36" s="111">
        <f t="shared" si="5"/>
        <v>0</v>
      </c>
      <c r="U36" s="111">
        <f t="shared" si="5"/>
        <v>0</v>
      </c>
      <c r="V36" s="111">
        <f t="shared" si="5"/>
        <v>0</v>
      </c>
      <c r="W36" s="111">
        <f t="shared" si="5"/>
        <v>0</v>
      </c>
      <c r="X36" s="111">
        <f t="shared" si="6"/>
        <v>0</v>
      </c>
      <c r="Y36" s="111">
        <f t="shared" si="6"/>
        <v>0</v>
      </c>
      <c r="Z36" s="111">
        <f t="shared" si="6"/>
        <v>0</v>
      </c>
      <c r="AA36" s="111">
        <f t="shared" si="6"/>
        <v>0</v>
      </c>
      <c r="AB36" s="111">
        <f t="shared" si="6"/>
        <v>0</v>
      </c>
      <c r="AC36" s="111">
        <f t="shared" si="6"/>
        <v>0</v>
      </c>
      <c r="AD36" s="111">
        <f t="shared" si="6"/>
        <v>0</v>
      </c>
      <c r="AE36" s="111">
        <f t="shared" si="6"/>
        <v>0</v>
      </c>
      <c r="AF36" s="111">
        <f t="shared" si="6"/>
        <v>0</v>
      </c>
      <c r="AG36" s="111">
        <f t="shared" si="6"/>
        <v>0</v>
      </c>
      <c r="AH36" s="111">
        <f t="shared" si="6"/>
        <v>0</v>
      </c>
      <c r="AI36" s="112"/>
      <c r="AJ36" s="112"/>
      <c r="AK36" s="112"/>
      <c r="AL36" s="74"/>
      <c r="AM36" s="74"/>
    </row>
    <row r="37" spans="1:39" ht="15" customHeight="1" x14ac:dyDescent="0.2">
      <c r="A37" s="108"/>
      <c r="B37" s="113" t="s">
        <v>188</v>
      </c>
      <c r="C37" s="110" t="s">
        <v>257</v>
      </c>
      <c r="D37" s="111">
        <f t="shared" si="4"/>
        <v>0</v>
      </c>
      <c r="E37" s="111">
        <f t="shared" si="4"/>
        <v>0</v>
      </c>
      <c r="F37" s="111">
        <f t="shared" si="4"/>
        <v>0</v>
      </c>
      <c r="G37" s="111">
        <f t="shared" si="4"/>
        <v>0</v>
      </c>
      <c r="H37" s="111">
        <f t="shared" si="4"/>
        <v>0</v>
      </c>
      <c r="I37" s="111">
        <f t="shared" si="4"/>
        <v>0</v>
      </c>
      <c r="J37" s="111">
        <f t="shared" si="4"/>
        <v>0</v>
      </c>
      <c r="K37" s="111">
        <f t="shared" si="4"/>
        <v>0</v>
      </c>
      <c r="L37" s="111">
        <f t="shared" si="4"/>
        <v>0</v>
      </c>
      <c r="M37" s="111">
        <f t="shared" si="4"/>
        <v>0</v>
      </c>
      <c r="N37" s="111">
        <f t="shared" si="5"/>
        <v>0</v>
      </c>
      <c r="O37" s="111">
        <f t="shared" si="5"/>
        <v>0</v>
      </c>
      <c r="P37" s="111">
        <f t="shared" si="5"/>
        <v>0</v>
      </c>
      <c r="Q37" s="111">
        <f t="shared" si="5"/>
        <v>0</v>
      </c>
      <c r="R37" s="111">
        <f t="shared" si="5"/>
        <v>0</v>
      </c>
      <c r="S37" s="111">
        <f t="shared" si="5"/>
        <v>0</v>
      </c>
      <c r="T37" s="111">
        <f t="shared" si="5"/>
        <v>0</v>
      </c>
      <c r="U37" s="111">
        <f t="shared" si="5"/>
        <v>0</v>
      </c>
      <c r="V37" s="111">
        <f t="shared" si="5"/>
        <v>0</v>
      </c>
      <c r="W37" s="111">
        <f t="shared" si="5"/>
        <v>0</v>
      </c>
      <c r="X37" s="111">
        <f t="shared" si="6"/>
        <v>0</v>
      </c>
      <c r="Y37" s="111">
        <f t="shared" si="6"/>
        <v>0</v>
      </c>
      <c r="Z37" s="111">
        <f t="shared" si="6"/>
        <v>0</v>
      </c>
      <c r="AA37" s="111">
        <f t="shared" si="6"/>
        <v>0</v>
      </c>
      <c r="AB37" s="111">
        <f t="shared" si="6"/>
        <v>0</v>
      </c>
      <c r="AC37" s="111">
        <f t="shared" si="6"/>
        <v>0</v>
      </c>
      <c r="AD37" s="111">
        <f t="shared" si="6"/>
        <v>0</v>
      </c>
      <c r="AE37" s="111">
        <f t="shared" si="6"/>
        <v>0</v>
      </c>
      <c r="AF37" s="111">
        <f t="shared" si="6"/>
        <v>0</v>
      </c>
      <c r="AG37" s="111">
        <f t="shared" si="6"/>
        <v>0</v>
      </c>
      <c r="AH37" s="111">
        <f t="shared" si="6"/>
        <v>0</v>
      </c>
      <c r="AI37" s="112"/>
      <c r="AJ37" s="112"/>
      <c r="AK37" s="112"/>
      <c r="AL37" s="74"/>
      <c r="AM37" s="74"/>
    </row>
    <row r="38" spans="1:39" ht="15" customHeight="1" x14ac:dyDescent="0.2">
      <c r="A38" s="108"/>
      <c r="B38" s="109" t="s">
        <v>55</v>
      </c>
      <c r="C38" s="114" t="s">
        <v>66</v>
      </c>
      <c r="D38" s="111">
        <f>COUNTIF(D$14:D$25,$B38)</f>
        <v>5</v>
      </c>
      <c r="E38" s="111">
        <f t="shared" ref="E38:AH39" si="8">COUNTIF(E$14:E$25,$B38)</f>
        <v>5</v>
      </c>
      <c r="F38" s="111">
        <f t="shared" si="8"/>
        <v>2</v>
      </c>
      <c r="G38" s="111">
        <f t="shared" si="8"/>
        <v>4</v>
      </c>
      <c r="H38" s="111">
        <f t="shared" si="8"/>
        <v>6</v>
      </c>
      <c r="I38" s="111">
        <f t="shared" si="8"/>
        <v>4</v>
      </c>
      <c r="J38" s="111">
        <f t="shared" si="8"/>
        <v>6</v>
      </c>
      <c r="K38" s="111">
        <f t="shared" si="8"/>
        <v>5</v>
      </c>
      <c r="L38" s="111">
        <f t="shared" si="8"/>
        <v>3</v>
      </c>
      <c r="M38" s="111">
        <f t="shared" si="8"/>
        <v>3</v>
      </c>
      <c r="N38" s="111">
        <f t="shared" si="8"/>
        <v>4</v>
      </c>
      <c r="O38" s="111">
        <f t="shared" si="8"/>
        <v>5</v>
      </c>
      <c r="P38" s="111">
        <f t="shared" si="8"/>
        <v>3</v>
      </c>
      <c r="Q38" s="111">
        <f t="shared" si="8"/>
        <v>3</v>
      </c>
      <c r="R38" s="111">
        <f t="shared" si="8"/>
        <v>4</v>
      </c>
      <c r="S38" s="111">
        <f t="shared" si="8"/>
        <v>5</v>
      </c>
      <c r="T38" s="111">
        <f t="shared" si="8"/>
        <v>4</v>
      </c>
      <c r="U38" s="111">
        <f t="shared" si="8"/>
        <v>3</v>
      </c>
      <c r="V38" s="111">
        <f t="shared" si="8"/>
        <v>3</v>
      </c>
      <c r="W38" s="111">
        <f t="shared" si="8"/>
        <v>5</v>
      </c>
      <c r="X38" s="111">
        <f t="shared" si="8"/>
        <v>3</v>
      </c>
      <c r="Y38" s="111">
        <f t="shared" si="8"/>
        <v>5</v>
      </c>
      <c r="Z38" s="111">
        <f t="shared" si="8"/>
        <v>3</v>
      </c>
      <c r="AA38" s="111">
        <f t="shared" si="8"/>
        <v>2</v>
      </c>
      <c r="AB38" s="111">
        <f t="shared" si="8"/>
        <v>4</v>
      </c>
      <c r="AC38" s="111">
        <f t="shared" si="8"/>
        <v>5</v>
      </c>
      <c r="AD38" s="111">
        <f t="shared" si="8"/>
        <v>5</v>
      </c>
      <c r="AE38" s="111">
        <f t="shared" si="8"/>
        <v>4</v>
      </c>
      <c r="AF38" s="111">
        <f t="shared" si="8"/>
        <v>5</v>
      </c>
      <c r="AG38" s="111">
        <f t="shared" si="8"/>
        <v>4</v>
      </c>
      <c r="AH38" s="111">
        <f>COUNTIF(AH$14:AH$25,$B38)</f>
        <v>2</v>
      </c>
      <c r="AI38" s="112"/>
      <c r="AJ38" s="112"/>
      <c r="AK38" s="112"/>
      <c r="AL38" s="74"/>
      <c r="AM38" s="74"/>
    </row>
    <row r="39" spans="1:39" ht="15" customHeight="1" x14ac:dyDescent="0.2">
      <c r="A39" s="108"/>
      <c r="B39" s="109" t="s">
        <v>54</v>
      </c>
      <c r="C39" s="115" t="s">
        <v>56</v>
      </c>
      <c r="D39" s="111">
        <f>COUNTIF(D$14:D$25,$B39)</f>
        <v>0</v>
      </c>
      <c r="E39" s="111">
        <f t="shared" si="8"/>
        <v>0</v>
      </c>
      <c r="F39" s="111">
        <f t="shared" si="8"/>
        <v>0</v>
      </c>
      <c r="G39" s="111">
        <f t="shared" si="8"/>
        <v>0</v>
      </c>
      <c r="H39" s="111">
        <f t="shared" si="8"/>
        <v>0</v>
      </c>
      <c r="I39" s="111">
        <f t="shared" si="8"/>
        <v>0</v>
      </c>
      <c r="J39" s="111">
        <f t="shared" si="8"/>
        <v>0</v>
      </c>
      <c r="K39" s="111">
        <f t="shared" si="8"/>
        <v>0</v>
      </c>
      <c r="L39" s="111">
        <f t="shared" si="8"/>
        <v>0</v>
      </c>
      <c r="M39" s="111">
        <f t="shared" si="8"/>
        <v>0</v>
      </c>
      <c r="N39" s="111">
        <f t="shared" si="8"/>
        <v>0</v>
      </c>
      <c r="O39" s="111">
        <f t="shared" si="8"/>
        <v>0</v>
      </c>
      <c r="P39" s="111">
        <f t="shared" si="8"/>
        <v>0</v>
      </c>
      <c r="Q39" s="111">
        <f t="shared" si="8"/>
        <v>1</v>
      </c>
      <c r="R39" s="111">
        <f t="shared" si="8"/>
        <v>1</v>
      </c>
      <c r="S39" s="111">
        <f t="shared" si="8"/>
        <v>1</v>
      </c>
      <c r="T39" s="111">
        <f t="shared" si="8"/>
        <v>1</v>
      </c>
      <c r="U39" s="111">
        <f t="shared" si="8"/>
        <v>1</v>
      </c>
      <c r="V39" s="111">
        <f t="shared" si="8"/>
        <v>0</v>
      </c>
      <c r="W39" s="111">
        <f t="shared" si="8"/>
        <v>0</v>
      </c>
      <c r="X39" s="111">
        <f t="shared" si="8"/>
        <v>2</v>
      </c>
      <c r="Y39" s="111">
        <f t="shared" si="8"/>
        <v>2</v>
      </c>
      <c r="Z39" s="111">
        <f t="shared" si="8"/>
        <v>2</v>
      </c>
      <c r="AA39" s="111">
        <f t="shared" si="8"/>
        <v>2</v>
      </c>
      <c r="AB39" s="111">
        <f t="shared" si="8"/>
        <v>2</v>
      </c>
      <c r="AC39" s="111">
        <f t="shared" si="8"/>
        <v>0</v>
      </c>
      <c r="AD39" s="111">
        <f t="shared" si="8"/>
        <v>0</v>
      </c>
      <c r="AE39" s="111">
        <f t="shared" si="8"/>
        <v>1</v>
      </c>
      <c r="AF39" s="111">
        <f t="shared" si="8"/>
        <v>1</v>
      </c>
      <c r="AG39" s="111">
        <f t="shared" si="8"/>
        <v>1</v>
      </c>
      <c r="AH39" s="111">
        <f t="shared" si="8"/>
        <v>1</v>
      </c>
      <c r="AI39" s="74"/>
      <c r="AJ39" s="74"/>
      <c r="AK39" s="74"/>
      <c r="AL39" s="74"/>
      <c r="AM39" s="74"/>
    </row>
    <row r="40" spans="1:39" ht="15" customHeight="1" x14ac:dyDescent="0.2">
      <c r="A40" s="74"/>
      <c r="B40" s="109" t="s">
        <v>19</v>
      </c>
      <c r="C40" s="116" t="s">
        <v>67</v>
      </c>
      <c r="D40" s="111">
        <f t="shared" si="4"/>
        <v>0</v>
      </c>
      <c r="E40" s="111">
        <f t="shared" si="4"/>
        <v>0</v>
      </c>
      <c r="F40" s="111">
        <f t="shared" si="4"/>
        <v>0</v>
      </c>
      <c r="G40" s="111">
        <f t="shared" si="4"/>
        <v>0</v>
      </c>
      <c r="H40" s="111">
        <f t="shared" si="4"/>
        <v>0</v>
      </c>
      <c r="I40" s="111">
        <f t="shared" si="4"/>
        <v>0</v>
      </c>
      <c r="J40" s="111">
        <f t="shared" si="4"/>
        <v>0</v>
      </c>
      <c r="K40" s="111">
        <f t="shared" si="4"/>
        <v>0</v>
      </c>
      <c r="L40" s="111">
        <f t="shared" si="4"/>
        <v>0</v>
      </c>
      <c r="M40" s="111">
        <f t="shared" si="4"/>
        <v>0</v>
      </c>
      <c r="N40" s="111">
        <f t="shared" si="5"/>
        <v>0</v>
      </c>
      <c r="O40" s="111">
        <f t="shared" si="5"/>
        <v>0</v>
      </c>
      <c r="P40" s="111">
        <f t="shared" si="5"/>
        <v>0</v>
      </c>
      <c r="Q40" s="111">
        <f t="shared" si="5"/>
        <v>0</v>
      </c>
      <c r="R40" s="111">
        <f t="shared" si="5"/>
        <v>0</v>
      </c>
      <c r="S40" s="111">
        <f t="shared" si="5"/>
        <v>0</v>
      </c>
      <c r="T40" s="111">
        <f t="shared" si="5"/>
        <v>0</v>
      </c>
      <c r="U40" s="111">
        <f t="shared" si="5"/>
        <v>0</v>
      </c>
      <c r="V40" s="111">
        <f t="shared" si="5"/>
        <v>0</v>
      </c>
      <c r="W40" s="111">
        <f t="shared" si="5"/>
        <v>0</v>
      </c>
      <c r="X40" s="111">
        <f t="shared" si="6"/>
        <v>0</v>
      </c>
      <c r="Y40" s="111">
        <f t="shared" si="6"/>
        <v>0</v>
      </c>
      <c r="Z40" s="111">
        <f t="shared" si="6"/>
        <v>0</v>
      </c>
      <c r="AA40" s="111">
        <f t="shared" si="6"/>
        <v>0</v>
      </c>
      <c r="AB40" s="111">
        <f t="shared" si="6"/>
        <v>0</v>
      </c>
      <c r="AC40" s="111">
        <f t="shared" si="6"/>
        <v>0</v>
      </c>
      <c r="AD40" s="111">
        <f t="shared" si="6"/>
        <v>0</v>
      </c>
      <c r="AE40" s="111">
        <f t="shared" si="6"/>
        <v>0</v>
      </c>
      <c r="AF40" s="111">
        <f t="shared" si="6"/>
        <v>0</v>
      </c>
      <c r="AG40" s="111">
        <f t="shared" si="6"/>
        <v>0</v>
      </c>
      <c r="AH40" s="111">
        <f t="shared" si="6"/>
        <v>0</v>
      </c>
      <c r="AI40" s="74"/>
      <c r="AJ40" s="74"/>
      <c r="AK40" s="74"/>
      <c r="AL40" s="74"/>
      <c r="AM40" s="74"/>
    </row>
    <row r="41" spans="1:39" ht="15" customHeight="1" x14ac:dyDescent="0.2">
      <c r="A41" s="74"/>
      <c r="B41" s="351" t="s">
        <v>68</v>
      </c>
      <c r="C41" s="352"/>
      <c r="D41" s="117">
        <f>D38+D39</f>
        <v>5</v>
      </c>
      <c r="E41" s="117">
        <f t="shared" ref="D41:AG41" si="9">E38+E39</f>
        <v>5</v>
      </c>
      <c r="F41" s="117">
        <f t="shared" si="9"/>
        <v>2</v>
      </c>
      <c r="G41" s="117">
        <f t="shared" si="9"/>
        <v>4</v>
      </c>
      <c r="H41" s="117">
        <f t="shared" si="9"/>
        <v>6</v>
      </c>
      <c r="I41" s="117">
        <f t="shared" si="9"/>
        <v>4</v>
      </c>
      <c r="J41" s="117">
        <f t="shared" si="9"/>
        <v>6</v>
      </c>
      <c r="K41" s="117">
        <f t="shared" si="9"/>
        <v>5</v>
      </c>
      <c r="L41" s="117">
        <f t="shared" si="9"/>
        <v>3</v>
      </c>
      <c r="M41" s="117">
        <f t="shared" si="9"/>
        <v>3</v>
      </c>
      <c r="N41" s="117">
        <f t="shared" si="9"/>
        <v>4</v>
      </c>
      <c r="O41" s="117">
        <f t="shared" si="9"/>
        <v>5</v>
      </c>
      <c r="P41" s="117">
        <f t="shared" si="9"/>
        <v>3</v>
      </c>
      <c r="Q41" s="117">
        <f t="shared" si="9"/>
        <v>4</v>
      </c>
      <c r="R41" s="117">
        <f t="shared" si="9"/>
        <v>5</v>
      </c>
      <c r="S41" s="117">
        <f t="shared" si="9"/>
        <v>6</v>
      </c>
      <c r="T41" s="117">
        <f t="shared" si="9"/>
        <v>5</v>
      </c>
      <c r="U41" s="117">
        <f t="shared" si="9"/>
        <v>4</v>
      </c>
      <c r="V41" s="117">
        <f t="shared" si="9"/>
        <v>3</v>
      </c>
      <c r="W41" s="117">
        <f t="shared" si="9"/>
        <v>5</v>
      </c>
      <c r="X41" s="117">
        <f t="shared" si="9"/>
        <v>5</v>
      </c>
      <c r="Y41" s="117">
        <f t="shared" si="9"/>
        <v>7</v>
      </c>
      <c r="Z41" s="117">
        <f t="shared" si="9"/>
        <v>5</v>
      </c>
      <c r="AA41" s="117">
        <f t="shared" si="9"/>
        <v>4</v>
      </c>
      <c r="AB41" s="117">
        <f t="shared" si="9"/>
        <v>6</v>
      </c>
      <c r="AC41" s="117">
        <f t="shared" si="9"/>
        <v>5</v>
      </c>
      <c r="AD41" s="117">
        <f t="shared" si="9"/>
        <v>5</v>
      </c>
      <c r="AE41" s="117">
        <f t="shared" si="9"/>
        <v>5</v>
      </c>
      <c r="AF41" s="117">
        <f t="shared" si="9"/>
        <v>6</v>
      </c>
      <c r="AG41" s="117">
        <f t="shared" si="9"/>
        <v>5</v>
      </c>
      <c r="AH41" s="117">
        <f t="shared" ref="AH41" si="10">AH38+AH39</f>
        <v>3</v>
      </c>
      <c r="AI41" s="74"/>
      <c r="AJ41" s="74"/>
      <c r="AK41" s="74"/>
      <c r="AL41" s="74"/>
      <c r="AM41" s="74"/>
    </row>
    <row r="42" spans="1:39" ht="15" customHeight="1" x14ac:dyDescent="0.2">
      <c r="A42" s="74"/>
      <c r="B42" s="353" t="s">
        <v>69</v>
      </c>
      <c r="C42" s="354"/>
      <c r="D42" s="133">
        <f>D31+D33+D34+D35+D37</f>
        <v>7</v>
      </c>
      <c r="E42" s="133">
        <f t="shared" ref="E42:AH42" si="11">E31+E33+E34+E35+E37</f>
        <v>7</v>
      </c>
      <c r="F42" s="133">
        <f t="shared" si="11"/>
        <v>10</v>
      </c>
      <c r="G42" s="133">
        <f t="shared" si="11"/>
        <v>8</v>
      </c>
      <c r="H42" s="133">
        <f t="shared" si="11"/>
        <v>6</v>
      </c>
      <c r="I42" s="133">
        <f t="shared" si="11"/>
        <v>8</v>
      </c>
      <c r="J42" s="133">
        <f t="shared" si="11"/>
        <v>6</v>
      </c>
      <c r="K42" s="133">
        <f t="shared" si="11"/>
        <v>7</v>
      </c>
      <c r="L42" s="133">
        <f t="shared" si="11"/>
        <v>9</v>
      </c>
      <c r="M42" s="133">
        <f t="shared" si="11"/>
        <v>9</v>
      </c>
      <c r="N42" s="133">
        <f t="shared" si="11"/>
        <v>8</v>
      </c>
      <c r="O42" s="133">
        <f t="shared" si="11"/>
        <v>7</v>
      </c>
      <c r="P42" s="133">
        <f t="shared" si="11"/>
        <v>9</v>
      </c>
      <c r="Q42" s="133">
        <f t="shared" si="11"/>
        <v>8</v>
      </c>
      <c r="R42" s="133">
        <f t="shared" si="11"/>
        <v>7</v>
      </c>
      <c r="S42" s="133">
        <f t="shared" si="11"/>
        <v>6</v>
      </c>
      <c r="T42" s="133">
        <f t="shared" si="11"/>
        <v>7</v>
      </c>
      <c r="U42" s="133">
        <f t="shared" si="11"/>
        <v>8</v>
      </c>
      <c r="V42" s="133">
        <f t="shared" si="11"/>
        <v>9</v>
      </c>
      <c r="W42" s="133">
        <f t="shared" si="11"/>
        <v>7</v>
      </c>
      <c r="X42" s="133">
        <f t="shared" si="11"/>
        <v>7</v>
      </c>
      <c r="Y42" s="133">
        <f t="shared" si="11"/>
        <v>5</v>
      </c>
      <c r="Z42" s="133">
        <f t="shared" si="11"/>
        <v>7</v>
      </c>
      <c r="AA42" s="133">
        <f t="shared" si="11"/>
        <v>8</v>
      </c>
      <c r="AB42" s="133">
        <f t="shared" si="11"/>
        <v>6</v>
      </c>
      <c r="AC42" s="133">
        <f t="shared" si="11"/>
        <v>7</v>
      </c>
      <c r="AD42" s="133">
        <f t="shared" si="11"/>
        <v>7</v>
      </c>
      <c r="AE42" s="133">
        <f t="shared" si="11"/>
        <v>7</v>
      </c>
      <c r="AF42" s="133">
        <f t="shared" si="11"/>
        <v>6</v>
      </c>
      <c r="AG42" s="133">
        <f t="shared" si="11"/>
        <v>7</v>
      </c>
      <c r="AH42" s="133">
        <f t="shared" si="11"/>
        <v>9</v>
      </c>
      <c r="AI42" s="74"/>
      <c r="AJ42" s="74"/>
      <c r="AK42" s="74"/>
      <c r="AL42" s="74"/>
      <c r="AM42" s="74"/>
    </row>
    <row r="43" spans="1:39" ht="24.75" thickBot="1" x14ac:dyDescent="0.5">
      <c r="A43" s="74"/>
      <c r="B43" s="355" t="s">
        <v>57</v>
      </c>
      <c r="C43" s="356"/>
      <c r="D43" s="356"/>
      <c r="E43" s="356"/>
      <c r="F43" s="356"/>
      <c r="G43" s="356"/>
      <c r="H43" s="356"/>
      <c r="I43" s="356"/>
      <c r="J43" s="357"/>
      <c r="K43" s="388"/>
      <c r="L43" s="359"/>
      <c r="M43" s="359"/>
      <c r="N43" s="359"/>
      <c r="O43" s="359"/>
      <c r="P43" s="360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</row>
    <row r="44" spans="1:39" ht="13.5" thickTop="1" x14ac:dyDescent="0.2"/>
    <row r="45" spans="1:39" ht="13.5" thickBot="1" x14ac:dyDescent="0.25">
      <c r="C45" t="s">
        <v>77</v>
      </c>
    </row>
    <row r="46" spans="1:39" x14ac:dyDescent="0.2">
      <c r="C46" s="134" t="s">
        <v>76</v>
      </c>
      <c r="D46" s="350" t="s">
        <v>78</v>
      </c>
      <c r="E46" s="350"/>
      <c r="F46" s="350"/>
      <c r="G46" s="350"/>
      <c r="H46" s="350" t="s">
        <v>79</v>
      </c>
      <c r="I46" s="350"/>
      <c r="J46" s="350"/>
      <c r="K46" s="350"/>
      <c r="L46" s="350" t="s">
        <v>80</v>
      </c>
      <c r="M46" s="350"/>
      <c r="N46" s="350"/>
      <c r="O46" s="350"/>
    </row>
    <row r="47" spans="1:39" x14ac:dyDescent="0.2">
      <c r="C47" s="135" t="s">
        <v>2</v>
      </c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</row>
    <row r="48" spans="1:39" x14ac:dyDescent="0.2">
      <c r="C48" s="135" t="s">
        <v>71</v>
      </c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</row>
    <row r="49" spans="3:15" x14ac:dyDescent="0.2">
      <c r="C49" s="135" t="s">
        <v>3</v>
      </c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</row>
    <row r="50" spans="3:15" x14ac:dyDescent="0.2">
      <c r="C50" s="135" t="s">
        <v>58</v>
      </c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</row>
    <row r="51" spans="3:15" x14ac:dyDescent="0.2">
      <c r="C51" s="135" t="s">
        <v>59</v>
      </c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</row>
    <row r="52" spans="3:15" x14ac:dyDescent="0.2">
      <c r="C52" s="135" t="s">
        <v>73</v>
      </c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</row>
    <row r="53" spans="3:15" ht="13.5" thickBot="1" x14ac:dyDescent="0.25">
      <c r="C53" s="136" t="s">
        <v>19</v>
      </c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</row>
  </sheetData>
  <mergeCells count="52">
    <mergeCell ref="B14:B18"/>
    <mergeCell ref="B19:B22"/>
    <mergeCell ref="B23:B25"/>
    <mergeCell ref="D52:G52"/>
    <mergeCell ref="H52:K52"/>
    <mergeCell ref="D48:G48"/>
    <mergeCell ref="H48:K48"/>
    <mergeCell ref="B42:C42"/>
    <mergeCell ref="B43:J43"/>
    <mergeCell ref="K43:P43"/>
    <mergeCell ref="D28:J28"/>
    <mergeCell ref="N28:R28"/>
    <mergeCell ref="B41:C41"/>
    <mergeCell ref="L52:O52"/>
    <mergeCell ref="L48:O48"/>
    <mergeCell ref="D49:G49"/>
    <mergeCell ref="D53:G53"/>
    <mergeCell ref="H53:K53"/>
    <mergeCell ref="L53:O53"/>
    <mergeCell ref="D50:G50"/>
    <mergeCell ref="H50:K50"/>
    <mergeCell ref="L50:O50"/>
    <mergeCell ref="D51:G51"/>
    <mergeCell ref="H51:K51"/>
    <mergeCell ref="L51:O51"/>
    <mergeCell ref="H49:K49"/>
    <mergeCell ref="L49:O49"/>
    <mergeCell ref="D46:G46"/>
    <mergeCell ref="H46:K46"/>
    <mergeCell ref="L46:O46"/>
    <mergeCell ref="D47:G47"/>
    <mergeCell ref="H47:K47"/>
    <mergeCell ref="L47:O47"/>
    <mergeCell ref="U28:Z28"/>
    <mergeCell ref="AD28:AG28"/>
    <mergeCell ref="AI9:AJ9"/>
    <mergeCell ref="U27:Z27"/>
    <mergeCell ref="AD27:AG27"/>
    <mergeCell ref="D27:J27"/>
    <mergeCell ref="D9:AH9"/>
    <mergeCell ref="AH5:AL5"/>
    <mergeCell ref="AG7:AL7"/>
    <mergeCell ref="D4:AA6"/>
    <mergeCell ref="AL9:AM9"/>
    <mergeCell ref="A9:A10"/>
    <mergeCell ref="B9:B10"/>
    <mergeCell ref="C4:C6"/>
    <mergeCell ref="C9:C10"/>
    <mergeCell ref="AG1:AL1"/>
    <mergeCell ref="AG2:AL2"/>
    <mergeCell ref="AG3:AL3"/>
    <mergeCell ref="AG4:AL4"/>
  </mergeCells>
  <phoneticPr fontId="7" type="noConversion"/>
  <conditionalFormatting sqref="D29:AH29 K28:M28 AG28:AI28 S28:T28 AA28:AC28 K27:AI27 AE28">
    <cfRule type="cellIs" dxfId="449" priority="527" stopIfTrue="1" operator="equal">
      <formula>"в"</formula>
    </cfRule>
    <cfRule type="cellIs" dxfId="448" priority="528" stopIfTrue="1" operator="equal">
      <formula>"от"</formula>
    </cfRule>
  </conditionalFormatting>
  <conditionalFormatting sqref="AK27:AK29">
    <cfRule type="cellIs" dxfId="447" priority="529" stopIfTrue="1" operator="greaterThan">
      <formula>0</formula>
    </cfRule>
    <cfRule type="cellIs" dxfId="446" priority="530" stopIfTrue="1" operator="lessThanOrEqual">
      <formula>0</formula>
    </cfRule>
  </conditionalFormatting>
  <conditionalFormatting sqref="J11:M11">
    <cfRule type="cellIs" dxfId="445" priority="507" stopIfTrue="1" operator="equal">
      <formula>"в"</formula>
    </cfRule>
    <cfRule type="cellIs" dxfId="444" priority="508" stopIfTrue="1" operator="equal">
      <formula>"от"</formula>
    </cfRule>
  </conditionalFormatting>
  <conditionalFormatting sqref="X19:AA19 AA20">
    <cfRule type="cellIs" dxfId="443" priority="505" stopIfTrue="1" operator="equal">
      <formula>"в"</formula>
    </cfRule>
    <cfRule type="cellIs" dxfId="442" priority="506" stopIfTrue="1" operator="equal">
      <formula>"от"</formula>
    </cfRule>
  </conditionalFormatting>
  <conditionalFormatting sqref="Q14:T14">
    <cfRule type="cellIs" dxfId="441" priority="501" stopIfTrue="1" operator="equal">
      <formula>"в"</formula>
    </cfRule>
    <cfRule type="cellIs" dxfId="440" priority="502" stopIfTrue="1" operator="equal">
      <formula>"от"</formula>
    </cfRule>
  </conditionalFormatting>
  <conditionalFormatting sqref="X24:AA24">
    <cfRule type="cellIs" dxfId="439" priority="497" stopIfTrue="1" operator="equal">
      <formula>"в"</formula>
    </cfRule>
    <cfRule type="cellIs" dxfId="438" priority="498" stopIfTrue="1" operator="equal">
      <formula>"от"</formula>
    </cfRule>
  </conditionalFormatting>
  <conditionalFormatting sqref="D14">
    <cfRule type="cellIs" dxfId="437" priority="487" stopIfTrue="1" operator="equal">
      <formula>"в"</formula>
    </cfRule>
    <cfRule type="cellIs" dxfId="436" priority="488" stopIfTrue="1" operator="equal">
      <formula>"от"</formula>
    </cfRule>
  </conditionalFormatting>
  <conditionalFormatting sqref="AD15">
    <cfRule type="cellIs" dxfId="435" priority="443" stopIfTrue="1" operator="equal">
      <formula>"в"</formula>
    </cfRule>
    <cfRule type="cellIs" dxfId="434" priority="444" stopIfTrue="1" operator="equal">
      <formula>"от"</formula>
    </cfRule>
  </conditionalFormatting>
  <conditionalFormatting sqref="AG11">
    <cfRule type="cellIs" dxfId="433" priority="491" stopIfTrue="1" operator="equal">
      <formula>"в"</formula>
    </cfRule>
    <cfRule type="cellIs" dxfId="432" priority="492" stopIfTrue="1" operator="equal">
      <formula>"от"</formula>
    </cfRule>
  </conditionalFormatting>
  <conditionalFormatting sqref="AE24:AG24">
    <cfRule type="cellIs" dxfId="431" priority="493" stopIfTrue="1" operator="equal">
      <formula>"в"</formula>
    </cfRule>
    <cfRule type="cellIs" dxfId="430" priority="494" stopIfTrue="1" operator="equal">
      <formula>"от"</formula>
    </cfRule>
  </conditionalFormatting>
  <conditionalFormatting sqref="G15">
    <cfRule type="cellIs" dxfId="429" priority="461" stopIfTrue="1" operator="equal">
      <formula>"в"</formula>
    </cfRule>
    <cfRule type="cellIs" dxfId="428" priority="462" stopIfTrue="1" operator="equal">
      <formula>"от"</formula>
    </cfRule>
  </conditionalFormatting>
  <conditionalFormatting sqref="J14">
    <cfRule type="cellIs" dxfId="427" priority="483" stopIfTrue="1" operator="equal">
      <formula>"в"</formula>
    </cfRule>
    <cfRule type="cellIs" dxfId="426" priority="484" stopIfTrue="1" operator="equal">
      <formula>"от"</formula>
    </cfRule>
  </conditionalFormatting>
  <conditionalFormatting sqref="AC16">
    <cfRule type="cellIs" dxfId="425" priority="417" stopIfTrue="1" operator="equal">
      <formula>"в"</formula>
    </cfRule>
    <cfRule type="cellIs" dxfId="424" priority="418" stopIfTrue="1" operator="equal">
      <formula>"от"</formula>
    </cfRule>
  </conditionalFormatting>
  <conditionalFormatting sqref="E14">
    <cfRule type="cellIs" dxfId="423" priority="485" stopIfTrue="1" operator="equal">
      <formula>"в"</formula>
    </cfRule>
    <cfRule type="cellIs" dxfId="422" priority="486" stopIfTrue="1" operator="equal">
      <formula>"от"</formula>
    </cfRule>
  </conditionalFormatting>
  <conditionalFormatting sqref="K14">
    <cfRule type="cellIs" dxfId="421" priority="469" stopIfTrue="1" operator="equal">
      <formula>"в"</formula>
    </cfRule>
    <cfRule type="cellIs" dxfId="420" priority="470" stopIfTrue="1" operator="equal">
      <formula>"от"</formula>
    </cfRule>
  </conditionalFormatting>
  <conditionalFormatting sqref="S15">
    <cfRule type="cellIs" dxfId="419" priority="451" stopIfTrue="1" operator="equal">
      <formula>"в"</formula>
    </cfRule>
    <cfRule type="cellIs" dxfId="418" priority="452" stopIfTrue="1" operator="equal">
      <formula>"от"</formula>
    </cfRule>
  </conditionalFormatting>
  <conditionalFormatting sqref="X15">
    <cfRule type="cellIs" dxfId="417" priority="447" stopIfTrue="1" operator="equal">
      <formula>"в"</formula>
    </cfRule>
    <cfRule type="cellIs" dxfId="416" priority="448" stopIfTrue="1" operator="equal">
      <formula>"от"</formula>
    </cfRule>
  </conditionalFormatting>
  <conditionalFormatting sqref="H15">
    <cfRule type="cellIs" dxfId="415" priority="459" stopIfTrue="1" operator="equal">
      <formula>"в"</formula>
    </cfRule>
    <cfRule type="cellIs" dxfId="414" priority="460" stopIfTrue="1" operator="equal">
      <formula>"от"</formula>
    </cfRule>
  </conditionalFormatting>
  <conditionalFormatting sqref="D16">
    <cfRule type="cellIs" dxfId="413" priority="435" stopIfTrue="1" operator="equal">
      <formula>"в"</formula>
    </cfRule>
    <cfRule type="cellIs" dxfId="412" priority="436" stopIfTrue="1" operator="equal">
      <formula>"от"</formula>
    </cfRule>
  </conditionalFormatting>
  <conditionalFormatting sqref="L15">
    <cfRule type="cellIs" dxfId="411" priority="457" stopIfTrue="1" operator="equal">
      <formula>"в"</formula>
    </cfRule>
    <cfRule type="cellIs" dxfId="410" priority="458" stopIfTrue="1" operator="equal">
      <formula>"от"</formula>
    </cfRule>
  </conditionalFormatting>
  <conditionalFormatting sqref="M15">
    <cfRule type="cellIs" dxfId="409" priority="455" stopIfTrue="1" operator="equal">
      <formula>"в"</formula>
    </cfRule>
    <cfRule type="cellIs" dxfId="408" priority="456" stopIfTrue="1" operator="equal">
      <formula>"от"</formula>
    </cfRule>
  </conditionalFormatting>
  <conditionalFormatting sqref="R15">
    <cfRule type="cellIs" dxfId="407" priority="453" stopIfTrue="1" operator="equal">
      <formula>"в"</formula>
    </cfRule>
    <cfRule type="cellIs" dxfId="406" priority="454" stopIfTrue="1" operator="equal">
      <formula>"от"</formula>
    </cfRule>
  </conditionalFormatting>
  <conditionalFormatting sqref="Y15">
    <cfRule type="cellIs" dxfId="405" priority="445" stopIfTrue="1" operator="equal">
      <formula>"в"</formula>
    </cfRule>
    <cfRule type="cellIs" dxfId="404" priority="446" stopIfTrue="1" operator="equal">
      <formula>"от"</formula>
    </cfRule>
  </conditionalFormatting>
  <conditionalFormatting sqref="AE15">
    <cfRule type="cellIs" dxfId="403" priority="441" stopIfTrue="1" operator="equal">
      <formula>"в"</formula>
    </cfRule>
    <cfRule type="cellIs" dxfId="402" priority="442" stopIfTrue="1" operator="equal">
      <formula>"от"</formula>
    </cfRule>
  </conditionalFormatting>
  <conditionalFormatting sqref="AF15">
    <cfRule type="cellIs" dxfId="401" priority="439" stopIfTrue="1" operator="equal">
      <formula>"в"</formula>
    </cfRule>
    <cfRule type="cellIs" dxfId="400" priority="440" stopIfTrue="1" operator="equal">
      <formula>"от"</formula>
    </cfRule>
  </conditionalFormatting>
  <conditionalFormatting sqref="E16">
    <cfRule type="cellIs" dxfId="399" priority="433" stopIfTrue="1" operator="equal">
      <formula>"в"</formula>
    </cfRule>
    <cfRule type="cellIs" dxfId="398" priority="434" stopIfTrue="1" operator="equal">
      <formula>"от"</formula>
    </cfRule>
  </conditionalFormatting>
  <conditionalFormatting sqref="D17">
    <cfRule type="cellIs" dxfId="397" priority="415" stopIfTrue="1" operator="equal">
      <formula>"в"</formula>
    </cfRule>
    <cfRule type="cellIs" dxfId="396" priority="416" stopIfTrue="1" operator="equal">
      <formula>"от"</formula>
    </cfRule>
  </conditionalFormatting>
  <conditionalFormatting sqref="J16">
    <cfRule type="cellIs" dxfId="395" priority="431" stopIfTrue="1" operator="equal">
      <formula>"в"</formula>
    </cfRule>
    <cfRule type="cellIs" dxfId="394" priority="432" stopIfTrue="1" operator="equal">
      <formula>"от"</formula>
    </cfRule>
  </conditionalFormatting>
  <conditionalFormatting sqref="J19">
    <cfRule type="cellIs" dxfId="393" priority="387" stopIfTrue="1" operator="equal">
      <formula>"в"</formula>
    </cfRule>
    <cfRule type="cellIs" dxfId="392" priority="388" stopIfTrue="1" operator="equal">
      <formula>"от"</formula>
    </cfRule>
  </conditionalFormatting>
  <conditionalFormatting sqref="K16">
    <cfRule type="cellIs" dxfId="391" priority="429" stopIfTrue="1" operator="equal">
      <formula>"в"</formula>
    </cfRule>
    <cfRule type="cellIs" dxfId="390" priority="430" stopIfTrue="1" operator="equal">
      <formula>"от"</formula>
    </cfRule>
  </conditionalFormatting>
  <conditionalFormatting sqref="P16">
    <cfRule type="cellIs" dxfId="389" priority="427" stopIfTrue="1" operator="equal">
      <formula>"в"</formula>
    </cfRule>
    <cfRule type="cellIs" dxfId="388" priority="428" stopIfTrue="1" operator="equal">
      <formula>"от"</formula>
    </cfRule>
  </conditionalFormatting>
  <conditionalFormatting sqref="Q16">
    <cfRule type="cellIs" dxfId="387" priority="425" stopIfTrue="1" operator="equal">
      <formula>"в"</formula>
    </cfRule>
    <cfRule type="cellIs" dxfId="386" priority="426" stopIfTrue="1" operator="equal">
      <formula>"от"</formula>
    </cfRule>
  </conditionalFormatting>
  <conditionalFormatting sqref="V16">
    <cfRule type="cellIs" dxfId="385" priority="423" stopIfTrue="1" operator="equal">
      <formula>"в"</formula>
    </cfRule>
    <cfRule type="cellIs" dxfId="384" priority="424" stopIfTrue="1" operator="equal">
      <formula>"от"</formula>
    </cfRule>
  </conditionalFormatting>
  <conditionalFormatting sqref="W16">
    <cfRule type="cellIs" dxfId="383" priority="421" stopIfTrue="1" operator="equal">
      <formula>"в"</formula>
    </cfRule>
    <cfRule type="cellIs" dxfId="382" priority="422" stopIfTrue="1" operator="equal">
      <formula>"от"</formula>
    </cfRule>
  </conditionalFormatting>
  <conditionalFormatting sqref="AB16">
    <cfRule type="cellIs" dxfId="381" priority="419" stopIfTrue="1" operator="equal">
      <formula>"в"</formula>
    </cfRule>
    <cfRule type="cellIs" dxfId="380" priority="420" stopIfTrue="1" operator="equal">
      <formula>"от"</formula>
    </cfRule>
  </conditionalFormatting>
  <conditionalFormatting sqref="I17">
    <cfRule type="cellIs" dxfId="379" priority="413" stopIfTrue="1" operator="equal">
      <formula>"в"</formula>
    </cfRule>
    <cfRule type="cellIs" dxfId="378" priority="414" stopIfTrue="1" operator="equal">
      <formula>"от"</formula>
    </cfRule>
  </conditionalFormatting>
  <conditionalFormatting sqref="J17">
    <cfRule type="cellIs" dxfId="377" priority="411" stopIfTrue="1" operator="equal">
      <formula>"в"</formula>
    </cfRule>
    <cfRule type="cellIs" dxfId="376" priority="412" stopIfTrue="1" operator="equal">
      <formula>"от"</formula>
    </cfRule>
  </conditionalFormatting>
  <conditionalFormatting sqref="U17">
    <cfRule type="cellIs" dxfId="375" priority="405" stopIfTrue="1" operator="equal">
      <formula>"в"</formula>
    </cfRule>
    <cfRule type="cellIs" dxfId="374" priority="406" stopIfTrue="1" operator="equal">
      <formula>"от"</formula>
    </cfRule>
  </conditionalFormatting>
  <conditionalFormatting sqref="AA17">
    <cfRule type="cellIs" dxfId="373" priority="401" stopIfTrue="1" operator="equal">
      <formula>"в"</formula>
    </cfRule>
    <cfRule type="cellIs" dxfId="372" priority="402" stopIfTrue="1" operator="equal">
      <formula>"от"</formula>
    </cfRule>
  </conditionalFormatting>
  <conditionalFormatting sqref="I25">
    <cfRule type="cellIs" dxfId="371" priority="377" stopIfTrue="1" operator="equal">
      <formula>"в"</formula>
    </cfRule>
    <cfRule type="cellIs" dxfId="370" priority="378" stopIfTrue="1" operator="equal">
      <formula>"от"</formula>
    </cfRule>
  </conditionalFormatting>
  <conditionalFormatting sqref="AB17">
    <cfRule type="cellIs" dxfId="369" priority="399" stopIfTrue="1" operator="equal">
      <formula>"в"</formula>
    </cfRule>
    <cfRule type="cellIs" dxfId="368" priority="400" stopIfTrue="1" operator="equal">
      <formula>"от"</formula>
    </cfRule>
  </conditionalFormatting>
  <conditionalFormatting sqref="AG17">
    <cfRule type="cellIs" dxfId="367" priority="397" stopIfTrue="1" operator="equal">
      <formula>"в"</formula>
    </cfRule>
    <cfRule type="cellIs" dxfId="366" priority="398" stopIfTrue="1" operator="equal">
      <formula>"от"</formula>
    </cfRule>
  </conditionalFormatting>
  <conditionalFormatting sqref="AH17">
    <cfRule type="cellIs" dxfId="365" priority="395" stopIfTrue="1" operator="equal">
      <formula>"в"</formula>
    </cfRule>
    <cfRule type="cellIs" dxfId="364" priority="396" stopIfTrue="1" operator="equal">
      <formula>"от"</formula>
    </cfRule>
  </conditionalFormatting>
  <conditionalFormatting sqref="D19">
    <cfRule type="cellIs" dxfId="363" priority="393" stopIfTrue="1" operator="equal">
      <formula>"в"</formula>
    </cfRule>
    <cfRule type="cellIs" dxfId="362" priority="394" stopIfTrue="1" operator="equal">
      <formula>"от"</formula>
    </cfRule>
  </conditionalFormatting>
  <conditionalFormatting sqref="E19">
    <cfRule type="cellIs" dxfId="361" priority="391" stopIfTrue="1" operator="equal">
      <formula>"в"</formula>
    </cfRule>
    <cfRule type="cellIs" dxfId="360" priority="392" stopIfTrue="1" operator="equal">
      <formula>"от"</formula>
    </cfRule>
  </conditionalFormatting>
  <conditionalFormatting sqref="O19">
    <cfRule type="cellIs" dxfId="359" priority="385" stopIfTrue="1" operator="equal">
      <formula>"в"</formula>
    </cfRule>
    <cfRule type="cellIs" dxfId="358" priority="386" stopIfTrue="1" operator="equal">
      <formula>"от"</formula>
    </cfRule>
  </conditionalFormatting>
  <conditionalFormatting sqref="N19">
    <cfRule type="cellIs" dxfId="357" priority="383" stopIfTrue="1" operator="equal">
      <formula>"в"</formula>
    </cfRule>
    <cfRule type="cellIs" dxfId="356" priority="384" stopIfTrue="1" operator="equal">
      <formula>"от"</formula>
    </cfRule>
  </conditionalFormatting>
  <conditionalFormatting sqref="AG25">
    <cfRule type="cellIs" dxfId="355" priority="357" stopIfTrue="1" operator="equal">
      <formula>"в"</formula>
    </cfRule>
    <cfRule type="cellIs" dxfId="354" priority="358" stopIfTrue="1" operator="equal">
      <formula>"от"</formula>
    </cfRule>
  </conditionalFormatting>
  <conditionalFormatting sqref="O25">
    <cfRule type="cellIs" dxfId="353" priority="373" stopIfTrue="1" operator="equal">
      <formula>"в"</formula>
    </cfRule>
    <cfRule type="cellIs" dxfId="352" priority="374" stopIfTrue="1" operator="equal">
      <formula>"от"</formula>
    </cfRule>
  </conditionalFormatting>
  <conditionalFormatting sqref="P25">
    <cfRule type="cellIs" dxfId="351" priority="371" stopIfTrue="1" operator="equal">
      <formula>"в"</formula>
    </cfRule>
    <cfRule type="cellIs" dxfId="350" priority="372" stopIfTrue="1" operator="equal">
      <formula>"от"</formula>
    </cfRule>
  </conditionalFormatting>
  <conditionalFormatting sqref="S25">
    <cfRule type="cellIs" dxfId="349" priority="369" stopIfTrue="1" operator="equal">
      <formula>"в"</formula>
    </cfRule>
    <cfRule type="cellIs" dxfId="348" priority="370" stopIfTrue="1" operator="equal">
      <formula>"от"</formula>
    </cfRule>
  </conditionalFormatting>
  <conditionalFormatting sqref="T25">
    <cfRule type="cellIs" dxfId="347" priority="367" stopIfTrue="1" operator="equal">
      <formula>"в"</formula>
    </cfRule>
    <cfRule type="cellIs" dxfId="346" priority="368" stopIfTrue="1" operator="equal">
      <formula>"от"</formula>
    </cfRule>
  </conditionalFormatting>
  <conditionalFormatting sqref="Y25">
    <cfRule type="cellIs" dxfId="345" priority="365" stopIfTrue="1" operator="equal">
      <formula>"в"</formula>
    </cfRule>
    <cfRule type="cellIs" dxfId="344" priority="366" stopIfTrue="1" operator="equal">
      <formula>"от"</formula>
    </cfRule>
  </conditionalFormatting>
  <conditionalFormatting sqref="Z25">
    <cfRule type="cellIs" dxfId="343" priority="363" stopIfTrue="1" operator="equal">
      <formula>"в"</formula>
    </cfRule>
    <cfRule type="cellIs" dxfId="342" priority="364" stopIfTrue="1" operator="equal">
      <formula>"от"</formula>
    </cfRule>
  </conditionalFormatting>
  <conditionalFormatting sqref="AF25">
    <cfRule type="cellIs" dxfId="341" priority="359" stopIfTrue="1" operator="equal">
      <formula>"в"</formula>
    </cfRule>
    <cfRule type="cellIs" dxfId="340" priority="360" stopIfTrue="1" operator="equal">
      <formula>"от"</formula>
    </cfRule>
  </conditionalFormatting>
  <conditionalFormatting sqref="E23">
    <cfRule type="cellIs" dxfId="339" priority="355" stopIfTrue="1" operator="equal">
      <formula>"в"</formula>
    </cfRule>
    <cfRule type="cellIs" dxfId="338" priority="356" stopIfTrue="1" operator="equal">
      <formula>"от"</formula>
    </cfRule>
  </conditionalFormatting>
  <conditionalFormatting sqref="F23">
    <cfRule type="cellIs" dxfId="337" priority="353" stopIfTrue="1" operator="equal">
      <formula>"в"</formula>
    </cfRule>
    <cfRule type="cellIs" dxfId="336" priority="354" stopIfTrue="1" operator="equal">
      <formula>"от"</formula>
    </cfRule>
  </conditionalFormatting>
  <conditionalFormatting sqref="I23">
    <cfRule type="cellIs" dxfId="335" priority="351" stopIfTrue="1" operator="equal">
      <formula>"в"</formula>
    </cfRule>
    <cfRule type="cellIs" dxfId="334" priority="352" stopIfTrue="1" operator="equal">
      <formula>"от"</formula>
    </cfRule>
  </conditionalFormatting>
  <conditionalFormatting sqref="J23">
    <cfRule type="cellIs" dxfId="333" priority="349" stopIfTrue="1" operator="equal">
      <formula>"в"</formula>
    </cfRule>
    <cfRule type="cellIs" dxfId="332" priority="350" stopIfTrue="1" operator="equal">
      <formula>"от"</formula>
    </cfRule>
  </conditionalFormatting>
  <conditionalFormatting sqref="O23">
    <cfRule type="cellIs" dxfId="331" priority="347" stopIfTrue="1" operator="equal">
      <formula>"в"</formula>
    </cfRule>
    <cfRule type="cellIs" dxfId="330" priority="348" stopIfTrue="1" operator="equal">
      <formula>"от"</formula>
    </cfRule>
  </conditionalFormatting>
  <conditionalFormatting sqref="H24">
    <cfRule type="cellIs" dxfId="329" priority="331" stopIfTrue="1" operator="equal">
      <formula>"в"</formula>
    </cfRule>
    <cfRule type="cellIs" dxfId="328" priority="332" stopIfTrue="1" operator="equal">
      <formula>"от"</formula>
    </cfRule>
  </conditionalFormatting>
  <conditionalFormatting sqref="AC23">
    <cfRule type="cellIs" dxfId="327" priority="339" stopIfTrue="1" operator="equal">
      <formula>"в"</formula>
    </cfRule>
    <cfRule type="cellIs" dxfId="326" priority="340" stopIfTrue="1" operator="equal">
      <formula>"от"</formula>
    </cfRule>
  </conditionalFormatting>
  <conditionalFormatting sqref="K24">
    <cfRule type="cellIs" dxfId="325" priority="327" stopIfTrue="1" operator="equal">
      <formula>"в"</formula>
    </cfRule>
    <cfRule type="cellIs" dxfId="324" priority="328" stopIfTrue="1" operator="equal">
      <formula>"от"</formula>
    </cfRule>
  </conditionalFormatting>
  <conditionalFormatting sqref="F14">
    <cfRule type="cellIs" dxfId="323" priority="333" stopIfTrue="1" operator="equal">
      <formula>"в"</formula>
    </cfRule>
    <cfRule type="cellIs" dxfId="322" priority="334" stopIfTrue="1" operator="equal">
      <formula>"от"</formula>
    </cfRule>
  </conditionalFormatting>
  <conditionalFormatting sqref="G24">
    <cfRule type="cellIs" dxfId="321" priority="329" stopIfTrue="1" operator="equal">
      <formula>"в"</formula>
    </cfRule>
    <cfRule type="cellIs" dxfId="320" priority="330" stopIfTrue="1" operator="equal">
      <formula>"от"</formula>
    </cfRule>
  </conditionalFormatting>
  <conditionalFormatting sqref="H18">
    <cfRule type="cellIs" dxfId="319" priority="273" stopIfTrue="1" operator="equal">
      <formula>"в"</formula>
    </cfRule>
    <cfRule type="cellIs" dxfId="318" priority="274" stopIfTrue="1" operator="equal">
      <formula>"от"</formula>
    </cfRule>
  </conditionalFormatting>
  <conditionalFormatting sqref="L24">
    <cfRule type="cellIs" dxfId="317" priority="325" stopIfTrue="1" operator="equal">
      <formula>"в"</formula>
    </cfRule>
    <cfRule type="cellIs" dxfId="316" priority="326" stopIfTrue="1" operator="equal">
      <formula>"от"</formula>
    </cfRule>
  </conditionalFormatting>
  <conditionalFormatting sqref="Q24">
    <cfRule type="cellIs" dxfId="315" priority="323" stopIfTrue="1" operator="equal">
      <formula>"в"</formula>
    </cfRule>
    <cfRule type="cellIs" dxfId="314" priority="324" stopIfTrue="1" operator="equal">
      <formula>"от"</formula>
    </cfRule>
  </conditionalFormatting>
  <conditionalFormatting sqref="R24">
    <cfRule type="cellIs" dxfId="313" priority="321" stopIfTrue="1" operator="equal">
      <formula>"в"</formula>
    </cfRule>
    <cfRule type="cellIs" dxfId="312" priority="322" stopIfTrue="1" operator="equal">
      <formula>"от"</formula>
    </cfRule>
  </conditionalFormatting>
  <conditionalFormatting sqref="M18">
    <cfRule type="cellIs" dxfId="311" priority="269" stopIfTrue="1" operator="equal">
      <formula>"в"</formula>
    </cfRule>
    <cfRule type="cellIs" dxfId="310" priority="270" stopIfTrue="1" operator="equal">
      <formula>"от"</formula>
    </cfRule>
  </conditionalFormatting>
  <conditionalFormatting sqref="I18">
    <cfRule type="cellIs" dxfId="309" priority="271" stopIfTrue="1" operator="equal">
      <formula>"в"</formula>
    </cfRule>
    <cfRule type="cellIs" dxfId="308" priority="272" stopIfTrue="1" operator="equal">
      <formula>"от"</formula>
    </cfRule>
  </conditionalFormatting>
  <conditionalFormatting sqref="O17">
    <cfRule type="cellIs" dxfId="307" priority="249" stopIfTrue="1" operator="equal">
      <formula>"в"</formula>
    </cfRule>
    <cfRule type="cellIs" dxfId="306" priority="250" stopIfTrue="1" operator="equal">
      <formula>"от"</formula>
    </cfRule>
  </conditionalFormatting>
  <conditionalFormatting sqref="T17">
    <cfRule type="cellIs" dxfId="305" priority="247" stopIfTrue="1" operator="equal">
      <formula>"в"</formula>
    </cfRule>
    <cfRule type="cellIs" dxfId="304" priority="248" stopIfTrue="1" operator="equal">
      <formula>"от"</formula>
    </cfRule>
  </conditionalFormatting>
  <conditionalFormatting sqref="U14">
    <cfRule type="cellIs" dxfId="303" priority="225" stopIfTrue="1" operator="equal">
      <formula>"в"</formula>
    </cfRule>
    <cfRule type="cellIs" dxfId="302" priority="226" stopIfTrue="1" operator="equal">
      <formula>"от"</formula>
    </cfRule>
  </conditionalFormatting>
  <conditionalFormatting sqref="N18">
    <cfRule type="cellIs" dxfId="301" priority="267" stopIfTrue="1" operator="equal">
      <formula>"в"</formula>
    </cfRule>
    <cfRule type="cellIs" dxfId="300" priority="268" stopIfTrue="1" operator="equal">
      <formula>"от"</formula>
    </cfRule>
  </conditionalFormatting>
  <conditionalFormatting sqref="S18">
    <cfRule type="cellIs" dxfId="299" priority="265" stopIfTrue="1" operator="equal">
      <formula>"в"</formula>
    </cfRule>
    <cfRule type="cellIs" dxfId="298" priority="266" stopIfTrue="1" operator="equal">
      <formula>"от"</formula>
    </cfRule>
  </conditionalFormatting>
  <conditionalFormatting sqref="T18">
    <cfRule type="cellIs" dxfId="297" priority="263" stopIfTrue="1" operator="equal">
      <formula>"в"</formula>
    </cfRule>
    <cfRule type="cellIs" dxfId="296" priority="264" stopIfTrue="1" operator="equal">
      <formula>"от"</formula>
    </cfRule>
  </conditionalFormatting>
  <conditionalFormatting sqref="Y18">
    <cfRule type="cellIs" dxfId="295" priority="261" stopIfTrue="1" operator="equal">
      <formula>"в"</formula>
    </cfRule>
    <cfRule type="cellIs" dxfId="294" priority="262" stopIfTrue="1" operator="equal">
      <formula>"от"</formula>
    </cfRule>
  </conditionalFormatting>
  <conditionalFormatting sqref="Z18">
    <cfRule type="cellIs" dxfId="293" priority="259" stopIfTrue="1" operator="equal">
      <formula>"в"</formula>
    </cfRule>
    <cfRule type="cellIs" dxfId="292" priority="260" stopIfTrue="1" operator="equal">
      <formula>"от"</formula>
    </cfRule>
  </conditionalFormatting>
  <conditionalFormatting sqref="AE18">
    <cfRule type="cellIs" dxfId="291" priority="257" stopIfTrue="1" operator="equal">
      <formula>"в"</formula>
    </cfRule>
    <cfRule type="cellIs" dxfId="290" priority="258" stopIfTrue="1" operator="equal">
      <formula>"от"</formula>
    </cfRule>
  </conditionalFormatting>
  <conditionalFormatting sqref="AF18">
    <cfRule type="cellIs" dxfId="289" priority="255" stopIfTrue="1" operator="equal">
      <formula>"в"</formula>
    </cfRule>
    <cfRule type="cellIs" dxfId="288" priority="256" stopIfTrue="1" operator="equal">
      <formula>"от"</formula>
    </cfRule>
  </conditionalFormatting>
  <conditionalFormatting sqref="AB24">
    <cfRule type="cellIs" dxfId="287" priority="217" stopIfTrue="1" operator="equal">
      <formula>"в"</formula>
    </cfRule>
    <cfRule type="cellIs" dxfId="286" priority="218" stopIfTrue="1" operator="equal">
      <formula>"от"</formula>
    </cfRule>
  </conditionalFormatting>
  <conditionalFormatting sqref="AB19:AB20">
    <cfRule type="cellIs" dxfId="285" priority="231" stopIfTrue="1" operator="equal">
      <formula>"в"</formula>
    </cfRule>
    <cfRule type="cellIs" dxfId="284" priority="232" stopIfTrue="1" operator="equal">
      <formula>"от"</formula>
    </cfRule>
  </conditionalFormatting>
  <conditionalFormatting sqref="D21">
    <cfRule type="cellIs" dxfId="283" priority="211" stopIfTrue="1" operator="equal">
      <formula>"в"</formula>
    </cfRule>
    <cfRule type="cellIs" dxfId="282" priority="212" stopIfTrue="1" operator="equal">
      <formula>"от"</formula>
    </cfRule>
  </conditionalFormatting>
  <conditionalFormatting sqref="J21">
    <cfRule type="cellIs" dxfId="281" priority="207" stopIfTrue="1" operator="equal">
      <formula>"в"</formula>
    </cfRule>
    <cfRule type="cellIs" dxfId="280" priority="208" stopIfTrue="1" operator="equal">
      <formula>"от"</formula>
    </cfRule>
  </conditionalFormatting>
  <conditionalFormatting sqref="Q21">
    <cfRule type="cellIs" dxfId="279" priority="203" stopIfTrue="1" operator="equal">
      <formula>"в"</formula>
    </cfRule>
    <cfRule type="cellIs" dxfId="278" priority="204" stopIfTrue="1" operator="equal">
      <formula>"от"</formula>
    </cfRule>
  </conditionalFormatting>
  <conditionalFormatting sqref="AH24">
    <cfRule type="cellIs" dxfId="277" priority="213" stopIfTrue="1" operator="equal">
      <formula>"в"</formula>
    </cfRule>
    <cfRule type="cellIs" dxfId="276" priority="214" stopIfTrue="1" operator="equal">
      <formula>"от"</formula>
    </cfRule>
  </conditionalFormatting>
  <conditionalFormatting sqref="G20">
    <cfRule type="cellIs" dxfId="273" priority="165" stopIfTrue="1" operator="equal">
      <formula>"в"</formula>
    </cfRule>
    <cfRule type="cellIs" dxfId="272" priority="166" stopIfTrue="1" operator="equal">
      <formula>"от"</formula>
    </cfRule>
  </conditionalFormatting>
  <conditionalFormatting sqref="M22">
    <cfRule type="cellIs" dxfId="271" priority="179" stopIfTrue="1" operator="equal">
      <formula>"в"</formula>
    </cfRule>
    <cfRule type="cellIs" dxfId="270" priority="180" stopIfTrue="1" operator="equal">
      <formula>"от"</formula>
    </cfRule>
  </conditionalFormatting>
  <conditionalFormatting sqref="E21">
    <cfRule type="cellIs" dxfId="269" priority="193" stopIfTrue="1" operator="equal">
      <formula>"в"</formula>
    </cfRule>
    <cfRule type="cellIs" dxfId="268" priority="194" stopIfTrue="1" operator="equal">
      <formula>"от"</formula>
    </cfRule>
  </conditionalFormatting>
  <conditionalFormatting sqref="W21">
    <cfRule type="cellIs" dxfId="267" priority="201" stopIfTrue="1" operator="equal">
      <formula>"в"</formula>
    </cfRule>
    <cfRule type="cellIs" dxfId="266" priority="202" stopIfTrue="1" operator="equal">
      <formula>"от"</formula>
    </cfRule>
  </conditionalFormatting>
  <conditionalFormatting sqref="X21">
    <cfRule type="cellIs" dxfId="265" priority="199" stopIfTrue="1" operator="equal">
      <formula>"в"</formula>
    </cfRule>
    <cfRule type="cellIs" dxfId="264" priority="200" stopIfTrue="1" operator="equal">
      <formula>"от"</formula>
    </cfRule>
  </conditionalFormatting>
  <conditionalFormatting sqref="AF22">
    <cfRule type="cellIs" dxfId="263" priority="187" stopIfTrue="1" operator="equal">
      <formula>"в"</formula>
    </cfRule>
    <cfRule type="cellIs" dxfId="262" priority="188" stopIfTrue="1" operator="equal">
      <formula>"от"</formula>
    </cfRule>
  </conditionalFormatting>
  <conditionalFormatting sqref="S22">
    <cfRule type="cellIs" dxfId="261" priority="177" stopIfTrue="1" operator="equal">
      <formula>"в"</formula>
    </cfRule>
    <cfRule type="cellIs" dxfId="260" priority="178" stopIfTrue="1" operator="equal">
      <formula>"от"</formula>
    </cfRule>
  </conditionalFormatting>
  <conditionalFormatting sqref="AB23">
    <cfRule type="cellIs" dxfId="259" priority="169" stopIfTrue="1" operator="equal">
      <formula>"в"</formula>
    </cfRule>
    <cfRule type="cellIs" dxfId="258" priority="170" stopIfTrue="1" operator="equal">
      <formula>"от"</formula>
    </cfRule>
  </conditionalFormatting>
  <conditionalFormatting sqref="O20">
    <cfRule type="cellIs" dxfId="257" priority="159" stopIfTrue="1" operator="equal">
      <formula>"в"</formula>
    </cfRule>
    <cfRule type="cellIs" dxfId="256" priority="160" stopIfTrue="1" operator="equal">
      <formula>"от"</formula>
    </cfRule>
  </conditionalFormatting>
  <conditionalFormatting sqref="G22">
    <cfRule type="cellIs" dxfId="255" priority="183" stopIfTrue="1" operator="equal">
      <formula>"в"</formula>
    </cfRule>
    <cfRule type="cellIs" dxfId="254" priority="184" stopIfTrue="1" operator="equal">
      <formula>"от"</formula>
    </cfRule>
  </conditionalFormatting>
  <conditionalFormatting sqref="Z22">
    <cfRule type="cellIs" dxfId="253" priority="151" stopIfTrue="1" operator="equal">
      <formula>"в"</formula>
    </cfRule>
    <cfRule type="cellIs" dxfId="252" priority="152" stopIfTrue="1" operator="equal">
      <formula>"от"</formula>
    </cfRule>
  </conditionalFormatting>
  <conditionalFormatting sqref="T22">
    <cfRule type="cellIs" dxfId="251" priority="173" stopIfTrue="1" operator="equal">
      <formula>"в"</formula>
    </cfRule>
    <cfRule type="cellIs" dxfId="250" priority="174" stopIfTrue="1" operator="equal">
      <formula>"от"</formula>
    </cfRule>
  </conditionalFormatting>
  <conditionalFormatting sqref="L22">
    <cfRule type="cellIs" dxfId="249" priority="181" stopIfTrue="1" operator="equal">
      <formula>"в"</formula>
    </cfRule>
    <cfRule type="cellIs" dxfId="248" priority="182" stopIfTrue="1" operator="equal">
      <formula>"от"</formula>
    </cfRule>
  </conditionalFormatting>
  <conditionalFormatting sqref="Y22">
    <cfRule type="cellIs" dxfId="247" priority="153" stopIfTrue="1" operator="equal">
      <formula>"в"</formula>
    </cfRule>
    <cfRule type="cellIs" dxfId="246" priority="154" stopIfTrue="1" operator="equal">
      <formula>"от"</formula>
    </cfRule>
  </conditionalFormatting>
  <conditionalFormatting sqref="W24">
    <cfRule type="cellIs" dxfId="245" priority="171" stopIfTrue="1" operator="equal">
      <formula>"в"</formula>
    </cfRule>
    <cfRule type="cellIs" dxfId="244" priority="172" stopIfTrue="1" operator="equal">
      <formula>"от"</formula>
    </cfRule>
  </conditionalFormatting>
  <conditionalFormatting sqref="P23">
    <cfRule type="cellIs" dxfId="243" priority="167" stopIfTrue="1" operator="equal">
      <formula>"в"</formula>
    </cfRule>
    <cfRule type="cellIs" dxfId="242" priority="168" stopIfTrue="1" operator="equal">
      <formula>"от"</formula>
    </cfRule>
  </conditionalFormatting>
  <conditionalFormatting sqref="H20">
    <cfRule type="cellIs" dxfId="241" priority="163" stopIfTrue="1" operator="equal">
      <formula>"в"</formula>
    </cfRule>
    <cfRule type="cellIs" dxfId="240" priority="164" stopIfTrue="1" operator="equal">
      <formula>"от"</formula>
    </cfRule>
  </conditionalFormatting>
  <conditionalFormatting sqref="N20">
    <cfRule type="cellIs" dxfId="239" priority="161" stopIfTrue="1" operator="equal">
      <formula>"в"</formula>
    </cfRule>
    <cfRule type="cellIs" dxfId="238" priority="162" stopIfTrue="1" operator="equal">
      <formula>"от"</formula>
    </cfRule>
  </conditionalFormatting>
  <conditionalFormatting sqref="V20">
    <cfRule type="cellIs" dxfId="237" priority="155" stopIfTrue="1" operator="equal">
      <formula>"в"</formula>
    </cfRule>
    <cfRule type="cellIs" dxfId="236" priority="156" stopIfTrue="1" operator="equal">
      <formula>"от"</formula>
    </cfRule>
  </conditionalFormatting>
  <conditionalFormatting sqref="U20">
    <cfRule type="cellIs" dxfId="235" priority="157" stopIfTrue="1" operator="equal">
      <formula>"в"</formula>
    </cfRule>
    <cfRule type="cellIs" dxfId="234" priority="158" stopIfTrue="1" operator="equal">
      <formula>"от"</formula>
    </cfRule>
  </conditionalFormatting>
  <conditionalFormatting sqref="AD21">
    <cfRule type="cellIs" dxfId="233" priority="147" stopIfTrue="1" operator="equal">
      <formula>"в"</formula>
    </cfRule>
    <cfRule type="cellIs" dxfId="232" priority="148" stopIfTrue="1" operator="equal">
      <formula>"от"</formula>
    </cfRule>
  </conditionalFormatting>
  <conditionalFormatting sqref="X14">
    <cfRule type="cellIs" dxfId="231" priority="133" stopIfTrue="1" operator="equal">
      <formula>"в"</formula>
    </cfRule>
    <cfRule type="cellIs" dxfId="230" priority="134" stopIfTrue="1" operator="equal">
      <formula>"от"</formula>
    </cfRule>
  </conditionalFormatting>
  <conditionalFormatting sqref="AD14">
    <cfRule type="cellIs" dxfId="229" priority="129" stopIfTrue="1" operator="equal">
      <formula>"в"</formula>
    </cfRule>
    <cfRule type="cellIs" dxfId="228" priority="130" stopIfTrue="1" operator="equal">
      <formula>"от"</formula>
    </cfRule>
  </conditionalFormatting>
  <conditionalFormatting sqref="S19">
    <cfRule type="cellIs" dxfId="227" priority="137" stopIfTrue="1" operator="equal">
      <formula>"в"</formula>
    </cfRule>
    <cfRule type="cellIs" dxfId="226" priority="138" stopIfTrue="1" operator="equal">
      <formula>"от"</formula>
    </cfRule>
  </conditionalFormatting>
  <conditionalFormatting sqref="R19">
    <cfRule type="cellIs" dxfId="225" priority="135" stopIfTrue="1" operator="equal">
      <formula>"в"</formula>
    </cfRule>
    <cfRule type="cellIs" dxfId="224" priority="136" stopIfTrue="1" operator="equal">
      <formula>"от"</formula>
    </cfRule>
  </conditionalFormatting>
  <conditionalFormatting sqref="H11:I11">
    <cfRule type="cellIs" dxfId="223" priority="107" stopIfTrue="1" operator="equal">
      <formula>"в"</formula>
    </cfRule>
    <cfRule type="cellIs" dxfId="222" priority="108" stopIfTrue="1" operator="equal">
      <formula>"от"</formula>
    </cfRule>
  </conditionalFormatting>
  <conditionalFormatting sqref="O11:P11">
    <cfRule type="cellIs" dxfId="221" priority="105" stopIfTrue="1" operator="equal">
      <formula>"в"</formula>
    </cfRule>
    <cfRule type="cellIs" dxfId="220" priority="106" stopIfTrue="1" operator="equal">
      <formula>"от"</formula>
    </cfRule>
  </conditionalFormatting>
  <conditionalFormatting sqref="AC14">
    <cfRule type="cellIs" dxfId="219" priority="127" stopIfTrue="1" operator="equal">
      <formula>"в"</formula>
    </cfRule>
    <cfRule type="cellIs" dxfId="218" priority="128" stopIfTrue="1" operator="equal">
      <formula>"от"</formula>
    </cfRule>
  </conditionalFormatting>
  <conditionalFormatting sqref="P12">
    <cfRule type="cellIs" dxfId="217" priority="97" stopIfTrue="1" operator="equal">
      <formula>"в"</formula>
    </cfRule>
    <cfRule type="cellIs" dxfId="216" priority="98" stopIfTrue="1" operator="equal">
      <formula>"от"</formula>
    </cfRule>
  </conditionalFormatting>
  <conditionalFormatting sqref="AC11:AD11">
    <cfRule type="cellIs" dxfId="215" priority="101" stopIfTrue="1" operator="equal">
      <formula>"в"</formula>
    </cfRule>
    <cfRule type="cellIs" dxfId="214" priority="102" stopIfTrue="1" operator="equal">
      <formula>"от"</formula>
    </cfRule>
  </conditionalFormatting>
  <conditionalFormatting sqref="D12">
    <cfRule type="cellIs" dxfId="213" priority="79" stopIfTrue="1" operator="equal">
      <formula>"в"</formula>
    </cfRule>
    <cfRule type="cellIs" dxfId="212" priority="80" stopIfTrue="1" operator="equal">
      <formula>"от"</formula>
    </cfRule>
  </conditionalFormatting>
  <conditionalFormatting sqref="V11:W11">
    <cfRule type="cellIs" dxfId="211" priority="103" stopIfTrue="1" operator="equal">
      <formula>"в"</formula>
    </cfRule>
    <cfRule type="cellIs" dxfId="210" priority="104" stopIfTrue="1" operator="equal">
      <formula>"от"</formula>
    </cfRule>
  </conditionalFormatting>
  <conditionalFormatting sqref="N17">
    <cfRule type="cellIs" dxfId="209" priority="81" stopIfTrue="1" operator="equal">
      <formula>"в"</formula>
    </cfRule>
    <cfRule type="cellIs" dxfId="208" priority="82" stopIfTrue="1" operator="equal">
      <formula>"от"</formula>
    </cfRule>
  </conditionalFormatting>
  <conditionalFormatting sqref="W12">
    <cfRule type="cellIs" dxfId="207" priority="95" stopIfTrue="1" operator="equal">
      <formula>"в"</formula>
    </cfRule>
    <cfRule type="cellIs" dxfId="206" priority="96" stopIfTrue="1" operator="equal">
      <formula>"от"</formula>
    </cfRule>
  </conditionalFormatting>
  <conditionalFormatting sqref="N11">
    <cfRule type="cellIs" dxfId="205" priority="83" stopIfTrue="1" operator="equal">
      <formula>"в"</formula>
    </cfRule>
    <cfRule type="cellIs" dxfId="204" priority="84" stopIfTrue="1" operator="equal">
      <formula>"от"</formula>
    </cfRule>
  </conditionalFormatting>
  <conditionalFormatting sqref="AC12">
    <cfRule type="cellIs" dxfId="203" priority="89" stopIfTrue="1" operator="equal">
      <formula>"в"</formula>
    </cfRule>
    <cfRule type="cellIs" dxfId="202" priority="90" stopIfTrue="1" operator="equal">
      <formula>"от"</formula>
    </cfRule>
  </conditionalFormatting>
  <conditionalFormatting sqref="I12">
    <cfRule type="cellIs" dxfId="201" priority="77" stopIfTrue="1" operator="equal">
      <formula>"в"</formula>
    </cfRule>
    <cfRule type="cellIs" dxfId="200" priority="78" stopIfTrue="1" operator="equal">
      <formula>"от"</formula>
    </cfRule>
  </conditionalFormatting>
  <conditionalFormatting sqref="AH20">
    <cfRule type="cellIs" dxfId="199" priority="75" stopIfTrue="1" operator="equal">
      <formula>"в"</formula>
    </cfRule>
    <cfRule type="cellIs" dxfId="198" priority="76" stopIfTrue="1" operator="equal">
      <formula>"от"</formula>
    </cfRule>
  </conditionalFormatting>
  <conditionalFormatting sqref="AG20">
    <cfRule type="cellIs" dxfId="197" priority="73" stopIfTrue="1" operator="equal">
      <formula>"в"</formula>
    </cfRule>
    <cfRule type="cellIs" dxfId="196" priority="74" stopIfTrue="1" operator="equal">
      <formula>"от"</formula>
    </cfRule>
  </conditionalFormatting>
  <conditionalFormatting sqref="AE21">
    <cfRule type="cellIs" dxfId="195" priority="71" stopIfTrue="1" operator="equal">
      <formula>"в"</formula>
    </cfRule>
    <cfRule type="cellIs" dxfId="194" priority="72" stopIfTrue="1" operator="equal">
      <formula>"от"</formula>
    </cfRule>
  </conditionalFormatting>
  <conditionalFormatting sqref="AG22">
    <cfRule type="cellIs" dxfId="193" priority="69" stopIfTrue="1" operator="equal">
      <formula>"в"</formula>
    </cfRule>
    <cfRule type="cellIs" dxfId="192" priority="70" stopIfTrue="1" operator="equal">
      <formula>"от"</formula>
    </cfRule>
  </conditionalFormatting>
  <conditionalFormatting sqref="R21">
    <cfRule type="cellIs" dxfId="191" priority="67" stopIfTrue="1" operator="equal">
      <formula>"в"</formula>
    </cfRule>
    <cfRule type="cellIs" dxfId="190" priority="68" stopIfTrue="1" operator="equal">
      <formula>"от"</formula>
    </cfRule>
  </conditionalFormatting>
  <conditionalFormatting sqref="H25">
    <cfRule type="cellIs" dxfId="189" priority="65" stopIfTrue="1" operator="equal">
      <formula>"в"</formula>
    </cfRule>
    <cfRule type="cellIs" dxfId="188" priority="66" stopIfTrue="1" operator="equal">
      <formula>"от"</formula>
    </cfRule>
  </conditionalFormatting>
  <conditionalFormatting sqref="K19">
    <cfRule type="cellIs" dxfId="187" priority="63" stopIfTrue="1" operator="equal">
      <formula>"в"</formula>
    </cfRule>
    <cfRule type="cellIs" dxfId="186" priority="64" stopIfTrue="1" operator="equal">
      <formula>"от"</formula>
    </cfRule>
  </conditionalFormatting>
  <conditionalFormatting sqref="K21">
    <cfRule type="cellIs" dxfId="185" priority="61" stopIfTrue="1" operator="equal">
      <formula>"в"</formula>
    </cfRule>
    <cfRule type="cellIs" dxfId="184" priority="62" stopIfTrue="1" operator="equal">
      <formula>"от"</formula>
    </cfRule>
  </conditionalFormatting>
  <conditionalFormatting sqref="D13:E13">
    <cfRule type="cellIs" dxfId="183" priority="59" stopIfTrue="1" operator="equal">
      <formula>"в"</formula>
    </cfRule>
    <cfRule type="cellIs" dxfId="182" priority="60" stopIfTrue="1" operator="equal">
      <formula>"от"</formula>
    </cfRule>
  </conditionalFormatting>
  <conditionalFormatting sqref="F13:I13">
    <cfRule type="cellIs" dxfId="181" priority="57" stopIfTrue="1" operator="equal">
      <formula>"в"</formula>
    </cfRule>
    <cfRule type="cellIs" dxfId="180" priority="58" stopIfTrue="1" operator="equal">
      <formula>"от"</formula>
    </cfRule>
  </conditionalFormatting>
  <conditionalFormatting sqref="AC19:AD19">
    <cfRule type="cellIs" dxfId="179" priority="53" stopIfTrue="1" operator="equal">
      <formula>"в"</formula>
    </cfRule>
    <cfRule type="cellIs" dxfId="178" priority="54" stopIfTrue="1" operator="equal">
      <formula>"от"</formula>
    </cfRule>
  </conditionalFormatting>
  <conditionalFormatting sqref="V14:W14">
    <cfRule type="cellIs" dxfId="177" priority="51" stopIfTrue="1" operator="equal">
      <formula>"в"</formula>
    </cfRule>
    <cfRule type="cellIs" dxfId="176" priority="52" stopIfTrue="1" operator="equal">
      <formula>"от"</formula>
    </cfRule>
  </conditionalFormatting>
  <conditionalFormatting sqref="W19">
    <cfRule type="cellIs" dxfId="175" priority="49" stopIfTrue="1" operator="equal">
      <formula>"в"</formula>
    </cfRule>
    <cfRule type="cellIs" dxfId="174" priority="50" stopIfTrue="1" operator="equal">
      <formula>"от"</formula>
    </cfRule>
  </conditionalFormatting>
  <conditionalFormatting sqref="AE19:AF19">
    <cfRule type="cellIs" dxfId="173" priority="47" stopIfTrue="1" operator="equal">
      <formula>"в"</formula>
    </cfRule>
    <cfRule type="cellIs" dxfId="172" priority="48" stopIfTrue="1" operator="equal">
      <formula>"от"</formula>
    </cfRule>
  </conditionalFormatting>
  <conditionalFormatting sqref="U23">
    <cfRule type="cellIs" dxfId="171" priority="45" stopIfTrue="1" operator="equal">
      <formula>"в"</formula>
    </cfRule>
    <cfRule type="cellIs" dxfId="170" priority="46" stopIfTrue="1" operator="equal">
      <formula>"от"</formula>
    </cfRule>
  </conditionalFormatting>
  <conditionalFormatting sqref="Y23">
    <cfRule type="cellIs" dxfId="169" priority="39" stopIfTrue="1" operator="equal">
      <formula>"в"</formula>
    </cfRule>
    <cfRule type="cellIs" dxfId="168" priority="40" stopIfTrue="1" operator="equal">
      <formula>"от"</formula>
    </cfRule>
  </conditionalFormatting>
  <conditionalFormatting sqref="O12">
    <cfRule type="cellIs" dxfId="167" priority="37" stopIfTrue="1" operator="equal">
      <formula>"в"</formula>
    </cfRule>
    <cfRule type="cellIs" dxfId="166" priority="38" stopIfTrue="1" operator="equal">
      <formula>"от"</formula>
    </cfRule>
  </conditionalFormatting>
  <conditionalFormatting sqref="N13">
    <cfRule type="cellIs" dxfId="165" priority="35" stopIfTrue="1" operator="equal">
      <formula>"в"</formula>
    </cfRule>
    <cfRule type="cellIs" dxfId="164" priority="36" stopIfTrue="1" operator="equal">
      <formula>"от"</formula>
    </cfRule>
  </conditionalFormatting>
  <conditionalFormatting sqref="M13">
    <cfRule type="cellIs" dxfId="163" priority="23" stopIfTrue="1" operator="equal">
      <formula>"в"</formula>
    </cfRule>
    <cfRule type="cellIs" dxfId="162" priority="24" stopIfTrue="1" operator="equal">
      <formula>"от"</formula>
    </cfRule>
  </conditionalFormatting>
  <conditionalFormatting sqref="U13">
    <cfRule type="cellIs" dxfId="161" priority="31" stopIfTrue="1" operator="equal">
      <formula>"в"</formula>
    </cfRule>
    <cfRule type="cellIs" dxfId="160" priority="32" stopIfTrue="1" operator="equal">
      <formula>"от"</formula>
    </cfRule>
  </conditionalFormatting>
  <conditionalFormatting sqref="V12">
    <cfRule type="cellIs" dxfId="159" priority="27" stopIfTrue="1" operator="equal">
      <formula>"в"</formula>
    </cfRule>
    <cfRule type="cellIs" dxfId="158" priority="28" stopIfTrue="1" operator="equal">
      <formula>"от"</formula>
    </cfRule>
  </conditionalFormatting>
  <conditionalFormatting sqref="T13">
    <cfRule type="cellIs" dxfId="157" priority="25" stopIfTrue="1" operator="equal">
      <formula>"в"</formula>
    </cfRule>
    <cfRule type="cellIs" dxfId="156" priority="26" stopIfTrue="1" operator="equal">
      <formula>"от"</formula>
    </cfRule>
  </conditionalFormatting>
  <conditionalFormatting sqref="AA13">
    <cfRule type="cellIs" dxfId="155" priority="13" stopIfTrue="1" operator="equal">
      <formula>"в"</formula>
    </cfRule>
    <cfRule type="cellIs" dxfId="154" priority="14" stopIfTrue="1" operator="equal">
      <formula>"от"</formula>
    </cfRule>
  </conditionalFormatting>
  <conditionalFormatting sqref="AB12">
    <cfRule type="cellIs" dxfId="153" priority="17" stopIfTrue="1" operator="equal">
      <formula>"в"</formula>
    </cfRule>
    <cfRule type="cellIs" dxfId="152" priority="18" stopIfTrue="1" operator="equal">
      <formula>"от"</formula>
    </cfRule>
  </conditionalFormatting>
  <conditionalFormatting sqref="Z13">
    <cfRule type="cellIs" dxfId="151" priority="15" stopIfTrue="1" operator="equal">
      <formula>"в"</formula>
    </cfRule>
    <cfRule type="cellIs" dxfId="150" priority="16" stopIfTrue="1" operator="equal">
      <formula>"от"</formula>
    </cfRule>
  </conditionalFormatting>
  <conditionalFormatting sqref="AF13">
    <cfRule type="cellIs" dxfId="149" priority="11" stopIfTrue="1" operator="equal">
      <formula>"в"</formula>
    </cfRule>
    <cfRule type="cellIs" dxfId="148" priority="12" stopIfTrue="1" operator="equal">
      <formula>"от"</formula>
    </cfRule>
  </conditionalFormatting>
  <conditionalFormatting sqref="AG13">
    <cfRule type="cellIs" dxfId="147" priority="9" stopIfTrue="1" operator="equal">
      <formula>"в"</formula>
    </cfRule>
    <cfRule type="cellIs" dxfId="146" priority="10" stopIfTrue="1" operator="equal">
      <formula>"от"</formula>
    </cfRule>
  </conditionalFormatting>
  <conditionalFormatting sqref="AH12">
    <cfRule type="cellIs" dxfId="145" priority="7" stopIfTrue="1" operator="equal">
      <formula>"в"</formula>
    </cfRule>
    <cfRule type="cellIs" dxfId="144" priority="8" stopIfTrue="1" operator="equal">
      <formula>"от"</formula>
    </cfRule>
  </conditionalFormatting>
  <conditionalFormatting sqref="H22">
    <cfRule type="cellIs" dxfId="143" priority="5" stopIfTrue="1" operator="equal">
      <formula>"в"</formula>
    </cfRule>
    <cfRule type="cellIs" dxfId="142" priority="6" stopIfTrue="1" operator="equal">
      <formula>"от"</formula>
    </cfRule>
  </conditionalFormatting>
  <conditionalFormatting sqref="AC24">
    <cfRule type="cellIs" dxfId="7" priority="3" stopIfTrue="1" operator="equal">
      <formula>"в"</formula>
    </cfRule>
    <cfRule type="cellIs" dxfId="6" priority="4" stopIfTrue="1" operator="equal">
      <formula>"от"</formula>
    </cfRule>
  </conditionalFormatting>
  <conditionalFormatting sqref="AD24">
    <cfRule type="cellIs" dxfId="3" priority="1" stopIfTrue="1" operator="equal">
      <formula>"в"</formula>
    </cfRule>
    <cfRule type="cellIs" dxfId="2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69" orientation="landscape" r:id="rId1"/>
  <headerFooter alignWithMargins="0"/>
  <colBreaks count="1" manualBreakCount="1">
    <brk id="40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"/>
  <sheetViews>
    <sheetView showZeros="0" zoomScale="80" zoomScaleNormal="80" workbookViewId="0">
      <selection activeCell="AL11" sqref="AL11:AL24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9.71093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142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81">
        <v>1</v>
      </c>
      <c r="F10" s="155">
        <v>2</v>
      </c>
      <c r="G10" s="155">
        <v>3</v>
      </c>
      <c r="H10" s="81">
        <v>4</v>
      </c>
      <c r="I10" s="81">
        <v>5</v>
      </c>
      <c r="J10" s="81">
        <v>6</v>
      </c>
      <c r="K10" s="81">
        <v>7</v>
      </c>
      <c r="L10" s="81">
        <v>8</v>
      </c>
      <c r="M10" s="81">
        <v>9</v>
      </c>
      <c r="N10" s="155">
        <v>10</v>
      </c>
      <c r="O10" s="155">
        <v>11</v>
      </c>
      <c r="P10" s="127">
        <v>12</v>
      </c>
      <c r="Q10" s="81">
        <v>13</v>
      </c>
      <c r="R10" s="81">
        <v>14</v>
      </c>
      <c r="S10" s="81">
        <v>15</v>
      </c>
      <c r="T10" s="155">
        <v>16</v>
      </c>
      <c r="U10" s="155">
        <v>17</v>
      </c>
      <c r="V10" s="81">
        <v>18</v>
      </c>
      <c r="W10" s="81">
        <v>19</v>
      </c>
      <c r="X10" s="81">
        <v>20</v>
      </c>
      <c r="Y10" s="81">
        <v>21</v>
      </c>
      <c r="Z10" s="81">
        <v>22</v>
      </c>
      <c r="AA10" s="155">
        <v>23</v>
      </c>
      <c r="AB10" s="155">
        <v>24</v>
      </c>
      <c r="AC10" s="81">
        <v>25</v>
      </c>
      <c r="AD10" s="81">
        <v>26</v>
      </c>
      <c r="AE10" s="81">
        <v>27</v>
      </c>
      <c r="AF10" s="81">
        <v>28</v>
      </c>
      <c r="AG10" s="81">
        <v>29</v>
      </c>
      <c r="AH10" s="155">
        <v>30</v>
      </c>
      <c r="AI10" s="81"/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85">
        <f>COUNTIF(E11:AI11,$B$36)</f>
        <v>0</v>
      </c>
      <c r="AK11" s="86">
        <f>30-AJ11</f>
        <v>30</v>
      </c>
      <c r="AL11" s="87">
        <f>'Производственный календарь'!$D$10-AJ11</f>
        <v>10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9"/>
      <c r="F12" s="89"/>
      <c r="G12" s="89"/>
      <c r="H12" s="83"/>
      <c r="I12" s="83"/>
      <c r="J12" s="89"/>
      <c r="K12" s="89"/>
      <c r="L12" s="83"/>
      <c r="M12" s="83"/>
      <c r="N12" s="89"/>
      <c r="O12" s="89"/>
      <c r="P12" s="83"/>
      <c r="Q12" s="83"/>
      <c r="R12" s="89"/>
      <c r="S12" s="89"/>
      <c r="T12" s="83"/>
      <c r="U12" s="83"/>
      <c r="V12" s="89"/>
      <c r="W12" s="89"/>
      <c r="X12" s="83"/>
      <c r="Y12" s="83"/>
      <c r="Z12" s="89"/>
      <c r="AA12" s="89"/>
      <c r="AB12" s="83"/>
      <c r="AC12" s="83"/>
      <c r="AD12" s="89"/>
      <c r="AE12" s="89"/>
      <c r="AF12" s="83"/>
      <c r="AG12" s="83"/>
      <c r="AH12" s="89"/>
      <c r="AI12" s="90"/>
      <c r="AJ12" s="85">
        <f t="shared" ref="AJ12:AJ24" si="0">COUNTIF(E12:AI12,$B$36)</f>
        <v>0</v>
      </c>
      <c r="AK12" s="86">
        <f t="shared" ref="AK12:AK24" si="1">30-AJ12</f>
        <v>30</v>
      </c>
      <c r="AL12" s="87">
        <f>'Производственный календарь'!$D$10-AJ12</f>
        <v>10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142"/>
      <c r="F13" s="142"/>
      <c r="G13" s="89"/>
      <c r="H13" s="89"/>
      <c r="I13" s="142"/>
      <c r="J13" s="142"/>
      <c r="K13" s="89"/>
      <c r="L13" s="89"/>
      <c r="M13" s="142"/>
      <c r="N13" s="142"/>
      <c r="O13" s="89"/>
      <c r="P13" s="89"/>
      <c r="Q13" s="142"/>
      <c r="R13" s="142"/>
      <c r="S13" s="89"/>
      <c r="T13" s="89"/>
      <c r="U13" s="142"/>
      <c r="V13" s="142"/>
      <c r="W13" s="89"/>
      <c r="X13" s="89"/>
      <c r="Y13" s="142"/>
      <c r="Z13" s="142"/>
      <c r="AA13" s="89"/>
      <c r="AB13" s="89"/>
      <c r="AC13" s="142"/>
      <c r="AD13" s="142"/>
      <c r="AE13" s="89"/>
      <c r="AF13" s="89"/>
      <c r="AG13" s="142"/>
      <c r="AH13" s="142"/>
      <c r="AI13" s="89"/>
      <c r="AJ13" s="85">
        <f t="shared" si="0"/>
        <v>0</v>
      </c>
      <c r="AK13" s="86">
        <f t="shared" si="1"/>
        <v>30</v>
      </c>
      <c r="AL13" s="87">
        <f>'Производственный календарь'!$D$10-AJ13</f>
        <v>10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30</v>
      </c>
      <c r="AL14" s="87">
        <f>'Производственный календарь'!$D$10-AJ14</f>
        <v>10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90"/>
      <c r="G15" s="89"/>
      <c r="H15" s="89"/>
      <c r="I15" s="89"/>
      <c r="J15" s="90"/>
      <c r="K15" s="89"/>
      <c r="L15" s="89"/>
      <c r="M15" s="89"/>
      <c r="N15" s="90"/>
      <c r="O15" s="89"/>
      <c r="P15" s="89"/>
      <c r="Q15" s="89"/>
      <c r="R15" s="90"/>
      <c r="S15" s="89"/>
      <c r="T15" s="89"/>
      <c r="U15" s="89"/>
      <c r="V15" s="90"/>
      <c r="W15" s="89"/>
      <c r="X15" s="89"/>
      <c r="Y15" s="89"/>
      <c r="Z15" s="90"/>
      <c r="AA15" s="89"/>
      <c r="AB15" s="89"/>
      <c r="AC15" s="89"/>
      <c r="AD15" s="90"/>
      <c r="AE15" s="89"/>
      <c r="AF15" s="89"/>
      <c r="AG15" s="89"/>
      <c r="AH15" s="90"/>
      <c r="AI15" s="90"/>
      <c r="AJ15" s="85">
        <f t="shared" si="0"/>
        <v>0</v>
      </c>
      <c r="AK15" s="86">
        <f t="shared" si="1"/>
        <v>30</v>
      </c>
      <c r="AL15" s="87">
        <f>'Производственный календарь'!$D$10-AJ15</f>
        <v>10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11"/>
      <c r="G16" s="111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30</v>
      </c>
      <c r="AL16" s="87">
        <f>'Производственный календарь'!$D$10-AJ16</f>
        <v>10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30</v>
      </c>
      <c r="AL17" s="87">
        <f>'Производственный календарь'!$D$10-AJ17</f>
        <v>10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30</v>
      </c>
      <c r="AL18" s="87">
        <f>'Производственный календарь'!$D$10-AJ18</f>
        <v>10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30</v>
      </c>
      <c r="AL19" s="87">
        <f>'Производственный календарь'!$D$10-AJ19</f>
        <v>10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30</v>
      </c>
      <c r="AL20" s="87">
        <f>'Производственный календарь'!$D$10-AJ20</f>
        <v>10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30</v>
      </c>
      <c r="AL21" s="87">
        <f>'Производственный календарь'!$D$10-AJ21</f>
        <v>10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30</v>
      </c>
      <c r="AL22" s="87">
        <f>'Производственный календарь'!$D$10-AJ22</f>
        <v>10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30</v>
      </c>
      <c r="AL23" s="87">
        <f>'Производственный календарь'!$D$10-AJ23</f>
        <v>10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30</v>
      </c>
      <c r="AL24" s="87">
        <f>'Производственный календарь'!$D$10-AJ24</f>
        <v>10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61"/>
      <c r="F26" s="361"/>
      <c r="G26" s="361"/>
      <c r="H26" s="361"/>
      <c r="I26" s="361"/>
      <c r="J26" s="361"/>
      <c r="K26" s="361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62"/>
      <c r="W26" s="362"/>
      <c r="X26" s="362"/>
      <c r="Y26" s="362"/>
      <c r="Z26" s="362"/>
      <c r="AA26" s="362"/>
      <c r="AB26" s="63"/>
      <c r="AC26" s="63"/>
      <c r="AD26" s="63"/>
      <c r="AE26" s="363"/>
      <c r="AF26" s="364"/>
      <c r="AG26" s="364"/>
      <c r="AH26" s="36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65" t="s">
        <v>37</v>
      </c>
      <c r="F27" s="365"/>
      <c r="G27" s="365"/>
      <c r="H27" s="365"/>
      <c r="I27" s="365"/>
      <c r="J27" s="365"/>
      <c r="K27" s="365"/>
      <c r="L27" s="101"/>
      <c r="M27" s="101"/>
      <c r="N27" s="101"/>
      <c r="O27" s="365" t="s">
        <v>35</v>
      </c>
      <c r="P27" s="365"/>
      <c r="Q27" s="365"/>
      <c r="R27" s="365"/>
      <c r="S27" s="365"/>
      <c r="T27" s="101"/>
      <c r="U27" s="101"/>
      <c r="V27" s="366" t="s">
        <v>41</v>
      </c>
      <c r="W27" s="366"/>
      <c r="X27" s="366"/>
      <c r="Y27" s="366"/>
      <c r="Z27" s="366"/>
      <c r="AA27" s="366"/>
      <c r="AB27" s="101"/>
      <c r="AC27" s="101"/>
      <c r="AD27" s="101"/>
      <c r="AE27" s="365" t="s">
        <v>42</v>
      </c>
      <c r="AF27" s="365"/>
      <c r="AG27" s="365"/>
      <c r="AH27" s="36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07">
        <v>1</v>
      </c>
      <c r="F29" s="158">
        <v>2</v>
      </c>
      <c r="G29" s="158">
        <v>3</v>
      </c>
      <c r="H29" s="107">
        <v>4</v>
      </c>
      <c r="I29" s="107">
        <v>5</v>
      </c>
      <c r="J29" s="107">
        <v>6</v>
      </c>
      <c r="K29" s="107">
        <v>7</v>
      </c>
      <c r="L29" s="107">
        <v>8</v>
      </c>
      <c r="M29" s="107">
        <v>9</v>
      </c>
      <c r="N29" s="158">
        <v>10</v>
      </c>
      <c r="O29" s="158">
        <v>11</v>
      </c>
      <c r="P29" s="146">
        <v>12</v>
      </c>
      <c r="Q29" s="107">
        <v>13</v>
      </c>
      <c r="R29" s="107">
        <v>14</v>
      </c>
      <c r="S29" s="107">
        <v>15</v>
      </c>
      <c r="T29" s="158">
        <v>16</v>
      </c>
      <c r="U29" s="158">
        <v>17</v>
      </c>
      <c r="V29" s="107">
        <v>18</v>
      </c>
      <c r="W29" s="107">
        <v>19</v>
      </c>
      <c r="X29" s="107">
        <v>20</v>
      </c>
      <c r="Y29" s="107">
        <v>21</v>
      </c>
      <c r="Z29" s="107">
        <v>22</v>
      </c>
      <c r="AA29" s="158">
        <v>23</v>
      </c>
      <c r="AB29" s="158">
        <v>24</v>
      </c>
      <c r="AC29" s="107">
        <v>25</v>
      </c>
      <c r="AD29" s="107">
        <v>26</v>
      </c>
      <c r="AE29" s="107">
        <v>27</v>
      </c>
      <c r="AF29" s="107">
        <v>28</v>
      </c>
      <c r="AG29" s="107">
        <v>29</v>
      </c>
      <c r="AH29" s="158">
        <v>30</v>
      </c>
      <c r="AI29" s="63"/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H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63"/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63"/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63"/>
      <c r="AJ32" s="112"/>
      <c r="AK32" s="112"/>
      <c r="AL32" s="112"/>
      <c r="AM32" s="74"/>
      <c r="AN32" s="74"/>
    </row>
    <row r="33" spans="1:40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63"/>
      <c r="AJ33" s="112"/>
      <c r="AK33" s="112"/>
      <c r="AL33" s="112"/>
      <c r="AM33" s="74"/>
      <c r="AN33" s="74"/>
    </row>
    <row r="34" spans="1:40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63"/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63"/>
      <c r="AJ35" s="112"/>
      <c r="AK35" s="112"/>
      <c r="AL35" s="112"/>
      <c r="AM35" s="74"/>
      <c r="AN35" s="74"/>
    </row>
    <row r="36" spans="1:40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63"/>
      <c r="AJ36" s="112"/>
      <c r="AK36" s="112"/>
      <c r="AL36" s="112"/>
      <c r="AM36" s="74"/>
      <c r="AN36" s="74"/>
    </row>
    <row r="37" spans="1:40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63"/>
      <c r="AJ37" s="74"/>
      <c r="AK37" s="74"/>
      <c r="AL37" s="74"/>
      <c r="AM37" s="74"/>
      <c r="AN37" s="74"/>
    </row>
    <row r="38" spans="1:40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63"/>
      <c r="AJ38" s="74"/>
      <c r="AK38" s="74"/>
      <c r="AL38" s="74"/>
      <c r="AM38" s="74"/>
      <c r="AN38" s="74"/>
    </row>
    <row r="39" spans="1:40" ht="15" customHeight="1" x14ac:dyDescent="0.2">
      <c r="A39" s="74"/>
      <c r="B39" s="351" t="s">
        <v>68</v>
      </c>
      <c r="C39" s="352"/>
      <c r="D39" s="352"/>
      <c r="E39" s="117">
        <f>E36+E37</f>
        <v>0</v>
      </c>
      <c r="F39" s="117">
        <f t="shared" ref="F39:AH39" si="4">F36+F37</f>
        <v>0</v>
      </c>
      <c r="G39" s="117">
        <f t="shared" si="4"/>
        <v>0</v>
      </c>
      <c r="H39" s="117">
        <f t="shared" si="4"/>
        <v>0</v>
      </c>
      <c r="I39" s="117">
        <f t="shared" si="4"/>
        <v>0</v>
      </c>
      <c r="J39" s="117">
        <f t="shared" si="4"/>
        <v>0</v>
      </c>
      <c r="K39" s="117">
        <f t="shared" si="4"/>
        <v>0</v>
      </c>
      <c r="L39" s="117">
        <f t="shared" si="4"/>
        <v>0</v>
      </c>
      <c r="M39" s="117">
        <f t="shared" si="4"/>
        <v>0</v>
      </c>
      <c r="N39" s="117">
        <f t="shared" si="4"/>
        <v>0</v>
      </c>
      <c r="O39" s="117">
        <f t="shared" si="4"/>
        <v>0</v>
      </c>
      <c r="P39" s="117">
        <f t="shared" si="4"/>
        <v>0</v>
      </c>
      <c r="Q39" s="117">
        <f t="shared" si="4"/>
        <v>0</v>
      </c>
      <c r="R39" s="117">
        <f t="shared" si="4"/>
        <v>0</v>
      </c>
      <c r="S39" s="117">
        <f t="shared" si="4"/>
        <v>0</v>
      </c>
      <c r="T39" s="117">
        <f t="shared" si="4"/>
        <v>0</v>
      </c>
      <c r="U39" s="117">
        <f t="shared" si="4"/>
        <v>0</v>
      </c>
      <c r="V39" s="117">
        <f t="shared" si="4"/>
        <v>0</v>
      </c>
      <c r="W39" s="117">
        <f t="shared" si="4"/>
        <v>0</v>
      </c>
      <c r="X39" s="117">
        <f t="shared" si="4"/>
        <v>0</v>
      </c>
      <c r="Y39" s="117">
        <f t="shared" si="4"/>
        <v>0</v>
      </c>
      <c r="Z39" s="117">
        <f t="shared" si="4"/>
        <v>0</v>
      </c>
      <c r="AA39" s="117">
        <f t="shared" si="4"/>
        <v>0</v>
      </c>
      <c r="AB39" s="117">
        <f t="shared" si="4"/>
        <v>0</v>
      </c>
      <c r="AC39" s="117">
        <f t="shared" si="4"/>
        <v>0</v>
      </c>
      <c r="AD39" s="117">
        <f t="shared" si="4"/>
        <v>0</v>
      </c>
      <c r="AE39" s="117">
        <f t="shared" si="4"/>
        <v>0</v>
      </c>
      <c r="AF39" s="117">
        <f t="shared" si="4"/>
        <v>0</v>
      </c>
      <c r="AG39" s="117">
        <f t="shared" si="4"/>
        <v>0</v>
      </c>
      <c r="AH39" s="117">
        <f t="shared" si="4"/>
        <v>0</v>
      </c>
      <c r="AI39" s="63"/>
      <c r="AJ39" s="74"/>
      <c r="AK39" s="74"/>
      <c r="AL39" s="74"/>
      <c r="AM39" s="74"/>
      <c r="AN39" s="74"/>
    </row>
    <row r="40" spans="1:40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H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63"/>
      <c r="AJ40" s="74"/>
      <c r="AK40" s="74"/>
      <c r="AL40" s="74"/>
      <c r="AM40" s="74"/>
      <c r="AN40" s="74"/>
    </row>
    <row r="41" spans="1:40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63"/>
      <c r="AJ41" s="74"/>
      <c r="AK41" s="74"/>
      <c r="AL41" s="74"/>
      <c r="AM41" s="74"/>
      <c r="AN41" s="74"/>
    </row>
    <row r="42" spans="1:40" ht="13.5" thickTop="1" x14ac:dyDescent="0.2"/>
    <row r="43" spans="1:40" ht="13.5" thickBot="1" x14ac:dyDescent="0.25">
      <c r="D43" t="s">
        <v>77</v>
      </c>
    </row>
    <row r="44" spans="1:40" x14ac:dyDescent="0.2">
      <c r="D44" s="134" t="s">
        <v>76</v>
      </c>
      <c r="E44" s="350" t="s">
        <v>78</v>
      </c>
      <c r="F44" s="350"/>
      <c r="G44" s="350"/>
      <c r="H44" s="350"/>
      <c r="I44" s="350" t="s">
        <v>79</v>
      </c>
      <c r="J44" s="350"/>
      <c r="K44" s="350"/>
      <c r="L44" s="350"/>
      <c r="M44" s="350" t="s">
        <v>80</v>
      </c>
      <c r="N44" s="350"/>
      <c r="O44" s="350"/>
      <c r="P44" s="350"/>
    </row>
    <row r="45" spans="1:40" x14ac:dyDescent="0.2">
      <c r="D45" s="135" t="s">
        <v>2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</row>
    <row r="46" spans="1:40" x14ac:dyDescent="0.2">
      <c r="D46" s="135" t="s">
        <v>71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</row>
    <row r="47" spans="1:40" x14ac:dyDescent="0.2">
      <c r="D47" s="135" t="s">
        <v>3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</row>
    <row r="48" spans="1:40" x14ac:dyDescent="0.2">
      <c r="D48" s="135" t="s">
        <v>58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</row>
    <row r="49" spans="4:16" x14ac:dyDescent="0.2">
      <c r="D49" s="135" t="s">
        <v>59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</row>
    <row r="50" spans="4:16" x14ac:dyDescent="0.2">
      <c r="D50" s="135" t="s">
        <v>73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</row>
    <row r="51" spans="4:16" ht="13.5" thickBot="1" x14ac:dyDescent="0.25">
      <c r="D51" s="136" t="s">
        <v>19</v>
      </c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</row>
  </sheetData>
  <mergeCells count="50">
    <mergeCell ref="E50:H50"/>
    <mergeCell ref="I50:L50"/>
    <mergeCell ref="M50:P50"/>
    <mergeCell ref="E51:H51"/>
    <mergeCell ref="I51:L51"/>
    <mergeCell ref="M51:P51"/>
    <mergeCell ref="E48:H48"/>
    <mergeCell ref="I48:L48"/>
    <mergeCell ref="M48:P48"/>
    <mergeCell ref="E49:H49"/>
    <mergeCell ref="I49:L49"/>
    <mergeCell ref="M49:P49"/>
    <mergeCell ref="E46:H46"/>
    <mergeCell ref="I46:L46"/>
    <mergeCell ref="M46:P46"/>
    <mergeCell ref="E47:H47"/>
    <mergeCell ref="I47:L47"/>
    <mergeCell ref="M47:P47"/>
    <mergeCell ref="E44:H44"/>
    <mergeCell ref="I44:L44"/>
    <mergeCell ref="M44:P44"/>
    <mergeCell ref="E45:H45"/>
    <mergeCell ref="I45:L45"/>
    <mergeCell ref="M45:P45"/>
    <mergeCell ref="B39:D39"/>
    <mergeCell ref="B40:D40"/>
    <mergeCell ref="B41:K41"/>
    <mergeCell ref="L41:Q41"/>
    <mergeCell ref="AH1:AM1"/>
    <mergeCell ref="AH2:AM2"/>
    <mergeCell ref="AH3:AM3"/>
    <mergeCell ref="AH4:AM4"/>
    <mergeCell ref="D4:D6"/>
    <mergeCell ref="E4:AB6"/>
    <mergeCell ref="AI5:AM5"/>
    <mergeCell ref="AM9:AN9"/>
    <mergeCell ref="E26:K26"/>
    <mergeCell ref="V26:AA26"/>
    <mergeCell ref="AJ9:AK9"/>
    <mergeCell ref="AH7:AM7"/>
    <mergeCell ref="E27:K27"/>
    <mergeCell ref="O27:S27"/>
    <mergeCell ref="V27:AA27"/>
    <mergeCell ref="AE27:AH27"/>
    <mergeCell ref="A9:A10"/>
    <mergeCell ref="C9:C10"/>
    <mergeCell ref="B9:B10"/>
    <mergeCell ref="D9:D10"/>
    <mergeCell ref="AE26:AH26"/>
    <mergeCell ref="E9:AI9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AI29:AI41 H12:I12 L12:M12 P12:Q12 T12:U12 X12:Y12 AB12:AC12 AF12:AG12 E14:AI14 AI12:AI13 Q16:U16 AD16:AI16 AI15 H15:I15 V16:AC17 L15:M15 P15:Q15 T15:U15 X15:Y15 AB15:AC15 AF15:AG15">
    <cfRule type="cellIs" dxfId="141" priority="13" stopIfTrue="1" operator="equal">
      <formula>"в"</formula>
    </cfRule>
    <cfRule type="cellIs" dxfId="140" priority="14" stopIfTrue="1" operator="equal">
      <formula>"от"</formula>
    </cfRule>
  </conditionalFormatting>
  <conditionalFormatting sqref="AL25:AL28">
    <cfRule type="cellIs" dxfId="139" priority="15" stopIfTrue="1" operator="greaterThan">
      <formula>0</formula>
    </cfRule>
    <cfRule type="cellIs" dxfId="138" priority="16" stopIfTrue="1" operator="lessThanOrEqual">
      <formula>0</formula>
    </cfRule>
  </conditionalFormatting>
  <conditionalFormatting sqref="G11:H11 K11:L11 O11:P11 S11:T11 W11:X11 AA11:AB11 AE11:AF11 AI11">
    <cfRule type="cellIs" dxfId="137" priority="11" stopIfTrue="1" operator="equal">
      <formula>"в"</formula>
    </cfRule>
    <cfRule type="cellIs" dxfId="136" priority="12" stopIfTrue="1" operator="equal">
      <formula>"от"</formula>
    </cfRule>
  </conditionalFormatting>
  <conditionalFormatting sqref="E11:F11 I11:J11 M11:N11 Q11:R11 U11:V11 Y11:Z11 AC11:AD11 AG11:AH11">
    <cfRule type="cellIs" dxfId="135" priority="9" stopIfTrue="1" operator="equal">
      <formula>"в"</formula>
    </cfRule>
    <cfRule type="cellIs" dxfId="134" priority="10" stopIfTrue="1" operator="equal">
      <formula>"от"</formula>
    </cfRule>
  </conditionalFormatting>
  <conditionalFormatting sqref="E12:G12 J12:K12 N12:O12 R12:S12 V12:W12 Z12:AA12 AD12:AE12 AH12">
    <cfRule type="cellIs" dxfId="133" priority="7" stopIfTrue="1" operator="equal">
      <formula>"в"</formula>
    </cfRule>
    <cfRule type="cellIs" dxfId="132" priority="8" stopIfTrue="1" operator="equal">
      <formula>"от"</formula>
    </cfRule>
  </conditionalFormatting>
  <conditionalFormatting sqref="G13:H13 K13:L13 O13:P13 S13:T13 W13:X13 AA13:AB13 AE13:AF13">
    <cfRule type="cellIs" dxfId="131" priority="5" stopIfTrue="1" operator="equal">
      <formula>"в"</formula>
    </cfRule>
    <cfRule type="cellIs" dxfId="130" priority="6" stopIfTrue="1" operator="equal">
      <formula>"от"</formula>
    </cfRule>
  </conditionalFormatting>
  <conditionalFormatting sqref="E15:F15 J15 N15 R15 V15 Z15 AD15 AH15">
    <cfRule type="cellIs" dxfId="129" priority="3" stopIfTrue="1" operator="equal">
      <formula>"в"</formula>
    </cfRule>
    <cfRule type="cellIs" dxfId="128" priority="4" stopIfTrue="1" operator="equal">
      <formula>"от"</formula>
    </cfRule>
  </conditionalFormatting>
  <conditionalFormatting sqref="G15 K15 O15 S15 W15 AA15 AE15">
    <cfRule type="cellIs" dxfId="127" priority="1" stopIfTrue="1" operator="equal">
      <formula>"в"</formula>
    </cfRule>
    <cfRule type="cellIs" dxfId="126" priority="2" stopIfTrue="1" operator="equal">
      <formula>"от"</formula>
    </cfRule>
  </conditionalFormatting>
  <printOptions horizontalCentered="1"/>
  <pageMargins left="0" right="0" top="0.57999999999999996" bottom="0" header="0.31496062992125984" footer="0.27559055118110237"/>
  <pageSetup paperSize="9" scale="7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"/>
  <sheetViews>
    <sheetView showZeros="0" view="pageBreakPreview" topLeftCell="B1" zoomScale="80" zoomScaleNormal="75" zoomScaleSheetLayoutView="80" workbookViewId="0">
      <selection activeCell="AJ31" sqref="AJ31"/>
    </sheetView>
  </sheetViews>
  <sheetFormatPr defaultRowHeight="12.75" x14ac:dyDescent="0.2"/>
  <cols>
    <col min="1" max="1" width="4.5703125" customWidth="1"/>
    <col min="2" max="2" width="8.140625" style="4" customWidth="1"/>
    <col min="3" max="3" width="5.140625" style="3" customWidth="1"/>
    <col min="4" max="4" width="38.85546875" customWidth="1"/>
    <col min="5" max="35" width="3.7109375" customWidth="1"/>
    <col min="36" max="36" width="4.28515625" customWidth="1"/>
    <col min="37" max="37" width="5.28515625" customWidth="1"/>
    <col min="38" max="38" width="4.140625" bestFit="1" customWidth="1"/>
    <col min="39" max="39" width="12.140625" customWidth="1"/>
    <col min="40" max="40" width="12" customWidth="1"/>
  </cols>
  <sheetData>
    <row r="1" spans="1:40" ht="15.75" x14ac:dyDescent="0.25">
      <c r="A1" s="71"/>
      <c r="B1" s="72"/>
      <c r="C1" s="72"/>
      <c r="D1" s="73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378" t="s">
        <v>34</v>
      </c>
      <c r="AI1" s="378"/>
      <c r="AJ1" s="378"/>
      <c r="AK1" s="378"/>
      <c r="AL1" s="378"/>
      <c r="AM1" s="378"/>
      <c r="AN1" s="123"/>
    </row>
    <row r="2" spans="1:40" ht="31.5" customHeight="1" x14ac:dyDescent="0.25">
      <c r="A2" s="71"/>
      <c r="B2" s="72"/>
      <c r="C2" s="72"/>
      <c r="D2" s="73"/>
      <c r="E2" s="71"/>
      <c r="F2" s="71"/>
      <c r="G2" s="75" t="s">
        <v>33</v>
      </c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386"/>
      <c r="AI2" s="386"/>
      <c r="AJ2" s="386"/>
      <c r="AK2" s="386"/>
      <c r="AL2" s="386"/>
      <c r="AM2" s="386"/>
      <c r="AN2" s="124"/>
    </row>
    <row r="3" spans="1:40" x14ac:dyDescent="0.2">
      <c r="A3" s="71"/>
      <c r="B3" s="72"/>
      <c r="C3" s="72"/>
      <c r="D3" s="73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381" t="s">
        <v>37</v>
      </c>
      <c r="AI3" s="381"/>
      <c r="AJ3" s="381"/>
      <c r="AK3" s="381"/>
      <c r="AL3" s="381"/>
      <c r="AM3" s="381"/>
      <c r="AN3" s="125"/>
    </row>
    <row r="4" spans="1:40" ht="29.25" customHeight="1" x14ac:dyDescent="0.2">
      <c r="A4" s="71"/>
      <c r="B4" s="72"/>
      <c r="C4" s="72"/>
      <c r="D4" s="382" t="s">
        <v>39</v>
      </c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71"/>
      <c r="AD4" s="71"/>
      <c r="AE4" s="71"/>
      <c r="AF4" s="71"/>
      <c r="AG4" s="71"/>
      <c r="AH4" s="385"/>
      <c r="AI4" s="385"/>
      <c r="AJ4" s="385"/>
      <c r="AK4" s="385"/>
      <c r="AL4" s="385"/>
      <c r="AM4" s="385"/>
      <c r="AN4" s="98"/>
    </row>
    <row r="5" spans="1:40" x14ac:dyDescent="0.2">
      <c r="A5" s="71"/>
      <c r="B5" s="72"/>
      <c r="C5" s="72"/>
      <c r="D5" s="382"/>
      <c r="E5" s="383"/>
      <c r="F5" s="383"/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3"/>
      <c r="R5" s="383"/>
      <c r="S5" s="383"/>
      <c r="T5" s="383"/>
      <c r="U5" s="383"/>
      <c r="V5" s="383"/>
      <c r="W5" s="383"/>
      <c r="X5" s="383"/>
      <c r="Y5" s="383"/>
      <c r="Z5" s="383"/>
      <c r="AA5" s="383"/>
      <c r="AB5" s="383"/>
      <c r="AC5" s="71"/>
      <c r="AD5" s="71"/>
      <c r="AE5" s="71"/>
      <c r="AF5" s="71"/>
      <c r="AG5" s="71"/>
      <c r="AH5" s="71"/>
      <c r="AI5" s="381" t="s">
        <v>36</v>
      </c>
      <c r="AJ5" s="381"/>
      <c r="AK5" s="381"/>
      <c r="AL5" s="381"/>
      <c r="AM5" s="381"/>
      <c r="AN5" s="125"/>
    </row>
    <row r="6" spans="1:40" x14ac:dyDescent="0.2">
      <c r="A6" s="71"/>
      <c r="B6" s="72"/>
      <c r="C6" s="72"/>
      <c r="D6" s="382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7"/>
      <c r="AN6" s="77"/>
    </row>
    <row r="7" spans="1:40" x14ac:dyDescent="0.2">
      <c r="A7" s="71"/>
      <c r="B7" s="72"/>
      <c r="C7" s="72"/>
      <c r="D7" s="76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1"/>
      <c r="AD7" s="71"/>
      <c r="AE7" s="71"/>
      <c r="AF7" s="71"/>
      <c r="AG7" s="71"/>
      <c r="AH7" s="367" t="s">
        <v>75</v>
      </c>
      <c r="AI7" s="367"/>
      <c r="AJ7" s="367"/>
      <c r="AK7" s="367"/>
      <c r="AL7" s="367"/>
      <c r="AM7" s="367"/>
      <c r="AN7" s="72"/>
    </row>
    <row r="8" spans="1:40" ht="21.75" customHeight="1" x14ac:dyDescent="0.2">
      <c r="A8" s="71"/>
      <c r="B8" s="72"/>
      <c r="C8" s="72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</row>
    <row r="9" spans="1:40" s="1" customFormat="1" ht="22.5" customHeight="1" x14ac:dyDescent="0.2">
      <c r="A9" s="368" t="s">
        <v>0</v>
      </c>
      <c r="B9" s="370" t="s">
        <v>6</v>
      </c>
      <c r="C9" s="370" t="s">
        <v>60</v>
      </c>
      <c r="D9" s="371" t="s">
        <v>47</v>
      </c>
      <c r="E9" s="373" t="s">
        <v>141</v>
      </c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3"/>
      <c r="AJ9" s="374" t="s">
        <v>45</v>
      </c>
      <c r="AK9" s="375"/>
      <c r="AL9" s="126" t="s">
        <v>46</v>
      </c>
      <c r="AM9" s="376" t="s">
        <v>70</v>
      </c>
      <c r="AN9" s="377"/>
    </row>
    <row r="10" spans="1:40" s="2" customFormat="1" ht="22.5" x14ac:dyDescent="0.2">
      <c r="A10" s="369"/>
      <c r="B10" s="370"/>
      <c r="C10" s="370"/>
      <c r="D10" s="371"/>
      <c r="E10" s="155">
        <v>1</v>
      </c>
      <c r="F10" s="81">
        <v>2</v>
      </c>
      <c r="G10" s="81">
        <v>3</v>
      </c>
      <c r="H10" s="81">
        <v>4</v>
      </c>
      <c r="I10" s="81">
        <v>5</v>
      </c>
      <c r="J10" s="81">
        <v>6</v>
      </c>
      <c r="K10" s="155">
        <v>7</v>
      </c>
      <c r="L10" s="155">
        <v>8</v>
      </c>
      <c r="M10" s="81">
        <v>9</v>
      </c>
      <c r="N10" s="81">
        <v>10</v>
      </c>
      <c r="O10" s="81">
        <v>11</v>
      </c>
      <c r="P10" s="81">
        <v>12</v>
      </c>
      <c r="Q10" s="81">
        <v>13</v>
      </c>
      <c r="R10" s="155">
        <v>14</v>
      </c>
      <c r="S10" s="155">
        <v>15</v>
      </c>
      <c r="T10" s="81">
        <v>16</v>
      </c>
      <c r="U10" s="81">
        <v>17</v>
      </c>
      <c r="V10" s="81">
        <v>18</v>
      </c>
      <c r="W10" s="81">
        <v>19</v>
      </c>
      <c r="X10" s="81">
        <v>20</v>
      </c>
      <c r="Y10" s="155">
        <v>21</v>
      </c>
      <c r="Z10" s="155">
        <v>22</v>
      </c>
      <c r="AA10" s="81">
        <v>23</v>
      </c>
      <c r="AB10" s="81">
        <v>24</v>
      </c>
      <c r="AC10" s="81">
        <v>25</v>
      </c>
      <c r="AD10" s="81">
        <v>26</v>
      </c>
      <c r="AE10" s="81">
        <v>27</v>
      </c>
      <c r="AF10" s="155">
        <v>28</v>
      </c>
      <c r="AG10" s="155">
        <v>29</v>
      </c>
      <c r="AH10" s="81">
        <v>30</v>
      </c>
      <c r="AI10" s="81">
        <v>31</v>
      </c>
      <c r="AJ10" s="79" t="s">
        <v>21</v>
      </c>
      <c r="AK10" s="80" t="s">
        <v>20</v>
      </c>
      <c r="AL10" s="79" t="s">
        <v>21</v>
      </c>
      <c r="AM10" s="82" t="s">
        <v>25</v>
      </c>
      <c r="AN10" s="82" t="s">
        <v>26</v>
      </c>
    </row>
    <row r="11" spans="1:40" s="20" customFormat="1" ht="15" customHeight="1" x14ac:dyDescent="0.2">
      <c r="A11" s="85">
        <v>1</v>
      </c>
      <c r="B11" s="68"/>
      <c r="C11" s="85"/>
      <c r="D11" s="66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85">
        <f t="shared" ref="AJ11:AJ24" si="0">COUNTIF(E11:AI11,$B$36)</f>
        <v>0</v>
      </c>
      <c r="AK11" s="86">
        <f>31-AJ11</f>
        <v>31</v>
      </c>
      <c r="AL11" s="87">
        <f>'Производственный календарь'!$D$13-AJ11</f>
        <v>9</v>
      </c>
      <c r="AM11" s="88"/>
      <c r="AN11" s="88"/>
    </row>
    <row r="12" spans="1:40" s="20" customFormat="1" ht="14.25" x14ac:dyDescent="0.2">
      <c r="A12" s="85">
        <v>2</v>
      </c>
      <c r="B12" s="68"/>
      <c r="C12" s="85"/>
      <c r="D12" s="66"/>
      <c r="E12" s="89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5">
        <f t="shared" si="0"/>
        <v>0</v>
      </c>
      <c r="AK12" s="86">
        <f t="shared" ref="AK12:AK24" si="1">31-AJ12</f>
        <v>31</v>
      </c>
      <c r="AL12" s="87">
        <f>'Производственный календарь'!$D$13-AJ12</f>
        <v>9</v>
      </c>
      <c r="AM12" s="88"/>
      <c r="AN12" s="88"/>
    </row>
    <row r="13" spans="1:40" s="20" customFormat="1" ht="14.25" x14ac:dyDescent="0.2">
      <c r="A13" s="85">
        <v>3</v>
      </c>
      <c r="B13" s="69"/>
      <c r="C13" s="118"/>
      <c r="D13" s="67"/>
      <c r="E13" s="89"/>
      <c r="F13" s="89"/>
      <c r="G13" s="142"/>
      <c r="H13" s="142"/>
      <c r="I13" s="89"/>
      <c r="J13" s="89"/>
      <c r="K13" s="142"/>
      <c r="L13" s="142"/>
      <c r="M13" s="89"/>
      <c r="N13" s="89"/>
      <c r="O13" s="142"/>
      <c r="P13" s="142"/>
      <c r="Q13" s="89"/>
      <c r="R13" s="89"/>
      <c r="S13" s="142"/>
      <c r="T13" s="142"/>
      <c r="U13" s="89"/>
      <c r="V13" s="89"/>
      <c r="W13" s="142"/>
      <c r="X13" s="142"/>
      <c r="Y13" s="89"/>
      <c r="Z13" s="89"/>
      <c r="AA13" s="142"/>
      <c r="AB13" s="142"/>
      <c r="AC13" s="89"/>
      <c r="AD13" s="89"/>
      <c r="AE13" s="142"/>
      <c r="AF13" s="142"/>
      <c r="AG13" s="89"/>
      <c r="AH13" s="89"/>
      <c r="AI13" s="142"/>
      <c r="AJ13" s="85">
        <f t="shared" si="0"/>
        <v>0</v>
      </c>
      <c r="AK13" s="86">
        <f t="shared" si="1"/>
        <v>31</v>
      </c>
      <c r="AL13" s="87">
        <f>'Производственный календарь'!$D$13-AJ13</f>
        <v>9</v>
      </c>
      <c r="AM13" s="88"/>
      <c r="AN13" s="88"/>
    </row>
    <row r="14" spans="1:40" s="20" customFormat="1" ht="14.25" x14ac:dyDescent="0.2">
      <c r="A14" s="65">
        <v>4</v>
      </c>
      <c r="B14" s="68"/>
      <c r="C14" s="118"/>
      <c r="D14" s="66"/>
      <c r="E14" s="89"/>
      <c r="F14" s="89"/>
      <c r="G14" s="90"/>
      <c r="H14" s="90"/>
      <c r="I14" s="89"/>
      <c r="J14" s="89"/>
      <c r="K14" s="89"/>
      <c r="L14" s="89"/>
      <c r="M14" s="83"/>
      <c r="N14" s="83"/>
      <c r="O14" s="83"/>
      <c r="P14" s="83"/>
      <c r="Q14" s="83"/>
      <c r="R14" s="89"/>
      <c r="S14" s="89"/>
      <c r="T14" s="90"/>
      <c r="U14" s="90"/>
      <c r="V14" s="90"/>
      <c r="W14" s="90"/>
      <c r="X14" s="90"/>
      <c r="Y14" s="89"/>
      <c r="Z14" s="89"/>
      <c r="AA14" s="89"/>
      <c r="AB14" s="90"/>
      <c r="AC14" s="83"/>
      <c r="AD14" s="83"/>
      <c r="AE14" s="83"/>
      <c r="AF14" s="89"/>
      <c r="AG14" s="89"/>
      <c r="AH14" s="89"/>
      <c r="AI14" s="83"/>
      <c r="AJ14" s="85">
        <f t="shared" si="0"/>
        <v>0</v>
      </c>
      <c r="AK14" s="86">
        <f t="shared" si="1"/>
        <v>31</v>
      </c>
      <c r="AL14" s="87">
        <f>'Производственный календарь'!$D$13-AJ14</f>
        <v>9</v>
      </c>
      <c r="AM14" s="88"/>
      <c r="AN14" s="91"/>
    </row>
    <row r="15" spans="1:40" s="20" customFormat="1" ht="14.25" x14ac:dyDescent="0.2">
      <c r="A15" s="65">
        <v>5</v>
      </c>
      <c r="B15" s="68"/>
      <c r="C15" s="65"/>
      <c r="D15" s="66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5">
        <f t="shared" si="0"/>
        <v>0</v>
      </c>
      <c r="AK15" s="86">
        <f t="shared" si="1"/>
        <v>31</v>
      </c>
      <c r="AL15" s="87">
        <f>'Производственный календарь'!$D$13-AJ15</f>
        <v>9</v>
      </c>
      <c r="AM15" s="88"/>
      <c r="AN15" s="91"/>
    </row>
    <row r="16" spans="1:40" s="20" customFormat="1" ht="14.25" x14ac:dyDescent="0.2">
      <c r="A16" s="65">
        <v>6</v>
      </c>
      <c r="B16" s="68"/>
      <c r="C16" s="65"/>
      <c r="D16" s="66"/>
      <c r="E16" s="89"/>
      <c r="F16" s="109"/>
      <c r="G16" s="109"/>
      <c r="H16" s="89"/>
      <c r="I16" s="89"/>
      <c r="J16" s="90"/>
      <c r="K16" s="90"/>
      <c r="L16" s="90"/>
      <c r="M16" s="90"/>
      <c r="N16" s="90"/>
      <c r="O16" s="89"/>
      <c r="P16" s="89"/>
      <c r="Q16" s="83"/>
      <c r="R16" s="83"/>
      <c r="S16" s="83"/>
      <c r="T16" s="83"/>
      <c r="U16" s="83"/>
      <c r="V16" s="89"/>
      <c r="W16" s="89"/>
      <c r="X16" s="90"/>
      <c r="Y16" s="90"/>
      <c r="Z16" s="90"/>
      <c r="AA16" s="90"/>
      <c r="AB16" s="89"/>
      <c r="AC16" s="89"/>
      <c r="AD16" s="89"/>
      <c r="AE16" s="83"/>
      <c r="AF16" s="83"/>
      <c r="AG16" s="83"/>
      <c r="AH16" s="83"/>
      <c r="AI16" s="83"/>
      <c r="AJ16" s="85">
        <f t="shared" si="0"/>
        <v>0</v>
      </c>
      <c r="AK16" s="86">
        <f t="shared" si="1"/>
        <v>31</v>
      </c>
      <c r="AL16" s="87">
        <f>'Производственный календарь'!$D$13-AJ16</f>
        <v>9</v>
      </c>
      <c r="AM16" s="88"/>
      <c r="AN16" s="91"/>
    </row>
    <row r="17" spans="1:40" s="20" customFormat="1" ht="14.25" x14ac:dyDescent="0.2">
      <c r="A17" s="65">
        <v>7</v>
      </c>
      <c r="B17" s="68"/>
      <c r="C17" s="65"/>
      <c r="D17" s="66"/>
      <c r="E17" s="89"/>
      <c r="F17" s="89"/>
      <c r="G17" s="89"/>
      <c r="H17" s="89"/>
      <c r="I17" s="90"/>
      <c r="J17" s="90"/>
      <c r="K17" s="90"/>
      <c r="L17" s="90"/>
      <c r="M17" s="90"/>
      <c r="N17" s="89"/>
      <c r="O17" s="89"/>
      <c r="P17" s="89"/>
      <c r="Q17" s="109"/>
      <c r="R17" s="109"/>
      <c r="S17" s="109"/>
      <c r="T17" s="109"/>
      <c r="U17" s="89"/>
      <c r="V17" s="89"/>
      <c r="W17" s="90"/>
      <c r="X17" s="90"/>
      <c r="Y17" s="90"/>
      <c r="Z17" s="90"/>
      <c r="AA17" s="90"/>
      <c r="AB17" s="89"/>
      <c r="AC17" s="89"/>
      <c r="AD17" s="109"/>
      <c r="AE17" s="109"/>
      <c r="AF17" s="109"/>
      <c r="AG17" s="109"/>
      <c r="AH17" s="109"/>
      <c r="AI17" s="89"/>
      <c r="AJ17" s="85">
        <f t="shared" si="0"/>
        <v>0</v>
      </c>
      <c r="AK17" s="86">
        <f t="shared" si="1"/>
        <v>31</v>
      </c>
      <c r="AL17" s="87">
        <f>'Производственный календарь'!$D$13-AJ17</f>
        <v>9</v>
      </c>
      <c r="AM17" s="88"/>
      <c r="AN17" s="91"/>
    </row>
    <row r="18" spans="1:40" s="20" customFormat="1" ht="14.25" x14ac:dyDescent="0.2">
      <c r="A18" s="65">
        <v>8</v>
      </c>
      <c r="B18" s="68"/>
      <c r="C18" s="65"/>
      <c r="D18" s="66"/>
      <c r="E18" s="89"/>
      <c r="F18" s="90"/>
      <c r="G18" s="90"/>
      <c r="H18" s="90"/>
      <c r="I18" s="90"/>
      <c r="J18" s="89"/>
      <c r="K18" s="89"/>
      <c r="L18" s="83"/>
      <c r="M18" s="83"/>
      <c r="N18" s="83"/>
      <c r="O18" s="83"/>
      <c r="P18" s="83"/>
      <c r="Q18" s="89"/>
      <c r="R18" s="89"/>
      <c r="S18" s="90"/>
      <c r="T18" s="90"/>
      <c r="U18" s="90"/>
      <c r="V18" s="90"/>
      <c r="W18" s="89"/>
      <c r="X18" s="89"/>
      <c r="Y18" s="89"/>
      <c r="Z18" s="89"/>
      <c r="AA18" s="89"/>
      <c r="AB18" s="83"/>
      <c r="AC18" s="83"/>
      <c r="AD18" s="83"/>
      <c r="AE18" s="89"/>
      <c r="AF18" s="89"/>
      <c r="AG18" s="90"/>
      <c r="AH18" s="90"/>
      <c r="AI18" s="90"/>
      <c r="AJ18" s="85">
        <f t="shared" si="0"/>
        <v>0</v>
      </c>
      <c r="AK18" s="86">
        <f t="shared" si="1"/>
        <v>31</v>
      </c>
      <c r="AL18" s="87">
        <f>'Производственный календарь'!$D$13-AJ18</f>
        <v>9</v>
      </c>
      <c r="AM18" s="88"/>
      <c r="AN18" s="91"/>
    </row>
    <row r="19" spans="1:40" s="20" customFormat="1" ht="14.25" x14ac:dyDescent="0.2">
      <c r="A19" s="85">
        <v>10</v>
      </c>
      <c r="B19" s="121"/>
      <c r="C19" s="65"/>
      <c r="D19" s="66"/>
      <c r="E19" s="89"/>
      <c r="F19" s="109"/>
      <c r="G19" s="109"/>
      <c r="H19" s="109"/>
      <c r="I19" s="89"/>
      <c r="J19" s="89"/>
      <c r="K19" s="83"/>
      <c r="L19" s="109"/>
      <c r="M19" s="109"/>
      <c r="N19" s="109"/>
      <c r="O19" s="109"/>
      <c r="P19" s="89"/>
      <c r="Q19" s="89"/>
      <c r="R19" s="113"/>
      <c r="S19" s="113"/>
      <c r="T19" s="113"/>
      <c r="U19" s="113"/>
      <c r="V19" s="113"/>
      <c r="W19" s="89"/>
      <c r="X19" s="89"/>
      <c r="Y19" s="109"/>
      <c r="Z19" s="109"/>
      <c r="AA19" s="109"/>
      <c r="AB19" s="109"/>
      <c r="AC19" s="109"/>
      <c r="AD19" s="89"/>
      <c r="AE19" s="89"/>
      <c r="AF19" s="109"/>
      <c r="AG19" s="109"/>
      <c r="AH19" s="109"/>
      <c r="AI19" s="109"/>
      <c r="AJ19" s="85">
        <f t="shared" si="0"/>
        <v>0</v>
      </c>
      <c r="AK19" s="86">
        <f t="shared" si="1"/>
        <v>31</v>
      </c>
      <c r="AL19" s="87">
        <f>'Производственный календарь'!$D$13-AJ19</f>
        <v>9</v>
      </c>
      <c r="AM19" s="88"/>
      <c r="AN19" s="88"/>
    </row>
    <row r="20" spans="1:40" s="20" customFormat="1" ht="14.25" x14ac:dyDescent="0.2">
      <c r="A20" s="85">
        <v>11</v>
      </c>
      <c r="B20" s="69"/>
      <c r="C20" s="65"/>
      <c r="D20" s="67"/>
      <c r="E20" s="89"/>
      <c r="F20" s="83"/>
      <c r="G20" s="83"/>
      <c r="H20" s="83"/>
      <c r="I20" s="83"/>
      <c r="J20" s="83"/>
      <c r="K20" s="89"/>
      <c r="L20" s="89"/>
      <c r="M20" s="90"/>
      <c r="N20" s="90"/>
      <c r="O20" s="90"/>
      <c r="P20" s="90"/>
      <c r="Q20" s="90"/>
      <c r="R20" s="89"/>
      <c r="S20" s="89"/>
      <c r="T20" s="83"/>
      <c r="U20" s="83"/>
      <c r="V20" s="83"/>
      <c r="W20" s="83"/>
      <c r="X20" s="89"/>
      <c r="Y20" s="89"/>
      <c r="Z20" s="89"/>
      <c r="AA20" s="90"/>
      <c r="AB20" s="90"/>
      <c r="AC20" s="90"/>
      <c r="AD20" s="90"/>
      <c r="AE20" s="90"/>
      <c r="AF20" s="89"/>
      <c r="AG20" s="89"/>
      <c r="AH20" s="83"/>
      <c r="AI20" s="83"/>
      <c r="AJ20" s="85">
        <f t="shared" si="0"/>
        <v>0</v>
      </c>
      <c r="AK20" s="86">
        <f t="shared" si="1"/>
        <v>31</v>
      </c>
      <c r="AL20" s="87">
        <f>'Производственный календарь'!$D$13-AJ20</f>
        <v>9</v>
      </c>
      <c r="AM20" s="88"/>
      <c r="AN20" s="88"/>
    </row>
    <row r="21" spans="1:40" s="20" customFormat="1" ht="14.25" x14ac:dyDescent="0.2">
      <c r="A21" s="65">
        <v>12</v>
      </c>
      <c r="B21" s="69"/>
      <c r="C21" s="65"/>
      <c r="D21" s="67"/>
      <c r="E21" s="89"/>
      <c r="F21" s="89"/>
      <c r="G21" s="90"/>
      <c r="H21" s="90"/>
      <c r="I21" s="90"/>
      <c r="J21" s="90"/>
      <c r="K21" s="90"/>
      <c r="L21" s="89"/>
      <c r="M21" s="89"/>
      <c r="N21" s="90"/>
      <c r="O21" s="90"/>
      <c r="P21" s="90"/>
      <c r="Q21" s="90"/>
      <c r="R21" s="90"/>
      <c r="S21" s="89"/>
      <c r="T21" s="89"/>
      <c r="U21" s="109"/>
      <c r="V21" s="109"/>
      <c r="W21" s="109"/>
      <c r="X21" s="109"/>
      <c r="Y21" s="109"/>
      <c r="Z21" s="89"/>
      <c r="AA21" s="89"/>
      <c r="AB21" s="90"/>
      <c r="AC21" s="90"/>
      <c r="AD21" s="90"/>
      <c r="AE21" s="90"/>
      <c r="AF21" s="90"/>
      <c r="AG21" s="89"/>
      <c r="AH21" s="89"/>
      <c r="AI21" s="83"/>
      <c r="AJ21" s="85">
        <f t="shared" si="0"/>
        <v>0</v>
      </c>
      <c r="AK21" s="86">
        <f t="shared" si="1"/>
        <v>31</v>
      </c>
      <c r="AL21" s="87">
        <f>'Производственный календарь'!$D$13-AJ21</f>
        <v>9</v>
      </c>
      <c r="AM21" s="88"/>
      <c r="AN21" s="91"/>
    </row>
    <row r="22" spans="1:40" s="20" customFormat="1" ht="14.25" x14ac:dyDescent="0.2">
      <c r="A22" s="65">
        <v>13</v>
      </c>
      <c r="B22" s="119"/>
      <c r="C22" s="65"/>
      <c r="D22" s="120"/>
      <c r="E22" s="89"/>
      <c r="F22" s="89"/>
      <c r="G22" s="89"/>
      <c r="H22" s="83"/>
      <c r="I22" s="83"/>
      <c r="J22" s="83"/>
      <c r="K22" s="83"/>
      <c r="L22" s="83"/>
      <c r="M22" s="89"/>
      <c r="N22" s="89"/>
      <c r="O22" s="89"/>
      <c r="P22" s="90"/>
      <c r="Q22" s="90"/>
      <c r="R22" s="90"/>
      <c r="S22" s="90"/>
      <c r="T22" s="89"/>
      <c r="U22" s="89"/>
      <c r="V22" s="83"/>
      <c r="W22" s="83"/>
      <c r="X22" s="83"/>
      <c r="Y22" s="83"/>
      <c r="Z22" s="83"/>
      <c r="AA22" s="89"/>
      <c r="AB22" s="89"/>
      <c r="AC22" s="90"/>
      <c r="AD22" s="90"/>
      <c r="AE22" s="90"/>
      <c r="AF22" s="90"/>
      <c r="AG22" s="90"/>
      <c r="AH22" s="89"/>
      <c r="AI22" s="89"/>
      <c r="AJ22" s="85">
        <f t="shared" si="0"/>
        <v>0</v>
      </c>
      <c r="AK22" s="86">
        <f t="shared" si="1"/>
        <v>31</v>
      </c>
      <c r="AL22" s="87">
        <f>'Производственный календарь'!$D$13-AJ22</f>
        <v>9</v>
      </c>
      <c r="AM22" s="88"/>
      <c r="AN22" s="91"/>
    </row>
    <row r="23" spans="1:40" s="20" customFormat="1" ht="14.25" x14ac:dyDescent="0.2">
      <c r="A23" s="65">
        <v>14</v>
      </c>
      <c r="B23" s="119"/>
      <c r="C23" s="65"/>
      <c r="D23" s="120"/>
      <c r="E23" s="89"/>
      <c r="F23" s="89"/>
      <c r="G23" s="90"/>
      <c r="H23" s="90"/>
      <c r="I23" s="89"/>
      <c r="J23" s="89"/>
      <c r="K23" s="90"/>
      <c r="L23" s="90"/>
      <c r="M23" s="89"/>
      <c r="N23" s="89"/>
      <c r="O23" s="90"/>
      <c r="P23" s="90"/>
      <c r="Q23" s="89"/>
      <c r="R23" s="89"/>
      <c r="S23" s="90"/>
      <c r="T23" s="90"/>
      <c r="U23" s="89"/>
      <c r="V23" s="89"/>
      <c r="W23" s="90"/>
      <c r="X23" s="90"/>
      <c r="Y23" s="89"/>
      <c r="Z23" s="89"/>
      <c r="AA23" s="90"/>
      <c r="AB23" s="90"/>
      <c r="AC23" s="89"/>
      <c r="AD23" s="89"/>
      <c r="AE23" s="109"/>
      <c r="AF23" s="109"/>
      <c r="AG23" s="89"/>
      <c r="AH23" s="89"/>
      <c r="AI23" s="109"/>
      <c r="AJ23" s="85">
        <f t="shared" si="0"/>
        <v>0</v>
      </c>
      <c r="AK23" s="86">
        <f t="shared" si="1"/>
        <v>31</v>
      </c>
      <c r="AL23" s="87">
        <f>'Производственный календарь'!$D$13-AJ23</f>
        <v>9</v>
      </c>
      <c r="AM23" s="88"/>
      <c r="AN23" s="91"/>
    </row>
    <row r="24" spans="1:40" s="20" customFormat="1" ht="14.25" x14ac:dyDescent="0.2">
      <c r="A24" s="65"/>
      <c r="B24" s="68"/>
      <c r="C24" s="65"/>
      <c r="D24" s="66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5">
        <f t="shared" si="0"/>
        <v>0</v>
      </c>
      <c r="AK24" s="86">
        <f t="shared" si="1"/>
        <v>31</v>
      </c>
      <c r="AL24" s="87">
        <f>'Производственный календарь'!$D$13-AJ24</f>
        <v>9</v>
      </c>
      <c r="AM24" s="88"/>
      <c r="AN24" s="122"/>
    </row>
    <row r="25" spans="1:40" s="20" customFormat="1" x14ac:dyDescent="0.2">
      <c r="A25" s="63"/>
      <c r="B25" s="92"/>
      <c r="C25" s="92"/>
      <c r="D25" s="93"/>
      <c r="E25" s="94"/>
      <c r="F25" s="95"/>
      <c r="G25" s="95"/>
      <c r="H25" s="94"/>
      <c r="I25" s="94"/>
      <c r="J25" s="95"/>
      <c r="K25" s="95"/>
      <c r="L25" s="94"/>
      <c r="M25" s="94"/>
      <c r="N25" s="95"/>
      <c r="O25" s="95"/>
      <c r="P25" s="94"/>
      <c r="Q25" s="94"/>
      <c r="R25" s="95"/>
      <c r="S25" s="95"/>
      <c r="T25" s="94"/>
      <c r="U25" s="94"/>
      <c r="V25" s="95"/>
      <c r="W25" s="95"/>
      <c r="X25" s="94"/>
      <c r="Y25" s="94"/>
      <c r="Z25" s="94"/>
      <c r="AA25" s="95"/>
      <c r="AB25" s="94"/>
      <c r="AC25" s="94"/>
      <c r="AD25" s="95"/>
      <c r="AE25" s="95"/>
      <c r="AF25" s="94"/>
      <c r="AG25" s="94"/>
      <c r="AH25" s="95"/>
      <c r="AI25" s="95"/>
      <c r="AJ25" s="63"/>
      <c r="AK25" s="96"/>
      <c r="AL25" s="96"/>
      <c r="AM25" s="97"/>
      <c r="AN25" s="97"/>
    </row>
    <row r="26" spans="1:40" s="20" customFormat="1" ht="27" customHeight="1" x14ac:dyDescent="0.2">
      <c r="A26" s="61"/>
      <c r="B26" s="72"/>
      <c r="C26" s="72"/>
      <c r="D26" s="98" t="s">
        <v>40</v>
      </c>
      <c r="E26" s="361"/>
      <c r="F26" s="361"/>
      <c r="G26" s="361"/>
      <c r="H26" s="361"/>
      <c r="I26" s="361"/>
      <c r="J26" s="361"/>
      <c r="K26" s="361"/>
      <c r="L26" s="99"/>
      <c r="M26" s="99"/>
      <c r="N26" s="99"/>
      <c r="O26" s="100"/>
      <c r="P26" s="100"/>
      <c r="Q26" s="100"/>
      <c r="R26" s="100"/>
      <c r="S26" s="100"/>
      <c r="T26" s="99"/>
      <c r="U26" s="99"/>
      <c r="V26" s="362"/>
      <c r="W26" s="362"/>
      <c r="X26" s="362"/>
      <c r="Y26" s="362"/>
      <c r="Z26" s="362"/>
      <c r="AA26" s="362"/>
      <c r="AB26" s="63"/>
      <c r="AC26" s="63"/>
      <c r="AD26" s="63"/>
      <c r="AE26" s="363"/>
      <c r="AF26" s="364"/>
      <c r="AG26" s="364"/>
      <c r="AH26" s="364"/>
      <c r="AI26" s="63"/>
      <c r="AJ26" s="63"/>
      <c r="AK26" s="96"/>
      <c r="AL26" s="96"/>
      <c r="AM26" s="70"/>
      <c r="AN26" s="70"/>
    </row>
    <row r="27" spans="1:40" s="20" customFormat="1" x14ac:dyDescent="0.2">
      <c r="A27" s="101"/>
      <c r="B27" s="102"/>
      <c r="C27" s="102"/>
      <c r="D27" s="101"/>
      <c r="E27" s="365" t="s">
        <v>37</v>
      </c>
      <c r="F27" s="365"/>
      <c r="G27" s="365"/>
      <c r="H27" s="365"/>
      <c r="I27" s="365"/>
      <c r="J27" s="365"/>
      <c r="K27" s="365"/>
      <c r="L27" s="101"/>
      <c r="M27" s="101"/>
      <c r="N27" s="101"/>
      <c r="O27" s="365" t="s">
        <v>35</v>
      </c>
      <c r="P27" s="365"/>
      <c r="Q27" s="365"/>
      <c r="R27" s="365"/>
      <c r="S27" s="365"/>
      <c r="T27" s="101"/>
      <c r="U27" s="101"/>
      <c r="V27" s="366" t="s">
        <v>41</v>
      </c>
      <c r="W27" s="366"/>
      <c r="X27" s="366"/>
      <c r="Y27" s="366"/>
      <c r="Z27" s="366"/>
      <c r="AA27" s="366"/>
      <c r="AB27" s="101"/>
      <c r="AC27" s="101"/>
      <c r="AD27" s="101"/>
      <c r="AE27" s="365" t="s">
        <v>42</v>
      </c>
      <c r="AF27" s="365"/>
      <c r="AG27" s="365"/>
      <c r="AH27" s="365"/>
      <c r="AI27" s="101"/>
      <c r="AJ27" s="101"/>
      <c r="AK27" s="103"/>
      <c r="AL27" s="103"/>
      <c r="AM27" s="101"/>
      <c r="AN27" s="101"/>
    </row>
    <row r="28" spans="1:40" s="20" customFormat="1" x14ac:dyDescent="0.2">
      <c r="A28" s="61"/>
      <c r="B28" s="104" t="s">
        <v>43</v>
      </c>
      <c r="C28" s="104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96"/>
      <c r="AL28" s="96"/>
      <c r="AM28" s="70"/>
      <c r="AN28" s="70"/>
    </row>
    <row r="29" spans="1:40" s="20" customFormat="1" ht="33" customHeight="1" x14ac:dyDescent="0.2">
      <c r="A29" s="64"/>
      <c r="B29" s="105" t="s">
        <v>44</v>
      </c>
      <c r="C29" s="105"/>
      <c r="D29" s="106" t="s">
        <v>81</v>
      </c>
      <c r="E29" s="158">
        <v>1</v>
      </c>
      <c r="F29" s="107">
        <v>2</v>
      </c>
      <c r="G29" s="107">
        <v>3</v>
      </c>
      <c r="H29" s="107">
        <v>4</v>
      </c>
      <c r="I29" s="107">
        <v>5</v>
      </c>
      <c r="J29" s="107">
        <v>6</v>
      </c>
      <c r="K29" s="158">
        <v>7</v>
      </c>
      <c r="L29" s="158">
        <v>8</v>
      </c>
      <c r="M29" s="107">
        <v>9</v>
      </c>
      <c r="N29" s="107">
        <v>10</v>
      </c>
      <c r="O29" s="107">
        <v>11</v>
      </c>
      <c r="P29" s="107">
        <v>12</v>
      </c>
      <c r="Q29" s="107">
        <v>13</v>
      </c>
      <c r="R29" s="158">
        <v>14</v>
      </c>
      <c r="S29" s="158">
        <v>15</v>
      </c>
      <c r="T29" s="107">
        <v>16</v>
      </c>
      <c r="U29" s="107">
        <v>17</v>
      </c>
      <c r="V29" s="107">
        <v>18</v>
      </c>
      <c r="W29" s="107">
        <v>19</v>
      </c>
      <c r="X29" s="107">
        <v>20</v>
      </c>
      <c r="Y29" s="158">
        <v>21</v>
      </c>
      <c r="Z29" s="158">
        <v>22</v>
      </c>
      <c r="AA29" s="107">
        <v>23</v>
      </c>
      <c r="AB29" s="107">
        <v>24</v>
      </c>
      <c r="AC29" s="107">
        <v>25</v>
      </c>
      <c r="AD29" s="107">
        <v>26</v>
      </c>
      <c r="AE29" s="107">
        <v>27</v>
      </c>
      <c r="AF29" s="158">
        <v>28</v>
      </c>
      <c r="AG29" s="158">
        <v>29</v>
      </c>
      <c r="AH29" s="107">
        <v>30</v>
      </c>
      <c r="AI29" s="143">
        <v>31</v>
      </c>
      <c r="AJ29" s="70"/>
      <c r="AK29" s="70"/>
      <c r="AL29" s="70"/>
      <c r="AM29" s="71"/>
      <c r="AN29" s="71"/>
    </row>
    <row r="30" spans="1:40" ht="15" customHeight="1" x14ac:dyDescent="0.2">
      <c r="A30" s="108"/>
      <c r="B30" s="109" t="s">
        <v>2</v>
      </c>
      <c r="C30" s="109"/>
      <c r="D30" s="110" t="s">
        <v>61</v>
      </c>
      <c r="E30" s="111">
        <f>COUNTIF(E$11:E$24,$B30)</f>
        <v>0</v>
      </c>
      <c r="F30" s="111">
        <f t="shared" ref="F30:AI38" si="2">COUNTIF(F$11:F$24,$B30)</f>
        <v>0</v>
      </c>
      <c r="G30" s="111">
        <f t="shared" si="2"/>
        <v>0</v>
      </c>
      <c r="H30" s="111">
        <f t="shared" si="2"/>
        <v>0</v>
      </c>
      <c r="I30" s="111">
        <f t="shared" si="2"/>
        <v>0</v>
      </c>
      <c r="J30" s="111">
        <f t="shared" si="2"/>
        <v>0</v>
      </c>
      <c r="K30" s="111">
        <f t="shared" si="2"/>
        <v>0</v>
      </c>
      <c r="L30" s="111">
        <f t="shared" si="2"/>
        <v>0</v>
      </c>
      <c r="M30" s="111">
        <f t="shared" si="2"/>
        <v>0</v>
      </c>
      <c r="N30" s="111">
        <f t="shared" si="2"/>
        <v>0</v>
      </c>
      <c r="O30" s="111">
        <f t="shared" si="2"/>
        <v>0</v>
      </c>
      <c r="P30" s="111">
        <f t="shared" si="2"/>
        <v>0</v>
      </c>
      <c r="Q30" s="111">
        <f t="shared" si="2"/>
        <v>0</v>
      </c>
      <c r="R30" s="111">
        <f t="shared" si="2"/>
        <v>0</v>
      </c>
      <c r="S30" s="111">
        <f t="shared" si="2"/>
        <v>0</v>
      </c>
      <c r="T30" s="111">
        <f t="shared" si="2"/>
        <v>0</v>
      </c>
      <c r="U30" s="111">
        <f t="shared" si="2"/>
        <v>0</v>
      </c>
      <c r="V30" s="111">
        <f t="shared" si="2"/>
        <v>0</v>
      </c>
      <c r="W30" s="111">
        <f t="shared" si="2"/>
        <v>0</v>
      </c>
      <c r="X30" s="111">
        <f t="shared" si="2"/>
        <v>0</v>
      </c>
      <c r="Y30" s="111">
        <f t="shared" si="2"/>
        <v>0</v>
      </c>
      <c r="Z30" s="111">
        <f t="shared" si="2"/>
        <v>0</v>
      </c>
      <c r="AA30" s="111">
        <f t="shared" si="2"/>
        <v>0</v>
      </c>
      <c r="AB30" s="111">
        <f t="shared" si="2"/>
        <v>0</v>
      </c>
      <c r="AC30" s="111">
        <f t="shared" si="2"/>
        <v>0</v>
      </c>
      <c r="AD30" s="111">
        <f t="shared" si="2"/>
        <v>0</v>
      </c>
      <c r="AE30" s="111">
        <f t="shared" si="2"/>
        <v>0</v>
      </c>
      <c r="AF30" s="111">
        <f t="shared" si="2"/>
        <v>0</v>
      </c>
      <c r="AG30" s="111">
        <f t="shared" si="2"/>
        <v>0</v>
      </c>
      <c r="AH30" s="111">
        <f t="shared" si="2"/>
        <v>0</v>
      </c>
      <c r="AI30" s="144">
        <f t="shared" si="2"/>
        <v>0</v>
      </c>
      <c r="AJ30" s="112"/>
      <c r="AK30" s="112"/>
      <c r="AL30" s="112"/>
      <c r="AM30" s="74" t="s">
        <v>62</v>
      </c>
      <c r="AN30" s="74"/>
    </row>
    <row r="31" spans="1:40" ht="15" customHeight="1" x14ac:dyDescent="0.2">
      <c r="A31" s="108"/>
      <c r="B31" s="109" t="s">
        <v>71</v>
      </c>
      <c r="C31" s="109"/>
      <c r="D31" s="110" t="s">
        <v>72</v>
      </c>
      <c r="E31" s="111">
        <f t="shared" ref="E31:T38" si="3">COUNTIF(E$11:E$24,$B31)</f>
        <v>0</v>
      </c>
      <c r="F31" s="111">
        <f t="shared" si="2"/>
        <v>0</v>
      </c>
      <c r="G31" s="111">
        <f t="shared" si="2"/>
        <v>0</v>
      </c>
      <c r="H31" s="111">
        <f t="shared" si="2"/>
        <v>0</v>
      </c>
      <c r="I31" s="111">
        <f t="shared" si="2"/>
        <v>0</v>
      </c>
      <c r="J31" s="111">
        <f t="shared" si="2"/>
        <v>0</v>
      </c>
      <c r="K31" s="111">
        <f t="shared" si="2"/>
        <v>0</v>
      </c>
      <c r="L31" s="111">
        <f t="shared" si="2"/>
        <v>0</v>
      </c>
      <c r="M31" s="111">
        <f t="shared" si="2"/>
        <v>0</v>
      </c>
      <c r="N31" s="111">
        <f t="shared" si="2"/>
        <v>0</v>
      </c>
      <c r="O31" s="111">
        <f t="shared" si="2"/>
        <v>0</v>
      </c>
      <c r="P31" s="111">
        <f t="shared" si="2"/>
        <v>0</v>
      </c>
      <c r="Q31" s="111">
        <f t="shared" si="2"/>
        <v>0</v>
      </c>
      <c r="R31" s="111">
        <f t="shared" si="2"/>
        <v>0</v>
      </c>
      <c r="S31" s="111">
        <f t="shared" si="2"/>
        <v>0</v>
      </c>
      <c r="T31" s="111">
        <f t="shared" si="2"/>
        <v>0</v>
      </c>
      <c r="U31" s="111">
        <f t="shared" si="2"/>
        <v>0</v>
      </c>
      <c r="V31" s="111">
        <f t="shared" si="2"/>
        <v>0</v>
      </c>
      <c r="W31" s="111">
        <f t="shared" si="2"/>
        <v>0</v>
      </c>
      <c r="X31" s="111">
        <f t="shared" si="2"/>
        <v>0</v>
      </c>
      <c r="Y31" s="111">
        <f t="shared" si="2"/>
        <v>0</v>
      </c>
      <c r="Z31" s="111">
        <f t="shared" si="2"/>
        <v>0</v>
      </c>
      <c r="AA31" s="111">
        <f t="shared" si="2"/>
        <v>0</v>
      </c>
      <c r="AB31" s="111">
        <f t="shared" si="2"/>
        <v>0</v>
      </c>
      <c r="AC31" s="111">
        <f t="shared" si="2"/>
        <v>0</v>
      </c>
      <c r="AD31" s="111">
        <f t="shared" si="2"/>
        <v>0</v>
      </c>
      <c r="AE31" s="111">
        <f t="shared" si="2"/>
        <v>0</v>
      </c>
      <c r="AF31" s="111">
        <f t="shared" si="2"/>
        <v>0</v>
      </c>
      <c r="AG31" s="111">
        <f t="shared" si="2"/>
        <v>0</v>
      </c>
      <c r="AH31" s="111">
        <f t="shared" si="2"/>
        <v>0</v>
      </c>
      <c r="AI31" s="144">
        <f t="shared" si="2"/>
        <v>0</v>
      </c>
      <c r="AJ31" s="112"/>
      <c r="AK31" s="112"/>
      <c r="AL31" s="112"/>
      <c r="AM31" s="74"/>
      <c r="AN31" s="74"/>
    </row>
    <row r="32" spans="1:40" ht="15" customHeight="1" x14ac:dyDescent="0.2">
      <c r="A32" s="108"/>
      <c r="B32" s="109" t="s">
        <v>3</v>
      </c>
      <c r="C32" s="109"/>
      <c r="D32" s="110" t="s">
        <v>63</v>
      </c>
      <c r="E32" s="111">
        <f t="shared" si="3"/>
        <v>0</v>
      </c>
      <c r="F32" s="111">
        <f t="shared" si="3"/>
        <v>0</v>
      </c>
      <c r="G32" s="111">
        <f t="shared" si="3"/>
        <v>0</v>
      </c>
      <c r="H32" s="111">
        <f t="shared" si="3"/>
        <v>0</v>
      </c>
      <c r="I32" s="111">
        <f t="shared" si="3"/>
        <v>0</v>
      </c>
      <c r="J32" s="111">
        <f t="shared" si="3"/>
        <v>0</v>
      </c>
      <c r="K32" s="111">
        <f t="shared" si="3"/>
        <v>0</v>
      </c>
      <c r="L32" s="111">
        <f t="shared" si="3"/>
        <v>0</v>
      </c>
      <c r="M32" s="111">
        <f t="shared" si="3"/>
        <v>0</v>
      </c>
      <c r="N32" s="111">
        <f t="shared" si="3"/>
        <v>0</v>
      </c>
      <c r="O32" s="111">
        <f t="shared" si="3"/>
        <v>0</v>
      </c>
      <c r="P32" s="111">
        <f t="shared" si="3"/>
        <v>0</v>
      </c>
      <c r="Q32" s="111">
        <f t="shared" si="3"/>
        <v>0</v>
      </c>
      <c r="R32" s="111">
        <f t="shared" si="3"/>
        <v>0</v>
      </c>
      <c r="S32" s="111">
        <f t="shared" si="3"/>
        <v>0</v>
      </c>
      <c r="T32" s="111">
        <f t="shared" si="3"/>
        <v>0</v>
      </c>
      <c r="U32" s="111">
        <f t="shared" si="2"/>
        <v>0</v>
      </c>
      <c r="V32" s="111">
        <f t="shared" si="2"/>
        <v>0</v>
      </c>
      <c r="W32" s="111">
        <f t="shared" si="2"/>
        <v>0</v>
      </c>
      <c r="X32" s="111">
        <f t="shared" si="2"/>
        <v>0</v>
      </c>
      <c r="Y32" s="111">
        <f t="shared" si="2"/>
        <v>0</v>
      </c>
      <c r="Z32" s="111">
        <f t="shared" si="2"/>
        <v>0</v>
      </c>
      <c r="AA32" s="111">
        <f t="shared" si="2"/>
        <v>0</v>
      </c>
      <c r="AB32" s="111">
        <f t="shared" si="2"/>
        <v>0</v>
      </c>
      <c r="AC32" s="111">
        <f t="shared" si="2"/>
        <v>0</v>
      </c>
      <c r="AD32" s="111">
        <f t="shared" si="2"/>
        <v>0</v>
      </c>
      <c r="AE32" s="111">
        <f t="shared" si="2"/>
        <v>0</v>
      </c>
      <c r="AF32" s="111">
        <f t="shared" si="2"/>
        <v>0</v>
      </c>
      <c r="AG32" s="111">
        <f t="shared" si="2"/>
        <v>0</v>
      </c>
      <c r="AH32" s="111">
        <f t="shared" si="2"/>
        <v>0</v>
      </c>
      <c r="AI32" s="144">
        <f t="shared" si="2"/>
        <v>0</v>
      </c>
      <c r="AJ32" s="112"/>
      <c r="AK32" s="112"/>
      <c r="AL32" s="112"/>
      <c r="AM32" s="74"/>
      <c r="AN32" s="74"/>
    </row>
    <row r="33" spans="1:40" s="36" customFormat="1" ht="15" customHeight="1" x14ac:dyDescent="0.2">
      <c r="A33" s="108"/>
      <c r="B33" s="109" t="s">
        <v>58</v>
      </c>
      <c r="C33" s="109"/>
      <c r="D33" s="110" t="s">
        <v>64</v>
      </c>
      <c r="E33" s="111">
        <f t="shared" si="3"/>
        <v>0</v>
      </c>
      <c r="F33" s="111">
        <f t="shared" si="3"/>
        <v>0</v>
      </c>
      <c r="G33" s="111">
        <f t="shared" si="3"/>
        <v>0</v>
      </c>
      <c r="H33" s="111">
        <f t="shared" si="3"/>
        <v>0</v>
      </c>
      <c r="I33" s="111">
        <f t="shared" si="3"/>
        <v>0</v>
      </c>
      <c r="J33" s="111">
        <f t="shared" si="3"/>
        <v>0</v>
      </c>
      <c r="K33" s="111">
        <f t="shared" si="3"/>
        <v>0</v>
      </c>
      <c r="L33" s="111">
        <f t="shared" si="3"/>
        <v>0</v>
      </c>
      <c r="M33" s="111">
        <f t="shared" si="3"/>
        <v>0</v>
      </c>
      <c r="N33" s="111">
        <f t="shared" si="3"/>
        <v>0</v>
      </c>
      <c r="O33" s="111">
        <f t="shared" si="3"/>
        <v>0</v>
      </c>
      <c r="P33" s="111">
        <f t="shared" si="3"/>
        <v>0</v>
      </c>
      <c r="Q33" s="111">
        <f t="shared" si="3"/>
        <v>0</v>
      </c>
      <c r="R33" s="111">
        <f t="shared" si="3"/>
        <v>0</v>
      </c>
      <c r="S33" s="111">
        <f t="shared" si="3"/>
        <v>0</v>
      </c>
      <c r="T33" s="111">
        <f t="shared" si="3"/>
        <v>0</v>
      </c>
      <c r="U33" s="111">
        <f t="shared" si="2"/>
        <v>0</v>
      </c>
      <c r="V33" s="111">
        <f t="shared" si="2"/>
        <v>0</v>
      </c>
      <c r="W33" s="111">
        <f t="shared" si="2"/>
        <v>0</v>
      </c>
      <c r="X33" s="111">
        <f t="shared" si="2"/>
        <v>0</v>
      </c>
      <c r="Y33" s="111">
        <f t="shared" si="2"/>
        <v>0</v>
      </c>
      <c r="Z33" s="111">
        <f t="shared" si="2"/>
        <v>0</v>
      </c>
      <c r="AA33" s="111">
        <f t="shared" si="2"/>
        <v>0</v>
      </c>
      <c r="AB33" s="111">
        <f t="shared" si="2"/>
        <v>0</v>
      </c>
      <c r="AC33" s="111">
        <f t="shared" si="2"/>
        <v>0</v>
      </c>
      <c r="AD33" s="111">
        <f t="shared" si="2"/>
        <v>0</v>
      </c>
      <c r="AE33" s="111">
        <f t="shared" si="2"/>
        <v>0</v>
      </c>
      <c r="AF33" s="111">
        <f t="shared" si="2"/>
        <v>0</v>
      </c>
      <c r="AG33" s="111">
        <f t="shared" si="2"/>
        <v>0</v>
      </c>
      <c r="AH33" s="111">
        <f t="shared" si="2"/>
        <v>0</v>
      </c>
      <c r="AI33" s="144">
        <f t="shared" si="2"/>
        <v>0</v>
      </c>
      <c r="AJ33" s="112"/>
      <c r="AK33" s="112"/>
      <c r="AL33" s="112"/>
      <c r="AM33" s="74"/>
      <c r="AN33" s="74"/>
    </row>
    <row r="34" spans="1:40" ht="15" customHeight="1" x14ac:dyDescent="0.2">
      <c r="A34" s="108"/>
      <c r="B34" s="113" t="s">
        <v>59</v>
      </c>
      <c r="C34" s="113"/>
      <c r="D34" s="110" t="s">
        <v>65</v>
      </c>
      <c r="E34" s="111">
        <f t="shared" si="3"/>
        <v>0</v>
      </c>
      <c r="F34" s="111">
        <f t="shared" si="3"/>
        <v>0</v>
      </c>
      <c r="G34" s="111">
        <f t="shared" si="3"/>
        <v>0</v>
      </c>
      <c r="H34" s="111">
        <f t="shared" si="3"/>
        <v>0</v>
      </c>
      <c r="I34" s="111">
        <f t="shared" si="3"/>
        <v>0</v>
      </c>
      <c r="J34" s="111">
        <f t="shared" si="3"/>
        <v>0</v>
      </c>
      <c r="K34" s="111">
        <f t="shared" si="3"/>
        <v>0</v>
      </c>
      <c r="L34" s="111">
        <f t="shared" si="3"/>
        <v>0</v>
      </c>
      <c r="M34" s="111">
        <f t="shared" si="3"/>
        <v>0</v>
      </c>
      <c r="N34" s="111">
        <f t="shared" si="3"/>
        <v>0</v>
      </c>
      <c r="O34" s="111">
        <f t="shared" si="3"/>
        <v>0</v>
      </c>
      <c r="P34" s="111">
        <f t="shared" si="3"/>
        <v>0</v>
      </c>
      <c r="Q34" s="111">
        <f t="shared" si="3"/>
        <v>0</v>
      </c>
      <c r="R34" s="111">
        <f t="shared" si="3"/>
        <v>0</v>
      </c>
      <c r="S34" s="111">
        <f t="shared" si="3"/>
        <v>0</v>
      </c>
      <c r="T34" s="111">
        <f t="shared" si="3"/>
        <v>0</v>
      </c>
      <c r="U34" s="111">
        <f t="shared" si="2"/>
        <v>0</v>
      </c>
      <c r="V34" s="111">
        <f t="shared" si="2"/>
        <v>0</v>
      </c>
      <c r="W34" s="111">
        <f t="shared" si="2"/>
        <v>0</v>
      </c>
      <c r="X34" s="111">
        <f t="shared" si="2"/>
        <v>0</v>
      </c>
      <c r="Y34" s="111">
        <f t="shared" si="2"/>
        <v>0</v>
      </c>
      <c r="Z34" s="111">
        <f t="shared" si="2"/>
        <v>0</v>
      </c>
      <c r="AA34" s="111">
        <f t="shared" si="2"/>
        <v>0</v>
      </c>
      <c r="AB34" s="111">
        <f t="shared" si="2"/>
        <v>0</v>
      </c>
      <c r="AC34" s="111">
        <f t="shared" si="2"/>
        <v>0</v>
      </c>
      <c r="AD34" s="111">
        <f t="shared" si="2"/>
        <v>0</v>
      </c>
      <c r="AE34" s="111">
        <f t="shared" si="2"/>
        <v>0</v>
      </c>
      <c r="AF34" s="111">
        <f t="shared" si="2"/>
        <v>0</v>
      </c>
      <c r="AG34" s="111">
        <f t="shared" si="2"/>
        <v>0</v>
      </c>
      <c r="AH34" s="111">
        <f t="shared" si="2"/>
        <v>0</v>
      </c>
      <c r="AI34" s="144">
        <f t="shared" si="2"/>
        <v>0</v>
      </c>
      <c r="AJ34" s="112"/>
      <c r="AK34" s="112"/>
      <c r="AL34" s="112"/>
      <c r="AM34" s="74"/>
      <c r="AN34" s="74"/>
    </row>
    <row r="35" spans="1:40" ht="15" customHeight="1" x14ac:dyDescent="0.2">
      <c r="A35" s="108"/>
      <c r="B35" s="113" t="s">
        <v>73</v>
      </c>
      <c r="C35" s="113"/>
      <c r="D35" s="110" t="s">
        <v>74</v>
      </c>
      <c r="E35" s="111">
        <f t="shared" si="3"/>
        <v>0</v>
      </c>
      <c r="F35" s="111">
        <f t="shared" si="3"/>
        <v>0</v>
      </c>
      <c r="G35" s="111">
        <f t="shared" si="3"/>
        <v>0</v>
      </c>
      <c r="H35" s="111">
        <f t="shared" si="3"/>
        <v>0</v>
      </c>
      <c r="I35" s="111">
        <f t="shared" si="3"/>
        <v>0</v>
      </c>
      <c r="J35" s="111">
        <f t="shared" si="3"/>
        <v>0</v>
      </c>
      <c r="K35" s="111">
        <f t="shared" si="3"/>
        <v>0</v>
      </c>
      <c r="L35" s="111">
        <f t="shared" si="3"/>
        <v>0</v>
      </c>
      <c r="M35" s="111">
        <f t="shared" si="3"/>
        <v>0</v>
      </c>
      <c r="N35" s="111">
        <f t="shared" si="3"/>
        <v>0</v>
      </c>
      <c r="O35" s="111">
        <f t="shared" si="3"/>
        <v>0</v>
      </c>
      <c r="P35" s="111">
        <f t="shared" si="3"/>
        <v>0</v>
      </c>
      <c r="Q35" s="111">
        <f t="shared" si="3"/>
        <v>0</v>
      </c>
      <c r="R35" s="111">
        <f t="shared" si="3"/>
        <v>0</v>
      </c>
      <c r="S35" s="111">
        <f t="shared" si="3"/>
        <v>0</v>
      </c>
      <c r="T35" s="111">
        <f t="shared" si="3"/>
        <v>0</v>
      </c>
      <c r="U35" s="111">
        <f t="shared" si="2"/>
        <v>0</v>
      </c>
      <c r="V35" s="111">
        <f t="shared" si="2"/>
        <v>0</v>
      </c>
      <c r="W35" s="111">
        <f t="shared" si="2"/>
        <v>0</v>
      </c>
      <c r="X35" s="111">
        <f t="shared" si="2"/>
        <v>0</v>
      </c>
      <c r="Y35" s="111">
        <f t="shared" si="2"/>
        <v>0</v>
      </c>
      <c r="Z35" s="111">
        <f t="shared" si="2"/>
        <v>0</v>
      </c>
      <c r="AA35" s="111">
        <f t="shared" si="2"/>
        <v>0</v>
      </c>
      <c r="AB35" s="111">
        <f t="shared" si="2"/>
        <v>0</v>
      </c>
      <c r="AC35" s="111">
        <f t="shared" si="2"/>
        <v>0</v>
      </c>
      <c r="AD35" s="111">
        <f t="shared" si="2"/>
        <v>0</v>
      </c>
      <c r="AE35" s="111">
        <f t="shared" si="2"/>
        <v>0</v>
      </c>
      <c r="AF35" s="111">
        <f t="shared" si="2"/>
        <v>0</v>
      </c>
      <c r="AG35" s="111">
        <f t="shared" si="2"/>
        <v>0</v>
      </c>
      <c r="AH35" s="111">
        <f t="shared" si="2"/>
        <v>0</v>
      </c>
      <c r="AI35" s="144">
        <f t="shared" si="2"/>
        <v>0</v>
      </c>
      <c r="AJ35" s="112"/>
      <c r="AK35" s="112"/>
      <c r="AL35" s="112"/>
      <c r="AM35" s="74"/>
      <c r="AN35" s="74"/>
    </row>
    <row r="36" spans="1:40" ht="15" customHeight="1" x14ac:dyDescent="0.2">
      <c r="A36" s="108"/>
      <c r="B36" s="109" t="s">
        <v>55</v>
      </c>
      <c r="C36" s="109"/>
      <c r="D36" s="114" t="s">
        <v>66</v>
      </c>
      <c r="E36" s="111">
        <f t="shared" si="3"/>
        <v>0</v>
      </c>
      <c r="F36" s="111">
        <f t="shared" si="2"/>
        <v>0</v>
      </c>
      <c r="G36" s="111">
        <f t="shared" si="2"/>
        <v>0</v>
      </c>
      <c r="H36" s="111">
        <f t="shared" si="2"/>
        <v>0</v>
      </c>
      <c r="I36" s="111">
        <f t="shared" si="2"/>
        <v>0</v>
      </c>
      <c r="J36" s="111">
        <f t="shared" si="2"/>
        <v>0</v>
      </c>
      <c r="K36" s="111">
        <f t="shared" si="2"/>
        <v>0</v>
      </c>
      <c r="L36" s="111">
        <f t="shared" si="2"/>
        <v>0</v>
      </c>
      <c r="M36" s="111">
        <f t="shared" si="2"/>
        <v>0</v>
      </c>
      <c r="N36" s="111">
        <f t="shared" si="2"/>
        <v>0</v>
      </c>
      <c r="O36" s="111">
        <f t="shared" si="2"/>
        <v>0</v>
      </c>
      <c r="P36" s="111">
        <f t="shared" si="2"/>
        <v>0</v>
      </c>
      <c r="Q36" s="111">
        <f t="shared" si="2"/>
        <v>0</v>
      </c>
      <c r="R36" s="111">
        <f t="shared" si="2"/>
        <v>0</v>
      </c>
      <c r="S36" s="111">
        <f t="shared" si="2"/>
        <v>0</v>
      </c>
      <c r="T36" s="111">
        <f t="shared" si="2"/>
        <v>0</v>
      </c>
      <c r="U36" s="111">
        <f t="shared" si="2"/>
        <v>0</v>
      </c>
      <c r="V36" s="111">
        <f t="shared" si="2"/>
        <v>0</v>
      </c>
      <c r="W36" s="111">
        <f t="shared" si="2"/>
        <v>0</v>
      </c>
      <c r="X36" s="111">
        <f t="shared" si="2"/>
        <v>0</v>
      </c>
      <c r="Y36" s="111">
        <f t="shared" si="2"/>
        <v>0</v>
      </c>
      <c r="Z36" s="111">
        <f t="shared" si="2"/>
        <v>0</v>
      </c>
      <c r="AA36" s="111">
        <f t="shared" si="2"/>
        <v>0</v>
      </c>
      <c r="AB36" s="111">
        <f t="shared" si="2"/>
        <v>0</v>
      </c>
      <c r="AC36" s="111">
        <f t="shared" si="2"/>
        <v>0</v>
      </c>
      <c r="AD36" s="111">
        <f t="shared" si="2"/>
        <v>0</v>
      </c>
      <c r="AE36" s="111">
        <f t="shared" si="2"/>
        <v>0</v>
      </c>
      <c r="AF36" s="111">
        <f t="shared" si="2"/>
        <v>0</v>
      </c>
      <c r="AG36" s="111">
        <f t="shared" si="2"/>
        <v>0</v>
      </c>
      <c r="AH36" s="111">
        <f t="shared" si="2"/>
        <v>0</v>
      </c>
      <c r="AI36" s="144">
        <f t="shared" si="2"/>
        <v>0</v>
      </c>
      <c r="AJ36" s="112"/>
      <c r="AK36" s="112"/>
      <c r="AL36" s="112"/>
      <c r="AM36" s="74"/>
      <c r="AN36" s="74"/>
    </row>
    <row r="37" spans="1:40" ht="15" customHeight="1" x14ac:dyDescent="0.2">
      <c r="A37" s="108"/>
      <c r="B37" s="109" t="s">
        <v>54</v>
      </c>
      <c r="C37" s="109"/>
      <c r="D37" s="115" t="s">
        <v>56</v>
      </c>
      <c r="E37" s="111">
        <f t="shared" si="3"/>
        <v>0</v>
      </c>
      <c r="F37" s="111">
        <f t="shared" si="2"/>
        <v>0</v>
      </c>
      <c r="G37" s="111">
        <f t="shared" si="2"/>
        <v>0</v>
      </c>
      <c r="H37" s="111">
        <f t="shared" si="2"/>
        <v>0</v>
      </c>
      <c r="I37" s="111">
        <f t="shared" si="2"/>
        <v>0</v>
      </c>
      <c r="J37" s="111">
        <f t="shared" si="2"/>
        <v>0</v>
      </c>
      <c r="K37" s="111">
        <f t="shared" si="2"/>
        <v>0</v>
      </c>
      <c r="L37" s="111">
        <f t="shared" si="2"/>
        <v>0</v>
      </c>
      <c r="M37" s="111">
        <f t="shared" si="2"/>
        <v>0</v>
      </c>
      <c r="N37" s="111">
        <f t="shared" si="2"/>
        <v>0</v>
      </c>
      <c r="O37" s="111">
        <f t="shared" si="2"/>
        <v>0</v>
      </c>
      <c r="P37" s="111">
        <f t="shared" si="2"/>
        <v>0</v>
      </c>
      <c r="Q37" s="111">
        <f t="shared" si="2"/>
        <v>0</v>
      </c>
      <c r="R37" s="111">
        <f t="shared" si="2"/>
        <v>0</v>
      </c>
      <c r="S37" s="111">
        <f t="shared" si="2"/>
        <v>0</v>
      </c>
      <c r="T37" s="111">
        <f t="shared" si="2"/>
        <v>0</v>
      </c>
      <c r="U37" s="111">
        <f t="shared" si="2"/>
        <v>0</v>
      </c>
      <c r="V37" s="111">
        <f t="shared" si="2"/>
        <v>0</v>
      </c>
      <c r="W37" s="111">
        <f t="shared" si="2"/>
        <v>0</v>
      </c>
      <c r="X37" s="111">
        <f t="shared" si="2"/>
        <v>0</v>
      </c>
      <c r="Y37" s="111">
        <f t="shared" si="2"/>
        <v>0</v>
      </c>
      <c r="Z37" s="111">
        <f t="shared" si="2"/>
        <v>0</v>
      </c>
      <c r="AA37" s="111">
        <f t="shared" si="2"/>
        <v>0</v>
      </c>
      <c r="AB37" s="111">
        <f t="shared" si="2"/>
        <v>0</v>
      </c>
      <c r="AC37" s="111">
        <f t="shared" si="2"/>
        <v>0</v>
      </c>
      <c r="AD37" s="111">
        <f t="shared" si="2"/>
        <v>0</v>
      </c>
      <c r="AE37" s="111">
        <f t="shared" si="2"/>
        <v>0</v>
      </c>
      <c r="AF37" s="111">
        <f t="shared" si="2"/>
        <v>0</v>
      </c>
      <c r="AG37" s="111">
        <f t="shared" si="2"/>
        <v>0</v>
      </c>
      <c r="AH37" s="111">
        <f t="shared" si="2"/>
        <v>0</v>
      </c>
      <c r="AI37" s="144">
        <f t="shared" si="2"/>
        <v>0</v>
      </c>
      <c r="AJ37" s="74"/>
      <c r="AK37" s="74"/>
      <c r="AL37" s="74"/>
      <c r="AM37" s="74"/>
      <c r="AN37" s="74"/>
    </row>
    <row r="38" spans="1:40" ht="15" customHeight="1" x14ac:dyDescent="0.2">
      <c r="A38" s="74"/>
      <c r="B38" s="109" t="s">
        <v>19</v>
      </c>
      <c r="C38" s="109"/>
      <c r="D38" s="116" t="s">
        <v>67</v>
      </c>
      <c r="E38" s="111">
        <f t="shared" si="3"/>
        <v>0</v>
      </c>
      <c r="F38" s="111">
        <f t="shared" si="2"/>
        <v>0</v>
      </c>
      <c r="G38" s="111">
        <f t="shared" si="2"/>
        <v>0</v>
      </c>
      <c r="H38" s="111">
        <f t="shared" si="2"/>
        <v>0</v>
      </c>
      <c r="I38" s="111">
        <f t="shared" si="2"/>
        <v>0</v>
      </c>
      <c r="J38" s="111">
        <f t="shared" si="2"/>
        <v>0</v>
      </c>
      <c r="K38" s="111">
        <f t="shared" si="2"/>
        <v>0</v>
      </c>
      <c r="L38" s="111">
        <f t="shared" si="2"/>
        <v>0</v>
      </c>
      <c r="M38" s="111">
        <f t="shared" si="2"/>
        <v>0</v>
      </c>
      <c r="N38" s="111">
        <f t="shared" si="2"/>
        <v>0</v>
      </c>
      <c r="O38" s="111">
        <f t="shared" si="2"/>
        <v>0</v>
      </c>
      <c r="P38" s="111">
        <f t="shared" si="2"/>
        <v>0</v>
      </c>
      <c r="Q38" s="111">
        <f t="shared" si="2"/>
        <v>0</v>
      </c>
      <c r="R38" s="111">
        <f t="shared" si="2"/>
        <v>0</v>
      </c>
      <c r="S38" s="111">
        <f t="shared" si="2"/>
        <v>0</v>
      </c>
      <c r="T38" s="111">
        <f t="shared" si="2"/>
        <v>0</v>
      </c>
      <c r="U38" s="111">
        <f t="shared" si="2"/>
        <v>0</v>
      </c>
      <c r="V38" s="111">
        <f t="shared" si="2"/>
        <v>0</v>
      </c>
      <c r="W38" s="111">
        <f t="shared" si="2"/>
        <v>0</v>
      </c>
      <c r="X38" s="111">
        <f t="shared" si="2"/>
        <v>0</v>
      </c>
      <c r="Y38" s="111">
        <f t="shared" si="2"/>
        <v>0</v>
      </c>
      <c r="Z38" s="111">
        <f t="shared" si="2"/>
        <v>0</v>
      </c>
      <c r="AA38" s="111">
        <f t="shared" si="2"/>
        <v>0</v>
      </c>
      <c r="AB38" s="111">
        <f t="shared" si="2"/>
        <v>0</v>
      </c>
      <c r="AC38" s="111">
        <f t="shared" si="2"/>
        <v>0</v>
      </c>
      <c r="AD38" s="111">
        <f t="shared" si="2"/>
        <v>0</v>
      </c>
      <c r="AE38" s="111">
        <f t="shared" si="2"/>
        <v>0</v>
      </c>
      <c r="AF38" s="111">
        <f t="shared" si="2"/>
        <v>0</v>
      </c>
      <c r="AG38" s="111">
        <f t="shared" si="2"/>
        <v>0</v>
      </c>
      <c r="AH38" s="111">
        <f t="shared" si="2"/>
        <v>0</v>
      </c>
      <c r="AI38" s="144">
        <f t="shared" si="2"/>
        <v>0</v>
      </c>
      <c r="AJ38" s="74"/>
      <c r="AK38" s="74"/>
      <c r="AL38" s="74"/>
      <c r="AM38" s="74"/>
      <c r="AN38" s="74"/>
    </row>
    <row r="39" spans="1:40" ht="15" customHeight="1" x14ac:dyDescent="0.2">
      <c r="A39" s="74"/>
      <c r="B39" s="351" t="s">
        <v>68</v>
      </c>
      <c r="C39" s="352"/>
      <c r="D39" s="352"/>
      <c r="E39" s="117">
        <f>E36+E37</f>
        <v>0</v>
      </c>
      <c r="F39" s="117">
        <f t="shared" ref="F39:AI39" si="4">F36+F37</f>
        <v>0</v>
      </c>
      <c r="G39" s="117">
        <f t="shared" si="4"/>
        <v>0</v>
      </c>
      <c r="H39" s="117">
        <f t="shared" si="4"/>
        <v>0</v>
      </c>
      <c r="I39" s="117">
        <f t="shared" si="4"/>
        <v>0</v>
      </c>
      <c r="J39" s="117">
        <f t="shared" si="4"/>
        <v>0</v>
      </c>
      <c r="K39" s="117">
        <f t="shared" si="4"/>
        <v>0</v>
      </c>
      <c r="L39" s="117">
        <f t="shared" si="4"/>
        <v>0</v>
      </c>
      <c r="M39" s="117">
        <f t="shared" si="4"/>
        <v>0</v>
      </c>
      <c r="N39" s="117">
        <f t="shared" si="4"/>
        <v>0</v>
      </c>
      <c r="O39" s="117">
        <f t="shared" si="4"/>
        <v>0</v>
      </c>
      <c r="P39" s="117">
        <f t="shared" si="4"/>
        <v>0</v>
      </c>
      <c r="Q39" s="117">
        <f t="shared" si="4"/>
        <v>0</v>
      </c>
      <c r="R39" s="117">
        <f t="shared" si="4"/>
        <v>0</v>
      </c>
      <c r="S39" s="117">
        <f t="shared" si="4"/>
        <v>0</v>
      </c>
      <c r="T39" s="117">
        <f t="shared" si="4"/>
        <v>0</v>
      </c>
      <c r="U39" s="117">
        <f t="shared" si="4"/>
        <v>0</v>
      </c>
      <c r="V39" s="117">
        <f t="shared" si="4"/>
        <v>0</v>
      </c>
      <c r="W39" s="117">
        <f t="shared" si="4"/>
        <v>0</v>
      </c>
      <c r="X39" s="117">
        <f t="shared" si="4"/>
        <v>0</v>
      </c>
      <c r="Y39" s="117">
        <f t="shared" si="4"/>
        <v>0</v>
      </c>
      <c r="Z39" s="117">
        <f t="shared" si="4"/>
        <v>0</v>
      </c>
      <c r="AA39" s="117">
        <f t="shared" si="4"/>
        <v>0</v>
      </c>
      <c r="AB39" s="117">
        <f t="shared" si="4"/>
        <v>0</v>
      </c>
      <c r="AC39" s="117">
        <f t="shared" si="4"/>
        <v>0</v>
      </c>
      <c r="AD39" s="117">
        <f t="shared" si="4"/>
        <v>0</v>
      </c>
      <c r="AE39" s="117">
        <f t="shared" si="4"/>
        <v>0</v>
      </c>
      <c r="AF39" s="117">
        <f t="shared" si="4"/>
        <v>0</v>
      </c>
      <c r="AG39" s="117">
        <f t="shared" si="4"/>
        <v>0</v>
      </c>
      <c r="AH39" s="117">
        <f t="shared" si="4"/>
        <v>0</v>
      </c>
      <c r="AI39" s="147">
        <f t="shared" si="4"/>
        <v>0</v>
      </c>
      <c r="AJ39" s="74"/>
      <c r="AK39" s="74"/>
      <c r="AL39" s="74"/>
      <c r="AM39" s="74"/>
      <c r="AN39" s="74"/>
    </row>
    <row r="40" spans="1:40" ht="15" customHeight="1" x14ac:dyDescent="0.2">
      <c r="A40" s="74"/>
      <c r="B40" s="353" t="s">
        <v>69</v>
      </c>
      <c r="C40" s="354"/>
      <c r="D40" s="354"/>
      <c r="E40" s="133">
        <f>E30+E32+E33+E34</f>
        <v>0</v>
      </c>
      <c r="F40" s="133">
        <f t="shared" ref="F40:AI40" si="5">F30+F32+F33+F34</f>
        <v>0</v>
      </c>
      <c r="G40" s="133">
        <f t="shared" si="5"/>
        <v>0</v>
      </c>
      <c r="H40" s="133">
        <f t="shared" si="5"/>
        <v>0</v>
      </c>
      <c r="I40" s="133">
        <f t="shared" si="5"/>
        <v>0</v>
      </c>
      <c r="J40" s="133">
        <f t="shared" si="5"/>
        <v>0</v>
      </c>
      <c r="K40" s="133">
        <f t="shared" si="5"/>
        <v>0</v>
      </c>
      <c r="L40" s="133">
        <f t="shared" si="5"/>
        <v>0</v>
      </c>
      <c r="M40" s="133">
        <f t="shared" si="5"/>
        <v>0</v>
      </c>
      <c r="N40" s="133">
        <f t="shared" si="5"/>
        <v>0</v>
      </c>
      <c r="O40" s="133">
        <f t="shared" si="5"/>
        <v>0</v>
      </c>
      <c r="P40" s="133">
        <f t="shared" si="5"/>
        <v>0</v>
      </c>
      <c r="Q40" s="133">
        <f t="shared" si="5"/>
        <v>0</v>
      </c>
      <c r="R40" s="133">
        <f t="shared" si="5"/>
        <v>0</v>
      </c>
      <c r="S40" s="133">
        <f t="shared" si="5"/>
        <v>0</v>
      </c>
      <c r="T40" s="133">
        <f t="shared" si="5"/>
        <v>0</v>
      </c>
      <c r="U40" s="133">
        <f t="shared" si="5"/>
        <v>0</v>
      </c>
      <c r="V40" s="133">
        <f t="shared" si="5"/>
        <v>0</v>
      </c>
      <c r="W40" s="133">
        <f t="shared" si="5"/>
        <v>0</v>
      </c>
      <c r="X40" s="133">
        <f t="shared" si="5"/>
        <v>0</v>
      </c>
      <c r="Y40" s="133">
        <f t="shared" si="5"/>
        <v>0</v>
      </c>
      <c r="Z40" s="133">
        <f t="shared" si="5"/>
        <v>0</v>
      </c>
      <c r="AA40" s="133">
        <f t="shared" si="5"/>
        <v>0</v>
      </c>
      <c r="AB40" s="133">
        <f t="shared" si="5"/>
        <v>0</v>
      </c>
      <c r="AC40" s="133">
        <f t="shared" si="5"/>
        <v>0</v>
      </c>
      <c r="AD40" s="133">
        <f t="shared" si="5"/>
        <v>0</v>
      </c>
      <c r="AE40" s="133">
        <f t="shared" si="5"/>
        <v>0</v>
      </c>
      <c r="AF40" s="133">
        <f t="shared" si="5"/>
        <v>0</v>
      </c>
      <c r="AG40" s="133">
        <f t="shared" si="5"/>
        <v>0</v>
      </c>
      <c r="AH40" s="133">
        <f t="shared" si="5"/>
        <v>0</v>
      </c>
      <c r="AI40" s="133">
        <f t="shared" si="5"/>
        <v>0</v>
      </c>
      <c r="AJ40" s="74"/>
      <c r="AK40" s="74"/>
      <c r="AL40" s="74"/>
      <c r="AM40" s="74"/>
      <c r="AN40" s="74"/>
    </row>
    <row r="41" spans="1:40" ht="24.75" thickBot="1" x14ac:dyDescent="0.5">
      <c r="A41" s="74"/>
      <c r="B41" s="355" t="s">
        <v>57</v>
      </c>
      <c r="C41" s="355"/>
      <c r="D41" s="356"/>
      <c r="E41" s="356"/>
      <c r="F41" s="356"/>
      <c r="G41" s="356"/>
      <c r="H41" s="356"/>
      <c r="I41" s="356"/>
      <c r="J41" s="356"/>
      <c r="K41" s="357"/>
      <c r="L41" s="388"/>
      <c r="M41" s="359"/>
      <c r="N41" s="359"/>
      <c r="O41" s="359"/>
      <c r="P41" s="359"/>
      <c r="Q41" s="360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</row>
    <row r="42" spans="1:40" ht="13.5" thickTop="1" x14ac:dyDescent="0.2"/>
    <row r="43" spans="1:40" ht="13.5" thickBot="1" x14ac:dyDescent="0.25">
      <c r="D43" t="s">
        <v>77</v>
      </c>
    </row>
    <row r="44" spans="1:40" x14ac:dyDescent="0.2">
      <c r="D44" s="134" t="s">
        <v>76</v>
      </c>
      <c r="E44" s="350" t="s">
        <v>78</v>
      </c>
      <c r="F44" s="350"/>
      <c r="G44" s="350"/>
      <c r="H44" s="350"/>
      <c r="I44" s="350" t="s">
        <v>79</v>
      </c>
      <c r="J44" s="350"/>
      <c r="K44" s="350"/>
      <c r="L44" s="350"/>
      <c r="M44" s="350" t="s">
        <v>80</v>
      </c>
      <c r="N44" s="350"/>
      <c r="O44" s="350"/>
      <c r="P44" s="350"/>
    </row>
    <row r="45" spans="1:40" x14ac:dyDescent="0.2">
      <c r="D45" s="135" t="s">
        <v>2</v>
      </c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</row>
    <row r="46" spans="1:40" x14ac:dyDescent="0.2">
      <c r="D46" s="135" t="s">
        <v>71</v>
      </c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</row>
    <row r="47" spans="1:40" x14ac:dyDescent="0.2">
      <c r="D47" s="135" t="s">
        <v>3</v>
      </c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</row>
    <row r="48" spans="1:40" x14ac:dyDescent="0.2">
      <c r="D48" s="135" t="s">
        <v>58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</row>
    <row r="49" spans="4:16" x14ac:dyDescent="0.2">
      <c r="D49" s="135" t="s">
        <v>59</v>
      </c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</row>
    <row r="50" spans="4:16" x14ac:dyDescent="0.2">
      <c r="D50" s="135" t="s">
        <v>73</v>
      </c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</row>
    <row r="51" spans="4:16" ht="13.5" thickBot="1" x14ac:dyDescent="0.25">
      <c r="D51" s="136" t="s">
        <v>19</v>
      </c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</row>
  </sheetData>
  <mergeCells count="50">
    <mergeCell ref="B39:D39"/>
    <mergeCell ref="B40:D40"/>
    <mergeCell ref="B41:K41"/>
    <mergeCell ref="L41:Q41"/>
    <mergeCell ref="AI5:AM5"/>
    <mergeCell ref="AH7:AM7"/>
    <mergeCell ref="AM9:AN9"/>
    <mergeCell ref="D4:D6"/>
    <mergeCell ref="E4:AB6"/>
    <mergeCell ref="E26:K26"/>
    <mergeCell ref="V26:AA26"/>
    <mergeCell ref="AE26:AH26"/>
    <mergeCell ref="E27:K27"/>
    <mergeCell ref="O27:S27"/>
    <mergeCell ref="V27:AA27"/>
    <mergeCell ref="AE27:AH27"/>
    <mergeCell ref="AH1:AM1"/>
    <mergeCell ref="AH2:AM2"/>
    <mergeCell ref="AH3:AM3"/>
    <mergeCell ref="A9:A10"/>
    <mergeCell ref="B9:B10"/>
    <mergeCell ref="C9:C10"/>
    <mergeCell ref="D9:D10"/>
    <mergeCell ref="E9:AI9"/>
    <mergeCell ref="AJ9:AK9"/>
    <mergeCell ref="AH4:AM4"/>
    <mergeCell ref="E44:H44"/>
    <mergeCell ref="I44:L44"/>
    <mergeCell ref="M44:P44"/>
    <mergeCell ref="E45:H45"/>
    <mergeCell ref="I45:L45"/>
    <mergeCell ref="M45:P45"/>
    <mergeCell ref="E46:H46"/>
    <mergeCell ref="I46:L46"/>
    <mergeCell ref="M46:P46"/>
    <mergeCell ref="E47:H47"/>
    <mergeCell ref="I47:L47"/>
    <mergeCell ref="M47:P47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</mergeCells>
  <phoneticPr fontId="7" type="noConversion"/>
  <conditionalFormatting sqref="E28:AI28 L27:N27 AH27:AJ27 T27:U27 AB27:AD27 L26:AJ26 AF27 AI24:AI25 U19:X20 AG23:AH25 AE24:AF25 Y20 E16:E25 U17 I19:K19 AI17 H16:N16 F17:N17 O16:P17 P19:Q19 AD19:AE19 F18:AI18 T19:T21 T22:AI22 Z20:AI21 F20:S22 F23:AD25 H12:I12 L12:M12 P12:Q12 T12:U12 X12:Y12 AB12:AC12 AF12:AG12 E14:AI14 Q16:U16 AD16:AI16 H15:I15 V16:AC17 L15:M15 P15:Q15 T15:U15 X15:Y15 AB15:AC15 AF15:AG15">
    <cfRule type="cellIs" dxfId="125" priority="15" stopIfTrue="1" operator="equal">
      <formula>"в"</formula>
    </cfRule>
    <cfRule type="cellIs" dxfId="124" priority="16" stopIfTrue="1" operator="equal">
      <formula>"от"</formula>
    </cfRule>
  </conditionalFormatting>
  <conditionalFormatting sqref="AL25:AL28">
    <cfRule type="cellIs" dxfId="123" priority="17" stopIfTrue="1" operator="greaterThan">
      <formula>0</formula>
    </cfRule>
    <cfRule type="cellIs" dxfId="122" priority="18" stopIfTrue="1" operator="lessThanOrEqual">
      <formula>0</formula>
    </cfRule>
  </conditionalFormatting>
  <conditionalFormatting sqref="E11:F11 I11:J11 M11:N11 Q11:R11 U11:V11 Y11:Z11 AC11:AD11 AG11:AH11">
    <cfRule type="cellIs" dxfId="121" priority="13" stopIfTrue="1" operator="equal">
      <formula>"в"</formula>
    </cfRule>
    <cfRule type="cellIs" dxfId="120" priority="14" stopIfTrue="1" operator="equal">
      <formula>"от"</formula>
    </cfRule>
  </conditionalFormatting>
  <conditionalFormatting sqref="G11:H11 K11:L11 O11:P11 S11:T11 W11:X11 AA11:AB11 AE11:AF11 AI11">
    <cfRule type="cellIs" dxfId="119" priority="11" stopIfTrue="1" operator="equal">
      <formula>"в"</formula>
    </cfRule>
    <cfRule type="cellIs" dxfId="118" priority="12" stopIfTrue="1" operator="equal">
      <formula>"от"</formula>
    </cfRule>
  </conditionalFormatting>
  <conditionalFormatting sqref="F12:G12 J12:K12 N12:O12 R12:S12 V12:W12 Z12:AA12 AD12:AE12 AH12:AI12">
    <cfRule type="cellIs" dxfId="117" priority="9" stopIfTrue="1" operator="equal">
      <formula>"в"</formula>
    </cfRule>
    <cfRule type="cellIs" dxfId="116" priority="10" stopIfTrue="1" operator="equal">
      <formula>"от"</formula>
    </cfRule>
  </conditionalFormatting>
  <conditionalFormatting sqref="E12">
    <cfRule type="cellIs" dxfId="115" priority="7" stopIfTrue="1" operator="equal">
      <formula>"в"</formula>
    </cfRule>
    <cfRule type="cellIs" dxfId="114" priority="8" stopIfTrue="1" operator="equal">
      <formula>"от"</formula>
    </cfRule>
  </conditionalFormatting>
  <conditionalFormatting sqref="E13:F13 I13:J13 M13:N13 Q13:R13 U13:V13 Y13:Z13 AC13:AD13 AG13:AH13">
    <cfRule type="cellIs" dxfId="113" priority="5" stopIfTrue="1" operator="equal">
      <formula>"в"</formula>
    </cfRule>
    <cfRule type="cellIs" dxfId="112" priority="6" stopIfTrue="1" operator="equal">
      <formula>"от"</formula>
    </cfRule>
  </conditionalFormatting>
  <conditionalFormatting sqref="F15:G15 J15:K15 N15:O15 R15:S15 V15:W15 Z15:AA15 AD15:AE15 AH15:AI15">
    <cfRule type="cellIs" dxfId="111" priority="3" stopIfTrue="1" operator="equal">
      <formula>"в"</formula>
    </cfRule>
    <cfRule type="cellIs" dxfId="110" priority="4" stopIfTrue="1" operator="equal">
      <formula>"от"</formula>
    </cfRule>
  </conditionalFormatting>
  <conditionalFormatting sqref="E15">
    <cfRule type="cellIs" dxfId="109" priority="1" stopIfTrue="1" operator="equal">
      <formula>"в"</formula>
    </cfRule>
    <cfRule type="cellIs" dxfId="108" priority="2" stopIfTrue="1" operator="equal">
      <formula>"от"</formula>
    </cfRule>
  </conditionalFormatting>
  <printOptions horizontalCentered="1"/>
  <pageMargins left="0" right="1.07" top="0.59055118110236227" bottom="0" header="0.31496062992125984" footer="0.27559055118110237"/>
  <pageSetup paperSize="9" scale="5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16</vt:i4>
      </vt:variant>
    </vt:vector>
  </HeadingPairs>
  <TitlesOfParts>
    <vt:vector size="30" baseType="lpstr">
      <vt:lpstr>Производственный календарь</vt:lpstr>
      <vt:lpstr>идеал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август!Заголовки_для_печати</vt:lpstr>
      <vt:lpstr>апрель!Заголовки_для_печати</vt:lpstr>
      <vt:lpstr>декабрь!Заголовки_для_печати</vt:lpstr>
      <vt:lpstr>идеал!Заголовки_для_печати</vt:lpstr>
      <vt:lpstr>июнь!Заголовки_для_печати</vt:lpstr>
      <vt:lpstr>ноябрь!Заголовки_для_печати</vt:lpstr>
      <vt:lpstr>октябрь!Заголовки_для_печати</vt:lpstr>
      <vt:lpstr>Февраль!Заголовки_для_печати</vt:lpstr>
      <vt:lpstr>август!Область_печати</vt:lpstr>
      <vt:lpstr>декабрь!Область_печати</vt:lpstr>
      <vt:lpstr>идеал!Область_печати</vt:lpstr>
      <vt:lpstr>март!Область_печати</vt:lpstr>
      <vt:lpstr>ноябрь!Область_печати</vt:lpstr>
      <vt:lpstr>октябрь!Область_печати</vt:lpstr>
      <vt:lpstr>Февраль!Область_печати</vt:lpstr>
      <vt:lpstr>Январь!Область_печати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Network</dc:creator>
  <cp:lastModifiedBy>Админ</cp:lastModifiedBy>
  <cp:lastPrinted>2018-03-27T15:28:34Z</cp:lastPrinted>
  <dcterms:created xsi:type="dcterms:W3CDTF">2008-01-18T07:08:16Z</dcterms:created>
  <dcterms:modified xsi:type="dcterms:W3CDTF">2018-04-15T09:18:41Z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