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E:\Courses-2025\DataAnalytics&amp;PowerBI-IntCaresB3\Project-Files\Project 1 - Microsoft Excel\"/>
    </mc:Choice>
  </mc:AlternateContent>
  <xr:revisionPtr revIDLastSave="0" documentId="13_ncr:1_{5B21A9DC-BA9E-4FB7-90D2-1E925740F7D6}" xr6:coauthVersionLast="47" xr6:coauthVersionMax="47" xr10:uidLastSave="{00000000-0000-0000-0000-000000000000}"/>
  <bookViews>
    <workbookView xWindow="-110" yWindow="-110" windowWidth="25820" windowHeight="15500" xr2:uid="{3B346FA5-FF9C-4C8B-B7FE-112F5AD78419}"/>
  </bookViews>
  <sheets>
    <sheet name="Dashboard" sheetId="7" r:id="rId1"/>
    <sheet name="Statistical Analysis" sheetId="2" r:id="rId2"/>
    <sheet name="PivotTable-KPI" sheetId="5" r:id="rId3"/>
    <sheet name="Dataset" sheetId="1" r:id="rId4"/>
  </sheets>
  <definedNames>
    <definedName name="Slicer_AgeGroup">#N/A</definedName>
    <definedName name="Slicer_Area">#N/A</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c r="G47" i="1" a="1"/>
  <c r="G47" i="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c r="G60" i="1" a="1"/>
  <c r="G60" i="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c r="G73" i="1" a="1"/>
  <c r="G73" i="1" s="1"/>
  <c r="G74" i="1" a="1"/>
  <c r="G74" i="1" s="1"/>
  <c r="G75" i="1" a="1"/>
  <c r="G75" i="1" s="1"/>
  <c r="G76" i="1" a="1"/>
  <c r="G76" i="1" s="1"/>
  <c r="G77" i="1" a="1"/>
  <c r="G77" i="1" s="1"/>
  <c r="G78" i="1" a="1"/>
  <c r="G78" i="1" s="1"/>
  <c r="G79" i="1" a="1"/>
  <c r="G79" i="1" s="1"/>
  <c r="G80" i="1" a="1"/>
  <c r="G80" i="1"/>
  <c r="G81" i="1" a="1"/>
  <c r="G81" i="1" s="1"/>
  <c r="G82" i="1" a="1"/>
  <c r="G82" i="1"/>
  <c r="G83" i="1" a="1"/>
  <c r="G83" i="1" s="1"/>
  <c r="G84" i="1" a="1"/>
  <c r="G84" i="1" s="1"/>
  <c r="G85" i="1" a="1"/>
  <c r="G85" i="1" s="1"/>
  <c r="G86" i="1" a="1"/>
  <c r="G86" i="1" s="1"/>
  <c r="G87" i="1" a="1"/>
  <c r="G87" i="1" s="1"/>
  <c r="G88" i="1" a="1"/>
  <c r="G88" i="1" s="1"/>
  <c r="G89" i="1" a="1"/>
  <c r="G89" i="1" s="1"/>
  <c r="G90" i="1" a="1"/>
  <c r="G90" i="1" s="1"/>
  <c r="G91" i="1" a="1"/>
  <c r="G91" i="1" s="1"/>
  <c r="G92" i="1" a="1"/>
  <c r="G92" i="1"/>
  <c r="G93" i="1" a="1"/>
  <c r="G93" i="1" s="1"/>
  <c r="G94" i="1" a="1"/>
  <c r="G94" i="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c r="G107" i="1" a="1"/>
  <c r="G107" i="1"/>
  <c r="G108" i="1" a="1"/>
  <c r="G108" i="1" s="1"/>
  <c r="G109" i="1" a="1"/>
  <c r="G109" i="1" s="1"/>
  <c r="G110" i="1" a="1"/>
  <c r="G110" i="1" s="1"/>
  <c r="G111" i="1" a="1"/>
  <c r="G111" i="1" s="1"/>
  <c r="G112" i="1" a="1"/>
  <c r="G112" i="1" s="1"/>
  <c r="G113" i="1" a="1"/>
  <c r="G113" i="1" s="1"/>
  <c r="G114" i="1" a="1"/>
  <c r="G114" i="1" s="1"/>
  <c r="G115" i="1" a="1"/>
  <c r="G115" i="1" s="1"/>
  <c r="G116" i="1" a="1"/>
  <c r="G116" i="1"/>
  <c r="G117" i="1" a="1"/>
  <c r="G117" i="1" s="1"/>
  <c r="G118" i="1" a="1"/>
  <c r="G118" i="1" s="1"/>
  <c r="G119" i="1" a="1"/>
  <c r="G119" i="1" s="1"/>
  <c r="G120" i="1" a="1"/>
  <c r="G120" i="1"/>
  <c r="G121" i="1" a="1"/>
  <c r="G121" i="1" s="1"/>
  <c r="G122" i="1" a="1"/>
  <c r="G122" i="1" s="1"/>
  <c r="G123" i="1" a="1"/>
  <c r="G123" i="1" s="1"/>
  <c r="G124" i="1" a="1"/>
  <c r="G124" i="1" s="1"/>
  <c r="G125" i="1" a="1"/>
  <c r="G125" i="1" s="1"/>
  <c r="G126" i="1" a="1"/>
  <c r="G126" i="1" s="1"/>
  <c r="G127" i="1" a="1"/>
  <c r="G127" i="1" s="1"/>
  <c r="G128" i="1" a="1"/>
  <c r="G128" i="1" s="1"/>
  <c r="G129" i="1" a="1"/>
  <c r="G129" i="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c r="G141" i="1" a="1"/>
  <c r="G141" i="1"/>
  <c r="G142" i="1" a="1"/>
  <c r="G142" i="1" s="1"/>
  <c r="G143" i="1" a="1"/>
  <c r="G143" i="1" s="1"/>
  <c r="G144" i="1" a="1"/>
  <c r="G144" i="1" s="1"/>
  <c r="G145" i="1" a="1"/>
  <c r="G145" i="1" s="1"/>
  <c r="G146" i="1" a="1"/>
  <c r="G146" i="1"/>
  <c r="G147" i="1" a="1"/>
  <c r="G147" i="1" s="1"/>
  <c r="G148" i="1" a="1"/>
  <c r="G148" i="1" s="1"/>
  <c r="G149" i="1" a="1"/>
  <c r="G149" i="1" s="1"/>
  <c r="G150" i="1" a="1"/>
  <c r="G150" i="1" s="1"/>
  <c r="G151" i="1" a="1"/>
  <c r="G151" i="1" s="1"/>
  <c r="G152" i="1" a="1"/>
  <c r="G152" i="1" s="1"/>
  <c r="G153" i="1" a="1"/>
  <c r="G153" i="1" s="1"/>
  <c r="G154" i="1" a="1"/>
  <c r="G154" i="1"/>
  <c r="G155" i="1" a="1"/>
  <c r="G155" i="1" s="1"/>
  <c r="G156" i="1" a="1"/>
  <c r="G156" i="1"/>
  <c r="G157" i="1" a="1"/>
  <c r="G157" i="1" s="1"/>
  <c r="G158" i="1" a="1"/>
  <c r="G158" i="1"/>
  <c r="G159" i="1" a="1"/>
  <c r="G159" i="1" s="1"/>
  <c r="G160" i="1" a="1"/>
  <c r="G160" i="1" s="1"/>
  <c r="G161" i="1" a="1"/>
  <c r="G161" i="1" s="1"/>
  <c r="G162" i="1" a="1"/>
  <c r="G162" i="1" s="1"/>
  <c r="G163" i="1" a="1"/>
  <c r="G163" i="1" s="1"/>
  <c r="G164" i="1" a="1"/>
  <c r="G164" i="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c r="G177" i="1" a="1"/>
  <c r="G177" i="1" s="1"/>
  <c r="G178" i="1" a="1"/>
  <c r="G178" i="1"/>
  <c r="G179" i="1" a="1"/>
  <c r="G179" i="1" s="1"/>
  <c r="G180" i="1" a="1"/>
  <c r="G180" i="1" s="1"/>
  <c r="G181" i="1" a="1"/>
  <c r="G181" i="1" s="1"/>
  <c r="G182" i="1" a="1"/>
  <c r="G182" i="1"/>
  <c r="G183" i="1" a="1"/>
  <c r="G183" i="1" s="1"/>
  <c r="G184" i="1" a="1"/>
  <c r="G184" i="1" s="1"/>
  <c r="G185" i="1" a="1"/>
  <c r="G185" i="1" s="1"/>
  <c r="G186" i="1" a="1"/>
  <c r="G186" i="1" s="1"/>
  <c r="G187" i="1" a="1"/>
  <c r="G187" i="1" s="1"/>
  <c r="G188" i="1" a="1"/>
  <c r="G188" i="1" s="1"/>
  <c r="G189" i="1" a="1"/>
  <c r="G189" i="1"/>
  <c r="G190" i="1" a="1"/>
  <c r="G190" i="1"/>
  <c r="G191" i="1" a="1"/>
  <c r="G191" i="1" s="1"/>
  <c r="G192" i="1" a="1"/>
  <c r="G192" i="1" s="1"/>
  <c r="G193" i="1" a="1"/>
  <c r="G193" i="1" s="1"/>
  <c r="G194" i="1" a="1"/>
  <c r="G194" i="1"/>
  <c r="G195" i="1" a="1"/>
  <c r="G195" i="1" s="1"/>
  <c r="G196" i="1" a="1"/>
  <c r="G196" i="1" s="1"/>
  <c r="G197" i="1" a="1"/>
  <c r="G197" i="1" s="1"/>
  <c r="G198" i="1" a="1"/>
  <c r="G198" i="1" s="1"/>
  <c r="G199" i="1" a="1"/>
  <c r="G199" i="1" s="1"/>
  <c r="G200" i="1" a="1"/>
  <c r="G200" i="1" s="1"/>
  <c r="G201" i="1" a="1"/>
  <c r="G201" i="1" s="1"/>
  <c r="G202" i="1" a="1"/>
  <c r="G202" i="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c r="G239" i="1" a="1"/>
  <c r="G239" i="1" s="1"/>
  <c r="G240" i="1" a="1"/>
  <c r="G240" i="1" s="1"/>
  <c r="G241" i="1" a="1"/>
  <c r="G241" i="1" s="1"/>
  <c r="G242" i="1" a="1"/>
  <c r="G242" i="1"/>
  <c r="G243" i="1" a="1"/>
  <c r="G243" i="1" s="1"/>
  <c r="G244" i="1" a="1"/>
  <c r="G244" i="1" s="1"/>
  <c r="G245" i="1" a="1"/>
  <c r="G245" i="1" s="1"/>
  <c r="G246" i="1" a="1"/>
  <c r="G246" i="1" s="1"/>
  <c r="G247" i="1" a="1"/>
  <c r="G247" i="1" s="1"/>
  <c r="G248" i="1" a="1"/>
  <c r="G248" i="1" s="1"/>
  <c r="G249" i="1" a="1"/>
  <c r="G249" i="1" s="1"/>
  <c r="G250" i="1" a="1"/>
  <c r="G250" i="1" s="1"/>
  <c r="G251" i="1" a="1"/>
  <c r="G251" i="1"/>
  <c r="G252" i="1" a="1"/>
  <c r="G252" i="1"/>
  <c r="G253" i="1" a="1"/>
  <c r="G253" i="1" s="1"/>
  <c r="G254" i="1" a="1"/>
  <c r="G254" i="1" s="1"/>
  <c r="G255" i="1" a="1"/>
  <c r="G255" i="1" s="1"/>
  <c r="G256" i="1" a="1"/>
  <c r="G256" i="1" s="1"/>
  <c r="G257" i="1" a="1"/>
  <c r="G257" i="1" s="1"/>
  <c r="G258" i="1" a="1"/>
  <c r="G258" i="1" s="1"/>
  <c r="G259" i="1" a="1"/>
  <c r="G259" i="1" s="1"/>
  <c r="G260" i="1" a="1"/>
  <c r="G260" i="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c r="G273" i="1" a="1"/>
  <c r="G273" i="1" s="1"/>
  <c r="G274" i="1" a="1"/>
  <c r="G274" i="1"/>
  <c r="G275" i="1" a="1"/>
  <c r="G275" i="1" s="1"/>
  <c r="G276" i="1" a="1"/>
  <c r="G276" i="1" s="1"/>
  <c r="G277" i="1" a="1"/>
  <c r="G277" i="1" s="1"/>
  <c r="G278" i="1" a="1"/>
  <c r="G278" i="1"/>
  <c r="G279" i="1" a="1"/>
  <c r="G279" i="1" s="1"/>
  <c r="G280" i="1" a="1"/>
  <c r="G280" i="1" s="1"/>
  <c r="G281" i="1" a="1"/>
  <c r="G281" i="1" s="1"/>
  <c r="G282" i="1" a="1"/>
  <c r="G282" i="1" s="1"/>
  <c r="G283" i="1" a="1"/>
  <c r="G283" i="1" s="1"/>
  <c r="G284" i="1" a="1"/>
  <c r="G284" i="1" s="1"/>
  <c r="G285" i="1" a="1"/>
  <c r="G285" i="1" s="1"/>
  <c r="G286" i="1" a="1"/>
  <c r="G286" i="1"/>
  <c r="G287" i="1" a="1"/>
  <c r="G287" i="1"/>
  <c r="G288" i="1" a="1"/>
  <c r="G288" i="1" s="1"/>
  <c r="G289" i="1" a="1"/>
  <c r="G289" i="1" s="1"/>
  <c r="G290" i="1" a="1"/>
  <c r="G290" i="1"/>
  <c r="G291" i="1" a="1"/>
  <c r="G291" i="1" s="1"/>
  <c r="G292" i="1" a="1"/>
  <c r="G292" i="1" s="1"/>
  <c r="G293" i="1" a="1"/>
  <c r="G293" i="1" s="1"/>
  <c r="G294" i="1" a="1"/>
  <c r="G294" i="1" s="1"/>
  <c r="G295" i="1" a="1"/>
  <c r="G295" i="1" s="1"/>
  <c r="G296" i="1" a="1"/>
  <c r="G296" i="1" s="1"/>
  <c r="G297" i="1" a="1"/>
  <c r="G297" i="1" s="1"/>
  <c r="G298" i="1" a="1"/>
  <c r="G298" i="1"/>
  <c r="G299" i="1" a="1"/>
  <c r="G299" i="1"/>
  <c r="G300" i="1" a="1"/>
  <c r="G300" i="1" s="1"/>
  <c r="G301" i="1" a="1"/>
  <c r="G301" i="1" s="1"/>
  <c r="G302" i="1" a="1"/>
  <c r="G302" i="1" s="1"/>
  <c r="G303" i="1" a="1"/>
  <c r="G303" i="1" s="1"/>
  <c r="G304" i="1" a="1"/>
  <c r="G304" i="1" s="1"/>
  <c r="G305" i="1" a="1"/>
  <c r="G305" i="1" s="1"/>
  <c r="G306" i="1" a="1"/>
  <c r="G306" i="1" s="1"/>
  <c r="G307" i="1" a="1"/>
  <c r="G307" i="1" s="1"/>
  <c r="G308" i="1" a="1"/>
  <c r="G308" i="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c r="G322" i="1" a="1"/>
  <c r="G322" i="1" s="1"/>
  <c r="G323" i="1" a="1"/>
  <c r="G323" i="1" s="1"/>
  <c r="G324" i="1" a="1"/>
  <c r="G324" i="1" s="1"/>
  <c r="G325" i="1" a="1"/>
  <c r="G325" i="1" s="1"/>
  <c r="G326" i="1" a="1"/>
  <c r="G326" i="1"/>
  <c r="G327" i="1" a="1"/>
  <c r="G327" i="1" s="1"/>
  <c r="G328" i="1" a="1"/>
  <c r="G328" i="1" s="1"/>
  <c r="G329" i="1" a="1"/>
  <c r="G329" i="1" s="1"/>
  <c r="G330" i="1" a="1"/>
  <c r="G330" i="1" s="1"/>
  <c r="G331" i="1" a="1"/>
  <c r="G331" i="1" s="1"/>
  <c r="G332" i="1" a="1"/>
  <c r="G332" i="1" s="1"/>
  <c r="G333" i="1" a="1"/>
  <c r="G333" i="1"/>
  <c r="G334" i="1" a="1"/>
  <c r="G334" i="1"/>
  <c r="G335" i="1" a="1"/>
  <c r="G335" i="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c r="G357" i="1" a="1"/>
  <c r="G357" i="1" s="1"/>
  <c r="G358" i="1" a="1"/>
  <c r="G358" i="1" s="1"/>
  <c r="G359" i="1" a="1"/>
  <c r="G359" i="1" s="1"/>
  <c r="G360" i="1" a="1"/>
  <c r="G360" i="1"/>
  <c r="G361" i="1" a="1"/>
  <c r="G361" i="1" s="1"/>
  <c r="G362" i="1" a="1"/>
  <c r="G362" i="1" s="1"/>
  <c r="G363" i="1" a="1"/>
  <c r="G363" i="1" s="1"/>
  <c r="G364" i="1" a="1"/>
  <c r="G364" i="1" s="1"/>
  <c r="G365" i="1" a="1"/>
  <c r="G365" i="1" s="1"/>
  <c r="G366" i="1" a="1"/>
  <c r="G366" i="1" s="1"/>
  <c r="G367" i="1" a="1"/>
  <c r="G367" i="1" s="1"/>
  <c r="G368" i="1" a="1"/>
  <c r="G368" i="1" s="1"/>
  <c r="G369" i="1" a="1"/>
  <c r="G369" i="1"/>
  <c r="G370" i="1" a="1"/>
  <c r="G370" i="1" s="1"/>
  <c r="G371" i="1" a="1"/>
  <c r="G371" i="1" s="1"/>
  <c r="G372" i="1" a="1"/>
  <c r="G372" i="1" s="1"/>
  <c r="G373" i="1" a="1"/>
  <c r="G373" i="1" s="1"/>
  <c r="G374" i="1" a="1"/>
  <c r="G374" i="1"/>
  <c r="G375" i="1" a="1"/>
  <c r="G375" i="1" s="1"/>
  <c r="G376" i="1" a="1"/>
  <c r="G376" i="1" s="1"/>
  <c r="G377" i="1" a="1"/>
  <c r="G377" i="1" s="1"/>
  <c r="G378" i="1" a="1"/>
  <c r="G378" i="1" s="1"/>
  <c r="G379" i="1" a="1"/>
  <c r="G379" i="1" s="1"/>
  <c r="G380" i="1" a="1"/>
  <c r="G380" i="1" s="1"/>
  <c r="G381" i="1" a="1"/>
  <c r="G381" i="1" s="1"/>
  <c r="G382" i="1" a="1"/>
  <c r="G382" i="1"/>
  <c r="G383" i="1" a="1"/>
  <c r="G383" i="1" s="1"/>
  <c r="G384" i="1" a="1"/>
  <c r="G384" i="1" s="1"/>
  <c r="G385" i="1" a="1"/>
  <c r="G385" i="1" s="1"/>
  <c r="G386" i="1" a="1"/>
  <c r="G386" i="1"/>
  <c r="G387" i="1" a="1"/>
  <c r="G387" i="1" s="1"/>
  <c r="G388" i="1" a="1"/>
  <c r="G388" i="1" s="1"/>
  <c r="G389" i="1" a="1"/>
  <c r="G389" i="1" s="1"/>
  <c r="G390" i="1" a="1"/>
  <c r="G390" i="1" s="1"/>
  <c r="G391" i="1" a="1"/>
  <c r="G391" i="1" s="1"/>
  <c r="G392" i="1" a="1"/>
  <c r="G392" i="1" s="1"/>
  <c r="G393" i="1" a="1"/>
  <c r="G393" i="1"/>
  <c r="G394" i="1" a="1"/>
  <c r="G394" i="1" s="1"/>
  <c r="G395" i="1" a="1"/>
  <c r="G395" i="1"/>
  <c r="G396" i="1" a="1"/>
  <c r="G396" i="1" s="1"/>
  <c r="G397" i="1" a="1"/>
  <c r="G397" i="1" s="1"/>
  <c r="G398" i="1" a="1"/>
  <c r="G398" i="1"/>
  <c r="G399" i="1" a="1"/>
  <c r="G399" i="1" s="1"/>
  <c r="G400" i="1" a="1"/>
  <c r="G400" i="1" s="1"/>
  <c r="G401" i="1" a="1"/>
  <c r="G401" i="1" s="1"/>
  <c r="G402" i="1" a="1"/>
  <c r="G402" i="1" s="1"/>
  <c r="G403" i="1" a="1"/>
  <c r="G403" i="1" s="1"/>
  <c r="G404" i="1" a="1"/>
  <c r="G404" i="1" s="1"/>
  <c r="G405" i="1" a="1"/>
  <c r="G405" i="1" s="1"/>
  <c r="G406" i="1" a="1"/>
  <c r="G406" i="1" s="1"/>
  <c r="G407" i="1" a="1"/>
  <c r="G407" i="1" s="1"/>
  <c r="G408" i="1" a="1"/>
  <c r="G408" i="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c r="G429" i="1" a="1"/>
  <c r="G429" i="1" s="1"/>
  <c r="G430" i="1" a="1"/>
  <c r="G430" i="1" s="1"/>
  <c r="G431" i="1" a="1"/>
  <c r="G431" i="1" s="1"/>
  <c r="G432" i="1" a="1"/>
  <c r="G432" i="1"/>
  <c r="G433" i="1" a="1"/>
  <c r="G433" i="1" s="1"/>
  <c r="G434" i="1" a="1"/>
  <c r="G434" i="1"/>
  <c r="G435" i="1" a="1"/>
  <c r="G435" i="1" s="1"/>
  <c r="G436" i="1" a="1"/>
  <c r="G436" i="1" s="1"/>
  <c r="G437" i="1" a="1"/>
  <c r="G437" i="1" s="1"/>
  <c r="G438" i="1" a="1"/>
  <c r="G438" i="1" s="1"/>
  <c r="G439" i="1" a="1"/>
  <c r="G439" i="1" s="1"/>
  <c r="G440" i="1" a="1"/>
  <c r="G440" i="1" s="1"/>
  <c r="G441" i="1" a="1"/>
  <c r="G441" i="1" s="1"/>
  <c r="G442" i="1" a="1"/>
  <c r="G442" i="1" s="1"/>
  <c r="G443" i="1" a="1"/>
  <c r="G443" i="1" s="1"/>
  <c r="G444" i="1" a="1"/>
  <c r="G444" i="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c r="G481" i="1" a="1"/>
  <c r="G481" i="1" s="1"/>
  <c r="G482" i="1" a="1"/>
  <c r="G482" i="1" s="1"/>
  <c r="G483" i="1" a="1"/>
  <c r="G483" i="1" s="1"/>
  <c r="G484" i="1" a="1"/>
  <c r="G484" i="1" s="1"/>
  <c r="G485" i="1" a="1"/>
  <c r="G485" i="1" s="1"/>
  <c r="G486" i="1" a="1"/>
  <c r="G486" i="1" s="1"/>
  <c r="G487" i="1" a="1"/>
  <c r="G487" i="1" s="1"/>
  <c r="G488" i="1" a="1"/>
  <c r="G488" i="1"/>
  <c r="G489" i="1" a="1"/>
  <c r="G489" i="1" s="1"/>
  <c r="G490" i="1" a="1"/>
  <c r="G490" i="1" s="1"/>
  <c r="G491" i="1" a="1"/>
  <c r="G491" i="1" s="1"/>
  <c r="G492" i="1" a="1"/>
  <c r="G492" i="1"/>
  <c r="G493" i="1" a="1"/>
  <c r="G493" i="1" s="1"/>
  <c r="G494" i="1" a="1"/>
  <c r="G494" i="1" s="1"/>
  <c r="G495" i="1" a="1"/>
  <c r="G495" i="1" s="1"/>
  <c r="G496" i="1" a="1"/>
  <c r="G496" i="1" s="1"/>
  <c r="G497" i="1" a="1"/>
  <c r="G497" i="1" s="1"/>
  <c r="G498" i="1" a="1"/>
  <c r="G498" i="1" s="1"/>
  <c r="G499" i="1" a="1"/>
  <c r="G499" i="1" s="1"/>
  <c r="G500" i="1" a="1"/>
  <c r="G500" i="1"/>
  <c r="G501" i="1" a="1"/>
  <c r="G501" i="1" s="1"/>
  <c r="G502" i="1" a="1"/>
  <c r="G502" i="1" s="1"/>
  <c r="G503" i="1" a="1"/>
  <c r="G503" i="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c r="G515" i="1" a="1"/>
  <c r="G515" i="1" s="1"/>
  <c r="G516" i="1" a="1"/>
  <c r="G516" i="1" s="1"/>
  <c r="G517" i="1" a="1"/>
  <c r="G517" i="1" s="1"/>
  <c r="G518" i="1" a="1"/>
  <c r="G518" i="1" s="1"/>
  <c r="G519" i="1" a="1"/>
  <c r="G519" i="1" s="1"/>
  <c r="G520" i="1" a="1"/>
  <c r="G520" i="1" s="1"/>
  <c r="G521" i="1" a="1"/>
  <c r="G521" i="1" s="1"/>
  <c r="G522" i="1" a="1"/>
  <c r="G522" i="1" s="1"/>
  <c r="G523" i="1" a="1"/>
  <c r="G523" i="1" s="1"/>
  <c r="G524" i="1" a="1"/>
  <c r="G524" i="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c r="G538" i="1" a="1"/>
  <c r="G538" i="1" s="1"/>
  <c r="G539" i="1" a="1"/>
  <c r="G539" i="1" s="1"/>
  <c r="G540" i="1" a="1"/>
  <c r="G540" i="1"/>
  <c r="G541" i="1" a="1"/>
  <c r="G541" i="1" s="1"/>
  <c r="G542" i="1" a="1"/>
  <c r="G542" i="1" s="1"/>
  <c r="G543" i="1" a="1"/>
  <c r="G543" i="1" s="1"/>
  <c r="G544" i="1" a="1"/>
  <c r="G544" i="1" s="1"/>
  <c r="G545" i="1" a="1"/>
  <c r="G545" i="1" s="1"/>
  <c r="G546" i="1" a="1"/>
  <c r="G546" i="1" s="1"/>
  <c r="G547" i="1" a="1"/>
  <c r="G547" i="1" s="1"/>
  <c r="G548" i="1" a="1"/>
  <c r="G548" i="1"/>
  <c r="G549" i="1" a="1"/>
  <c r="G549" i="1" s="1"/>
  <c r="G550" i="1" a="1"/>
  <c r="G550" i="1" s="1"/>
  <c r="G551" i="1" a="1"/>
  <c r="G551" i="1"/>
  <c r="G552" i="1" a="1"/>
  <c r="G552" i="1" s="1"/>
  <c r="G553" i="1" a="1"/>
  <c r="G553" i="1" s="1"/>
  <c r="G554" i="1" a="1"/>
  <c r="G554" i="1" s="1"/>
  <c r="G555" i="1" a="1"/>
  <c r="G555" i="1" s="1"/>
  <c r="G556" i="1" a="1"/>
  <c r="G556" i="1" s="1"/>
  <c r="G557" i="1" a="1"/>
  <c r="G557" i="1" s="1"/>
  <c r="G558" i="1" a="1"/>
  <c r="G558" i="1" s="1"/>
  <c r="G559" i="1" a="1"/>
  <c r="G559" i="1" s="1"/>
  <c r="G560" i="1" a="1"/>
  <c r="G560" i="1" s="1"/>
  <c r="G561" i="1" a="1"/>
  <c r="G561" i="1"/>
  <c r="G562" i="1" a="1"/>
  <c r="G562" i="1" s="1"/>
  <c r="G563" i="1" a="1"/>
  <c r="G563" i="1"/>
  <c r="G564" i="1" a="1"/>
  <c r="G564" i="1" s="1"/>
  <c r="G565" i="1" a="1"/>
  <c r="G565" i="1" s="1"/>
  <c r="G566" i="1" a="1"/>
  <c r="G566" i="1" s="1"/>
  <c r="G567" i="1" a="1"/>
  <c r="G567" i="1" s="1"/>
  <c r="G568" i="1" a="1"/>
  <c r="G568" i="1" s="1"/>
  <c r="G569" i="1" a="1"/>
  <c r="G569" i="1" s="1"/>
  <c r="G570" i="1" a="1"/>
  <c r="G570" i="1" s="1"/>
  <c r="G571" i="1" a="1"/>
  <c r="G571" i="1" s="1"/>
  <c r="G572" i="1" a="1"/>
  <c r="G572" i="1"/>
  <c r="G573" i="1" a="1"/>
  <c r="G573" i="1"/>
  <c r="G574" i="1" a="1"/>
  <c r="G574" i="1" s="1"/>
  <c r="G575" i="1" a="1"/>
  <c r="G575" i="1"/>
  <c r="G576" i="1" a="1"/>
  <c r="G576" i="1" s="1"/>
  <c r="G577" i="1" a="1"/>
  <c r="G577" i="1" s="1"/>
  <c r="G578" i="1" a="1"/>
  <c r="G578" i="1" s="1"/>
  <c r="G579" i="1" a="1"/>
  <c r="G579" i="1" s="1"/>
  <c r="G580" i="1" a="1"/>
  <c r="G580" i="1" s="1"/>
  <c r="G581" i="1" a="1"/>
  <c r="G581" i="1" s="1"/>
  <c r="G582" i="1" a="1"/>
  <c r="G582" i="1" s="1"/>
  <c r="G583" i="1" a="1"/>
  <c r="G583" i="1" s="1"/>
  <c r="G584" i="1" a="1"/>
  <c r="G584" i="1" s="1"/>
  <c r="G585" i="1" a="1"/>
  <c r="G585" i="1"/>
  <c r="G586" i="1" a="1"/>
  <c r="G586" i="1"/>
  <c r="G587" i="1" a="1"/>
  <c r="G587" i="1" s="1"/>
  <c r="G588" i="1" a="1"/>
  <c r="G588" i="1" s="1"/>
  <c r="G589" i="1" a="1"/>
  <c r="G589" i="1" s="1"/>
  <c r="G590" i="1" a="1"/>
  <c r="G590" i="1"/>
  <c r="G591" i="1" a="1"/>
  <c r="G591" i="1" s="1"/>
  <c r="G592" i="1" a="1"/>
  <c r="G592" i="1" s="1"/>
  <c r="G593" i="1" a="1"/>
  <c r="G593" i="1" s="1"/>
  <c r="G594" i="1" a="1"/>
  <c r="G594" i="1" s="1"/>
  <c r="G595" i="1" a="1"/>
  <c r="G595" i="1" s="1"/>
  <c r="G596" i="1" a="1"/>
  <c r="G596" i="1" s="1"/>
  <c r="G597" i="1" a="1"/>
  <c r="G597" i="1" s="1"/>
  <c r="G598" i="1" a="1"/>
  <c r="G598" i="1" s="1"/>
  <c r="G599" i="1" a="1"/>
  <c r="G599" i="1"/>
  <c r="G600" i="1" a="1"/>
  <c r="G600" i="1" s="1"/>
  <c r="G601" i="1" a="1"/>
  <c r="G601" i="1" s="1"/>
  <c r="G602" i="1" a="1"/>
  <c r="G602" i="1" s="1"/>
  <c r="G603" i="1" a="1"/>
  <c r="G603" i="1" s="1"/>
  <c r="G604" i="1" a="1"/>
  <c r="G604" i="1" s="1"/>
  <c r="G605" i="1" a="1"/>
  <c r="G605" i="1" s="1"/>
  <c r="G606" i="1" a="1"/>
  <c r="G606" i="1" s="1"/>
  <c r="G607" i="1" a="1"/>
  <c r="G607" i="1" s="1"/>
  <c r="G608" i="1" a="1"/>
  <c r="G608" i="1" s="1"/>
  <c r="G609" i="1" a="1"/>
  <c r="G609" i="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c r="G621" i="1" a="1"/>
  <c r="G621" i="1" s="1"/>
  <c r="G622" i="1" a="1"/>
  <c r="G622" i="1" s="1"/>
  <c r="G623" i="1" a="1"/>
  <c r="G623" i="1"/>
  <c r="G624" i="1" a="1"/>
  <c r="G624" i="1"/>
  <c r="G625" i="1" a="1"/>
  <c r="G625" i="1" s="1"/>
  <c r="G626" i="1" a="1"/>
  <c r="G626" i="1" s="1"/>
  <c r="G627" i="1" a="1"/>
  <c r="G627" i="1" s="1"/>
  <c r="G628" i="1" a="1"/>
  <c r="G628" i="1" s="1"/>
  <c r="G629" i="1" a="1"/>
  <c r="G629" i="1" s="1"/>
  <c r="G630" i="1" a="1"/>
  <c r="G630" i="1" s="1"/>
  <c r="G631" i="1" a="1"/>
  <c r="G631" i="1" s="1"/>
  <c r="G632" i="1" a="1"/>
  <c r="G632" i="1" s="1"/>
  <c r="G633" i="1" a="1"/>
  <c r="G633" i="1"/>
  <c r="G634" i="1" a="1"/>
  <c r="G634" i="1" s="1"/>
  <c r="G635" i="1" a="1"/>
  <c r="G635" i="1"/>
  <c r="G636" i="1" a="1"/>
  <c r="G636" i="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c r="G649" i="1" a="1"/>
  <c r="G649" i="1" s="1"/>
  <c r="G650" i="1" a="1"/>
  <c r="G650" i="1" s="1"/>
  <c r="G651" i="1" a="1"/>
  <c r="G651" i="1" s="1"/>
  <c r="G652" i="1" a="1"/>
  <c r="G652" i="1" s="1"/>
  <c r="G653" i="1" a="1"/>
  <c r="G653" i="1" s="1"/>
  <c r="G654" i="1" a="1"/>
  <c r="G654" i="1" s="1"/>
  <c r="G655" i="1" a="1"/>
  <c r="G655" i="1" s="1"/>
  <c r="G656" i="1" a="1"/>
  <c r="G656" i="1" s="1"/>
  <c r="G657" i="1" a="1"/>
  <c r="G657" i="1"/>
  <c r="G658" i="1" a="1"/>
  <c r="G658" i="1" s="1"/>
  <c r="G659" i="1" a="1"/>
  <c r="G659" i="1" s="1"/>
  <c r="G660" i="1" a="1"/>
  <c r="G660" i="1" s="1"/>
  <c r="G661" i="1" a="1"/>
  <c r="G661" i="1" s="1"/>
  <c r="G662" i="1" a="1"/>
  <c r="G662" i="1"/>
  <c r="G663" i="1" a="1"/>
  <c r="G663" i="1" s="1"/>
  <c r="G664" i="1" a="1"/>
  <c r="G664" i="1" s="1"/>
  <c r="G665" i="1" a="1"/>
  <c r="G665" i="1" s="1"/>
  <c r="G666" i="1" a="1"/>
  <c r="G666" i="1" s="1"/>
  <c r="G667" i="1" a="1"/>
  <c r="G667" i="1" s="1"/>
  <c r="G668" i="1" a="1"/>
  <c r="G668" i="1"/>
  <c r="G669" i="1" a="1"/>
  <c r="G669" i="1"/>
  <c r="G670" i="1" a="1"/>
  <c r="G670" i="1" s="1"/>
  <c r="G671" i="1" a="1"/>
  <c r="G671" i="1"/>
  <c r="G672" i="1" a="1"/>
  <c r="G672" i="1" s="1"/>
  <c r="G673" i="1" a="1"/>
  <c r="G673" i="1" s="1"/>
  <c r="G674" i="1" a="1"/>
  <c r="G674" i="1" s="1"/>
  <c r="G675" i="1" a="1"/>
  <c r="G675" i="1" s="1"/>
  <c r="G676" i="1" a="1"/>
  <c r="G676" i="1" s="1"/>
  <c r="G677" i="1" a="1"/>
  <c r="G677" i="1" s="1"/>
  <c r="G678" i="1" a="1"/>
  <c r="G678" i="1" s="1"/>
  <c r="G679" i="1" a="1"/>
  <c r="G679" i="1" s="1"/>
  <c r="G680" i="1" a="1"/>
  <c r="G680" i="1" s="1"/>
  <c r="G681" i="1" a="1"/>
  <c r="G681" i="1"/>
  <c r="G682" i="1" a="1"/>
  <c r="G682" i="1"/>
  <c r="G683" i="1" a="1"/>
  <c r="G683" i="1" s="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c r="G717" i="1" a="1"/>
  <c r="G717" i="1" s="1"/>
  <c r="G718" i="1" a="1"/>
  <c r="G718" i="1" s="1"/>
  <c r="G719" i="1" a="1"/>
  <c r="G719" i="1" s="1"/>
  <c r="G720" i="1" a="1"/>
  <c r="G720" i="1"/>
  <c r="G721" i="1" a="1"/>
  <c r="G721" i="1" s="1"/>
  <c r="G722" i="1" a="1"/>
  <c r="G722" i="1"/>
  <c r="G723" i="1" a="1"/>
  <c r="G723" i="1" s="1"/>
  <c r="G724" i="1" a="1"/>
  <c r="G724" i="1" s="1"/>
  <c r="G725" i="1" a="1"/>
  <c r="G725" i="1" s="1"/>
  <c r="G726" i="1" a="1"/>
  <c r="G726" i="1" s="1"/>
  <c r="G727" i="1" a="1"/>
  <c r="G727" i="1" s="1"/>
  <c r="G728" i="1" a="1"/>
  <c r="G728" i="1" s="1"/>
  <c r="G729" i="1" a="1"/>
  <c r="G729" i="1" s="1"/>
  <c r="G730" i="1" a="1"/>
  <c r="G730" i="1" s="1"/>
  <c r="G731" i="1" a="1"/>
  <c r="G731" i="1"/>
  <c r="G732" i="1" a="1"/>
  <c r="G732" i="1"/>
  <c r="G733" i="1" a="1"/>
  <c r="G733" i="1" s="1"/>
  <c r="G734" i="1" a="1"/>
  <c r="G734" i="1" s="1"/>
  <c r="G735" i="1" a="1"/>
  <c r="G735" i="1" s="1"/>
  <c r="G736" i="1" a="1"/>
  <c r="G736" i="1" s="1"/>
  <c r="G737" i="1" a="1"/>
  <c r="G737" i="1" s="1"/>
  <c r="G738" i="1" a="1"/>
  <c r="G738" i="1" s="1"/>
  <c r="G739" i="1" a="1"/>
  <c r="G739" i="1" s="1"/>
  <c r="G740" i="1" a="1"/>
  <c r="G740" i="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c r="G753" i="1" a="1"/>
  <c r="G753" i="1" s="1"/>
  <c r="G754" i="1" a="1"/>
  <c r="G754" i="1" s="1"/>
  <c r="G755" i="1" a="1"/>
  <c r="G755" i="1"/>
  <c r="G756" i="1" a="1"/>
  <c r="G756" i="1" s="1"/>
  <c r="G757" i="1" a="1"/>
  <c r="G757" i="1" s="1"/>
  <c r="G758" i="1" a="1"/>
  <c r="G758" i="1"/>
  <c r="G759" i="1" a="1"/>
  <c r="G759" i="1" s="1"/>
  <c r="G760" i="1" a="1"/>
  <c r="G760" i="1" s="1"/>
  <c r="G761" i="1" a="1"/>
  <c r="G761" i="1" s="1"/>
  <c r="G762" i="1" a="1"/>
  <c r="G762" i="1" s="1"/>
  <c r="G763" i="1" a="1"/>
  <c r="G763" i="1" s="1"/>
  <c r="G764" i="1" a="1"/>
  <c r="G764" i="1" s="1"/>
  <c r="G765" i="1" a="1"/>
  <c r="G765" i="1" s="1"/>
  <c r="G766" i="1" a="1"/>
  <c r="G766" i="1"/>
  <c r="G767" i="1" a="1"/>
  <c r="G767" i="1" s="1"/>
  <c r="G768" i="1" a="1"/>
  <c r="G768" i="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c r="G783" i="1" a="1"/>
  <c r="G783" i="1" s="1"/>
  <c r="G784" i="1" a="1"/>
  <c r="G784" i="1" s="1"/>
  <c r="G785" i="1" a="1"/>
  <c r="G785" i="1" s="1"/>
  <c r="G786" i="1" a="1"/>
  <c r="G786" i="1" s="1"/>
  <c r="G787" i="1" a="1"/>
  <c r="G787" i="1" s="1"/>
  <c r="G788" i="1" a="1"/>
  <c r="G788" i="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c r="G802" i="1" a="1"/>
  <c r="G802" i="1"/>
  <c r="G803" i="1" a="1"/>
  <c r="G803" i="1" s="1"/>
  <c r="G804" i="1" a="1"/>
  <c r="G804" i="1" s="1"/>
  <c r="G805" i="1" a="1"/>
  <c r="G805" i="1" s="1"/>
  <c r="G806" i="1" a="1"/>
  <c r="G806" i="1"/>
  <c r="G807" i="1" a="1"/>
  <c r="G807" i="1" s="1"/>
  <c r="G808" i="1" a="1"/>
  <c r="G808" i="1" s="1"/>
  <c r="G809" i="1" a="1"/>
  <c r="G809" i="1" s="1"/>
  <c r="G810" i="1" a="1"/>
  <c r="G810" i="1" s="1"/>
  <c r="G811" i="1" a="1"/>
  <c r="G811" i="1" s="1"/>
  <c r="G812" i="1" a="1"/>
  <c r="G812" i="1" s="1"/>
  <c r="G813" i="1" a="1"/>
  <c r="G813" i="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c r="G825" i="1" a="1"/>
  <c r="G825" i="1"/>
  <c r="G826" i="1" a="1"/>
  <c r="G826" i="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c r="G851" i="1" a="1"/>
  <c r="G851" i="1"/>
  <c r="G852" i="1" a="1"/>
  <c r="G852" i="1" s="1"/>
  <c r="G853" i="1" a="1"/>
  <c r="G853" i="1" s="1"/>
  <c r="G854" i="1" a="1"/>
  <c r="G854" i="1"/>
  <c r="G855" i="1" a="1"/>
  <c r="G855" i="1" s="1"/>
  <c r="G856" i="1" a="1"/>
  <c r="G856" i="1" s="1"/>
  <c r="G857" i="1" a="1"/>
  <c r="G857" i="1" s="1"/>
  <c r="G858" i="1" a="1"/>
  <c r="G858" i="1" s="1"/>
  <c r="G859" i="1" a="1"/>
  <c r="G859" i="1" s="1"/>
  <c r="G860" i="1" a="1"/>
  <c r="G860" i="1" s="1"/>
  <c r="G861" i="1" a="1"/>
  <c r="G861" i="1" s="1"/>
  <c r="G862" i="1" a="1"/>
  <c r="G862" i="1"/>
  <c r="G863" i="1" a="1"/>
  <c r="G863" i="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c r="G875" i="1" a="1"/>
  <c r="G875" i="1" s="1"/>
  <c r="G876" i="1" a="1"/>
  <c r="G876" i="1"/>
  <c r="G877" i="1" a="1"/>
  <c r="G877" i="1" s="1"/>
  <c r="G878" i="1" a="1"/>
  <c r="G878" i="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c r="G898" i="1" a="1"/>
  <c r="G898" i="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c r="G913" i="1" a="1"/>
  <c r="G913" i="1" s="1"/>
  <c r="G914" i="1" a="1"/>
  <c r="G914" i="1" s="1"/>
  <c r="G915" i="1" a="1"/>
  <c r="G915" i="1" s="1"/>
  <c r="G916" i="1" a="1"/>
  <c r="G916" i="1" s="1"/>
  <c r="G917" i="1" a="1"/>
  <c r="G917" i="1" s="1"/>
  <c r="G918" i="1" a="1"/>
  <c r="G918" i="1" s="1"/>
  <c r="G919" i="1" a="1"/>
  <c r="G919" i="1" s="1"/>
  <c r="G920" i="1" a="1"/>
  <c r="G920" i="1"/>
  <c r="G921" i="1" a="1"/>
  <c r="G921" i="1" s="1"/>
  <c r="G922" i="1" a="1"/>
  <c r="G922" i="1" s="1"/>
  <c r="G923" i="1" a="1"/>
  <c r="G923" i="1" s="1"/>
  <c r="G924" i="1" a="1"/>
  <c r="G924" i="1" s="1"/>
  <c r="G925" i="1" a="1"/>
  <c r="G925" i="1" s="1"/>
  <c r="G926" i="1" a="1"/>
  <c r="G926" i="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c r="G947" i="1" a="1"/>
  <c r="G947" i="1" s="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c r="G960" i="1" a="1"/>
  <c r="G960" i="1" s="1"/>
  <c r="G961" i="1" a="1"/>
  <c r="G961" i="1" s="1"/>
  <c r="G962" i="1" a="1"/>
  <c r="G962" i="1" s="1"/>
  <c r="G963" i="1" a="1"/>
  <c r="G963" i="1" s="1"/>
  <c r="G964" i="1" a="1"/>
  <c r="G964" i="1" s="1"/>
  <c r="G965" i="1" a="1"/>
  <c r="G965" i="1" s="1"/>
  <c r="G966" i="1" a="1"/>
  <c r="G966" i="1" s="1"/>
  <c r="G967" i="1" a="1"/>
  <c r="G967" i="1" s="1"/>
  <c r="G968" i="1" a="1"/>
  <c r="G968" i="1"/>
  <c r="G969" i="1" a="1"/>
  <c r="G969" i="1" s="1"/>
  <c r="G970" i="1" a="1"/>
  <c r="G970" i="1"/>
  <c r="G971" i="1" a="1"/>
  <c r="G971" i="1" s="1"/>
  <c r="G972" i="1" a="1"/>
  <c r="G972" i="1" s="1"/>
  <c r="G973" i="1" a="1"/>
  <c r="G973" i="1" s="1"/>
  <c r="G974" i="1" a="1"/>
  <c r="G974" i="1" s="1"/>
  <c r="G975" i="1" a="1"/>
  <c r="G975" i="1" s="1"/>
  <c r="G976" i="1" a="1"/>
  <c r="G976" i="1" s="1"/>
  <c r="G977" i="1" a="1"/>
  <c r="G977" i="1" s="1"/>
  <c r="G978" i="1" a="1"/>
  <c r="G978" i="1" s="1"/>
  <c r="G979" i="1" a="1"/>
  <c r="G979" i="1" s="1"/>
  <c r="G980" i="1" a="1"/>
  <c r="G980" i="1"/>
  <c r="G981" i="1" a="1"/>
  <c r="G981" i="1" s="1"/>
  <c r="G982" i="1" a="1"/>
  <c r="G982" i="1" s="1"/>
  <c r="G983" i="1" a="1"/>
  <c r="G983" i="1" s="1"/>
  <c r="G984" i="1" a="1"/>
  <c r="G984" i="1"/>
  <c r="G985" i="1" a="1"/>
  <c r="G985" i="1" s="1"/>
  <c r="G986" i="1" a="1"/>
  <c r="G986" i="1" s="1"/>
  <c r="G987" i="1" a="1"/>
  <c r="G987" i="1" s="1"/>
  <c r="G988" i="1" a="1"/>
  <c r="G988" i="1" s="1"/>
  <c r="G989" i="1" a="1"/>
  <c r="G989" i="1" s="1"/>
  <c r="G990" i="1" a="1"/>
  <c r="G990" i="1" s="1"/>
  <c r="G991" i="1" a="1"/>
  <c r="G991" i="1" s="1"/>
  <c r="G992" i="1" a="1"/>
  <c r="G992" i="1"/>
  <c r="G993" i="1" a="1"/>
  <c r="G993" i="1"/>
  <c r="G994" i="1" a="1"/>
  <c r="G994" i="1" s="1"/>
  <c r="G995" i="1" a="1"/>
  <c r="G995" i="1" s="1"/>
  <c r="G996" i="1" a="1"/>
  <c r="G996" i="1" s="1"/>
  <c r="G997" i="1" a="1"/>
  <c r="G997" i="1" s="1"/>
  <c r="G998" i="1" a="1"/>
  <c r="G998" i="1"/>
  <c r="G999" i="1" a="1"/>
  <c r="G999" i="1" s="1"/>
  <c r="G1000" i="1" a="1"/>
  <c r="G1000" i="1" s="1"/>
  <c r="G1001" i="1" a="1"/>
  <c r="G100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c r="C209" i="1" a="1"/>
  <c r="C209" i="1" s="1"/>
  <c r="C210" i="1" a="1"/>
  <c r="C210" i="1" s="1"/>
  <c r="C211" i="1" a="1"/>
  <c r="C211" i="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c r="C225" i="1" a="1"/>
  <c r="C225" i="1" s="1"/>
  <c r="C226" i="1" a="1"/>
  <c r="C226" i="1" s="1"/>
  <c r="C227" i="1" a="1"/>
  <c r="C227" i="1"/>
  <c r="C228" i="1" a="1"/>
  <c r="C228" i="1" s="1"/>
  <c r="C229" i="1" a="1"/>
  <c r="C229" i="1" s="1"/>
  <c r="C230" i="1" a="1"/>
  <c r="C230" i="1" s="1"/>
  <c r="C231" i="1" a="1"/>
  <c r="C231" i="1" s="1"/>
  <c r="C232" i="1" a="1"/>
  <c r="C232" i="1" s="1"/>
  <c r="C233" i="1" a="1"/>
  <c r="C233" i="1" s="1"/>
  <c r="C234" i="1" a="1"/>
  <c r="C234" i="1" s="1"/>
  <c r="C235" i="1" a="1"/>
  <c r="C235" i="1" s="1"/>
  <c r="C236" i="1" a="1"/>
  <c r="C236" i="1"/>
  <c r="C237" i="1" a="1"/>
  <c r="C237" i="1" s="1"/>
  <c r="C238" i="1" a="1"/>
  <c r="C238" i="1" s="1"/>
  <c r="C239" i="1" a="1"/>
  <c r="C239" i="1" s="1"/>
  <c r="C240" i="1" a="1"/>
  <c r="C240" i="1" s="1"/>
  <c r="C241" i="1" a="1"/>
  <c r="C241" i="1" s="1"/>
  <c r="C242" i="1" a="1"/>
  <c r="C242" i="1" s="1"/>
  <c r="C243" i="1" a="1"/>
  <c r="C243" i="1" s="1"/>
  <c r="C244" i="1" a="1"/>
  <c r="C244" i="1" s="1"/>
  <c r="C245" i="1" a="1"/>
  <c r="C245" i="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c r="C338" i="1" a="1"/>
  <c r="C338" i="1" s="1"/>
  <c r="C339" i="1" a="1"/>
  <c r="C339" i="1" s="1"/>
  <c r="C340" i="1" a="1"/>
  <c r="C340" i="1" s="1"/>
  <c r="C341" i="1" a="1"/>
  <c r="C341" i="1" s="1"/>
  <c r="C342" i="1" a="1"/>
  <c r="C342" i="1" s="1"/>
  <c r="C343" i="1" a="1"/>
  <c r="C343" i="1"/>
  <c r="C344" i="1" a="1"/>
  <c r="C344" i="1" s="1"/>
  <c r="C345" i="1" a="1"/>
  <c r="C345" i="1" s="1"/>
  <c r="C346" i="1" a="1"/>
  <c r="C346" i="1" s="1"/>
  <c r="C347" i="1" a="1"/>
  <c r="C347" i="1" s="1"/>
  <c r="C348" i="1" a="1"/>
  <c r="C348" i="1" s="1"/>
  <c r="C349" i="1" a="1"/>
  <c r="C349" i="1" s="1"/>
  <c r="C350" i="1" a="1"/>
  <c r="C350" i="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c r="C526" i="1" a="1"/>
  <c r="C526" i="1" s="1"/>
  <c r="C527" i="1" a="1"/>
  <c r="C527" i="1" s="1"/>
  <c r="C528" i="1" a="1"/>
  <c r="C528" i="1" s="1"/>
  <c r="C529" i="1" a="1"/>
  <c r="C529" i="1" s="1"/>
  <c r="C530" i="1" a="1"/>
  <c r="C530" i="1" s="1"/>
  <c r="C531" i="1" a="1"/>
  <c r="C531" i="1" s="1"/>
  <c r="C532" i="1" a="1"/>
  <c r="C532" i="1" s="1"/>
  <c r="C533" i="1" a="1"/>
  <c r="C533" i="1" s="1"/>
  <c r="C534" i="1" a="1"/>
  <c r="C534" i="1" s="1"/>
  <c r="C535" i="1" a="1"/>
  <c r="C535" i="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c r="C553" i="1" a="1"/>
  <c r="C553" i="1" s="1"/>
  <c r="C554" i="1" a="1"/>
  <c r="C554" i="1" s="1"/>
  <c r="C555" i="1" a="1"/>
  <c r="C555" i="1" s="1"/>
  <c r="C556" i="1" a="1"/>
  <c r="C556" i="1" s="1"/>
  <c r="C557" i="1" a="1"/>
  <c r="C557" i="1"/>
  <c r="C558" i="1" a="1"/>
  <c r="C558" i="1" s="1"/>
  <c r="C559" i="1" a="1"/>
  <c r="C559" i="1" s="1"/>
  <c r="C560" i="1" a="1"/>
  <c r="C560" i="1" s="1"/>
  <c r="C561" i="1" a="1"/>
  <c r="C561" i="1"/>
  <c r="C562" i="1" a="1"/>
  <c r="C562" i="1" s="1"/>
  <c r="C563" i="1" a="1"/>
  <c r="C563" i="1"/>
  <c r="C564" i="1" a="1"/>
  <c r="C564" i="1" s="1"/>
  <c r="C565" i="1" a="1"/>
  <c r="C565" i="1" s="1"/>
  <c r="C566" i="1" a="1"/>
  <c r="C566" i="1"/>
  <c r="C567" i="1" a="1"/>
  <c r="C567" i="1" s="1"/>
  <c r="C568" i="1" a="1"/>
  <c r="C568" i="1" s="1"/>
  <c r="C569" i="1" a="1"/>
  <c r="C569" i="1" s="1"/>
  <c r="C570" i="1" a="1"/>
  <c r="C570" i="1" s="1"/>
  <c r="C571" i="1" a="1"/>
  <c r="C571" i="1"/>
  <c r="C572" i="1" a="1"/>
  <c r="C572" i="1" s="1"/>
  <c r="C573" i="1" a="1"/>
  <c r="C573" i="1" s="1"/>
  <c r="C574" i="1" a="1"/>
  <c r="C574" i="1" s="1"/>
  <c r="C575" i="1" a="1"/>
  <c r="C575" i="1" s="1"/>
  <c r="C576" i="1" a="1"/>
  <c r="C576" i="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c r="C588" i="1" a="1"/>
  <c r="C588" i="1" s="1"/>
  <c r="C589" i="1" a="1"/>
  <c r="C589" i="1" s="1"/>
  <c r="C590" i="1" a="1"/>
  <c r="C590" i="1" s="1"/>
  <c r="C591" i="1" a="1"/>
  <c r="C591" i="1" s="1"/>
  <c r="C592" i="1" a="1"/>
  <c r="C592" i="1" s="1"/>
  <c r="C593" i="1" a="1"/>
  <c r="C593" i="1" s="1"/>
  <c r="C594" i="1" a="1"/>
  <c r="C594" i="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c r="C632" i="1" a="1"/>
  <c r="C632" i="1" s="1"/>
  <c r="C633" i="1" a="1"/>
  <c r="C633" i="1" s="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s="1"/>
  <c r="C718" i="1" a="1"/>
  <c r="C718" i="1" s="1"/>
  <c r="C719" i="1" a="1"/>
  <c r="C719" i="1" s="1"/>
  <c r="C720" i="1" a="1"/>
  <c r="C720" i="1" s="1"/>
  <c r="C721" i="1" a="1"/>
  <c r="C721" i="1" s="1"/>
  <c r="C722" i="1" a="1"/>
  <c r="C722" i="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s="1"/>
  <c r="C782" i="1" a="1"/>
  <c r="C782" i="1" s="1"/>
  <c r="C783" i="1" a="1"/>
  <c r="C783" i="1" s="1"/>
  <c r="C784" i="1" a="1"/>
  <c r="C784" i="1" s="1"/>
  <c r="C785" i="1" a="1"/>
  <c r="C785" i="1" s="1"/>
  <c r="C786" i="1" a="1"/>
  <c r="C786" i="1" s="1"/>
  <c r="C787" i="1" a="1"/>
  <c r="C787" i="1" s="1"/>
  <c r="C788" i="1" a="1"/>
  <c r="C788" i="1" s="1"/>
  <c r="C789" i="1" a="1"/>
  <c r="C789" i="1" s="1"/>
  <c r="C790" i="1" a="1"/>
  <c r="C790" i="1" s="1"/>
  <c r="C791" i="1" a="1"/>
  <c r="C791" i="1" s="1"/>
  <c r="C792" i="1" a="1"/>
  <c r="C792" i="1" s="1"/>
  <c r="C793" i="1" a="1"/>
  <c r="C793" i="1" s="1"/>
  <c r="C794" i="1" a="1"/>
  <c r="C794" i="1" s="1"/>
  <c r="C795" i="1" a="1"/>
  <c r="C795" i="1" s="1"/>
  <c r="C796" i="1" a="1"/>
  <c r="C796" i="1" s="1"/>
  <c r="C797" i="1" a="1"/>
  <c r="C797" i="1" s="1"/>
  <c r="C798" i="1" a="1"/>
  <c r="C798" i="1" s="1"/>
  <c r="C799" i="1" a="1"/>
  <c r="C799" i="1" s="1"/>
  <c r="C800" i="1" a="1"/>
  <c r="C800" i="1" s="1"/>
  <c r="C801" i="1" a="1"/>
  <c r="C801" i="1" s="1"/>
  <c r="C802" i="1" a="1"/>
  <c r="C802" i="1" s="1"/>
  <c r="C803" i="1" a="1"/>
  <c r="C803" i="1"/>
  <c r="C804" i="1" a="1"/>
  <c r="C804" i="1" s="1"/>
  <c r="C805" i="1" a="1"/>
  <c r="C805" i="1" s="1"/>
  <c r="C806" i="1" a="1"/>
  <c r="C806" i="1" s="1"/>
  <c r="C807" i="1" a="1"/>
  <c r="C807" i="1" s="1"/>
  <c r="C808" i="1" a="1"/>
  <c r="C808" i="1" s="1"/>
  <c r="C809" i="1" a="1"/>
  <c r="C809" i="1" s="1"/>
  <c r="C810" i="1" a="1"/>
  <c r="C810" i="1" s="1"/>
  <c r="C811" i="1" a="1"/>
  <c r="C811" i="1" s="1"/>
  <c r="C812" i="1" a="1"/>
  <c r="C812" i="1" s="1"/>
  <c r="C813" i="1" a="1"/>
  <c r="C813" i="1" s="1"/>
  <c r="C814" i="1" a="1"/>
  <c r="C814" i="1" s="1"/>
  <c r="C815" i="1" a="1"/>
  <c r="C815" i="1" s="1"/>
  <c r="C816" i="1" a="1"/>
  <c r="C816" i="1" s="1"/>
  <c r="C817" i="1" a="1"/>
  <c r="C817" i="1" s="1"/>
  <c r="C818" i="1" a="1"/>
  <c r="C818" i="1" s="1"/>
  <c r="C819" i="1" a="1"/>
  <c r="C819" i="1" s="1"/>
  <c r="C820" i="1" a="1"/>
  <c r="C820" i="1" s="1"/>
  <c r="C821" i="1" a="1"/>
  <c r="C821" i="1" s="1"/>
  <c r="C822" i="1" a="1"/>
  <c r="C822" i="1" s="1"/>
  <c r="C823" i="1" a="1"/>
  <c r="C823" i="1" s="1"/>
  <c r="C824" i="1" a="1"/>
  <c r="C824" i="1" s="1"/>
  <c r="C825" i="1" a="1"/>
  <c r="C825" i="1" s="1"/>
  <c r="C826" i="1" a="1"/>
  <c r="C826" i="1" s="1"/>
  <c r="C827" i="1" a="1"/>
  <c r="C827" i="1" s="1"/>
  <c r="C828" i="1" a="1"/>
  <c r="C828" i="1" s="1"/>
  <c r="C829" i="1" a="1"/>
  <c r="C829" i="1" s="1"/>
  <c r="C830" i="1" a="1"/>
  <c r="C830" i="1" s="1"/>
  <c r="C831" i="1" a="1"/>
  <c r="C831" i="1" s="1"/>
  <c r="C832" i="1" a="1"/>
  <c r="C832" i="1" s="1"/>
  <c r="C833" i="1" a="1"/>
  <c r="C833" i="1" s="1"/>
  <c r="C834" i="1" a="1"/>
  <c r="C834" i="1" s="1"/>
  <c r="C835" i="1" a="1"/>
  <c r="C835" i="1" s="1"/>
  <c r="C836" i="1" a="1"/>
  <c r="C836" i="1" s="1"/>
  <c r="C837" i="1" a="1"/>
  <c r="C837" i="1" s="1"/>
  <c r="C838" i="1" a="1"/>
  <c r="C838" i="1" s="1"/>
  <c r="C839" i="1" a="1"/>
  <c r="C839" i="1" s="1"/>
  <c r="C840" i="1" a="1"/>
  <c r="C840" i="1" s="1"/>
  <c r="C841" i="1" a="1"/>
  <c r="C841" i="1" s="1"/>
  <c r="C842" i="1" a="1"/>
  <c r="C842" i="1" s="1"/>
  <c r="C843" i="1" a="1"/>
  <c r="C843" i="1" s="1"/>
  <c r="C844" i="1" a="1"/>
  <c r="C844" i="1" s="1"/>
  <c r="C845" i="1" a="1"/>
  <c r="C845" i="1" s="1"/>
  <c r="C846" i="1" a="1"/>
  <c r="C846" i="1" s="1"/>
  <c r="C847" i="1" a="1"/>
  <c r="C847" i="1" s="1"/>
  <c r="C848" i="1" a="1"/>
  <c r="C848" i="1" s="1"/>
  <c r="C849" i="1" a="1"/>
  <c r="C849" i="1" s="1"/>
  <c r="C850" i="1" a="1"/>
  <c r="C850" i="1" s="1"/>
  <c r="C851" i="1" a="1"/>
  <c r="C851" i="1" s="1"/>
  <c r="C852" i="1" a="1"/>
  <c r="C852" i="1" s="1"/>
  <c r="C853" i="1" a="1"/>
  <c r="C853" i="1" s="1"/>
  <c r="C854" i="1" a="1"/>
  <c r="C854" i="1" s="1"/>
  <c r="C855" i="1" a="1"/>
  <c r="C855" i="1" s="1"/>
  <c r="C856" i="1" a="1"/>
  <c r="C856" i="1" s="1"/>
  <c r="C857" i="1" a="1"/>
  <c r="C857" i="1" s="1"/>
  <c r="C858" i="1" a="1"/>
  <c r="C858" i="1" s="1"/>
  <c r="C859" i="1" a="1"/>
  <c r="C859" i="1" s="1"/>
  <c r="C860" i="1" a="1"/>
  <c r="C860" i="1" s="1"/>
  <c r="C861" i="1" a="1"/>
  <c r="C861" i="1"/>
  <c r="C862" i="1" a="1"/>
  <c r="C862" i="1" s="1"/>
  <c r="C863" i="1" a="1"/>
  <c r="C863" i="1" s="1"/>
  <c r="C864" i="1" a="1"/>
  <c r="C864" i="1" s="1"/>
  <c r="C865" i="1" a="1"/>
  <c r="C865" i="1" s="1"/>
  <c r="C866" i="1" a="1"/>
  <c r="C866" i="1" s="1"/>
  <c r="C867" i="1" a="1"/>
  <c r="C867" i="1" s="1"/>
  <c r="C868" i="1" a="1"/>
  <c r="C868" i="1" s="1"/>
  <c r="C869" i="1" a="1"/>
  <c r="C869" i="1" s="1"/>
  <c r="C870" i="1" a="1"/>
  <c r="C870" i="1" s="1"/>
  <c r="C871" i="1" a="1"/>
  <c r="C871" i="1" s="1"/>
  <c r="C872" i="1" a="1"/>
  <c r="C872" i="1" s="1"/>
  <c r="C873" i="1" a="1"/>
  <c r="C873" i="1" s="1"/>
  <c r="C874" i="1" a="1"/>
  <c r="C874" i="1" s="1"/>
  <c r="C875" i="1" a="1"/>
  <c r="C875" i="1" s="1"/>
  <c r="C876" i="1" a="1"/>
  <c r="C876" i="1" s="1"/>
  <c r="C877" i="1" a="1"/>
  <c r="C877" i="1" s="1"/>
  <c r="C878" i="1" a="1"/>
  <c r="C878" i="1" s="1"/>
  <c r="C879" i="1" a="1"/>
  <c r="C879" i="1" s="1"/>
  <c r="C880" i="1" a="1"/>
  <c r="C880" i="1" s="1"/>
  <c r="C881" i="1" a="1"/>
  <c r="C881" i="1" s="1"/>
  <c r="C882" i="1" a="1"/>
  <c r="C882" i="1" s="1"/>
  <c r="C883" i="1" a="1"/>
  <c r="C883" i="1" s="1"/>
  <c r="C884" i="1" a="1"/>
  <c r="C884" i="1" s="1"/>
  <c r="C885" i="1" a="1"/>
  <c r="C885" i="1" s="1"/>
  <c r="C886" i="1" a="1"/>
  <c r="C886" i="1" s="1"/>
  <c r="C887" i="1" a="1"/>
  <c r="C887" i="1" s="1"/>
  <c r="C888" i="1" a="1"/>
  <c r="C888" i="1" s="1"/>
  <c r="C889" i="1" a="1"/>
  <c r="C889" i="1" s="1"/>
  <c r="C890" i="1" a="1"/>
  <c r="C890" i="1" s="1"/>
  <c r="C891" i="1" a="1"/>
  <c r="C891" i="1" s="1"/>
  <c r="C892" i="1" a="1"/>
  <c r="C892" i="1" s="1"/>
  <c r="C893" i="1" a="1"/>
  <c r="C893" i="1" s="1"/>
  <c r="C894" i="1" a="1"/>
  <c r="C894" i="1" s="1"/>
  <c r="C895" i="1" a="1"/>
  <c r="C895" i="1" s="1"/>
  <c r="C896" i="1" a="1"/>
  <c r="C896" i="1" s="1"/>
  <c r="C897" i="1" a="1"/>
  <c r="C897" i="1" s="1"/>
  <c r="C898" i="1" a="1"/>
  <c r="C898" i="1" s="1"/>
  <c r="C899" i="1" a="1"/>
  <c r="C899" i="1" s="1"/>
  <c r="C900" i="1" a="1"/>
  <c r="C900" i="1" s="1"/>
  <c r="C901" i="1" a="1"/>
  <c r="C901" i="1" s="1"/>
  <c r="C902" i="1" a="1"/>
  <c r="C902" i="1" s="1"/>
  <c r="C903" i="1" a="1"/>
  <c r="C903" i="1" s="1"/>
  <c r="C904" i="1" a="1"/>
  <c r="C904" i="1" s="1"/>
  <c r="C905" i="1" a="1"/>
  <c r="C905" i="1" s="1"/>
  <c r="C906" i="1" a="1"/>
  <c r="C906" i="1" s="1"/>
  <c r="C907" i="1" a="1"/>
  <c r="C907" i="1" s="1"/>
  <c r="C908" i="1" a="1"/>
  <c r="C908" i="1" s="1"/>
  <c r="C909" i="1" a="1"/>
  <c r="C909" i="1" s="1"/>
  <c r="C910" i="1" a="1"/>
  <c r="C910" i="1" s="1"/>
  <c r="C911" i="1" a="1"/>
  <c r="C911" i="1" s="1"/>
  <c r="C912" i="1" a="1"/>
  <c r="C912" i="1" s="1"/>
  <c r="C913" i="1" a="1"/>
  <c r="C913" i="1" s="1"/>
  <c r="C914" i="1" a="1"/>
  <c r="C914" i="1" s="1"/>
  <c r="C915" i="1" a="1"/>
  <c r="C915" i="1" s="1"/>
  <c r="C916" i="1" a="1"/>
  <c r="C916" i="1" s="1"/>
  <c r="C917" i="1" a="1"/>
  <c r="C917" i="1" s="1"/>
  <c r="C918" i="1" a="1"/>
  <c r="C918" i="1" s="1"/>
  <c r="C919" i="1" a="1"/>
  <c r="C919" i="1" s="1"/>
  <c r="C920" i="1" a="1"/>
  <c r="C920" i="1" s="1"/>
  <c r="C921" i="1" a="1"/>
  <c r="C921" i="1" s="1"/>
  <c r="C922" i="1" a="1"/>
  <c r="C922" i="1" s="1"/>
  <c r="C923" i="1" a="1"/>
  <c r="C923" i="1" s="1"/>
  <c r="C924" i="1" a="1"/>
  <c r="C924" i="1" s="1"/>
  <c r="C925" i="1" a="1"/>
  <c r="C925" i="1" s="1"/>
  <c r="C926" i="1" a="1"/>
  <c r="C926" i="1" s="1"/>
  <c r="C927" i="1" a="1"/>
  <c r="C927" i="1" s="1"/>
  <c r="C928" i="1" a="1"/>
  <c r="C928" i="1" s="1"/>
  <c r="C929" i="1" a="1"/>
  <c r="C929" i="1" s="1"/>
  <c r="C930" i="1" a="1"/>
  <c r="C930" i="1"/>
  <c r="C931" i="1" a="1"/>
  <c r="C931" i="1"/>
  <c r="C932" i="1" a="1"/>
  <c r="C932" i="1" s="1"/>
  <c r="C933" i="1" a="1"/>
  <c r="C933" i="1" s="1"/>
  <c r="C934" i="1" a="1"/>
  <c r="C934" i="1" s="1"/>
  <c r="C935" i="1" a="1"/>
  <c r="C935" i="1" s="1"/>
  <c r="C936" i="1" a="1"/>
  <c r="C936" i="1" s="1"/>
  <c r="C937" i="1" a="1"/>
  <c r="C937" i="1" s="1"/>
  <c r="C938" i="1" a="1"/>
  <c r="C938" i="1" s="1"/>
  <c r="C939" i="1" a="1"/>
  <c r="C939" i="1" s="1"/>
  <c r="C940" i="1" a="1"/>
  <c r="C940" i="1" s="1"/>
  <c r="C941" i="1" a="1"/>
  <c r="C941" i="1" s="1"/>
  <c r="C942" i="1" a="1"/>
  <c r="C942" i="1" s="1"/>
  <c r="C943" i="1" a="1"/>
  <c r="C943" i="1" s="1"/>
  <c r="C944" i="1" a="1"/>
  <c r="C944" i="1"/>
  <c r="C945" i="1" a="1"/>
  <c r="C945" i="1" s="1"/>
  <c r="C946" i="1" a="1"/>
  <c r="C946" i="1" s="1"/>
  <c r="C947" i="1" a="1"/>
  <c r="C947" i="1"/>
  <c r="C948" i="1" a="1"/>
  <c r="C948" i="1" s="1"/>
  <c r="C949" i="1" a="1"/>
  <c r="C949" i="1" s="1"/>
  <c r="C950" i="1" a="1"/>
  <c r="C950" i="1" s="1"/>
  <c r="C951" i="1" a="1"/>
  <c r="C951" i="1" s="1"/>
  <c r="C952" i="1" a="1"/>
  <c r="C952" i="1" s="1"/>
  <c r="C953" i="1" a="1"/>
  <c r="C953" i="1" s="1"/>
  <c r="C954" i="1" a="1"/>
  <c r="C954" i="1" s="1"/>
  <c r="C955" i="1" a="1"/>
  <c r="C955" i="1" s="1"/>
  <c r="C956" i="1" a="1"/>
  <c r="C956" i="1" s="1"/>
  <c r="C957" i="1" a="1"/>
  <c r="C957" i="1" s="1"/>
  <c r="C958" i="1" a="1"/>
  <c r="C958" i="1" s="1"/>
  <c r="C959" i="1" a="1"/>
  <c r="C959" i="1" s="1"/>
  <c r="C960" i="1" a="1"/>
  <c r="C960" i="1" s="1"/>
  <c r="C961" i="1" a="1"/>
  <c r="C961" i="1" s="1"/>
  <c r="C962" i="1" a="1"/>
  <c r="C962" i="1" s="1"/>
  <c r="C963" i="1" a="1"/>
  <c r="C963" i="1" s="1"/>
  <c r="C964" i="1" a="1"/>
  <c r="C964" i="1" s="1"/>
  <c r="C965" i="1" a="1"/>
  <c r="C965" i="1" s="1"/>
  <c r="C966" i="1" a="1"/>
  <c r="C966" i="1" s="1"/>
  <c r="C967" i="1" a="1"/>
  <c r="C967" i="1" s="1"/>
  <c r="C968" i="1" a="1"/>
  <c r="C968" i="1" s="1"/>
  <c r="C969" i="1" a="1"/>
  <c r="C969" i="1" s="1"/>
  <c r="C970" i="1" a="1"/>
  <c r="C970" i="1" s="1"/>
  <c r="C971" i="1" a="1"/>
  <c r="C971" i="1" s="1"/>
  <c r="C972" i="1" a="1"/>
  <c r="C972" i="1" s="1"/>
  <c r="C973" i="1" a="1"/>
  <c r="C973" i="1" s="1"/>
  <c r="C974" i="1" a="1"/>
  <c r="C974" i="1" s="1"/>
  <c r="C975" i="1" a="1"/>
  <c r="C975" i="1" s="1"/>
  <c r="C976" i="1" a="1"/>
  <c r="C976" i="1" s="1"/>
  <c r="C977" i="1" a="1"/>
  <c r="C977" i="1" s="1"/>
  <c r="C978" i="1" a="1"/>
  <c r="C978" i="1" s="1"/>
  <c r="C979" i="1" a="1"/>
  <c r="C979" i="1" s="1"/>
  <c r="C980" i="1" a="1"/>
  <c r="C980" i="1" s="1"/>
  <c r="C981" i="1" a="1"/>
  <c r="C981" i="1" s="1"/>
  <c r="C982" i="1" a="1"/>
  <c r="C982" i="1" s="1"/>
  <c r="C983" i="1" a="1"/>
  <c r="C983" i="1" s="1"/>
  <c r="C984" i="1" a="1"/>
  <c r="C984" i="1" s="1"/>
  <c r="C985" i="1" a="1"/>
  <c r="C985" i="1" s="1"/>
  <c r="C986" i="1" a="1"/>
  <c r="C986" i="1" s="1"/>
  <c r="C987" i="1" a="1"/>
  <c r="C987" i="1" s="1"/>
  <c r="C988" i="1" a="1"/>
  <c r="C988" i="1" s="1"/>
  <c r="C989" i="1" a="1"/>
  <c r="C989" i="1" s="1"/>
  <c r="C990" i="1" a="1"/>
  <c r="C990" i="1" s="1"/>
  <c r="C991" i="1" a="1"/>
  <c r="C991" i="1" s="1"/>
  <c r="C992" i="1" a="1"/>
  <c r="C992" i="1" s="1"/>
  <c r="C993" i="1" a="1"/>
  <c r="C993" i="1" s="1"/>
  <c r="C994" i="1" a="1"/>
  <c r="C994" i="1" s="1"/>
  <c r="C995" i="1" a="1"/>
  <c r="C995" i="1" s="1"/>
  <c r="C996" i="1" a="1"/>
  <c r="C996" i="1" s="1"/>
  <c r="C997" i="1" a="1"/>
  <c r="C997" i="1" s="1"/>
  <c r="C998" i="1" a="1"/>
  <c r="C998" i="1" s="1"/>
  <c r="C999" i="1" a="1"/>
  <c r="C999" i="1" s="1"/>
  <c r="C1000" i="1" a="1"/>
  <c r="C1000" i="1" s="1"/>
  <c r="C1001" i="1" a="1"/>
  <c r="C1001" i="1" s="1"/>
  <c r="B9" i="5"/>
  <c r="C9" i="5"/>
  <c r="D9"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<sst xmlns="http://schemas.openxmlformats.org/spreadsheetml/2006/main" count="5105" uniqueCount="93">
  <si>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</si>
  <si>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</si>
  <si>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</si>
  <si>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</si>
  <si>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</si>
  <si>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</si>
  <si>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</si>
  <si>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</si>
  <si>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</si>
  <si>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</si>
  <si>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</si>
  <si>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</si>
  <si>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</si>
  <si>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</si>
  <si>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</si>
  <si>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</si>
  <si>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</si>
  <si>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</si>
  <si>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</si>
  <si>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</si>
  <si>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</si>
  <si>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</si>
  <si>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</si>
  <si>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</si>
  <si>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</si>
  <si>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</si>
  <si>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</si>
  <si>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</si>
  <si>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</si>
  <si>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</si>
  <si>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</si>
  <si>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</si>
  <si>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</si>
  <si>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</si>
  <si>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</si>
  <si>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</si>
  <si>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</si>
  <si>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</si>
  <si>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</si>
  <si>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</si>
  <si>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</si>
  <si>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</si>
  <si>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</si>
  <si>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</si>
  <si>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</si>
  <si>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</si>
  <si>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</si>
  <si>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</si>
  <si>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</si>
  <si>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</si>
  <si>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</si>
  <si>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</si>
  <si>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</si>
  <si>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</si>
  <si>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Infection Type</t>
  </si>
  <si>
    <t>Row Labels</t>
  </si>
  <si>
    <t>Grand Total</t>
  </si>
  <si>
    <t>Sum of Outcome</t>
  </si>
  <si>
    <t>AgeGroup</t>
  </si>
  <si>
    <t>Positive Count</t>
  </si>
  <si>
    <t>Positive Rate</t>
  </si>
  <si>
    <t>KPIs</t>
  </si>
  <si>
    <t>Values</t>
  </si>
  <si>
    <t>Count of Outcome</t>
  </si>
  <si>
    <t>0-18</t>
  </si>
  <si>
    <t>19-35</t>
  </si>
  <si>
    <t>36-60</t>
  </si>
  <si>
    <t>60+</t>
  </si>
  <si>
    <t>AgeGroup Vs Postive Count</t>
  </si>
  <si>
    <t>Column Labels</t>
  </si>
  <si>
    <t>Count of Infection Type</t>
  </si>
  <si>
    <t>Secondary</t>
  </si>
  <si>
    <t>Past/Secondary</t>
  </si>
  <si>
    <t>Recent/Mid</t>
  </si>
  <si>
    <t>Positive(Complex)</t>
  </si>
  <si>
    <t>Recent Exposure (Past Infection)</t>
  </si>
  <si>
    <t>Total Test</t>
  </si>
  <si>
    <t>Mean</t>
  </si>
  <si>
    <t>Standard Error</t>
  </si>
  <si>
    <t>Median</t>
  </si>
  <si>
    <t>Mode</t>
  </si>
  <si>
    <t>Standard Deviation</t>
  </si>
  <si>
    <t>Sample Variance</t>
  </si>
  <si>
    <t>Kurtosis</t>
  </si>
  <si>
    <t>Skewness</t>
  </si>
  <si>
    <t>Range</t>
  </si>
  <si>
    <t>Minimum</t>
  </si>
  <si>
    <t>Maximum</t>
  </si>
  <si>
    <t>Sum</t>
  </si>
  <si>
    <t>Count</t>
  </si>
  <si>
    <t>Statistical Analysis</t>
  </si>
  <si>
    <t>The average age of individuals is 35.9 years in this dataset.
Minimum &amp; maximum ages are 8 &amp; 65 respectively.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</si>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</sst>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rial"/>
      <family val="2"/>
    </font>
    <font>
      <sz val="10"/>
      <color theme="1"/>
      <name val="Arial"/>
      <family val="2"/>
    </font>
    <font>
      <b/>
      <sz val="10"/>
      <color theme="1"/>
      <name val="Arial"/>
      <family val="2"/>
    </font>
    <font>
      <sz val="11"/>
      <color theme="1"/>
      <name val="Arial"/>
    </font>
    <font>
      <sz val="10"/>
      <color theme="1"/>
      <name val="Aptos Narrow"/>
      <family val="2"/>
      <scheme val="minor"/>
    </font>
    <font>
      <i/>
      <sz val="10"/>
      <color theme="1"/>
      <name val="Arial"/>
      <family val="2"/>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horizontal="center" vertical="center"/>
    </xf>
    <xf numFmtId="0" fontId="0" fillId="0" borderId="0" xfId="0" pivotButton="1"/>
    <xf numFmtId="0" fontId="0" fillId="0" borderId="0" xfId="0" applyAlignment="1">
      <alignment horizontal="left"/>
    </xf>
    <xf numFmtId="1" fontId="0" fillId="0" borderId="0" xfId="0" applyNumberFormat="1" applyAlignment="1">
      <alignment horizontal="center" vertical="center"/>
    </xf>
    <xf numFmtId="1" fontId="0" fillId="0" borderId="0" xfId="0" applyNumberFormat="1"/>
    <xf numFmtId="0" fontId="18" fillId="0" borderId="0" xfId="0" applyFont="1" applyAlignment="1">
      <alignment horizontal="center" vertical="center"/>
    </xf>
    <xf numFmtId="0" fontId="18" fillId="0" borderId="0" xfId="0" applyFont="1"/>
    <xf numFmtId="0" fontId="20" fillId="0" borderId="0" xfId="0" applyFont="1" applyAlignment="1">
      <alignment horizontal="center" vertical="center"/>
    </xf>
    <xf numFmtId="0" fontId="21" fillId="0" borderId="0" xfId="0" applyFont="1"/>
    <xf numFmtId="0" fontId="21" fillId="0" borderId="0" xfId="0" pivotButton="1" applyFont="1"/>
    <xf numFmtId="1" fontId="21" fillId="0" borderId="0" xfId="0" applyNumberFormat="1" applyFont="1"/>
    <xf numFmtId="0" fontId="22" fillId="0" borderId="0" xfId="0" applyFont="1" applyAlignment="1">
      <alignment horizontal="center" vertical="center"/>
    </xf>
    <xf numFmtId="1" fontId="22" fillId="0" borderId="0" xfId="0" applyNumberFormat="1" applyFont="1" applyAlignment="1">
      <alignment horizontal="center" vertical="center"/>
    </xf>
    <xf numFmtId="0" fontId="19" fillId="0" borderId="0" xfId="0" applyFont="1"/>
    <xf numFmtId="0" fontId="23" fillId="0" borderId="11" xfId="0" applyFont="1" applyBorder="1" applyAlignment="1">
      <alignment horizontal="centerContinuous"/>
    </xf>
    <xf numFmtId="0" fontId="19" fillId="0" borderId="10" xfId="0" applyFont="1" applyBorder="1"/>
    <xf numFmtId="0" fontId="18" fillId="33" borderId="0" xfId="0" applyFont="1" applyFill="1" applyAlignment="1">
      <alignment horizontal="center" vertical="center"/>
    </xf>
    <xf numFmtId="0" fontId="18" fillId="34" borderId="0" xfId="0" applyFont="1" applyFill="1" applyAlignment="1">
      <alignment horizontal="center" vertical="center"/>
    </xf>
    <xf numFmtId="164" fontId="18" fillId="34" borderId="0" xfId="1" applyNumberFormat="1" applyFont="1" applyFill="1" applyAlignment="1">
      <alignment horizontal="center" vertical="center"/>
    </xf>
    <xf numFmtId="0" fontId="20" fillId="0" borderId="0" xfId="0" applyFont="1" applyAlignment="1">
      <alignment horizontal="center"/>
    </xf>
    <xf numFmtId="0" fontId="19" fillId="0" borderId="0" xfId="0" applyFont="1" applyAlignment="1">
      <alignment horizontal="center" vertical="center" wrapText="1"/>
    </xf>
    <xf numFmtId="0" fontId="19" fillId="0" borderId="0" xfId="0" applyFont="1" applyAlignment="1">
      <alignment horizontal="center" vertical="center"/>
    </xf>
    <xf numFmtId="0" fontId="18" fillId="0" borderId="0" xfId="0" applyFont="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ont>
        <strike val="0"/>
        <outline val="0"/>
        <shadow val="0"/>
        <u val="none"/>
        <vertAlign val="baseline"/>
        <sz val="10"/>
        <color theme="1"/>
        <name val="Aptos Narrow"/>
        <family val="2"/>
        <scheme val="minor"/>
      </font>
      <numFmt numFmtId="1" formatCode="0"/>
      <alignment horizontal="center" vertical="center" textRotation="0" wrapText="0" indent="0" justifyLastLine="0" shrinkToFit="0" readingOrder="0"/>
    </dxf>
    <dxf>
      <font>
        <strike val="0"/>
        <outline val="0"/>
        <shadow val="0"/>
        <u val="none"/>
        <vertAlign val="baseline"/>
        <sz val="10"/>
        <color theme="1"/>
        <name val="Aptos Narrow"/>
        <family val="2"/>
        <scheme val="minor"/>
      </font>
      <alignment horizontal="center" vertical="center" textRotation="0" wrapText="0" indent="0" justifyLastLine="0" shrinkToFit="0" readingOrder="0"/>
    </dxf>
    <dxf>
      <font>
        <strike val="0"/>
        <outline val="0"/>
        <shadow val="0"/>
        <u val="none"/>
        <vertAlign val="baseline"/>
        <sz val="10"/>
        <color theme="1"/>
        <name val="Aptos Narrow"/>
        <family val="2"/>
        <scheme val="minor"/>
      </font>
      <alignment horizontal="center" vertical="center" textRotation="0" wrapText="0" indent="0" justifyLastLine="0" shrinkToFit="0" readingOrder="0"/>
    </dxf>
    <dxf>
      <font>
        <strike val="0"/>
        <outline val="0"/>
        <shadow val="0"/>
        <u val="none"/>
        <vertAlign val="baseline"/>
        <sz val="10"/>
        <color theme="1"/>
        <name val="Aptos Narrow"/>
        <family val="2"/>
        <scheme val="minor"/>
      </font>
      <alignment horizontal="center" vertical="center" textRotation="0" wrapText="0" indent="0" justifyLastLine="0" shrinkToFit="0" readingOrder="0"/>
    </dxf>
    <dxf>
      <font>
        <strike val="0"/>
        <outline val="0"/>
        <shadow val="0"/>
        <u val="none"/>
        <vertAlign val="baseline"/>
        <sz val="10"/>
        <color theme="1"/>
        <name val="Aptos Narrow"/>
        <family val="2"/>
        <scheme val="minor"/>
      </font>
      <alignment horizontal="center" vertical="center" textRotation="0" wrapText="0" indent="0" justifyLastLine="0" shrinkToFit="0" readingOrder="0"/>
    </dxf>
    <dxf>
      <font>
        <strike val="0"/>
        <outline val="0"/>
        <shadow val="0"/>
        <u val="none"/>
        <vertAlign val="baseline"/>
        <sz val="10"/>
        <color theme="1"/>
        <name val="Aptos Narrow"/>
        <family val="2"/>
        <scheme val="minor"/>
      </font>
      <numFmt numFmtId="0" formatCode="General"/>
      <alignment horizontal="center" vertical="center" textRotation="0" wrapText="0" indent="0" justifyLastLine="0" shrinkToFit="0" readingOrder="0"/>
    </dxf>
    <dxf>
      <font>
        <strike val="0"/>
        <outline val="0"/>
        <shadow val="0"/>
        <u val="none"/>
        <vertAlign val="baseline"/>
        <sz val="10"/>
        <color theme="1"/>
        <name val="Aptos Narrow"/>
        <family val="2"/>
        <scheme val="minor"/>
      </font>
      <numFmt numFmtId="1" formatCode="0"/>
      <alignment horizontal="center" vertical="center" textRotation="0" wrapText="0" indent="0" justifyLastLine="0" shrinkToFit="0" readingOrder="0"/>
    </dxf>
    <dxf>
      <font>
        <strike val="0"/>
        <outline val="0"/>
        <shadow val="0"/>
        <u val="none"/>
        <vertAlign val="baseline"/>
        <sz val="10"/>
        <color theme="1"/>
        <name val="Aptos Narrow"/>
        <family val="2"/>
        <scheme val="minor"/>
      </font>
      <numFmt numFmtId="1" formatCode="0"/>
      <alignment horizontal="center" vertical="center" textRotation="0" wrapText="0" indent="0" justifyLastLine="0" shrinkToFit="0" readingOrder="0"/>
    </dxf>
    <dxf>
      <font>
        <strike val="0"/>
        <outline val="0"/>
        <shadow val="0"/>
        <u val="none"/>
        <vertAlign val="baseline"/>
        <sz val="10"/>
        <color theme="1"/>
        <name val="Aptos Narrow"/>
        <family val="2"/>
        <scheme val="minor"/>
      </font>
      <numFmt numFmtId="1" formatCode="0"/>
      <alignment horizontal="center" vertical="center" textRotation="0" wrapText="0" indent="0" justifyLastLine="0" shrinkToFit="0" readingOrder="0"/>
    </dxf>
    <dxf>
      <font>
        <strike val="0"/>
        <outline val="0"/>
        <shadow val="0"/>
        <u val="none"/>
        <vertAlign val="baseline"/>
        <sz val="10"/>
        <color theme="1"/>
        <name val="Aptos Narrow"/>
        <family val="2"/>
        <scheme val="minor"/>
      </font>
      <numFmt numFmtId="1" formatCode="0"/>
      <alignment horizontal="center" vertical="center" textRotation="0" wrapText="0" indent="0" justifyLastLine="0" shrinkToFit="0" readingOrder="0"/>
    </dxf>
    <dxf>
      <font>
        <strike val="0"/>
        <outline val="0"/>
        <shadow val="0"/>
        <u val="none"/>
        <vertAlign val="baseline"/>
        <sz val="10"/>
        <color theme="1"/>
        <name val="Aptos Narrow"/>
        <family val="2"/>
        <scheme val="minor"/>
      </font>
      <numFmt numFmtId="1" formatCode="0"/>
      <alignment horizontal="center" vertical="center" textRotation="0" wrapText="0" indent="0" justifyLastLine="0" shrinkToFit="0" readingOrder="0"/>
    </dxf>
    <dxf>
      <font>
        <strike val="0"/>
        <outline val="0"/>
        <shadow val="0"/>
        <u val="none"/>
        <vertAlign val="baseline"/>
        <sz val="10"/>
        <color theme="1"/>
        <name val="Aptos Narrow"/>
        <family val="2"/>
        <scheme val="minor"/>
      </font>
      <alignment horizontal="center" vertical="center" textRotation="0" wrapText="0" indent="0" justifyLastLine="0" shrinkToFit="0" readingOrder="0"/>
    </dxf>
    <dxf>
      <font>
        <strike val="0"/>
        <outline val="0"/>
        <shadow val="0"/>
        <u val="none"/>
        <vertAlign val="baseline"/>
        <sz val="10"/>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b/>
        <color theme="1"/>
      </font>
      <border>
        <bottom style="thin">
          <color theme="4"/>
        </bottom>
        <vertical/>
        <horizontal/>
      </border>
    </dxf>
    <dxf>
      <font>
        <sz val="8"/>
        <color theme="1"/>
      </font>
      <border diagonalUp="0" diagonalDown="0">
        <left/>
        <right/>
        <top/>
        <bottom/>
        <vertical/>
        <horizontal/>
      </border>
    </dxf>
    <dxf>
      <font>
        <b/>
        <color theme="1"/>
      </font>
      <border>
        <bottom style="thin">
          <color theme="4"/>
        </bottom>
        <vertical/>
        <horizontal/>
      </border>
    </dxf>
    <dxf>
      <font>
        <b/>
        <i val="0"/>
        <sz val="8"/>
        <color theme="1"/>
        <name val="Arial"/>
        <family val="2"/>
        <scheme val="none"/>
      </font>
      <fill>
        <patternFill patternType="none">
          <bgColor auto="1"/>
        </patternFill>
      </fill>
      <border diagonalUp="0" diagonalDown="0">
        <left/>
        <right/>
        <top/>
        <bottom/>
        <vertical/>
        <horizontal/>
      </border>
    </dxf>
  </dxfs>
  <tableStyles count="2" defaultTableStyle="TableStyleMedium2" defaultPivotStyle="PivotStyleLight16">
    <tableStyle name="SlicerStyleDark1 2" pivot="0" table="0" count="10" xr9:uid="{9720643D-2D8D-4206-B0DB-5B8C9A7F2609}">
      <tableStyleElement type="wholeTable" dxfId="29"/>
      <tableStyleElement type="headerRow" dxfId="28"/>
    </tableStyle>
    <tableStyle name="SlicerStyleDark1 2-DengueDashboard2025May5" pivot="0" table="0" count="10" xr9:uid="{FEE653D5-E42C-42C4-AE70-3F0D8B6D4481}">
      <tableStyleElement type="wholeTable" dxfId="27"/>
      <tableStyleElement type="headerRow" dxfId="26"/>
    </tableStyle>
  </tableStyles>
  <colors>
    <mruColors>
      <color rgb="FF760000"/>
      <color rgb="FF8A0000"/>
      <color rgb="FFBC481A"/>
      <color rgb="FFA20000"/>
      <color rgb="FF6C1E65"/>
      <color rgb="FF661C5F"/>
      <color rgb="FF88247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DengueDashboard2025May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[Project1-DengueAnalyticsDashboard-Alimul.xlsx]PivotTable-KPI!PT3-Top10Area Vs PositiveCount</c:name>
    <c:fmtId val="26"/>
  </c:pivotSource>
  <c:chart>
    <c:autoTitleDeleted val="1"/>
    <c:pivotFmts>
      <c:pivotFmt>
        <c:idx val="0"/>
        <c:spPr>
          <a:gradFill flip="none" rotWithShape="1">
            <a:gsLst>
              <a:gs pos="60000">
                <a:schemeClr val="accent5">
                  <a:lumMod val="100000"/>
                </a:schemeClr>
              </a:gs>
              <a:gs pos="36000">
                <a:srgbClr val="6C1E65"/>
              </a:gs>
              <a:gs pos="100000">
                <a:schemeClr val="accent5">
                  <a:lumMod val="60000"/>
                  <a:lumOff val="40000"/>
                </a:schemeClr>
              </a:gs>
            </a:gsLst>
            <a:lin ang="3600000" scaled="0"/>
            <a:tileRect/>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60000">
                <a:schemeClr val="accent5">
                  <a:lumMod val="100000"/>
                </a:schemeClr>
              </a:gs>
              <a:gs pos="36000">
                <a:srgbClr val="6C1E65"/>
              </a:gs>
              <a:gs pos="100000">
                <a:schemeClr val="accent5">
                  <a:lumMod val="60000"/>
                  <a:lumOff val="40000"/>
                </a:schemeClr>
              </a:gs>
            </a:gsLst>
            <a:lin ang="3600000" scaled="0"/>
            <a:tileRect/>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60000">
                <a:schemeClr val="accent5">
                  <a:lumMod val="100000"/>
                </a:schemeClr>
              </a:gs>
              <a:gs pos="36000">
                <a:srgbClr val="6C1E65"/>
              </a:gs>
              <a:gs pos="100000">
                <a:schemeClr val="accent5">
                  <a:lumMod val="60000"/>
                  <a:lumOff val="40000"/>
                </a:schemeClr>
              </a:gs>
            </a:gsLst>
            <a:lin ang="3600000" scaled="0"/>
            <a:tileRect/>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'PivotTable-KPI'!$P$4</c:f>
              <c:strCache>
                <c:ptCount val="1"/>
                <c:pt idx="0">
                  <c:v>Total</c:v>
                </c:pt>
              </c:strCache>
            </c:strRef>
          </c:tx>
          <c:spPr>
            <a:gradFill flip="none" rotWithShape="1">
              <a:gsLst>
                <a:gs pos="60000">
                  <a:schemeClr val="accent5">
                    <a:lumMod val="100000"/>
                  </a:schemeClr>
                </a:gs>
                <a:gs pos="36000">
                  <a:srgbClr val="6C1E65"/>
                </a:gs>
                <a:gs pos="100000">
                  <a:schemeClr val="accent5">
                    <a:lumMod val="60000"/>
                    <a:lumOff val="40000"/>
                  </a:schemeClr>
                </a:gs>
              </a:gsLst>
              <a:lin ang="3600000" scaled="0"/>
              <a:tileRect/>
            </a:gradFill>
            <a:ln>
              <a:noFill/>
            </a:ln>
            <a:effectLst>
              <a:softEdge rad="0"/>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'PivotTable-KPI'!$O$5:$O$15</c:f>
              <c:strCache>
                <c:ptCount val="10"/>
                <c:pt idx="0">
                  <c:v>Badda</c:v>
                </c:pt>
                <c:pt idx="1">
                  <c:v>Kafrul</c:v>
                </c:pt>
                <c:pt idx="2">
                  <c:v>Dhanmondi</c:v>
                </c:pt>
                <c:pt idx="3">
                  <c:v>Kadamtali</c:v>
                </c:pt>
                <c:pt idx="4">
                  <c:v>Mirpur</c:v>
                </c:pt>
                <c:pt idx="5">
                  <c:v>Mohammadpur</c:v>
                </c:pt>
                <c:pt idx="6">
                  <c:v>Tejgaon</c:v>
                </c:pt>
                <c:pt idx="7">
                  <c:v>Bangshal</c:v>
                </c:pt>
                <c:pt idx="8">
                  <c:v>Demra</c:v>
                </c:pt>
                <c:pt idx="9">
                  <c:v>Jatrabari</c:v>
                </c:pt>
              </c:strCache>
            </c:strRef>
          </c:cat>
          <c:val>
            <c:numRef>
              <c:f>'PivotTable-KPI'!$P$5:$P$15</c:f>
              <c:numCache>
                <c:formatCode>0</c:formatCode>
                <c:ptCount val="10"/>
                <c:pt idx="0">
                  <c:v>17</c:v>
                </c:pt>
                <c:pt idx="1">
                  <c:v>17</c:v>
                </c:pt>
                <c:pt idx="2">
                  <c:v>17</c:v>
                </c:pt>
                <c:pt idx="3">
                  <c:v>19</c:v>
                </c:pt>
                <c:pt idx="4">
                  <c:v>19</c:v>
                </c:pt>
                <c:pt idx="5">
                  <c:v>20</c:v>
                </c:pt>
                <c:pt idx="6">
                  <c:v>24</c:v>
                </c:pt>
                <c:pt idx="7">
                  <c:v>24</c:v>
                </c:pt>
                <c:pt idx="8">
                  <c:v>26</c:v>
                </c:pt>
                <c:pt idx="9">
                  <c:v>31</c:v>
                </c:pt>
              </c:numCache>
            </c:numRef>
          </c:val>
          <c:extLst>
            <c:ext xmlns:c16="http://schemas.microsoft.com/office/drawing/2014/chart" uri="{C3380CC4-5D6E-409C-BE32-E72D297353CC}">
              <c16:uniqueId val="{00000000-B23F-4ECA-9BA2-110690188E5D}"/>
            </c:ext>
          </c:extLst>
        </c:ser>
        <c:dLbls>
          <c:dLblPos val="outEnd"/>
          <c:showLegendKey val="0"/>
          <c:showVal val="1"/>
          <c:showCatName val="0"/>
          <c:showSerName val="0"/>
          <c:showPercent val="0"/>
          <c:showBubbleSize val="0"/>
        </c:dLbls>
        <c:gapWidth val="90"/>
        <c:axId val="498253616"/>
        <c:axId val="498251696"/>
      </c:barChart>
      <c:catAx>
        <c:axId val="498253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98251696"/>
        <c:crosses val="autoZero"/>
        <c:auto val="1"/>
        <c:lblAlgn val="ctr"/>
        <c:lblOffset val="100"/>
        <c:noMultiLvlLbl val="0"/>
      </c:catAx>
      <c:valAx>
        <c:axId val="498251696"/>
        <c:scaling>
          <c:orientation val="minMax"/>
        </c:scaling>
        <c:delete val="1"/>
        <c:axPos val="b"/>
        <c:numFmt formatCode="0" sourceLinked="1"/>
        <c:majorTickMark val="out"/>
        <c:minorTickMark val="none"/>
        <c:tickLblPos val="nextTo"/>
        <c:crossAx val="49825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[Project1-DengueAnalyticsDashboard-Alimul.xlsx]PivotTable-KPI!PT6-InfectionTypeVsArea</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solidFill>
              <a:schemeClr val="accent5">
                <a:lumMod val="75000"/>
              </a:schemeClr>
            </a:solid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8A0000"/>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marker>
          <c:symbol val="none"/>
        </c:marker>
        <c:dLbl>
          <c:idx val="0"/>
          <c:spPr>
            <a:solidFill>
              <a:schemeClr val="accent5">
                <a:lumMod val="75000"/>
              </a:schemeClr>
            </a:solid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A0000"/>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a:noFill/>
          </a:ln>
          <a:effectLst/>
        </c:spPr>
        <c:marker>
          <c:symbol val="none"/>
        </c:marker>
        <c:dLbl>
          <c:idx val="0"/>
          <c:spPr>
            <a:solidFill>
              <a:schemeClr val="accent5">
                <a:lumMod val="75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8A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75000"/>
            </a:schemeClr>
          </a:solidFill>
          <a:ln>
            <a:noFill/>
          </a:ln>
          <a:effectLst/>
        </c:spPr>
        <c:dLbl>
          <c:idx val="0"/>
          <c:tx>
            <c:rich>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fld id="{513A2EE2-2157-414A-A3F4-C8C65AFAB39F}" type="VALUE">
                  <a:rPr lang="en-US" sz="900">
                    <a:solidFill>
                      <a:schemeClr val="bg1"/>
                    </a:solidFill>
                  </a:rPr>
                  <a:pPr>
                    <a:defRPr b="1">
                      <a:solidFill>
                        <a:schemeClr val="bg1"/>
                      </a:solidFill>
                    </a:defRPr>
                  </a:pPr>
                  <a:t>[VALUE]</a:t>
                </a:fld>
                <a:endParaRPr lang="en-CA"/>
              </a:p>
            </c:rich>
          </c:tx>
          <c:spPr>
            <a:solidFill>
              <a:schemeClr val="accent5">
                <a:lumMod val="75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3461126541123142"/>
          <c:y val="0.11284359164652996"/>
          <c:w val="0.8603193673442443"/>
          <c:h val="0.84895853738165195"/>
        </c:manualLayout>
      </c:layout>
      <c:barChart>
        <c:barDir val="bar"/>
        <c:grouping val="stacked"/>
        <c:varyColors val="0"/>
        <c:ser>
          <c:idx val="0"/>
          <c:order val="0"/>
          <c:tx>
            <c:strRef>
              <c:f>'PivotTable-KPI'!$C$75:$C$76</c:f>
              <c:strCache>
                <c:ptCount val="1"/>
                <c:pt idx="0">
                  <c:v>Past/Secondary</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'PivotTable-KPI'!$C$77:$C$89</c:f>
              <c:numCache>
                <c:formatCode>General</c:formatCode>
                <c:ptCount val="12"/>
                <c:pt idx="10">
                  <c:v>2</c:v>
                </c:pt>
              </c:numCache>
            </c:numRef>
          </c:val>
          <c:extLst>
            <c:ext xmlns:c16="http://schemas.microsoft.com/office/drawing/2014/chart" uri="{C3380CC4-5D6E-409C-BE32-E72D297353CC}">
              <c16:uniqueId val="{00000000-EF19-4422-8A77-7DF6722AFDA3}"/>
            </c:ext>
          </c:extLst>
        </c:ser>
        <c:ser>
          <c:idx val="1"/>
          <c:order val="1"/>
          <c:tx>
            <c:strRef>
              <c:f>'PivotTable-KPI'!$D$75:$D$76</c:f>
              <c:strCache>
                <c:ptCount val="1"/>
                <c:pt idx="0">
                  <c:v>Positive(Complex)</c:v>
                </c:pt>
              </c:strCache>
            </c:strRef>
          </c:tx>
          <c:spPr>
            <a:solidFill>
              <a:schemeClr val="accent5">
                <a:lumMod val="75000"/>
              </a:schemeClr>
            </a:solidFill>
            <a:ln>
              <a:noFill/>
            </a:ln>
            <a:effectLst/>
          </c:spPr>
          <c:invertIfNegative val="0"/>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05-EF19-4422-8A77-7DF6722AFDA3}"/>
              </c:ext>
            </c:extLst>
          </c:dPt>
          <c:dLbls>
            <c:dLbl>
              <c:idx val="8"/>
              <c:tx>
                <c:rich>
                  <a:bodyPr/>
                  <a:lstStyle/>
                  <a:p>
                    <a:fld id="{513A2EE2-2157-414A-A3F4-C8C65AFAB39F}" type="VALUE">
                      <a:rPr lang="en-US" sz="900">
                        <a:solidFill>
                          <a:schemeClr val="bg1"/>
                        </a:solidFill>
                      </a:rPr>
                      <a:pPr/>
                      <a:t>[VALUE]</a:t>
                    </a:fld>
                    <a:endParaRPr lang="en-CA"/>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F19-4422-8A77-7DF6722AFDA3}"/>
                </c:ext>
              </c:extLst>
            </c:dLbl>
            <c:spPr>
              <a:solidFill>
                <a:schemeClr val="accent5">
                  <a:lumMod val="75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'PivotTable-KPI'!$D$77:$D$89</c:f>
              <c:numCache>
                <c:formatCode>General</c:formatCode>
                <c:ptCount val="12"/>
                <c:pt idx="0">
                  <c:v>7</c:v>
                </c:pt>
                <c:pt idx="1">
                  <c:v>9</c:v>
                </c:pt>
                <c:pt idx="2">
                  <c:v>4</c:v>
                </c:pt>
                <c:pt idx="3">
                  <c:v>6</c:v>
                </c:pt>
                <c:pt idx="4">
                  <c:v>6</c:v>
                </c:pt>
                <c:pt idx="5">
                  <c:v>5</c:v>
                </c:pt>
                <c:pt idx="6">
                  <c:v>7</c:v>
                </c:pt>
                <c:pt idx="7">
                  <c:v>10</c:v>
                </c:pt>
                <c:pt idx="8">
                  <c:v>13</c:v>
                </c:pt>
                <c:pt idx="9">
                  <c:v>12</c:v>
                </c:pt>
                <c:pt idx="10">
                  <c:v>16</c:v>
                </c:pt>
                <c:pt idx="11">
                  <c:v>16</c:v>
                </c:pt>
              </c:numCache>
            </c:numRef>
          </c:val>
          <c:extLst>
            <c:ext xmlns:c16="http://schemas.microsoft.com/office/drawing/2014/chart" uri="{C3380CC4-5D6E-409C-BE32-E72D297353CC}">
              <c16:uniqueId val="{00000001-EF19-4422-8A77-7DF6722AFDA3}"/>
            </c:ext>
          </c:extLst>
        </c:ser>
        <c:ser>
          <c:idx val="2"/>
          <c:order val="2"/>
          <c:tx>
            <c:strRef>
              <c:f>'PivotTable-KPI'!$E$75:$E$76</c:f>
              <c:strCache>
                <c:ptCount val="1"/>
                <c:pt idx="0">
                  <c:v>Recent Exposure (Past Infection)</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'PivotTable-KPI'!$E$77:$E$89</c:f>
              <c:numCache>
                <c:formatCode>General</c:formatCode>
                <c:ptCount val="12"/>
                <c:pt idx="6">
                  <c:v>1</c:v>
                </c:pt>
              </c:numCache>
            </c:numRef>
          </c:val>
          <c:extLst>
            <c:ext xmlns:c16="http://schemas.microsoft.com/office/drawing/2014/chart" uri="{C3380CC4-5D6E-409C-BE32-E72D297353CC}">
              <c16:uniqueId val="{00000002-EF19-4422-8A77-7DF6722AFDA3}"/>
            </c:ext>
          </c:extLst>
        </c:ser>
        <c:ser>
          <c:idx val="3"/>
          <c:order val="3"/>
          <c:tx>
            <c:strRef>
              <c:f>'PivotTable-KPI'!$F$75:$F$76</c:f>
              <c:strCache>
                <c:ptCount val="1"/>
                <c:pt idx="0">
                  <c:v>Recent/Mid</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'PivotTable-KPI'!$F$77:$F$89</c:f>
              <c:numCache>
                <c:formatCode>General</c:formatCode>
                <c:ptCount val="12"/>
                <c:pt idx="0">
                  <c:v>5</c:v>
                </c:pt>
                <c:pt idx="1">
                  <c:v>5</c:v>
                </c:pt>
                <c:pt idx="2">
                  <c:v>10</c:v>
                </c:pt>
                <c:pt idx="3">
                  <c:v>6</c:v>
                </c:pt>
                <c:pt idx="4">
                  <c:v>10</c:v>
                </c:pt>
                <c:pt idx="5">
                  <c:v>9</c:v>
                </c:pt>
                <c:pt idx="6">
                  <c:v>6</c:v>
                </c:pt>
                <c:pt idx="7">
                  <c:v>7</c:v>
                </c:pt>
                <c:pt idx="8">
                  <c:v>6</c:v>
                </c:pt>
                <c:pt idx="9">
                  <c:v>9</c:v>
                </c:pt>
                <c:pt idx="10">
                  <c:v>5</c:v>
                </c:pt>
                <c:pt idx="11">
                  <c:v>6</c:v>
                </c:pt>
              </c:numCache>
            </c:numRef>
          </c:val>
          <c:extLst>
            <c:ext xmlns:c16="http://schemas.microsoft.com/office/drawing/2014/chart" uri="{C3380CC4-5D6E-409C-BE32-E72D297353CC}">
              <c16:uniqueId val="{00000003-EF19-4422-8A77-7DF6722AFDA3}"/>
            </c:ext>
          </c:extLst>
        </c:ser>
        <c:ser>
          <c:idx val="4"/>
          <c:order val="4"/>
          <c:tx>
            <c:strRef>
              <c:f>'PivotTable-KPI'!$G$75:$G$76</c:f>
              <c:strCache>
                <c:ptCount val="1"/>
                <c:pt idx="0">
                  <c:v>Secondary</c:v>
                </c:pt>
              </c:strCache>
            </c:strRef>
          </c:tx>
          <c:spPr>
            <a:solidFill>
              <a:srgbClr val="8A0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'PivotTable-KPI'!$G$77:$G$89</c:f>
              <c:numCache>
                <c:formatCode>General</c:formatCode>
                <c:ptCount val="12"/>
                <c:pt idx="0">
                  <c:v>19</c:v>
                </c:pt>
                <c:pt idx="1">
                  <c:v>17</c:v>
                </c:pt>
                <c:pt idx="2">
                  <c:v>17</c:v>
                </c:pt>
                <c:pt idx="3">
                  <c:v>19</c:v>
                </c:pt>
                <c:pt idx="4">
                  <c:v>17</c:v>
                </c:pt>
                <c:pt idx="5">
                  <c:v>19</c:v>
                </c:pt>
                <c:pt idx="6">
                  <c:v>20</c:v>
                </c:pt>
                <c:pt idx="7">
                  <c:v>17</c:v>
                </c:pt>
                <c:pt idx="8">
                  <c:v>15</c:v>
                </c:pt>
                <c:pt idx="9">
                  <c:v>13</c:v>
                </c:pt>
                <c:pt idx="10">
                  <c:v>15</c:v>
                </c:pt>
                <c:pt idx="11">
                  <c:v>16</c:v>
                </c:pt>
              </c:numCache>
            </c:numRef>
          </c:val>
          <c:extLst>
            <c:ext xmlns:c16="http://schemas.microsoft.com/office/drawing/2014/chart" uri="{C3380CC4-5D6E-409C-BE32-E72D297353CC}">
              <c16:uniqueId val="{0000000B-EF19-4422-8A77-7DF6722AFDA3}"/>
            </c:ext>
          </c:extLst>
        </c:ser>
        <c:dLbls>
          <c:dLblPos val="ctr"/>
          <c:showLegendKey val="0"/>
          <c:showVal val="1"/>
          <c:showCatName val="0"/>
          <c:showSerName val="0"/>
          <c:showPercent val="0"/>
          <c:showBubbleSize val="0"/>
        </c:dLbls>
        <c:gapWidth val="50"/>
        <c:overlap val="100"/>
        <c:axId val="579512400"/>
        <c:axId val="579512880"/>
      </c:barChart>
      <c:catAx>
        <c:axId val="579512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579512880"/>
        <c:crosses val="autoZero"/>
        <c:auto val="1"/>
        <c:lblAlgn val="ctr"/>
        <c:lblOffset val="100"/>
        <c:noMultiLvlLbl val="0"/>
      </c:catAx>
      <c:valAx>
        <c:axId val="579512880"/>
        <c:scaling>
          <c:orientation val="minMax"/>
        </c:scaling>
        <c:delete val="1"/>
        <c:axPos val="b"/>
        <c:numFmt formatCode="General" sourceLinked="1"/>
        <c:majorTickMark val="out"/>
        <c:minorTickMark val="none"/>
        <c:tickLblPos val="nextTo"/>
        <c:crossAx val="579512400"/>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Entry>
      <c:layout>
        <c:manualLayout>
          <c:xMode val="edge"/>
          <c:yMode val="edge"/>
          <c:x val="4.6021867384250586E-4"/>
          <c:y val="6.9104363913374683E-3"/>
          <c:w val="0.99738676294873152"/>
          <c:h val="0.1116993143976493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[Project1-DengueAnalyticsDashboard-Alimul.xlsx]PivotTable-KPI!PT8-PositiveCount by Gender</c:name>
    <c:fmtId val="6"/>
  </c:pivotSource>
  <c:chart>
    <c:autoTitleDeleted val="1"/>
    <c:pivotFmts>
      <c:pivotFmt>
        <c:idx val="0"/>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tx2">
              <a:lumMod val="75000"/>
              <a:lumOff val="25000"/>
            </a:schemeClr>
          </a:solidFill>
          <a:ln w="19050">
            <a:solidFill>
              <a:schemeClr val="lt1"/>
            </a:solidFill>
          </a:ln>
          <a:effectLst/>
        </c:spPr>
        <c:dLbl>
          <c:idx val="0"/>
          <c:layout>
            <c:manualLayout>
              <c:x val="-9.922871446885007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6">
              <a:lumMod val="75000"/>
            </a:schemeClr>
          </a:solidFill>
          <a:ln w="19050">
            <a:solidFill>
              <a:schemeClr val="lt1"/>
            </a:solidFill>
          </a:ln>
          <a:effectLst/>
        </c:spPr>
        <c:dLbl>
          <c:idx val="0"/>
          <c:layout>
            <c:manualLayout>
              <c:x val="0.10406913510640932"/>
              <c:y val="-8.1251576062937476E-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6">
              <a:lumMod val="75000"/>
            </a:schemeClr>
          </a:solidFill>
          <a:ln w="19050">
            <a:solidFill>
              <a:schemeClr val="lt1"/>
            </a:solidFill>
          </a:ln>
          <a:effectLst/>
        </c:spPr>
        <c:dLbl>
          <c:idx val="0"/>
          <c:layout>
            <c:manualLayout>
              <c:x val="0.10406913510640932"/>
              <c:y val="-8.1251576062937476E-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tx2">
              <a:lumMod val="75000"/>
              <a:lumOff val="25000"/>
            </a:schemeClr>
          </a:solidFill>
          <a:ln w="19050">
            <a:solidFill>
              <a:schemeClr val="lt1"/>
            </a:solidFill>
          </a:ln>
          <a:effectLst/>
        </c:spPr>
        <c:dLbl>
          <c:idx val="0"/>
          <c:layout>
            <c:manualLayout>
              <c:x val="-9.922871446885007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9.0407778546123335E-2"/>
              <c:y val="0.1004538202845915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fld id="{F8408D73-BDEC-4B60-846D-E7536315E5F4}" type="VALUE">
                  <a:rPr lang="en-US">
                    <a:solidFill>
                      <a:schemeClr val="tx1"/>
                    </a:solidFill>
                  </a:rPr>
                  <a:pPr>
                    <a:defRPr sz="1000" b="1">
                      <a:solidFill>
                        <a:schemeClr val="tx1"/>
                      </a:solidFill>
                      <a:latin typeface="Arial" panose="020B0604020202020204" pitchFamily="34" charset="0"/>
                      <a:cs typeface="Arial" panose="020B0604020202020204" pitchFamily="34" charset="0"/>
                    </a:defRPr>
                  </a:pPr>
                  <a:t>[VALUE]</a:t>
                </a:fld>
                <a:r>
                  <a:rPr lang="en-US" baseline="0">
                    <a:solidFill>
                      <a:schemeClr val="tx1"/>
                    </a:solidFill>
                  </a:rPr>
                  <a:t>
</a:t>
                </a:r>
                <a:fld id="{12741EE8-B9A9-460B-B3D0-4869A709E934}" type="PERCENTAGE">
                  <a:rPr lang="en-US" sz="1000" baseline="0">
                    <a:solidFill>
                      <a:schemeClr val="tx1"/>
                    </a:solidFill>
                  </a:rPr>
                  <a:pPr>
                    <a:defRPr sz="1000" b="1">
                      <a:solidFill>
                        <a:schemeClr val="tx1"/>
                      </a:solidFill>
                      <a:latin typeface="Arial" panose="020B0604020202020204" pitchFamily="34" charset="0"/>
                      <a:cs typeface="Arial" panose="020B0604020202020204" pitchFamily="34" charset="0"/>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4">
              <a:lumMod val="75000"/>
            </a:schemeClr>
          </a:solidFill>
          <a:ln w="19050">
            <a:solidFill>
              <a:schemeClr val="lt1"/>
            </a:solidFill>
          </a:ln>
          <a:effectLst/>
        </c:spPr>
        <c:dLbl>
          <c:idx val="0"/>
          <c:layout>
            <c:manualLayout>
              <c:x val="-9.0438599538917946E-2"/>
              <c:y val="-8.7000198013107502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fld id="{F364E7C9-5240-40BB-A53C-5C700894D182}" type="VALUE">
                  <a:rPr lang="en-US" sz="1000">
                    <a:solidFill>
                      <a:schemeClr val="tx1"/>
                    </a:solidFill>
                  </a:rPr>
                  <a:pPr>
                    <a:defRPr sz="1000" b="1">
                      <a:solidFill>
                        <a:schemeClr val="tx1"/>
                      </a:solidFill>
                      <a:latin typeface="Arial" panose="020B0604020202020204" pitchFamily="34" charset="0"/>
                      <a:cs typeface="Arial" panose="020B0604020202020204" pitchFamily="34" charset="0"/>
                    </a:defRPr>
                  </a:pPr>
                  <a:t>[VALUE]</a:t>
                </a:fld>
                <a:r>
                  <a:rPr lang="en-US" baseline="0">
                    <a:solidFill>
                      <a:schemeClr val="tx1"/>
                    </a:solidFill>
                  </a:rPr>
                  <a:t>
</a:t>
                </a:r>
                <a:fld id="{8AF5CE41-DFF3-41B0-9A13-2839C6BC0344}" type="PERCENTAGE">
                  <a:rPr lang="en-US" baseline="0">
                    <a:solidFill>
                      <a:schemeClr val="tx1"/>
                    </a:solidFill>
                  </a:rPr>
                  <a:pPr>
                    <a:defRPr sz="1000" b="1">
                      <a:solidFill>
                        <a:schemeClr val="tx1"/>
                      </a:solidFill>
                      <a:latin typeface="Arial" panose="020B0604020202020204" pitchFamily="34" charset="0"/>
                      <a:cs typeface="Arial" panose="020B0604020202020204" pitchFamily="34" charset="0"/>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'PivotTable-KPI'!$R$114</c:f>
              <c:strCache>
                <c:ptCount val="1"/>
                <c:pt idx="0">
                  <c:v>Total</c:v>
                </c:pt>
              </c:strCache>
            </c:strRef>
          </c:tx>
          <c:spPr>
            <a:solidFill>
              <a:schemeClr val="accent1">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27D4-4CDC-84E6-A8B49D63963E}"/>
              </c:ext>
            </c:extLst>
          </c:dPt>
          <c:dPt>
            <c:idx val="1"/>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27D4-4CDC-84E6-A8B49D63963E}"/>
              </c:ext>
            </c:extLst>
          </c:dPt>
          <c:dLbls>
            <c:dLbl>
              <c:idx val="0"/>
              <c:layout>
                <c:manualLayout>
                  <c:x val="9.0407778546123335E-2"/>
                  <c:y val="0.10045382028459152"/>
                </c:manualLayout>
              </c:layout>
              <c:tx>
                <c:rich>
                  <a:bodyPr/>
                  <a:lstStyle/>
                  <a:p>
                    <a:fld id="{F8408D73-BDEC-4B60-846D-E7536315E5F4}" type="VALUE">
                      <a:rPr lang="en-US">
                        <a:solidFill>
                          <a:schemeClr val="tx1"/>
                        </a:solidFill>
                      </a:rPr>
                      <a:pPr/>
                      <a:t>[VALUE]</a:t>
                    </a:fld>
                    <a:r>
                      <a:rPr lang="en-US" baseline="0">
                        <a:solidFill>
                          <a:schemeClr val="tx1"/>
                        </a:solidFill>
                      </a:rPr>
                      <a:t>
</a:t>
                    </a:r>
                    <a:fld id="{12741EE8-B9A9-460B-B3D0-4869A709E934}" type="PERCENTAGE">
                      <a:rPr lang="en-US" sz="1000" baseline="0">
                        <a:solidFill>
                          <a:schemeClr val="tx1"/>
                        </a:solidFill>
                      </a:rPr>
                      <a:pPr/>
                      <a:t>[PERCENTAGE]</a:t>
                    </a:fld>
                    <a:endParaRPr lang="en-US" baseline="0">
                      <a:solidFill>
                        <a:schemeClr val="tx1"/>
                      </a:solidFill>
                    </a:endParaRPr>
                  </a:p>
                </c:rich>
              </c:tx>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27D4-4CDC-84E6-A8B49D63963E}"/>
                </c:ext>
              </c:extLst>
            </c:dLbl>
            <c:dLbl>
              <c:idx val="1"/>
              <c:layout>
                <c:manualLayout>
                  <c:x val="-9.0438599538917946E-2"/>
                  <c:y val="-8.7000198013107502E-2"/>
                </c:manualLayout>
              </c:layout>
              <c:tx>
                <c:rich>
                  <a:bodyPr/>
                  <a:lstStyle/>
                  <a:p>
                    <a:fld id="{F364E7C9-5240-40BB-A53C-5C700894D182}" type="VALUE">
                      <a:rPr lang="en-US" sz="1000">
                        <a:solidFill>
                          <a:schemeClr val="tx1"/>
                        </a:solidFill>
                      </a:rPr>
                      <a:pPr/>
                      <a:t>[VALUE]</a:t>
                    </a:fld>
                    <a:r>
                      <a:rPr lang="en-US" baseline="0">
                        <a:solidFill>
                          <a:schemeClr val="tx1"/>
                        </a:solidFill>
                      </a:rPr>
                      <a:t>
</a:t>
                    </a:r>
                    <a:fld id="{8AF5CE41-DFF3-41B0-9A13-2839C6BC0344}" type="PERCENTAGE">
                      <a:rPr lang="en-US" baseline="0">
                        <a:solidFill>
                          <a:schemeClr val="tx1"/>
                        </a:solidFill>
                      </a:rPr>
                      <a:pPr/>
                      <a:t>[PERCENTAGE]</a:t>
                    </a:fld>
                    <a:endParaRPr lang="en-US" baseline="0">
                      <a:solidFill>
                        <a:schemeClr val="tx1"/>
                      </a:solidFill>
                    </a:endParaRPr>
                  </a:p>
                </c:rich>
              </c:tx>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27D4-4CDC-84E6-A8B49D63963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'PivotTable-KPI'!$Q$115:$Q$117</c:f>
              <c:strCache>
                <c:ptCount val="2"/>
                <c:pt idx="0">
                  <c:v>Female</c:v>
                </c:pt>
                <c:pt idx="1">
                  <c:v>Male</c:v>
                </c:pt>
              </c:strCache>
            </c:strRef>
          </c:cat>
          <c:val>
            <c:numRef>
              <c:f>'PivotTable-KPI'!$R$115:$R$117</c:f>
              <c:numCache>
                <c:formatCode>0</c:formatCode>
                <c:ptCount val="2"/>
                <c:pt idx="0">
                  <c:v>281</c:v>
                </c:pt>
                <c:pt idx="1">
                  <c:v>251</c:v>
                </c:pt>
              </c:numCache>
            </c:numRef>
          </c:val>
          <c:extLst>
            <c:ext xmlns:c16="http://schemas.microsoft.com/office/drawing/2014/chart" uri="{C3380CC4-5D6E-409C-BE32-E72D297353CC}">
              <c16:uniqueId val="{00000004-27D4-4CDC-84E6-A8B49D63963E}"/>
            </c:ext>
          </c:extLst>
        </c:ser>
        <c:dLbls>
          <c:showLegendKey val="0"/>
          <c:showVal val="0"/>
          <c:showCatName val="0"/>
          <c:showSerName val="0"/>
          <c:showPercent val="0"/>
          <c:showBubbleSize val="0"/>
          <c:showLeaderLines val="1"/>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[Project1-DengueAnalyticsDashboard-Alimul.xlsx]PivotTable-KPI!PT2-AgeGroup Vs PostiveCount</c:name>
    <c:fmtId val="11"/>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6">
              <a:lumMod val="75000"/>
            </a:schemeClr>
          </a:solidFill>
          <a:ln w="19050">
            <a:noFill/>
          </a:ln>
          <a:effectLst/>
        </c:spPr>
        <c:dLbl>
          <c:idx val="0"/>
          <c:layout>
            <c:manualLayout>
              <c:x val="-2.497064911016671E-2"/>
              <c:y val="-9.64093220982312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5"/>
          </a:solidFill>
          <a:ln w="19050">
            <a:noFill/>
          </a:ln>
          <a:effectLst/>
        </c:spPr>
        <c:dLbl>
          <c:idx val="0"/>
          <c:layout>
            <c:manualLayout>
              <c:x val="-7.2137430762703708E-2"/>
              <c:y val="4.131828089924187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3"/>
        <c:spPr>
          <a:solidFill>
            <a:srgbClr val="BC481A"/>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4"/>
        <c:spPr>
          <a:solidFill>
            <a:schemeClr val="tx2">
              <a:lumMod val="75000"/>
              <a:lumOff val="25000"/>
            </a:schemeClr>
          </a:solidFill>
          <a:ln w="19050">
            <a:noFill/>
          </a:ln>
          <a:effectLst/>
        </c:spPr>
        <c:dLbl>
          <c:idx val="0"/>
          <c:layout>
            <c:manualLayout>
              <c:x val="7.213743076270368E-2"/>
              <c:y val="5.509104119898927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6"/>
        <c:spPr>
          <a:solidFill>
            <a:srgbClr val="BC481A"/>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7"/>
        <c:spPr>
          <a:solidFill>
            <a:schemeClr val="tx2">
              <a:lumMod val="75000"/>
              <a:lumOff val="25000"/>
            </a:schemeClr>
          </a:solidFill>
          <a:ln w="19050">
            <a:noFill/>
          </a:ln>
          <a:effectLst/>
        </c:spPr>
        <c:dLbl>
          <c:idx val="0"/>
          <c:layout>
            <c:manualLayout>
              <c:x val="7.213743076270368E-2"/>
              <c:y val="5.509104119898927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5"/>
          </a:solidFill>
          <a:ln w="19050">
            <a:noFill/>
          </a:ln>
          <a:effectLst/>
        </c:spPr>
        <c:dLbl>
          <c:idx val="0"/>
          <c:layout>
            <c:manualLayout>
              <c:x val="-7.2137430762703708E-2"/>
              <c:y val="4.131828089924187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6">
              <a:lumMod val="75000"/>
            </a:schemeClr>
          </a:solidFill>
          <a:ln w="19050">
            <a:noFill/>
          </a:ln>
          <a:effectLst/>
        </c:spPr>
        <c:dLbl>
          <c:idx val="0"/>
          <c:layout>
            <c:manualLayout>
              <c:x val="-2.497064911016671E-2"/>
              <c:y val="-9.64093220982312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1"/>
        <c:spPr>
          <a:solidFill>
            <a:srgbClr val="BC481A"/>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2"/>
        <c:spPr>
          <a:solidFill>
            <a:schemeClr val="tx2">
              <a:lumMod val="75000"/>
              <a:lumOff val="25000"/>
            </a:schemeClr>
          </a:solidFill>
          <a:ln w="19050">
            <a:noFill/>
          </a:ln>
          <a:effectLst/>
        </c:spPr>
        <c:dLbl>
          <c:idx val="0"/>
          <c:layout>
            <c:manualLayout>
              <c:x val="8.9933160512856436E-2"/>
              <c:y val="6.545679616933276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3"/>
        <c:spPr>
          <a:solidFill>
            <a:schemeClr val="accent5"/>
          </a:solidFill>
          <a:ln w="19050">
            <a:noFill/>
          </a:ln>
          <a:effectLst/>
        </c:spPr>
        <c:dLbl>
          <c:idx val="0"/>
          <c:layout>
            <c:manualLayout>
              <c:x val="-9.6894836404399914E-2"/>
              <c:y val="4.4773370334095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4"/>
        <c:spPr>
          <a:solidFill>
            <a:schemeClr val="accent6">
              <a:lumMod val="75000"/>
            </a:schemeClr>
          </a:solidFill>
          <a:ln w="19050">
            <a:noFill/>
          </a:ln>
          <a:effectLst/>
        </c:spPr>
        <c:dLbl>
          <c:idx val="0"/>
          <c:layout>
            <c:manualLayout>
              <c:x val="-2.497064911016671E-2"/>
              <c:y val="-9.64093220982312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6"/>
        <c:spPr>
          <a:solidFill>
            <a:srgbClr val="BC481A"/>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7"/>
        <c:spPr>
          <a:solidFill>
            <a:schemeClr val="tx2">
              <a:lumMod val="75000"/>
              <a:lumOff val="25000"/>
            </a:schemeClr>
          </a:solidFill>
          <a:ln w="19050">
            <a:noFill/>
          </a:ln>
          <a:effectLst/>
        </c:spPr>
        <c:dLbl>
          <c:idx val="0"/>
          <c:layout>
            <c:manualLayout>
              <c:x val="8.9933160512856436E-2"/>
              <c:y val="6.545679616933276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8"/>
        <c:spPr>
          <a:solidFill>
            <a:schemeClr val="accent5"/>
          </a:solidFill>
          <a:ln w="19050">
            <a:noFill/>
          </a:ln>
          <a:effectLst/>
        </c:spPr>
        <c:dLbl>
          <c:idx val="0"/>
          <c:layout>
            <c:manualLayout>
              <c:x val="-9.6894836404399914E-2"/>
              <c:y val="4.4773370334095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9"/>
        <c:spPr>
          <a:solidFill>
            <a:schemeClr val="accent6">
              <a:lumMod val="75000"/>
            </a:schemeClr>
          </a:solidFill>
          <a:ln w="19050">
            <a:noFill/>
          </a:ln>
          <a:effectLst/>
        </c:spPr>
        <c:dLbl>
          <c:idx val="0"/>
          <c:layout>
            <c:manualLayout>
              <c:x val="-2.497064911016671E-2"/>
              <c:y val="-9.64093220982312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1"/>
        <c:spPr>
          <a:solidFill>
            <a:srgbClr val="BC481A"/>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2"/>
        <c:spPr>
          <a:solidFill>
            <a:schemeClr val="tx2">
              <a:lumMod val="75000"/>
              <a:lumOff val="25000"/>
            </a:schemeClr>
          </a:solidFill>
          <a:ln w="19050">
            <a:noFill/>
          </a:ln>
          <a:effectLst/>
        </c:spPr>
        <c:dLbl>
          <c:idx val="0"/>
          <c:layout>
            <c:manualLayout>
              <c:x val="8.9933160512856436E-2"/>
              <c:y val="6.545679616933276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3"/>
        <c:spPr>
          <a:solidFill>
            <a:schemeClr val="accent5"/>
          </a:solidFill>
          <a:ln w="19050">
            <a:noFill/>
          </a:ln>
          <a:effectLst/>
        </c:spPr>
        <c:dLbl>
          <c:idx val="0"/>
          <c:layout>
            <c:manualLayout>
              <c:x val="-9.6894836404399914E-2"/>
              <c:y val="4.47733703340951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4"/>
        <c:spPr>
          <a:solidFill>
            <a:schemeClr val="accent6">
              <a:lumMod val="75000"/>
            </a:schemeClr>
          </a:solidFill>
          <a:ln w="19050">
            <a:noFill/>
          </a:ln>
          <a:effectLst/>
        </c:spPr>
        <c:dLbl>
          <c:idx val="0"/>
          <c:layout>
            <c:manualLayout>
              <c:x val="-2.497064911016671E-2"/>
              <c:y val="-9.64093220982312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5"/>
        <c:spPr>
          <a:ln>
            <a:no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6"/>
        <c:spPr>
          <a:solidFill>
            <a:schemeClr val="tx1">
              <a:lumMod val="50000"/>
              <a:lumOff val="50000"/>
            </a:schemeClr>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7"/>
        <c:spPr>
          <a:solidFill>
            <a:schemeClr val="accent2">
              <a:lumMod val="75000"/>
            </a:schemeClr>
          </a:solidFill>
          <a:ln w="19050">
            <a:noFill/>
          </a:ln>
          <a:effectLst/>
        </c:spPr>
        <c:dLbl>
          <c:idx val="0"/>
          <c:layout>
            <c:manualLayout>
              <c:x val="8.9933160512856436E-2"/>
              <c:y val="6.545679616933276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8"/>
        <c:spPr>
          <a:solidFill>
            <a:schemeClr val="accent5"/>
          </a:solidFill>
          <a:ln w="19050">
            <a:noFill/>
          </a:ln>
          <a:effectLst/>
        </c:spPr>
        <c:dLbl>
          <c:idx val="0"/>
          <c:layout>
            <c:manualLayout>
              <c:x val="-9.6894836404399914E-2"/>
              <c:y val="4.477337033409511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9"/>
        <c:spPr>
          <a:solidFill>
            <a:schemeClr val="accent6">
              <a:lumMod val="75000"/>
            </a:schemeClr>
          </a:solidFill>
          <a:ln w="19050">
            <a:noFill/>
          </a:ln>
          <a:effectLst/>
        </c:spPr>
        <c:dLbl>
          <c:idx val="0"/>
          <c:layout>
            <c:manualLayout>
              <c:x val="-2.4970652388952776E-2"/>
              <c:y val="-8.94467794197985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'PivotTable-KPI'!$H$4</c:f>
              <c:strCache>
                <c:ptCount val="1"/>
                <c:pt idx="0">
                  <c:v>Total</c:v>
                </c:pt>
              </c:strCache>
            </c:strRef>
          </c:tx>
          <c:spPr>
            <a:ln>
              <a:noFill/>
            </a:ln>
          </c:spPr>
          <c:dPt>
            <c:idx val="0"/>
            <c:bubble3D val="0"/>
            <c:spPr>
              <a:solidFill>
                <a:schemeClr val="tx1">
                  <a:lumMod val="50000"/>
                  <a:lumOff val="50000"/>
                </a:schemeClr>
              </a:solidFill>
              <a:ln w="19050">
                <a:noFill/>
              </a:ln>
              <a:effectLst/>
            </c:spPr>
            <c:extLst>
              <c:ext xmlns:c16="http://schemas.microsoft.com/office/drawing/2014/chart" uri="{C3380CC4-5D6E-409C-BE32-E72D297353CC}">
                <c16:uniqueId val="{0000000B-1ABD-4CC7-AD7D-5C806CDD095C}"/>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D-1ABD-4CC7-AD7D-5C806CDD095C}"/>
              </c:ext>
            </c:extLst>
          </c:dPt>
          <c:dPt>
            <c:idx val="2"/>
            <c:bubble3D val="0"/>
            <c:spPr>
              <a:solidFill>
                <a:schemeClr val="accent5"/>
              </a:solidFill>
              <a:ln w="19050">
                <a:noFill/>
              </a:ln>
              <a:effectLst/>
            </c:spPr>
            <c:extLst>
              <c:ext xmlns:c16="http://schemas.microsoft.com/office/drawing/2014/chart" uri="{C3380CC4-5D6E-409C-BE32-E72D297353CC}">
                <c16:uniqueId val="{0000000F-1ABD-4CC7-AD7D-5C806CDD095C}"/>
              </c:ext>
            </c:extLst>
          </c:dPt>
          <c:dPt>
            <c:idx val="3"/>
            <c:bubble3D val="0"/>
            <c:spPr>
              <a:solidFill>
                <a:schemeClr val="accent6">
                  <a:lumMod val="75000"/>
                </a:schemeClr>
              </a:solidFill>
              <a:ln w="19050">
                <a:noFill/>
              </a:ln>
              <a:effectLst/>
            </c:spPr>
            <c:extLst>
              <c:ext xmlns:c16="http://schemas.microsoft.com/office/drawing/2014/chart" uri="{C3380CC4-5D6E-409C-BE32-E72D297353CC}">
                <c16:uniqueId val="{00000011-1ABD-4CC7-AD7D-5C806CDD095C}"/>
              </c:ext>
            </c:extLst>
          </c:dPt>
          <c:dLbls>
            <c:dLbl>
              <c:idx val="0"/>
              <c:layout>
                <c:manualLayout>
                  <c:x val="6.3813881059314695E-2"/>
                  <c:y val="-7.8045641698568133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1ABD-4CC7-AD7D-5C806CDD095C}"/>
                </c:ext>
              </c:extLst>
            </c:dLbl>
            <c:dLbl>
              <c:idx val="1"/>
              <c:layout>
                <c:manualLayout>
                  <c:x val="8.9933160512856436E-2"/>
                  <c:y val="6.5456796169332768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1ABD-4CC7-AD7D-5C806CDD095C}"/>
                </c:ext>
              </c:extLst>
            </c:dLbl>
            <c:dLbl>
              <c:idx val="2"/>
              <c:layout>
                <c:manualLayout>
                  <c:x val="-9.6894836404399914E-2"/>
                  <c:y val="4.4773370334095113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1ABD-4CC7-AD7D-5C806CDD095C}"/>
                </c:ext>
              </c:extLst>
            </c:dLbl>
            <c:dLbl>
              <c:idx val="3"/>
              <c:layout>
                <c:manualLayout>
                  <c:x val="-2.4970652388952776E-2"/>
                  <c:y val="-8.9446779419798589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1-1ABD-4CC7-AD7D-5C806CDD095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'PivotTable-KPI'!$G$5:$G$9</c:f>
              <c:strCache>
                <c:ptCount val="4"/>
                <c:pt idx="0">
                  <c:v>0-18</c:v>
                </c:pt>
                <c:pt idx="1">
                  <c:v>19-35</c:v>
                </c:pt>
                <c:pt idx="2">
                  <c:v>36-60</c:v>
                </c:pt>
                <c:pt idx="3">
                  <c:v>60+</c:v>
                </c:pt>
              </c:strCache>
            </c:strRef>
          </c:cat>
          <c:val>
            <c:numRef>
              <c:f>'PivotTable-KPI'!$H$5:$H$9</c:f>
              <c:numCache>
                <c:formatCode>0</c:formatCode>
                <c:ptCount val="4"/>
                <c:pt idx="0">
                  <c:v>112</c:v>
                </c:pt>
                <c:pt idx="1">
                  <c:v>143</c:v>
                </c:pt>
                <c:pt idx="2">
                  <c:v>234</c:v>
                </c:pt>
                <c:pt idx="3">
                  <c:v>43</c:v>
                </c:pt>
              </c:numCache>
            </c:numRef>
          </c:val>
          <c:extLst>
            <c:ext xmlns:c16="http://schemas.microsoft.com/office/drawing/2014/chart" uri="{C3380CC4-5D6E-409C-BE32-E72D297353CC}">
              <c16:uniqueId val="{00000012-1ABD-4CC7-AD7D-5C806CDD095C}"/>
            </c:ext>
          </c:extLst>
        </c:ser>
        <c:dLbls>
          <c:showLegendKey val="0"/>
          <c:showVal val="1"/>
          <c:showCatName val="0"/>
          <c:showSerName val="0"/>
          <c:showPercent val="0"/>
          <c:showBubbleSize val="0"/>
          <c:showLeaderLines val="1"/>
        </c:dLbls>
        <c:firstSliceAng val="0"/>
        <c:holeSize val="70"/>
      </c:doughnutChart>
    </c:plotArea>
    <c:legend>
      <c:legendPos val="r"/>
      <c:layout>
        <c:manualLayout>
          <c:xMode val="edge"/>
          <c:yMode val="edge"/>
          <c:x val="0.8059722644557088"/>
          <c:y val="0.36802037024856837"/>
          <c:w val="0.19048477223209478"/>
          <c:h val="0.2708061300517235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[Project1-DengueAnalyticsDashboard-Alimul.xlsx]PivotTable-KPI!PT7-PostiveCount by AreaType Vs HousingType</c:name>
    <c:fmtId val="15"/>
  </c:pivotSource>
  <c:chart>
    <c:autoTitleDeleted val="1"/>
    <c:pivotFmts>
      <c:pivotFmt>
        <c:idx val="0"/>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'PivotTable-KPI'!$R$77:$R$78</c:f>
              <c:strCache>
                <c:ptCount val="1"/>
                <c:pt idx="0">
                  <c:v>Developed</c:v>
                </c:pt>
              </c:strCache>
            </c:strRef>
          </c:tx>
          <c:spPr>
            <a:gradFill>
              <a:gsLst>
                <a:gs pos="20000">
                  <a:schemeClr val="accent2">
                    <a:lumMod val="10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'PivotTable-KPI'!$Q$79:$Q$82</c:f>
              <c:strCache>
                <c:ptCount val="3"/>
                <c:pt idx="0">
                  <c:v>Building</c:v>
                </c:pt>
                <c:pt idx="1">
                  <c:v>Tinshed</c:v>
                </c:pt>
                <c:pt idx="2">
                  <c:v>Other</c:v>
                </c:pt>
              </c:strCache>
            </c:strRef>
          </c:cat>
          <c:val>
            <c:numRef>
              <c:f>'PivotTable-KPI'!$R$79:$R$82</c:f>
              <c:numCache>
                <c:formatCode>0</c:formatCode>
                <c:ptCount val="3"/>
                <c:pt idx="0">
                  <c:v>95</c:v>
                </c:pt>
                <c:pt idx="1">
                  <c:v>82</c:v>
                </c:pt>
                <c:pt idx="2">
                  <c:v>80</c:v>
                </c:pt>
              </c:numCache>
            </c:numRef>
          </c:val>
          <c:extLst>
            <c:ext xmlns:c16="http://schemas.microsoft.com/office/drawing/2014/chart" uri="{C3380CC4-5D6E-409C-BE32-E72D297353CC}">
              <c16:uniqueId val="{00000000-DECE-4CFB-B7DC-59C383504F3D}"/>
            </c:ext>
          </c:extLst>
        </c:ser>
        <c:ser>
          <c:idx val="1"/>
          <c:order val="1"/>
          <c:tx>
            <c:strRef>
              <c:f>'PivotTable-KPI'!$S$77:$S$78</c:f>
              <c:strCache>
                <c:ptCount val="1"/>
                <c:pt idx="0">
                  <c:v>Undeveloped</c:v>
                </c:pt>
              </c:strCache>
            </c:strRef>
          </c:tx>
          <c:spPr>
            <a:gradFill>
              <a:gsLst>
                <a:gs pos="20000">
                  <a:schemeClr val="accent5">
                    <a:lumMod val="60000"/>
                    <a:lumOff val="40000"/>
                  </a:schemeClr>
                </a:gs>
                <a:gs pos="100000">
                  <a:schemeClr val="accent5">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'PivotTable-KPI'!$Q$79:$Q$82</c:f>
              <c:strCache>
                <c:ptCount val="3"/>
                <c:pt idx="0">
                  <c:v>Building</c:v>
                </c:pt>
                <c:pt idx="1">
                  <c:v>Tinshed</c:v>
                </c:pt>
                <c:pt idx="2">
                  <c:v>Other</c:v>
                </c:pt>
              </c:strCache>
            </c:strRef>
          </c:cat>
          <c:val>
            <c:numRef>
              <c:f>'PivotTable-KPI'!$S$79:$S$82</c:f>
              <c:numCache>
                <c:formatCode>0</c:formatCode>
                <c:ptCount val="3"/>
                <c:pt idx="0">
                  <c:v>96</c:v>
                </c:pt>
                <c:pt idx="1">
                  <c:v>91</c:v>
                </c:pt>
                <c:pt idx="2">
                  <c:v>88</c:v>
                </c:pt>
              </c:numCache>
            </c:numRef>
          </c:val>
          <c:extLst>
            <c:ext xmlns:c16="http://schemas.microsoft.com/office/drawing/2014/chart" uri="{C3380CC4-5D6E-409C-BE32-E72D297353CC}">
              <c16:uniqueId val="{00000001-DECE-4CFB-B7DC-59C383504F3D}"/>
            </c:ext>
          </c:extLst>
        </c:ser>
        <c:dLbls>
          <c:dLblPos val="outEnd"/>
          <c:showLegendKey val="0"/>
          <c:showVal val="1"/>
          <c:showCatName val="0"/>
          <c:showSerName val="0"/>
          <c:showPercent val="0"/>
          <c:showBubbleSize val="0"/>
        </c:dLbls>
        <c:gapWidth val="480"/>
        <c:overlap val="-20"/>
        <c:axId val="948118591"/>
        <c:axId val="948110431"/>
      </c:barChart>
      <c:catAx>
        <c:axId val="9481185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48110431"/>
        <c:crosses val="autoZero"/>
        <c:auto val="1"/>
        <c:lblAlgn val="ctr"/>
        <c:lblOffset val="100"/>
        <c:noMultiLvlLbl val="0"/>
      </c:catAx>
      <c:valAx>
        <c:axId val="948110431"/>
        <c:scaling>
          <c:orientation val="minMax"/>
        </c:scaling>
        <c:delete val="1"/>
        <c:axPos val="l"/>
        <c:numFmt formatCode="0" sourceLinked="1"/>
        <c:majorTickMark val="out"/>
        <c:minorTickMark val="none"/>
        <c:tickLblPos val="nextTo"/>
        <c:crossAx val="9481185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[Project1-DengueAnalyticsDashboard-Alimul.xlsx]PivotTable-KPI!PT2-AgeGroup Vs PostiveCount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Postive Count in different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6">
              <a:lumMod val="75000"/>
            </a:schemeClr>
          </a:solidFill>
          <a:ln w="19050">
            <a:noFill/>
          </a:ln>
          <a:effectLst/>
        </c:spPr>
        <c:dLbl>
          <c:idx val="0"/>
          <c:layout>
            <c:manualLayout>
              <c:x val="-2.497064911016671E-2"/>
              <c:y val="-9.64093220982312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5"/>
          </a:solidFill>
          <a:ln w="19050">
            <a:noFill/>
          </a:ln>
          <a:effectLst/>
        </c:spPr>
        <c:dLbl>
          <c:idx val="0"/>
          <c:layout>
            <c:manualLayout>
              <c:x val="-7.2137430762703708E-2"/>
              <c:y val="4.131828089924187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3"/>
        <c:spPr>
          <a:solidFill>
            <a:srgbClr val="BC481A"/>
          </a:solidFill>
          <a:ln w="19050">
            <a:noFill/>
          </a:ln>
          <a:effectLst/>
        </c:spPr>
        <c:dLbl>
          <c:idx val="0"/>
          <c:layout>
            <c:manualLayout>
              <c:x val="6.3813881059314695E-2"/>
              <c:y val="-7.804564169856813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4"/>
        <c:spPr>
          <a:solidFill>
            <a:schemeClr val="tx2">
              <a:lumMod val="75000"/>
              <a:lumOff val="25000"/>
            </a:schemeClr>
          </a:solidFill>
          <a:ln w="19050">
            <a:noFill/>
          </a:ln>
          <a:effectLst/>
        </c:spPr>
        <c:dLbl>
          <c:idx val="0"/>
          <c:layout>
            <c:manualLayout>
              <c:x val="7.213743076270368E-2"/>
              <c:y val="5.509104119898927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'PivotTable-KPI'!$H$4</c:f>
              <c:strCache>
                <c:ptCount val="1"/>
                <c:pt idx="0">
                  <c:v>Total</c:v>
                </c:pt>
              </c:strCache>
            </c:strRef>
          </c:tx>
          <c:spPr>
            <a:ln>
              <a:noFill/>
            </a:ln>
          </c:spPr>
          <c:dPt>
            <c:idx val="0"/>
            <c:bubble3D val="0"/>
            <c:spPr>
              <a:solidFill>
                <a:srgbClr val="BC481A"/>
              </a:solidFill>
              <a:ln w="19050">
                <a:noFill/>
              </a:ln>
              <a:effectLst/>
            </c:spPr>
            <c:extLst>
              <c:ext xmlns:c16="http://schemas.microsoft.com/office/drawing/2014/chart" uri="{C3380CC4-5D6E-409C-BE32-E72D297353CC}">
                <c16:uniqueId val="{00000004-F3AF-453F-A2FA-25F86282B94C}"/>
              </c:ext>
            </c:extLst>
          </c:dPt>
          <c:dPt>
            <c:idx val="1"/>
            <c:bubble3D val="0"/>
            <c:spPr>
              <a:solidFill>
                <a:schemeClr val="tx2">
                  <a:lumMod val="75000"/>
                  <a:lumOff val="25000"/>
                </a:schemeClr>
              </a:solidFill>
              <a:ln w="19050">
                <a:noFill/>
              </a:ln>
              <a:effectLst/>
            </c:spPr>
            <c:extLst>
              <c:ext xmlns:c16="http://schemas.microsoft.com/office/drawing/2014/chart" uri="{C3380CC4-5D6E-409C-BE32-E72D297353CC}">
                <c16:uniqueId val="{00000005-F3AF-453F-A2FA-25F86282B94C}"/>
              </c:ext>
            </c:extLst>
          </c:dPt>
          <c:dPt>
            <c:idx val="2"/>
            <c:bubble3D val="0"/>
            <c:spPr>
              <a:solidFill>
                <a:schemeClr val="accent5"/>
              </a:solidFill>
              <a:ln w="19050">
                <a:noFill/>
              </a:ln>
              <a:effectLst/>
            </c:spPr>
            <c:extLst>
              <c:ext xmlns:c16="http://schemas.microsoft.com/office/drawing/2014/chart" uri="{C3380CC4-5D6E-409C-BE32-E72D297353CC}">
                <c16:uniqueId val="{00000003-F3AF-453F-A2FA-25F86282B94C}"/>
              </c:ext>
            </c:extLst>
          </c:dPt>
          <c:dPt>
            <c:idx val="3"/>
            <c:bubble3D val="0"/>
            <c:spPr>
              <a:solidFill>
                <a:schemeClr val="accent6">
                  <a:lumMod val="75000"/>
                </a:schemeClr>
              </a:solidFill>
              <a:ln w="19050">
                <a:noFill/>
              </a:ln>
              <a:effectLst/>
            </c:spPr>
            <c:extLst>
              <c:ext xmlns:c16="http://schemas.microsoft.com/office/drawing/2014/chart" uri="{C3380CC4-5D6E-409C-BE32-E72D297353CC}">
                <c16:uniqueId val="{00000002-F3AF-453F-A2FA-25F86282B94C}"/>
              </c:ext>
            </c:extLst>
          </c:dPt>
          <c:dLbls>
            <c:dLbl>
              <c:idx val="0"/>
              <c:layout>
                <c:manualLayout>
                  <c:x val="6.3813881059314695E-2"/>
                  <c:y val="-7.8045641698568133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F3AF-453F-A2FA-25F86282B94C}"/>
                </c:ext>
              </c:extLst>
            </c:dLbl>
            <c:dLbl>
              <c:idx val="1"/>
              <c:layout>
                <c:manualLayout>
                  <c:x val="7.213743076270368E-2"/>
                  <c:y val="5.5091041198989277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F3AF-453F-A2FA-25F86282B94C}"/>
                </c:ext>
              </c:extLst>
            </c:dLbl>
            <c:dLbl>
              <c:idx val="2"/>
              <c:layout>
                <c:manualLayout>
                  <c:x val="-7.2137430762703708E-2"/>
                  <c:y val="4.1318280899241874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F3AF-453F-A2FA-25F86282B94C}"/>
                </c:ext>
              </c:extLst>
            </c:dLbl>
            <c:dLbl>
              <c:idx val="3"/>
              <c:layout>
                <c:manualLayout>
                  <c:x val="-2.497064911016671E-2"/>
                  <c:y val="-9.6409322098231234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F3AF-453F-A2FA-25F86282B94C}"/>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'PivotTable-KPI'!$G$5:$G$9</c:f>
              <c:strCache>
                <c:ptCount val="4"/>
                <c:pt idx="0">
                  <c:v>0-18</c:v>
                </c:pt>
                <c:pt idx="1">
                  <c:v>19-35</c:v>
                </c:pt>
                <c:pt idx="2">
                  <c:v>36-60</c:v>
                </c:pt>
                <c:pt idx="3">
                  <c:v>60+</c:v>
                </c:pt>
              </c:strCache>
            </c:strRef>
          </c:cat>
          <c:val>
            <c:numRef>
              <c:f>'PivotTable-KPI'!$H$5:$H$9</c:f>
              <c:numCache>
                <c:formatCode>0</c:formatCode>
                <c:ptCount val="4"/>
                <c:pt idx="0">
                  <c:v>112</c:v>
                </c:pt>
                <c:pt idx="1">
                  <c:v>143</c:v>
                </c:pt>
                <c:pt idx="2">
                  <c:v>234</c:v>
                </c:pt>
                <c:pt idx="3">
                  <c:v>43</c:v>
                </c:pt>
              </c:numCache>
            </c:numRef>
          </c:val>
          <c:extLst>
            <c:ext xmlns:c16="http://schemas.microsoft.com/office/drawing/2014/chart" uri="{C3380CC4-5D6E-409C-BE32-E72D297353CC}">
              <c16:uniqueId val="{00000000-F3AF-453F-A2FA-25F86282B94C}"/>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[Project1-DengueAnalyticsDashboard-Alimul.xlsx]PivotTable-KPI!PT3-Top10Area Vs PositiveCount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baseline="0">
                <a:effectLst/>
              </a:rPr>
              <a:t>Top 10 Area Vs Positive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60000">
                <a:schemeClr val="accent5">
                  <a:lumMod val="100000"/>
                </a:schemeClr>
              </a:gs>
              <a:gs pos="36000">
                <a:srgbClr val="6C1E65"/>
              </a:gs>
              <a:gs pos="100000">
                <a:schemeClr val="accent5">
                  <a:lumMod val="60000"/>
                  <a:lumOff val="40000"/>
                </a:schemeClr>
              </a:gs>
            </a:gsLst>
            <a:lin ang="3600000" scaled="0"/>
            <a:tileRect/>
          </a:gra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'PivotTable-KPI'!$P$4</c:f>
              <c:strCache>
                <c:ptCount val="1"/>
                <c:pt idx="0">
                  <c:v>Total</c:v>
                </c:pt>
              </c:strCache>
            </c:strRef>
          </c:tx>
          <c:spPr>
            <a:gradFill flip="none" rotWithShape="1">
              <a:gsLst>
                <a:gs pos="60000">
                  <a:schemeClr val="accent5">
                    <a:lumMod val="100000"/>
                  </a:schemeClr>
                </a:gs>
                <a:gs pos="36000">
                  <a:srgbClr val="6C1E65"/>
                </a:gs>
                <a:gs pos="100000">
                  <a:schemeClr val="accent5">
                    <a:lumMod val="60000"/>
                    <a:lumOff val="40000"/>
                  </a:schemeClr>
                </a:gs>
              </a:gsLst>
              <a:lin ang="3600000" scaled="0"/>
              <a:tileRect/>
            </a:gradFill>
            <a:ln>
              <a:noFill/>
            </a:ln>
            <a:effectLst>
              <a:softEdge rad="0"/>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'PivotTable-KPI'!$O$5:$O$15</c:f>
              <c:strCache>
                <c:ptCount val="10"/>
                <c:pt idx="0">
                  <c:v>Badda</c:v>
                </c:pt>
                <c:pt idx="1">
                  <c:v>Kafrul</c:v>
                </c:pt>
                <c:pt idx="2">
                  <c:v>Dhanmondi</c:v>
                </c:pt>
                <c:pt idx="3">
                  <c:v>Kadamtali</c:v>
                </c:pt>
                <c:pt idx="4">
                  <c:v>Mirpur</c:v>
                </c:pt>
                <c:pt idx="5">
                  <c:v>Mohammadpur</c:v>
                </c:pt>
                <c:pt idx="6">
                  <c:v>Tejgaon</c:v>
                </c:pt>
                <c:pt idx="7">
                  <c:v>Bangshal</c:v>
                </c:pt>
                <c:pt idx="8">
                  <c:v>Demra</c:v>
                </c:pt>
                <c:pt idx="9">
                  <c:v>Jatrabari</c:v>
                </c:pt>
              </c:strCache>
            </c:strRef>
          </c:cat>
          <c:val>
            <c:numRef>
              <c:f>'PivotTable-KPI'!$P$5:$P$15</c:f>
              <c:numCache>
                <c:formatCode>0</c:formatCode>
                <c:ptCount val="10"/>
                <c:pt idx="0">
                  <c:v>17</c:v>
                </c:pt>
                <c:pt idx="1">
                  <c:v>17</c:v>
                </c:pt>
                <c:pt idx="2">
                  <c:v>17</c:v>
                </c:pt>
                <c:pt idx="3">
                  <c:v>19</c:v>
                </c:pt>
                <c:pt idx="4">
                  <c:v>19</c:v>
                </c:pt>
                <c:pt idx="5">
                  <c:v>20</c:v>
                </c:pt>
                <c:pt idx="6">
                  <c:v>24</c:v>
                </c:pt>
                <c:pt idx="7">
                  <c:v>24</c:v>
                </c:pt>
                <c:pt idx="8">
                  <c:v>26</c:v>
                </c:pt>
                <c:pt idx="9">
                  <c:v>31</c:v>
                </c:pt>
              </c:numCache>
            </c:numRef>
          </c:val>
          <c:extLst>
            <c:ext xmlns:c16="http://schemas.microsoft.com/office/drawing/2014/chart" uri="{C3380CC4-5D6E-409C-BE32-E72D297353CC}">
              <c16:uniqueId val="{00000000-2BEC-4707-B2FC-4CFB18717F12}"/>
            </c:ext>
          </c:extLst>
        </c:ser>
        <c:dLbls>
          <c:dLblPos val="outEnd"/>
          <c:showLegendKey val="0"/>
          <c:showVal val="1"/>
          <c:showCatName val="0"/>
          <c:showSerName val="0"/>
          <c:showPercent val="0"/>
          <c:showBubbleSize val="0"/>
        </c:dLbls>
        <c:gapWidth val="90"/>
        <c:axId val="498253616"/>
        <c:axId val="498251696"/>
      </c:barChart>
      <c:catAx>
        <c:axId val="498253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98251696"/>
        <c:crosses val="autoZero"/>
        <c:auto val="1"/>
        <c:lblAlgn val="ctr"/>
        <c:lblOffset val="100"/>
        <c:noMultiLvlLbl val="0"/>
      </c:catAx>
      <c:valAx>
        <c:axId val="498251696"/>
        <c:scaling>
          <c:orientation val="minMax"/>
        </c:scaling>
        <c:delete val="1"/>
        <c:axPos val="b"/>
        <c:numFmt formatCode="0" sourceLinked="1"/>
        <c:majorTickMark val="out"/>
        <c:minorTickMark val="none"/>
        <c:tickLblPos val="nextTo"/>
        <c:crossAx val="49825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[Project1-DengueAnalyticsDashboard-Alimul.xlsx]PivotTable-KPI!PT5-HousingType Vs PositiveCount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baseline="0">
                <a:effectLst/>
                <a:latin typeface="Arial" panose="020B0604020202020204" pitchFamily="34" charset="0"/>
                <a:cs typeface="Arial" panose="020B0604020202020204" pitchFamily="34" charset="0"/>
              </a:rPr>
              <a:t>HousingType Vs Positive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59000">
                <a:schemeClr val="accent5">
                  <a:lumMod val="100000"/>
                </a:schemeClr>
              </a:gs>
              <a:gs pos="37000">
                <a:schemeClr val="accent5">
                  <a:lumMod val="75000"/>
                </a:schemeClr>
              </a:gs>
              <a:gs pos="95000">
                <a:schemeClr val="accent5">
                  <a:lumMod val="60000"/>
                  <a:lumOff val="40000"/>
                </a:schemeClr>
              </a:gs>
            </a:gsLst>
            <a:lin ang="162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59000">
                <a:schemeClr val="accent5">
                  <a:lumMod val="100000"/>
                </a:schemeClr>
              </a:gs>
              <a:gs pos="37000">
                <a:schemeClr val="accent5">
                  <a:lumMod val="75000"/>
                </a:schemeClr>
              </a:gs>
              <a:gs pos="95000">
                <a:schemeClr val="accent5">
                  <a:lumMod val="60000"/>
                  <a:lumOff val="40000"/>
                </a:schemeClr>
              </a:gs>
            </a:gsLst>
            <a:lin ang="16200000" scaled="0"/>
            <a:tileRect/>
          </a:gradFill>
          <a:ln>
            <a:noFill/>
          </a:ln>
          <a:effectLst/>
        </c:spPr>
      </c:pivotFmt>
    </c:pivotFmts>
    <c:plotArea>
      <c:layout/>
      <c:barChart>
        <c:barDir val="col"/>
        <c:grouping val="clustered"/>
        <c:varyColors val="0"/>
        <c:ser>
          <c:idx val="0"/>
          <c:order val="0"/>
          <c:tx>
            <c:strRef>
              <c:f>'PivotTable-KPI'!$K$41</c:f>
              <c:strCache>
                <c:ptCount val="1"/>
                <c:pt idx="0">
                  <c:v>Total</c:v>
                </c:pt>
              </c:strCache>
            </c:strRef>
          </c:tx>
          <c:spPr>
            <a:gradFill flip="none" rotWithShape="1">
              <a:gsLst>
                <a:gs pos="59000">
                  <a:schemeClr val="accent5">
                    <a:lumMod val="100000"/>
                  </a:schemeClr>
                </a:gs>
                <a:gs pos="37000">
                  <a:schemeClr val="accent5">
                    <a:lumMod val="75000"/>
                  </a:schemeClr>
                </a:gs>
                <a:gs pos="95000">
                  <a:schemeClr val="accent5">
                    <a:lumMod val="60000"/>
                    <a:lumOff val="40000"/>
                  </a:schemeClr>
                </a:gs>
              </a:gsLst>
              <a:lin ang="1620000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'PivotTable-KPI'!$J$42:$J$45</c:f>
              <c:strCache>
                <c:ptCount val="3"/>
                <c:pt idx="0">
                  <c:v>Building</c:v>
                </c:pt>
                <c:pt idx="1">
                  <c:v>Tinshed</c:v>
                </c:pt>
                <c:pt idx="2">
                  <c:v>Other</c:v>
                </c:pt>
              </c:strCache>
            </c:strRef>
          </c:cat>
          <c:val>
            <c:numRef>
              <c:f>'PivotTable-KPI'!$K$42:$K$45</c:f>
              <c:numCache>
                <c:formatCode>0</c:formatCode>
                <c:ptCount val="3"/>
                <c:pt idx="0">
                  <c:v>191</c:v>
                </c:pt>
                <c:pt idx="1">
                  <c:v>173</c:v>
                </c:pt>
                <c:pt idx="2">
                  <c:v>168</c:v>
                </c:pt>
              </c:numCache>
            </c:numRef>
          </c:val>
          <c:extLst>
            <c:ext xmlns:c16="http://schemas.microsoft.com/office/drawing/2014/chart" uri="{C3380CC4-5D6E-409C-BE32-E72D297353CC}">
              <c16:uniqueId val="{00000000-36E7-44C5-AB5E-5E3F7123A150}"/>
            </c:ext>
          </c:extLst>
        </c:ser>
        <c:dLbls>
          <c:dLblPos val="outEnd"/>
          <c:showLegendKey val="0"/>
          <c:showVal val="1"/>
          <c:showCatName val="0"/>
          <c:showSerName val="0"/>
          <c:showPercent val="0"/>
          <c:showBubbleSize val="0"/>
        </c:dLbls>
        <c:gapWidth val="220"/>
        <c:axId val="1732229968"/>
        <c:axId val="1732227088"/>
      </c:barChart>
      <c:catAx>
        <c:axId val="1732229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32227088"/>
        <c:crosses val="autoZero"/>
        <c:auto val="1"/>
        <c:lblAlgn val="ctr"/>
        <c:lblOffset val="100"/>
        <c:noMultiLvlLbl val="0"/>
      </c:catAx>
      <c:valAx>
        <c:axId val="1732227088"/>
        <c:scaling>
          <c:orientation val="minMax"/>
        </c:scaling>
        <c:delete val="1"/>
        <c:axPos val="l"/>
        <c:numFmt formatCode="0" sourceLinked="1"/>
        <c:majorTickMark val="out"/>
        <c:minorTickMark val="none"/>
        <c:tickLblPos val="nextTo"/>
        <c:crossAx val="173222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[Project1-DengueAnalyticsDashboard-Alimul.xlsx]PivotTable-KPI!PT6-InfectionTypeVsArea</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solidFill>
              <a:schemeClr val="accent5">
                <a:lumMod val="75000"/>
              </a:schemeClr>
            </a:solid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8A0000"/>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'PivotTable-KPI'!$C$75:$C$76</c:f>
              <c:strCache>
                <c:ptCount val="1"/>
                <c:pt idx="0">
                  <c:v>Past/Secondary</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'PivotTable-KPI'!$C$77:$C$89</c:f>
              <c:numCache>
                <c:formatCode>General</c:formatCode>
                <c:ptCount val="12"/>
                <c:pt idx="10">
                  <c:v>2</c:v>
                </c:pt>
              </c:numCache>
            </c:numRef>
          </c:val>
          <c:extLst>
            <c:ext xmlns:c16="http://schemas.microsoft.com/office/drawing/2014/chart" uri="{C3380CC4-5D6E-409C-BE32-E72D297353CC}">
              <c16:uniqueId val="{00000000-96AB-4D01-9D44-478849F8CA89}"/>
            </c:ext>
          </c:extLst>
        </c:ser>
        <c:ser>
          <c:idx val="1"/>
          <c:order val="1"/>
          <c:tx>
            <c:strRef>
              <c:f>'PivotTable-KPI'!$D$75:$D$76</c:f>
              <c:strCache>
                <c:ptCount val="1"/>
                <c:pt idx="0">
                  <c:v>Positive(Complex)</c:v>
                </c:pt>
              </c:strCache>
            </c:strRef>
          </c:tx>
          <c:spPr>
            <a:solidFill>
              <a:schemeClr val="accent5">
                <a:lumMod val="75000"/>
              </a:schemeClr>
            </a:solidFill>
            <a:ln>
              <a:noFill/>
            </a:ln>
            <a:effectLst/>
          </c:spPr>
          <c:invertIfNegative val="0"/>
          <c:dLbls>
            <c:spPr>
              <a:solidFill>
                <a:schemeClr val="accent5">
                  <a:lumMod val="75000"/>
                </a:schemeClr>
              </a:solid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'PivotTable-KPI'!$D$77:$D$89</c:f>
              <c:numCache>
                <c:formatCode>General</c:formatCode>
                <c:ptCount val="12"/>
                <c:pt idx="0">
                  <c:v>7</c:v>
                </c:pt>
                <c:pt idx="1">
                  <c:v>9</c:v>
                </c:pt>
                <c:pt idx="2">
                  <c:v>4</c:v>
                </c:pt>
                <c:pt idx="3">
                  <c:v>6</c:v>
                </c:pt>
                <c:pt idx="4">
                  <c:v>6</c:v>
                </c:pt>
                <c:pt idx="5">
                  <c:v>5</c:v>
                </c:pt>
                <c:pt idx="6">
                  <c:v>7</c:v>
                </c:pt>
                <c:pt idx="7">
                  <c:v>10</c:v>
                </c:pt>
                <c:pt idx="8">
                  <c:v>13</c:v>
                </c:pt>
                <c:pt idx="9">
                  <c:v>12</c:v>
                </c:pt>
                <c:pt idx="10">
                  <c:v>16</c:v>
                </c:pt>
                <c:pt idx="11">
                  <c:v>16</c:v>
                </c:pt>
              </c:numCache>
            </c:numRef>
          </c:val>
          <c:extLst>
            <c:ext xmlns:c16="http://schemas.microsoft.com/office/drawing/2014/chart" uri="{C3380CC4-5D6E-409C-BE32-E72D297353CC}">
              <c16:uniqueId val="{00000001-96AB-4D01-9D44-478849F8CA89}"/>
            </c:ext>
          </c:extLst>
        </c:ser>
        <c:ser>
          <c:idx val="2"/>
          <c:order val="2"/>
          <c:tx>
            <c:strRef>
              <c:f>'PivotTable-KPI'!$E$75:$E$76</c:f>
              <c:strCache>
                <c:ptCount val="1"/>
                <c:pt idx="0">
                  <c:v>Recent Exposure (Past Infection)</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'PivotTable-KPI'!$E$77:$E$89</c:f>
              <c:numCache>
                <c:formatCode>General</c:formatCode>
                <c:ptCount val="12"/>
                <c:pt idx="6">
                  <c:v>1</c:v>
                </c:pt>
              </c:numCache>
            </c:numRef>
          </c:val>
          <c:extLst>
            <c:ext xmlns:c16="http://schemas.microsoft.com/office/drawing/2014/chart" uri="{C3380CC4-5D6E-409C-BE32-E72D297353CC}">
              <c16:uniqueId val="{00000002-96AB-4D01-9D44-478849F8CA89}"/>
            </c:ext>
          </c:extLst>
        </c:ser>
        <c:ser>
          <c:idx val="3"/>
          <c:order val="3"/>
          <c:tx>
            <c:strRef>
              <c:f>'PivotTable-KPI'!$F$75:$F$76</c:f>
              <c:strCache>
                <c:ptCount val="1"/>
                <c:pt idx="0">
                  <c:v>Recent/Mid</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'PivotTable-KPI'!$F$77:$F$89</c:f>
              <c:numCache>
                <c:formatCode>General</c:formatCode>
                <c:ptCount val="12"/>
                <c:pt idx="0">
                  <c:v>5</c:v>
                </c:pt>
                <c:pt idx="1">
                  <c:v>5</c:v>
                </c:pt>
                <c:pt idx="2">
                  <c:v>10</c:v>
                </c:pt>
                <c:pt idx="3">
                  <c:v>6</c:v>
                </c:pt>
                <c:pt idx="4">
                  <c:v>10</c:v>
                </c:pt>
                <c:pt idx="5">
                  <c:v>9</c:v>
                </c:pt>
                <c:pt idx="6">
                  <c:v>6</c:v>
                </c:pt>
                <c:pt idx="7">
                  <c:v>7</c:v>
                </c:pt>
                <c:pt idx="8">
                  <c:v>6</c:v>
                </c:pt>
                <c:pt idx="9">
                  <c:v>9</c:v>
                </c:pt>
                <c:pt idx="10">
                  <c:v>5</c:v>
                </c:pt>
                <c:pt idx="11">
                  <c:v>6</c:v>
                </c:pt>
              </c:numCache>
            </c:numRef>
          </c:val>
          <c:extLst>
            <c:ext xmlns:c16="http://schemas.microsoft.com/office/drawing/2014/chart" uri="{C3380CC4-5D6E-409C-BE32-E72D297353CC}">
              <c16:uniqueId val="{00000003-96AB-4D01-9D44-478849F8CA89}"/>
            </c:ext>
          </c:extLst>
        </c:ser>
        <c:ser>
          <c:idx val="4"/>
          <c:order val="4"/>
          <c:tx>
            <c:strRef>
              <c:f>'PivotTable-KPI'!$G$75:$G$76</c:f>
              <c:strCache>
                <c:ptCount val="1"/>
                <c:pt idx="0">
                  <c:v>Secondary</c:v>
                </c:pt>
              </c:strCache>
            </c:strRef>
          </c:tx>
          <c:spPr>
            <a:solidFill>
              <a:srgbClr val="8A0000"/>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'PivotTable-KPI'!$B$77:$B$89</c:f>
              <c:strCache>
                <c:ptCount val="12"/>
                <c:pt idx="0">
                  <c:v>Badda</c:v>
                </c:pt>
                <c:pt idx="1">
                  <c:v>Tejgaon</c:v>
                </c:pt>
                <c:pt idx="2">
                  <c:v>Sutrapur</c:v>
                </c:pt>
                <c:pt idx="3">
                  <c:v>Paltan</c:v>
                </c:pt>
                <c:pt idx="4">
                  <c:v>Keraniganj</c:v>
                </c:pt>
                <c:pt idx="5">
                  <c:v>New Market</c:v>
                </c:pt>
                <c:pt idx="6">
                  <c:v>Kadamtali</c:v>
                </c:pt>
                <c:pt idx="7">
                  <c:v>Dhanmondi</c:v>
                </c:pt>
                <c:pt idx="8">
                  <c:v>Bangshal</c:v>
                </c:pt>
                <c:pt idx="9">
                  <c:v>Mirpur</c:v>
                </c:pt>
                <c:pt idx="10">
                  <c:v>Jatrabari</c:v>
                </c:pt>
                <c:pt idx="11">
                  <c:v>Demra</c:v>
                </c:pt>
              </c:strCache>
            </c:strRef>
          </c:cat>
          <c:val>
            <c:numRef>
              <c:f>'PivotTable-KPI'!$G$77:$G$89</c:f>
              <c:numCache>
                <c:formatCode>General</c:formatCode>
                <c:ptCount val="12"/>
                <c:pt idx="0">
                  <c:v>19</c:v>
                </c:pt>
                <c:pt idx="1">
                  <c:v>17</c:v>
                </c:pt>
                <c:pt idx="2">
                  <c:v>17</c:v>
                </c:pt>
                <c:pt idx="3">
                  <c:v>19</c:v>
                </c:pt>
                <c:pt idx="4">
                  <c:v>17</c:v>
                </c:pt>
                <c:pt idx="5">
                  <c:v>19</c:v>
                </c:pt>
                <c:pt idx="6">
                  <c:v>20</c:v>
                </c:pt>
                <c:pt idx="7">
                  <c:v>17</c:v>
                </c:pt>
                <c:pt idx="8">
                  <c:v>15</c:v>
                </c:pt>
                <c:pt idx="9">
                  <c:v>13</c:v>
                </c:pt>
                <c:pt idx="10">
                  <c:v>15</c:v>
                </c:pt>
                <c:pt idx="11">
                  <c:v>16</c:v>
                </c:pt>
              </c:numCache>
            </c:numRef>
          </c:val>
          <c:extLst>
            <c:ext xmlns:c16="http://schemas.microsoft.com/office/drawing/2014/chart" uri="{C3380CC4-5D6E-409C-BE32-E72D297353CC}">
              <c16:uniqueId val="{00000006-BD3B-4164-ACAC-7FF7A64BB988}"/>
            </c:ext>
          </c:extLst>
        </c:ser>
        <c:dLbls>
          <c:dLblPos val="ctr"/>
          <c:showLegendKey val="0"/>
          <c:showVal val="1"/>
          <c:showCatName val="0"/>
          <c:showSerName val="0"/>
          <c:showPercent val="0"/>
          <c:showBubbleSize val="0"/>
        </c:dLbls>
        <c:gapWidth val="80"/>
        <c:overlap val="100"/>
        <c:axId val="579512400"/>
        <c:axId val="579512880"/>
      </c:barChart>
      <c:catAx>
        <c:axId val="579512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79512880"/>
        <c:crosses val="autoZero"/>
        <c:auto val="1"/>
        <c:lblAlgn val="ctr"/>
        <c:lblOffset val="100"/>
        <c:noMultiLvlLbl val="0"/>
      </c:catAx>
      <c:valAx>
        <c:axId val="579512880"/>
        <c:scaling>
          <c:orientation val="minMax"/>
        </c:scaling>
        <c:delete val="1"/>
        <c:axPos val="b"/>
        <c:numFmt formatCode="General" sourceLinked="1"/>
        <c:majorTickMark val="out"/>
        <c:minorTickMark val="none"/>
        <c:tickLblPos val="nextTo"/>
        <c:crossAx val="579512400"/>
        <c:crosses val="autoZero"/>
        <c:crossBetween val="between"/>
      </c:valAx>
      <c:spPr>
        <a:noFill/>
        <a:ln>
          <a:noFill/>
        </a:ln>
        <a:effectLst/>
      </c:spPr>
    </c:plotArea>
    <c:legend>
      <c:legendPos val="t"/>
      <c:layout>
        <c:manualLayout>
          <c:xMode val="edge"/>
          <c:yMode val="edge"/>
          <c:x val="7.0650407134085241E-2"/>
          <c:y val="1.4048701057468959E-2"/>
          <c:w val="0.85063221799627042"/>
          <c:h val="0.13188854180935838"/>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[Project1-DengueAnalyticsDashboard-Alimul.xlsx]PivotTable-KPI!PT8-PositiveCount by Gender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Positive</a:t>
            </a:r>
            <a:r>
              <a:rPr lang="en-US" baseline="0"/>
              <a:t> Count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tx2">
              <a:lumMod val="75000"/>
              <a:lumOff val="25000"/>
            </a:schemeClr>
          </a:solidFill>
          <a:ln w="19050">
            <a:solidFill>
              <a:schemeClr val="lt1"/>
            </a:solidFill>
          </a:ln>
          <a:effectLst/>
        </c:spPr>
        <c:dLbl>
          <c:idx val="0"/>
          <c:layout>
            <c:manualLayout>
              <c:x val="-9.922871446885007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6">
              <a:lumMod val="75000"/>
            </a:schemeClr>
          </a:solidFill>
          <a:ln w="19050">
            <a:solidFill>
              <a:schemeClr val="lt1"/>
            </a:solidFill>
          </a:ln>
          <a:effectLst/>
        </c:spPr>
        <c:dLbl>
          <c:idx val="0"/>
          <c:layout>
            <c:manualLayout>
              <c:x val="0.10406913510640932"/>
              <c:y val="-8.1251576062937476E-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'PivotTable-KPI'!$R$114</c:f>
              <c:strCache>
                <c:ptCount val="1"/>
                <c:pt idx="0">
                  <c:v>Total</c:v>
                </c:pt>
              </c:strCache>
            </c:strRef>
          </c:tx>
          <c:spPr>
            <a:solidFill>
              <a:schemeClr val="accent1">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2D8-456D-AF15-579448EB9953}"/>
              </c:ext>
            </c:extLst>
          </c:dPt>
          <c:dPt>
            <c:idx val="1"/>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2-D2D8-456D-AF15-579448EB9953}"/>
              </c:ext>
            </c:extLst>
          </c:dPt>
          <c:dLbls>
            <c:dLbl>
              <c:idx val="0"/>
              <c:layout>
                <c:manualLayout>
                  <c:x val="0.10406913510640932"/>
                  <c:y val="-8.1251576062937476E-5"/>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D2D8-456D-AF15-579448EB9953}"/>
                </c:ext>
              </c:extLst>
            </c:dLbl>
            <c:dLbl>
              <c:idx val="1"/>
              <c:layout>
                <c:manualLayout>
                  <c:x val="-9.9228714468850079E-2"/>
                  <c:y val="0"/>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D2D8-456D-AF15-579448EB995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'PivotTable-KPI'!$Q$115:$Q$117</c:f>
              <c:strCache>
                <c:ptCount val="2"/>
                <c:pt idx="0">
                  <c:v>Female</c:v>
                </c:pt>
                <c:pt idx="1">
                  <c:v>Male</c:v>
                </c:pt>
              </c:strCache>
            </c:strRef>
          </c:cat>
          <c:val>
            <c:numRef>
              <c:f>'PivotTable-KPI'!$R$115:$R$117</c:f>
              <c:numCache>
                <c:formatCode>0</c:formatCode>
                <c:ptCount val="2"/>
                <c:pt idx="0">
                  <c:v>281</c:v>
                </c:pt>
                <c:pt idx="1">
                  <c:v>251</c:v>
                </c:pt>
              </c:numCache>
            </c:numRef>
          </c:val>
          <c:extLst>
            <c:ext xmlns:c16="http://schemas.microsoft.com/office/drawing/2014/chart" uri="{C3380CC4-5D6E-409C-BE32-E72D297353CC}">
              <c16:uniqueId val="{00000000-D2D8-456D-AF15-579448EB9953}"/>
            </c:ext>
          </c:extLst>
        </c:ser>
        <c:dLbls>
          <c:showLegendKey val="0"/>
          <c:showVal val="0"/>
          <c:showCatName val="0"/>
          <c:showSerName val="0"/>
          <c:showPercent val="0"/>
          <c:showBubbleSize val="0"/>
          <c:showLeaderLines val="1"/>
        </c:dLbls>
        <c:firstSliceAng val="0"/>
        <c:holeSize val="8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[Project1-DengueAnalyticsDashboard-Alimul.xlsx]PivotTable-KPI!PT7-PostiveCount by AreaType Vs HousingType</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CA" sz="1000" b="0" i="0" u="none" strike="noStrike" kern="1200" spc="0" baseline="0">
                <a:solidFill>
                  <a:sysClr val="windowText" lastClr="000000">
                    <a:lumMod val="65000"/>
                    <a:lumOff val="35000"/>
                  </a:sysClr>
                </a:solidFill>
                <a:latin typeface="Arial" panose="020B0604020202020204" pitchFamily="34" charset="0"/>
                <a:cs typeface="Arial" panose="020B0604020202020204" pitchFamily="34" charset="0"/>
              </a:rPr>
              <a:t>Postive Count by AreaType Vs HousingType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'PivotTable-KPI'!$R$77:$R$78</c:f>
              <c:strCache>
                <c:ptCount val="1"/>
                <c:pt idx="0">
                  <c:v>Developed</c:v>
                </c:pt>
              </c:strCache>
            </c:strRef>
          </c:tx>
          <c:spPr>
            <a:gradFill>
              <a:gsLst>
                <a:gs pos="20000">
                  <a:schemeClr val="accent2">
                    <a:lumMod val="10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'PivotTable-KPI'!$Q$79:$Q$82</c:f>
              <c:strCache>
                <c:ptCount val="3"/>
                <c:pt idx="0">
                  <c:v>Building</c:v>
                </c:pt>
                <c:pt idx="1">
                  <c:v>Tinshed</c:v>
                </c:pt>
                <c:pt idx="2">
                  <c:v>Other</c:v>
                </c:pt>
              </c:strCache>
            </c:strRef>
          </c:cat>
          <c:val>
            <c:numRef>
              <c:f>'PivotTable-KPI'!$R$79:$R$82</c:f>
              <c:numCache>
                <c:formatCode>0</c:formatCode>
                <c:ptCount val="3"/>
                <c:pt idx="0">
                  <c:v>95</c:v>
                </c:pt>
                <c:pt idx="1">
                  <c:v>82</c:v>
                </c:pt>
                <c:pt idx="2">
                  <c:v>80</c:v>
                </c:pt>
              </c:numCache>
            </c:numRef>
          </c:val>
          <c:extLst>
            <c:ext xmlns:c16="http://schemas.microsoft.com/office/drawing/2014/chart" uri="{C3380CC4-5D6E-409C-BE32-E72D297353CC}">
              <c16:uniqueId val="{00000000-9325-4191-8564-86093A9F1EC7}"/>
            </c:ext>
          </c:extLst>
        </c:ser>
        <c:ser>
          <c:idx val="1"/>
          <c:order val="1"/>
          <c:tx>
            <c:strRef>
              <c:f>'PivotTable-KPI'!$S$77:$S$78</c:f>
              <c:strCache>
                <c:ptCount val="1"/>
                <c:pt idx="0">
                  <c:v>Undeveloped</c:v>
                </c:pt>
              </c:strCache>
            </c:strRef>
          </c:tx>
          <c:spPr>
            <a:gradFill>
              <a:gsLst>
                <a:gs pos="20000">
                  <a:schemeClr val="accent5">
                    <a:lumMod val="60000"/>
                    <a:lumOff val="40000"/>
                  </a:schemeClr>
                </a:gs>
                <a:gs pos="100000">
                  <a:schemeClr val="accent5">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'PivotTable-KPI'!$Q$79:$Q$82</c:f>
              <c:strCache>
                <c:ptCount val="3"/>
                <c:pt idx="0">
                  <c:v>Building</c:v>
                </c:pt>
                <c:pt idx="1">
                  <c:v>Tinshed</c:v>
                </c:pt>
                <c:pt idx="2">
                  <c:v>Other</c:v>
                </c:pt>
              </c:strCache>
            </c:strRef>
          </c:cat>
          <c:val>
            <c:numRef>
              <c:f>'PivotTable-KPI'!$S$79:$S$82</c:f>
              <c:numCache>
                <c:formatCode>0</c:formatCode>
                <c:ptCount val="3"/>
                <c:pt idx="0">
                  <c:v>96</c:v>
                </c:pt>
                <c:pt idx="1">
                  <c:v>91</c:v>
                </c:pt>
                <c:pt idx="2">
                  <c:v>88</c:v>
                </c:pt>
              </c:numCache>
            </c:numRef>
          </c:val>
          <c:extLst>
            <c:ext xmlns:c16="http://schemas.microsoft.com/office/drawing/2014/chart" uri="{C3380CC4-5D6E-409C-BE32-E72D297353CC}">
              <c16:uniqueId val="{00000001-9325-4191-8564-86093A9F1EC7}"/>
            </c:ext>
          </c:extLst>
        </c:ser>
        <c:dLbls>
          <c:dLblPos val="outEnd"/>
          <c:showLegendKey val="0"/>
          <c:showVal val="1"/>
          <c:showCatName val="0"/>
          <c:showSerName val="0"/>
          <c:showPercent val="0"/>
          <c:showBubbleSize val="0"/>
        </c:dLbls>
        <c:gapWidth val="370"/>
        <c:overlap val="-20"/>
        <c:axId val="948118591"/>
        <c:axId val="948110431"/>
      </c:barChart>
      <c:catAx>
        <c:axId val="9481185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48110431"/>
        <c:crosses val="autoZero"/>
        <c:auto val="1"/>
        <c:lblAlgn val="ctr"/>
        <c:lblOffset val="100"/>
        <c:noMultiLvlLbl val="0"/>
      </c:catAx>
      <c:valAx>
        <c:axId val="948110431"/>
        <c:scaling>
          <c:orientation val="minMax"/>
        </c:scaling>
        <c:delete val="1"/>
        <c:axPos val="l"/>
        <c:numFmt formatCode="0" sourceLinked="1"/>
        <c:majorTickMark val="out"/>
        <c:minorTickMark val="none"/>
        <c:tickLblPos val="nextTo"/>
        <c:crossAx val="9481185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[Project1-DengueAnalyticsDashboard-Alimul.xlsx]PivotTable-KPI!PT4-AreaType Vs PositiveCount</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Positive</a:t>
            </a:r>
            <a:r>
              <a:rPr lang="en-CA" baseline="0"/>
              <a:t> Count by AreaType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ivotFmts>
      <c:pivotFmt>
        <c:idx val="0"/>
        <c:spPr>
          <a:gradFill>
            <a:gsLst>
              <a:gs pos="20000">
                <a:schemeClr val="accent2">
                  <a:lumMod val="10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0000">
                <a:schemeClr val="accent5">
                  <a:lumMod val="60000"/>
                  <a:lumOff val="40000"/>
                </a:schemeClr>
              </a:gs>
              <a:gs pos="100000">
                <a:schemeClr val="accent5">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'PivotTable-KPI'!$C$41:$C$42</c:f>
              <c:strCache>
                <c:ptCount val="1"/>
                <c:pt idx="0">
                  <c:v>Undeveloped</c:v>
                </c:pt>
              </c:strCache>
            </c:strRef>
          </c:tx>
          <c:spPr>
            <a:gradFill>
              <a:gsLst>
                <a:gs pos="20000">
                  <a:schemeClr val="accent5">
                    <a:lumMod val="60000"/>
                    <a:lumOff val="40000"/>
                  </a:schemeClr>
                </a:gs>
                <a:gs pos="100000">
                  <a:schemeClr val="accent5">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'PivotTable-KPI'!$B$43</c:f>
              <c:strCache>
                <c:ptCount val="1"/>
                <c:pt idx="0">
                  <c:v>Total</c:v>
                </c:pt>
              </c:strCache>
            </c:strRef>
          </c:cat>
          <c:val>
            <c:numRef>
              <c:f>'PivotTable-KPI'!$C$43</c:f>
              <c:numCache>
                <c:formatCode>0</c:formatCode>
                <c:ptCount val="1"/>
                <c:pt idx="0">
                  <c:v>275</c:v>
                </c:pt>
              </c:numCache>
            </c:numRef>
          </c:val>
          <c:extLst>
            <c:ext xmlns:c16="http://schemas.microsoft.com/office/drawing/2014/chart" uri="{C3380CC4-5D6E-409C-BE32-E72D297353CC}">
              <c16:uniqueId val="{00000000-750F-4FA2-A4A8-649378888675}"/>
            </c:ext>
          </c:extLst>
        </c:ser>
        <c:ser>
          <c:idx val="1"/>
          <c:order val="1"/>
          <c:tx>
            <c:strRef>
              <c:f>'PivotTable-KPI'!$D$41:$D$42</c:f>
              <c:strCache>
                <c:ptCount val="1"/>
                <c:pt idx="0">
                  <c:v>Developed</c:v>
                </c:pt>
              </c:strCache>
            </c:strRef>
          </c:tx>
          <c:spPr>
            <a:gradFill>
              <a:gsLst>
                <a:gs pos="20000">
                  <a:schemeClr val="accent2">
                    <a:lumMod val="10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'PivotTable-KPI'!$B$43</c:f>
              <c:strCache>
                <c:ptCount val="1"/>
                <c:pt idx="0">
                  <c:v>Total</c:v>
                </c:pt>
              </c:strCache>
            </c:strRef>
          </c:cat>
          <c:val>
            <c:numRef>
              <c:f>'PivotTable-KPI'!$D$43</c:f>
              <c:numCache>
                <c:formatCode>0</c:formatCode>
                <c:ptCount val="1"/>
                <c:pt idx="0">
                  <c:v>257</c:v>
                </c:pt>
              </c:numCache>
            </c:numRef>
          </c:val>
          <c:extLst>
            <c:ext xmlns:c16="http://schemas.microsoft.com/office/drawing/2014/chart" uri="{C3380CC4-5D6E-409C-BE32-E72D297353CC}">
              <c16:uniqueId val="{00000003-750F-4FA2-A4A8-649378888675}"/>
            </c:ext>
          </c:extLst>
        </c:ser>
        <c:dLbls>
          <c:dLblPos val="ctr"/>
          <c:showLegendKey val="0"/>
          <c:showVal val="1"/>
          <c:showCatName val="0"/>
          <c:showSerName val="0"/>
          <c:showPercent val="0"/>
          <c:showBubbleSize val="0"/>
        </c:dLbls>
        <c:gapWidth val="150"/>
        <c:overlap val="100"/>
        <c:axId val="948088351"/>
        <c:axId val="948078271"/>
      </c:barChart>
      <c:catAx>
        <c:axId val="948088351"/>
        <c:scaling>
          <c:orientation val="minMax"/>
        </c:scaling>
        <c:delete val="1"/>
        <c:axPos val="b"/>
        <c:numFmt formatCode="General" sourceLinked="1"/>
        <c:majorTickMark val="out"/>
        <c:minorTickMark val="none"/>
        <c:tickLblPos val="nextTo"/>
        <c:crossAx val="948078271"/>
        <c:crosses val="autoZero"/>
        <c:auto val="1"/>
        <c:lblAlgn val="ctr"/>
        <c:lblOffset val="100"/>
        <c:noMultiLvlLbl val="0"/>
      </c:catAx>
      <c:valAx>
        <c:axId val="948078271"/>
        <c:scaling>
          <c:orientation val="minMax"/>
        </c:scaling>
        <c:delete val="1"/>
        <c:axPos val="l"/>
        <c:numFmt formatCode="0" sourceLinked="1"/>
        <c:majorTickMark val="out"/>
        <c:minorTickMark val="none"/>
        <c:tickLblPos val="nextTo"/>
        <c:crossAx val="948088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freeicons.io/diseases-and-injury-icon-set/dengue-fever-disease-health-mosquito-sickness-icon-516386" TargetMode="External"/><Relationship Id="rId3" Type="http://schemas.openxmlformats.org/officeDocument/2006/relationships/chart" Target="../charts/chart2.xml"/><Relationship Id="rId7" Type="http://schemas.openxmlformats.org/officeDocument/2006/relationships/image" Target="../media/image6.png"/><Relationship Id="rId2" Type="http://schemas.openxmlformats.org/officeDocument/2006/relationships/chart" Target="../charts/chart1.xml"/><Relationship Id="rId1" Type="http://schemas.openxmlformats.org/officeDocument/2006/relationships/image" Target="../media/image1.emf"/><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image" Target="../media/image8.png"/><Relationship Id="rId4" Type="http://schemas.openxmlformats.org/officeDocument/2006/relationships/chart" Target="../charts/chart3.xml"/><Relationship Id="rId9" Type="http://schemas.openxmlformats.org/officeDocument/2006/relationships/image" Target="../media/image7.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6737</xdr:colOff>
      <xdr:row>0</xdr:row>
      <xdr:rowOff>0</xdr:rowOff>
    </xdr:from>
    <xdr:to>
      <xdr:col>33</xdr:col>
      <xdr:colOff>524237</xdr:colOff>
      <xdr:row>64</xdr:row>
      <xdr:rowOff>116121</xdr:rowOff>
    </xdr:to>
    <xdr:sp macro="" textlink="">
      <xdr:nvSpPr>
        <xdr:cNvPr id="2" name="Rectangle 1">
          <a:extLst>
            <a:ext uri="{FF2B5EF4-FFF2-40B4-BE49-F238E27FC236}">
              <a16:creationId xmlns:a16="http://schemas.microsoft.com/office/drawing/2014/main" id="{E95DAF7F-27EE-7FFB-0200-19A23E2F35B7}"/>
            </a:ext>
          </a:extLst>
        </xdr:cNvPr>
        <xdr:cNvSpPr/>
      </xdr:nvSpPr>
      <xdr:spPr>
        <a:xfrm>
          <a:off x="6737" y="0"/>
          <a:ext cx="20737237" cy="10097875"/>
        </a:xfrm>
        <a:prstGeom prst="rect">
          <a:avLst/>
        </a:prstGeom>
        <a:ln>
          <a:noFill/>
        </a:ln>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en-CA" sz="1000">
            <a:latin typeface="Arial" panose="020B0604020202020204" pitchFamily="34" charset="0"/>
            <a:cs typeface="Arial" panose="020B0604020202020204" pitchFamily="34" charset="0"/>
          </a:endParaRPr>
        </a:p>
      </xdr:txBody>
    </xdr:sp>
    <xdr:clientData/>
  </xdr:twoCellAnchor>
  <xdr:twoCellAnchor>
    <xdr:from>
      <xdr:col>0</xdr:col>
      <xdr:colOff>131812</xdr:colOff>
      <xdr:row>0</xdr:row>
      <xdr:rowOff>153089</xdr:rowOff>
    </xdr:from>
    <xdr:to>
      <xdr:col>12</xdr:col>
      <xdr:colOff>418848</xdr:colOff>
      <xdr:row>9</xdr:row>
      <xdr:rowOff>118250</xdr:rowOff>
    </xdr:to>
    <xdr:sp macro="" textlink="">
      <xdr:nvSpPr>
        <xdr:cNvPr id="37" name="Rectangle: Rounded Corners 36">
          <a:extLst>
            <a:ext uri="{FF2B5EF4-FFF2-40B4-BE49-F238E27FC236}">
              <a16:creationId xmlns:a16="http://schemas.microsoft.com/office/drawing/2014/main" id="{67715569-D78B-4ABF-8A51-9AF12A62DDE2}"/>
            </a:ext>
          </a:extLst>
        </xdr:cNvPr>
        <xdr:cNvSpPr/>
      </xdr:nvSpPr>
      <xdr:spPr>
        <a:xfrm>
          <a:off x="131812" y="153089"/>
          <a:ext cx="7657200" cy="1370489"/>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000">
            <a:latin typeface="Arial" panose="020B0604020202020204" pitchFamily="34" charset="0"/>
            <a:cs typeface="Arial" panose="020B0604020202020204" pitchFamily="34" charset="0"/>
          </a:endParaRPr>
        </a:p>
      </xdr:txBody>
    </xdr:sp>
    <xdr:clientData/>
  </xdr:twoCellAnchor>
  <xdr:twoCellAnchor editAs="oneCell">
    <xdr:from>
      <xdr:col>24</xdr:col>
      <xdr:colOff>0</xdr:colOff>
      <xdr:row>81</xdr:row>
      <xdr:rowOff>0</xdr:rowOff>
    </xdr:from>
    <xdr:to>
      <xdr:col>25</xdr:col>
      <xdr:colOff>6350</xdr:colOff>
      <xdr:row>1048576</xdr:row>
      <xdr:rowOff>156272</xdr:rowOff>
    </xdr:to>
    <xdr:pic>
      <xdr:nvPicPr>
        <xdr:cNvPr id="38" name="Picture 37">
          <a:extLst>
            <a:ext uri="{FF2B5EF4-FFF2-40B4-BE49-F238E27FC236}">
              <a16:creationId xmlns:a16="http://schemas.microsoft.com/office/drawing/2014/main" id="{1B6594F4-27C2-A94D-0905-BCE994B1A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30400" y="12858750"/>
          <a:ext cx="61595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131812</xdr:colOff>
      <xdr:row>10</xdr:row>
      <xdr:rowOff>76969</xdr:rowOff>
    </xdr:from>
    <xdr:to>
      <xdr:col>6</xdr:col>
      <xdr:colOff>213896</xdr:colOff>
      <xdr:row>36</xdr:row>
      <xdr:rowOff>144393</xdr:rowOff>
    </xdr:to>
    <xdr:sp macro="" textlink="">
      <xdr:nvSpPr>
        <xdr:cNvPr id="42" name="Rectangle: Rounded Corners 41">
          <a:extLst>
            <a:ext uri="{FF2B5EF4-FFF2-40B4-BE49-F238E27FC236}">
              <a16:creationId xmlns:a16="http://schemas.microsoft.com/office/drawing/2014/main" id="{B346670D-E43F-459C-8F78-A3258F0442BD}"/>
            </a:ext>
          </a:extLst>
        </xdr:cNvPr>
        <xdr:cNvSpPr/>
      </xdr:nvSpPr>
      <xdr:spPr>
        <a:xfrm>
          <a:off x="131812" y="1636618"/>
          <a:ext cx="3758400" cy="4122512"/>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131812</xdr:colOff>
      <xdr:row>37</xdr:row>
      <xdr:rowOff>96213</xdr:rowOff>
    </xdr:from>
    <xdr:to>
      <xdr:col>12</xdr:col>
      <xdr:colOff>418176</xdr:colOff>
      <xdr:row>64</xdr:row>
      <xdr:rowOff>76</xdr:rowOff>
    </xdr:to>
    <xdr:sp macro="" textlink="">
      <xdr:nvSpPr>
        <xdr:cNvPr id="43" name="Rectangle: Rounded Corners 42">
          <a:extLst>
            <a:ext uri="{FF2B5EF4-FFF2-40B4-BE49-F238E27FC236}">
              <a16:creationId xmlns:a16="http://schemas.microsoft.com/office/drawing/2014/main" id="{8A072882-7325-4776-9722-7E651A093A10}"/>
            </a:ext>
          </a:extLst>
        </xdr:cNvPr>
        <xdr:cNvSpPr/>
      </xdr:nvSpPr>
      <xdr:spPr>
        <a:xfrm>
          <a:off x="131812" y="6147955"/>
          <a:ext cx="7560000" cy="4320000"/>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539901</xdr:colOff>
      <xdr:row>1</xdr:row>
      <xdr:rowOff>991</xdr:rowOff>
    </xdr:from>
    <xdr:to>
      <xdr:col>16</xdr:col>
      <xdr:colOff>571487</xdr:colOff>
      <xdr:row>9</xdr:row>
      <xdr:rowOff>126239</xdr:rowOff>
    </xdr:to>
    <xdr:sp macro="" textlink="">
      <xdr:nvSpPr>
        <xdr:cNvPr id="44" name="Rectangle: Rounded Corners 43">
          <a:extLst>
            <a:ext uri="{FF2B5EF4-FFF2-40B4-BE49-F238E27FC236}">
              <a16:creationId xmlns:a16="http://schemas.microsoft.com/office/drawing/2014/main" id="{86EA38FF-C26D-4A4B-BE80-754922EBC395}"/>
            </a:ext>
          </a:extLst>
        </xdr:cNvPr>
        <xdr:cNvSpPr/>
      </xdr:nvSpPr>
      <xdr:spPr>
        <a:xfrm>
          <a:off x="7797044" y="162261"/>
          <a:ext cx="2450633" cy="1415407"/>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000">
            <a:latin typeface="Arial" panose="020B0604020202020204" pitchFamily="34" charset="0"/>
            <a:cs typeface="Arial" panose="020B0604020202020204" pitchFamily="34" charset="0"/>
          </a:endParaRPr>
        </a:p>
      </xdr:txBody>
    </xdr:sp>
    <xdr:clientData/>
  </xdr:twoCellAnchor>
  <xdr:twoCellAnchor>
    <xdr:from>
      <xdr:col>12</xdr:col>
      <xdr:colOff>535903</xdr:colOff>
      <xdr:row>10</xdr:row>
      <xdr:rowOff>77536</xdr:rowOff>
    </xdr:from>
    <xdr:to>
      <xdr:col>25</xdr:col>
      <xdr:colOff>216130</xdr:colOff>
      <xdr:row>36</xdr:row>
      <xdr:rowOff>144960</xdr:rowOff>
    </xdr:to>
    <xdr:sp macro="" textlink="">
      <xdr:nvSpPr>
        <xdr:cNvPr id="45" name="Rectangle: Rounded Corners 44">
          <a:extLst>
            <a:ext uri="{FF2B5EF4-FFF2-40B4-BE49-F238E27FC236}">
              <a16:creationId xmlns:a16="http://schemas.microsoft.com/office/drawing/2014/main" id="{59FACBEC-825E-402F-9C69-34D9863CF960}"/>
            </a:ext>
          </a:extLst>
        </xdr:cNvPr>
        <xdr:cNvSpPr/>
      </xdr:nvSpPr>
      <xdr:spPr>
        <a:xfrm>
          <a:off x="7809539" y="1713142"/>
          <a:ext cx="7560000" cy="4320000"/>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535903</xdr:colOff>
      <xdr:row>37</xdr:row>
      <xdr:rowOff>96780</xdr:rowOff>
    </xdr:from>
    <xdr:to>
      <xdr:col>25</xdr:col>
      <xdr:colOff>216130</xdr:colOff>
      <xdr:row>64</xdr:row>
      <xdr:rowOff>643</xdr:rowOff>
    </xdr:to>
    <xdr:sp macro="" textlink="">
      <xdr:nvSpPr>
        <xdr:cNvPr id="46" name="Rectangle: Rounded Corners 45">
          <a:extLst>
            <a:ext uri="{FF2B5EF4-FFF2-40B4-BE49-F238E27FC236}">
              <a16:creationId xmlns:a16="http://schemas.microsoft.com/office/drawing/2014/main" id="{7923AB0D-9DBE-4FF8-A167-6D6A5E96D044}"/>
            </a:ext>
          </a:extLst>
        </xdr:cNvPr>
        <xdr:cNvSpPr/>
      </xdr:nvSpPr>
      <xdr:spPr>
        <a:xfrm>
          <a:off x="7809539" y="6148522"/>
          <a:ext cx="7560000" cy="4320000"/>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6</xdr:col>
      <xdr:colOff>333858</xdr:colOff>
      <xdr:row>10</xdr:row>
      <xdr:rowOff>76970</xdr:rowOff>
    </xdr:from>
    <xdr:to>
      <xdr:col>12</xdr:col>
      <xdr:colOff>415942</xdr:colOff>
      <xdr:row>36</xdr:row>
      <xdr:rowOff>144394</xdr:rowOff>
    </xdr:to>
    <xdr:sp macro="" textlink="">
      <xdr:nvSpPr>
        <xdr:cNvPr id="53" name="Rectangle: Rounded Corners 52">
          <a:extLst>
            <a:ext uri="{FF2B5EF4-FFF2-40B4-BE49-F238E27FC236}">
              <a16:creationId xmlns:a16="http://schemas.microsoft.com/office/drawing/2014/main" id="{2255C4CC-C37E-42DD-A14A-09A8BAAE819B}"/>
            </a:ext>
          </a:extLst>
        </xdr:cNvPr>
        <xdr:cNvSpPr/>
      </xdr:nvSpPr>
      <xdr:spPr>
        <a:xfrm>
          <a:off x="4010174" y="1636619"/>
          <a:ext cx="3758400" cy="4122512"/>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168621</xdr:colOff>
      <xdr:row>40</xdr:row>
      <xdr:rowOff>88813</xdr:rowOff>
    </xdr:from>
    <xdr:to>
      <xdr:col>12</xdr:col>
      <xdr:colOff>373564</xdr:colOff>
      <xdr:row>63</xdr:row>
      <xdr:rowOff>111736</xdr:rowOff>
    </xdr:to>
    <xdr:graphicFrame macro="">
      <xdr:nvGraphicFramePr>
        <xdr:cNvPr id="7" name="Chart 6">
          <a:extLst>
            <a:ext uri="{FF2B5EF4-FFF2-40B4-BE49-F238E27FC236}">
              <a16:creationId xmlns:a16="http://schemas.microsoft.com/office/drawing/2014/main" id="{60FF166A-E6BE-4A1D-8A9D-B3A1B8E710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579435</xdr:colOff>
      <xdr:row>40</xdr:row>
      <xdr:rowOff>87386</xdr:rowOff>
    </xdr:from>
    <xdr:to>
      <xdr:col>25</xdr:col>
      <xdr:colOff>171348</xdr:colOff>
      <xdr:row>63</xdr:row>
      <xdr:rowOff>111736</xdr:rowOff>
    </xdr:to>
    <xdr:graphicFrame macro="">
      <xdr:nvGraphicFramePr>
        <xdr:cNvPr id="6" name="Chart 5">
          <a:extLst>
            <a:ext uri="{FF2B5EF4-FFF2-40B4-BE49-F238E27FC236}">
              <a16:creationId xmlns:a16="http://schemas.microsoft.com/office/drawing/2014/main" id="{4C16D231-FFB8-4B02-A316-8B68F9BE7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168621</xdr:colOff>
      <xdr:row>37</xdr:row>
      <xdr:rowOff>151169</xdr:rowOff>
    </xdr:from>
    <xdr:to>
      <xdr:col>12</xdr:col>
      <xdr:colOff>373564</xdr:colOff>
      <xdr:row>40</xdr:row>
      <xdr:rowOff>56519</xdr:rowOff>
    </xdr:to>
    <xdr:sp macro="" textlink="">
      <xdr:nvSpPr>
        <xdr:cNvPr id="54" name="TextBox 53">
          <a:extLst>
            <a:ext uri="{FF2B5EF4-FFF2-40B4-BE49-F238E27FC236}">
              <a16:creationId xmlns:a16="http://schemas.microsoft.com/office/drawing/2014/main" id="{2FBF5D5D-864F-4D35-A141-A05BD5F1C93C}"/>
            </a:ext>
          </a:extLst>
        </xdr:cNvPr>
        <xdr:cNvSpPr txBox="1"/>
      </xdr:nvSpPr>
      <xdr:spPr>
        <a:xfrm>
          <a:off x="168621" y="6024919"/>
          <a:ext cx="7552800" cy="38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dk1"/>
              </a:solidFill>
              <a:effectLst/>
              <a:latin typeface="Arial" panose="020B0604020202020204" pitchFamily="34" charset="0"/>
              <a:ea typeface="+mn-ea"/>
              <a:cs typeface="Arial" panose="020B0604020202020204" pitchFamily="34" charset="0"/>
            </a:rPr>
            <a:t>Top 10 Areas with Highest Positive Cases</a:t>
          </a:r>
          <a:endParaRPr lang="en-CA" sz="2000" b="1">
            <a:latin typeface="Arial" panose="020B0604020202020204" pitchFamily="34" charset="0"/>
            <a:cs typeface="Arial" panose="020B0604020202020204" pitchFamily="34" charset="0"/>
          </a:endParaRPr>
        </a:p>
      </xdr:txBody>
    </xdr:sp>
    <xdr:clientData/>
  </xdr:twoCellAnchor>
  <xdr:twoCellAnchor>
    <xdr:from>
      <xdr:col>12</xdr:col>
      <xdr:colOff>577593</xdr:colOff>
      <xdr:row>37</xdr:row>
      <xdr:rowOff>151339</xdr:rowOff>
    </xdr:from>
    <xdr:to>
      <xdr:col>25</xdr:col>
      <xdr:colOff>170214</xdr:colOff>
      <xdr:row>40</xdr:row>
      <xdr:rowOff>56689</xdr:rowOff>
    </xdr:to>
    <xdr:sp macro="" textlink="">
      <xdr:nvSpPr>
        <xdr:cNvPr id="55" name="TextBox 54">
          <a:extLst>
            <a:ext uri="{FF2B5EF4-FFF2-40B4-BE49-F238E27FC236}">
              <a16:creationId xmlns:a16="http://schemas.microsoft.com/office/drawing/2014/main" id="{6BB813F8-A8E2-4850-804A-139D462325A3}"/>
            </a:ext>
          </a:extLst>
        </xdr:cNvPr>
        <xdr:cNvSpPr txBox="1"/>
      </xdr:nvSpPr>
      <xdr:spPr>
        <a:xfrm>
          <a:off x="7925450" y="6025089"/>
          <a:ext cx="7552800" cy="38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dk1"/>
              </a:solidFill>
              <a:effectLst/>
              <a:latin typeface="Arial" panose="020B0604020202020204" pitchFamily="34" charset="0"/>
              <a:ea typeface="+mn-ea"/>
              <a:cs typeface="Arial" panose="020B0604020202020204" pitchFamily="34" charset="0"/>
            </a:rPr>
            <a:t>Distribution of </a:t>
          </a:r>
          <a:r>
            <a:rPr lang="en-CA" sz="2000" b="1" i="0" u="none" strike="noStrike">
              <a:solidFill>
                <a:schemeClr val="tx1"/>
              </a:solidFill>
              <a:effectLst/>
              <a:latin typeface="Arial" panose="020B0604020202020204" pitchFamily="34" charset="0"/>
              <a:ea typeface="+mn-ea"/>
              <a:cs typeface="Arial" panose="020B0604020202020204" pitchFamily="34" charset="0"/>
            </a:rPr>
            <a:t>Infection</a:t>
          </a:r>
          <a:r>
            <a:rPr lang="en-CA" sz="2000" b="1" i="0" u="none" strike="noStrike">
              <a:solidFill>
                <a:schemeClr val="dk1"/>
              </a:solidFill>
              <a:effectLst/>
              <a:latin typeface="Arial" panose="020B0604020202020204" pitchFamily="34" charset="0"/>
              <a:ea typeface="+mn-ea"/>
              <a:cs typeface="Arial" panose="020B0604020202020204" pitchFamily="34" charset="0"/>
            </a:rPr>
            <a:t> Stages by Top 10 Areas</a:t>
          </a:r>
          <a:endParaRPr lang="en-CA" sz="2000" b="1">
            <a:latin typeface="Arial" panose="020B0604020202020204" pitchFamily="34" charset="0"/>
            <a:cs typeface="Arial" panose="020B0604020202020204" pitchFamily="34" charset="0"/>
          </a:endParaRPr>
        </a:p>
      </xdr:txBody>
    </xdr:sp>
    <xdr:clientData/>
  </xdr:twoCellAnchor>
  <xdr:twoCellAnchor>
    <xdr:from>
      <xdr:col>25</xdr:col>
      <xdr:colOff>373240</xdr:colOff>
      <xdr:row>37</xdr:row>
      <xdr:rowOff>94714</xdr:rowOff>
    </xdr:from>
    <xdr:to>
      <xdr:col>33</xdr:col>
      <xdr:colOff>431778</xdr:colOff>
      <xdr:row>63</xdr:row>
      <xdr:rowOff>157614</xdr:rowOff>
    </xdr:to>
    <xdr:sp macro="" textlink="">
      <xdr:nvSpPr>
        <xdr:cNvPr id="56" name="Rectangle: Rounded Corners 55">
          <a:extLst>
            <a:ext uri="{FF2B5EF4-FFF2-40B4-BE49-F238E27FC236}">
              <a16:creationId xmlns:a16="http://schemas.microsoft.com/office/drawing/2014/main" id="{9CBD4366-FD39-4ACE-AA0A-5D9C8A214BF3}"/>
            </a:ext>
          </a:extLst>
        </xdr:cNvPr>
        <xdr:cNvSpPr/>
      </xdr:nvSpPr>
      <xdr:spPr>
        <a:xfrm>
          <a:off x="15526649" y="5968464"/>
          <a:ext cx="4907629" cy="4190400"/>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25</xdr:col>
      <xdr:colOff>346409</xdr:colOff>
      <xdr:row>0</xdr:row>
      <xdr:rowOff>153089</xdr:rowOff>
    </xdr:from>
    <xdr:to>
      <xdr:col>33</xdr:col>
      <xdr:colOff>404947</xdr:colOff>
      <xdr:row>36</xdr:row>
      <xdr:rowOff>147324</xdr:rowOff>
    </xdr:to>
    <xdr:sp macro="" textlink="">
      <xdr:nvSpPr>
        <xdr:cNvPr id="57" name="Rectangle: Rounded Corners 56">
          <a:extLst>
            <a:ext uri="{FF2B5EF4-FFF2-40B4-BE49-F238E27FC236}">
              <a16:creationId xmlns:a16="http://schemas.microsoft.com/office/drawing/2014/main" id="{4119FA05-EF6E-4668-886D-A3DC060971D2}"/>
            </a:ext>
          </a:extLst>
        </xdr:cNvPr>
        <xdr:cNvSpPr/>
      </xdr:nvSpPr>
      <xdr:spPr>
        <a:xfrm>
          <a:off x="15555325" y="153089"/>
          <a:ext cx="4925391" cy="5749200"/>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t>`</a:t>
          </a:r>
        </a:p>
      </xdr:txBody>
    </xdr:sp>
    <xdr:clientData/>
  </xdr:twoCellAnchor>
  <xdr:twoCellAnchor editAs="oneCell">
    <xdr:from>
      <xdr:col>28</xdr:col>
      <xdr:colOff>381044</xdr:colOff>
      <xdr:row>5</xdr:row>
      <xdr:rowOff>41351</xdr:rowOff>
    </xdr:from>
    <xdr:to>
      <xdr:col>33</xdr:col>
      <xdr:colOff>228209</xdr:colOff>
      <xdr:row>11</xdr:row>
      <xdr:rowOff>73325</xdr:rowOff>
    </xdr:to>
    <mc:AlternateContent xmlns:mc="http://schemas.openxmlformats.org/markup-compatibility/2006" xmlns:a14="http://schemas.microsoft.com/office/drawing/2010/main">
      <mc:Choice Requires="a14">
        <xdr:graphicFrame macro="">
          <xdr:nvGraphicFramePr>
            <xdr:cNvPr id="34" name="AgeGroup 1">
              <a:extLst>
                <a:ext uri="{FF2B5EF4-FFF2-40B4-BE49-F238E27FC236}">
                  <a16:creationId xmlns:a16="http://schemas.microsoft.com/office/drawing/2014/main" id="{8B62AB2C-0AF1-477D-A381-F8252E46E5FA}"/>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mlns="">
        <xdr:sp macro="" textlink="">
          <xdr:nvSpPr>
            <xdr:cNvPr id="0" name=""/>
            <xdr:cNvSpPr>
              <a:spLocks noTextEdit="1"/>
            </xdr:cNvSpPr>
          </xdr:nvSpPr>
          <xdr:spPr>
            <a:xfrm>
              <a:off x="17578093" y="822089"/>
              <a:ext cx="2918067" cy="9688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478318</xdr:colOff>
      <xdr:row>12</xdr:row>
      <xdr:rowOff>36680</xdr:rowOff>
    </xdr:from>
    <xdr:to>
      <xdr:col>33</xdr:col>
      <xdr:colOff>222981</xdr:colOff>
      <xdr:row>36</xdr:row>
      <xdr:rowOff>24680</xdr:rowOff>
    </xdr:to>
    <mc:AlternateContent xmlns:mc="http://schemas.openxmlformats.org/markup-compatibility/2006" xmlns:a14="http://schemas.microsoft.com/office/drawing/2010/main">
      <mc:Choice Requires="a14">
        <xdr:graphicFrame macro="">
          <xdr:nvGraphicFramePr>
            <xdr:cNvPr id="33" name="Area 1">
              <a:extLst>
                <a:ext uri="{FF2B5EF4-FFF2-40B4-BE49-F238E27FC236}">
                  <a16:creationId xmlns:a16="http://schemas.microsoft.com/office/drawing/2014/main" id="{77C958D2-27E6-466C-862E-3EAE8A770570}"/>
                </a:ext>
              </a:extLst>
            </xdr:cNvPr>
            <xdr:cNvGraphicFramePr/>
          </xdr:nvGraphicFramePr>
          <xdr:xfrm>
            <a:off x="0" y="0"/>
            <a:ext cx="0" cy="0"/>
          </xdr:xfrm>
          <a:graphic>
            <a:graphicData uri="http://schemas.microsoft.com/office/drawing/2010/slicer">
              <sle:slicer xmlns:sle="http://schemas.microsoft.com/office/drawing/2010/slicer" name="Area 1"/>
            </a:graphicData>
          </a:graphic>
        </xdr:graphicFrame>
      </mc:Choice>
      <mc:Fallback xmlns="">
        <xdr:sp macro="" textlink="">
          <xdr:nvSpPr>
            <xdr:cNvPr id="0" name=""/>
            <xdr:cNvSpPr>
              <a:spLocks noTextEdit="1"/>
            </xdr:cNvSpPr>
          </xdr:nvSpPr>
          <xdr:spPr>
            <a:xfrm>
              <a:off x="15832826" y="1910450"/>
              <a:ext cx="4658106" cy="373554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477289</xdr:colOff>
      <xdr:row>5</xdr:row>
      <xdr:rowOff>41351</xdr:rowOff>
    </xdr:from>
    <xdr:to>
      <xdr:col>28</xdr:col>
      <xdr:colOff>277587</xdr:colOff>
      <xdr:row>11</xdr:row>
      <xdr:rowOff>73325</xdr:rowOff>
    </xdr:to>
    <mc:AlternateContent xmlns:mc="http://schemas.openxmlformats.org/markup-compatibility/2006" xmlns:a14="http://schemas.microsoft.com/office/drawing/2010/main">
      <mc:Choice Requires="a14">
        <xdr:graphicFrame macro="">
          <xdr:nvGraphicFramePr>
            <xdr:cNvPr id="35" name="Gender 2">
              <a:extLst>
                <a:ext uri="{FF2B5EF4-FFF2-40B4-BE49-F238E27FC236}">
                  <a16:creationId xmlns:a16="http://schemas.microsoft.com/office/drawing/2014/main" id="{6A7385A5-06CB-4CD2-86D1-89191ABB263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5831797" y="822089"/>
              <a:ext cx="1642839" cy="9688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482883</xdr:colOff>
      <xdr:row>2</xdr:row>
      <xdr:rowOff>13336</xdr:rowOff>
    </xdr:from>
    <xdr:to>
      <xdr:col>33</xdr:col>
      <xdr:colOff>226286</xdr:colOff>
      <xdr:row>4</xdr:row>
      <xdr:rowOff>83786</xdr:rowOff>
    </xdr:to>
    <xdr:sp macro="" textlink="">
      <xdr:nvSpPr>
        <xdr:cNvPr id="58" name="TextBox 57">
          <a:extLst>
            <a:ext uri="{FF2B5EF4-FFF2-40B4-BE49-F238E27FC236}">
              <a16:creationId xmlns:a16="http://schemas.microsoft.com/office/drawing/2014/main" id="{EC55C6FC-D77A-4708-8684-86E26DEF615D}"/>
            </a:ext>
          </a:extLst>
        </xdr:cNvPr>
        <xdr:cNvSpPr txBox="1"/>
      </xdr:nvSpPr>
      <xdr:spPr>
        <a:xfrm>
          <a:off x="15707268" y="336041"/>
          <a:ext cx="4615207" cy="393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dk1"/>
              </a:solidFill>
              <a:effectLst/>
              <a:latin typeface="Arial" panose="020B0604020202020204" pitchFamily="34" charset="0"/>
              <a:ea typeface="+mn-ea"/>
              <a:cs typeface="Arial" panose="020B0604020202020204" pitchFamily="34" charset="0"/>
            </a:rPr>
            <a:t>Filters</a:t>
          </a:r>
          <a:endParaRPr lang="en-CA" sz="2000" b="1">
            <a:latin typeface="Arial" panose="020B0604020202020204" pitchFamily="34" charset="0"/>
            <a:cs typeface="Arial" panose="020B0604020202020204" pitchFamily="34" charset="0"/>
          </a:endParaRPr>
        </a:p>
      </xdr:txBody>
    </xdr:sp>
    <xdr:clientData/>
  </xdr:twoCellAnchor>
  <xdr:twoCellAnchor>
    <xdr:from>
      <xdr:col>0</xdr:col>
      <xdr:colOff>206058</xdr:colOff>
      <xdr:row>13</xdr:row>
      <xdr:rowOff>40936</xdr:rowOff>
    </xdr:from>
    <xdr:to>
      <xdr:col>6</xdr:col>
      <xdr:colOff>126040</xdr:colOff>
      <xdr:row>36</xdr:row>
      <xdr:rowOff>65286</xdr:rowOff>
    </xdr:to>
    <xdr:graphicFrame macro="">
      <xdr:nvGraphicFramePr>
        <xdr:cNvPr id="3" name="Chart 2">
          <a:extLst>
            <a:ext uri="{FF2B5EF4-FFF2-40B4-BE49-F238E27FC236}">
              <a16:creationId xmlns:a16="http://schemas.microsoft.com/office/drawing/2014/main" id="{BCCF4120-2B47-4B9A-87B3-1B7FD27E7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407408</xdr:colOff>
      <xdr:row>13</xdr:row>
      <xdr:rowOff>54432</xdr:rowOff>
    </xdr:from>
    <xdr:to>
      <xdr:col>12</xdr:col>
      <xdr:colOff>327390</xdr:colOff>
      <xdr:row>36</xdr:row>
      <xdr:rowOff>78782</xdr:rowOff>
    </xdr:to>
    <xdr:graphicFrame macro="">
      <xdr:nvGraphicFramePr>
        <xdr:cNvPr id="8" name="Chart 7">
          <a:extLst>
            <a:ext uri="{FF2B5EF4-FFF2-40B4-BE49-F238E27FC236}">
              <a16:creationId xmlns:a16="http://schemas.microsoft.com/office/drawing/2014/main" id="{1C0C701F-1441-4CEB-BCA6-75E198134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418599</xdr:colOff>
      <xdr:row>37</xdr:row>
      <xdr:rowOff>151339</xdr:rowOff>
    </xdr:from>
    <xdr:to>
      <xdr:col>33</xdr:col>
      <xdr:colOff>390828</xdr:colOff>
      <xdr:row>40</xdr:row>
      <xdr:rowOff>56689</xdr:rowOff>
    </xdr:to>
    <xdr:sp macro="" textlink="">
      <xdr:nvSpPr>
        <xdr:cNvPr id="60" name="TextBox 59">
          <a:extLst>
            <a:ext uri="{FF2B5EF4-FFF2-40B4-BE49-F238E27FC236}">
              <a16:creationId xmlns:a16="http://schemas.microsoft.com/office/drawing/2014/main" id="{C8024074-AB14-4643-A516-11D5426A3586}"/>
            </a:ext>
          </a:extLst>
        </xdr:cNvPr>
        <xdr:cNvSpPr txBox="1"/>
      </xdr:nvSpPr>
      <xdr:spPr>
        <a:xfrm>
          <a:off x="15726635" y="6025089"/>
          <a:ext cx="4870800" cy="38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dk1"/>
              </a:solidFill>
              <a:effectLst/>
              <a:latin typeface="Arial" panose="020B0604020202020204" pitchFamily="34" charset="0"/>
              <a:ea typeface="+mn-ea"/>
              <a:cs typeface="Arial" panose="020B0604020202020204" pitchFamily="34" charset="0"/>
            </a:rPr>
            <a:t>Recommendations</a:t>
          </a:r>
          <a:endParaRPr lang="en-CA" sz="2000" b="1">
            <a:latin typeface="Arial" panose="020B0604020202020204" pitchFamily="34" charset="0"/>
            <a:cs typeface="Arial" panose="020B0604020202020204" pitchFamily="34" charset="0"/>
          </a:endParaRPr>
        </a:p>
      </xdr:txBody>
    </xdr:sp>
    <xdr:clientData/>
  </xdr:twoCellAnchor>
  <xdr:twoCellAnchor>
    <xdr:from>
      <xdr:col>25</xdr:col>
      <xdr:colOff>412346</xdr:colOff>
      <xdr:row>41</xdr:row>
      <xdr:rowOff>22281</xdr:rowOff>
    </xdr:from>
    <xdr:to>
      <xdr:col>33</xdr:col>
      <xdr:colOff>384991</xdr:colOff>
      <xdr:row>63</xdr:row>
      <xdr:rowOff>97488</xdr:rowOff>
    </xdr:to>
    <xdr:sp macro="" textlink="">
      <xdr:nvSpPr>
        <xdr:cNvPr id="62" name="Subtitle 2">
          <a:extLst>
            <a:ext uri="{FF2B5EF4-FFF2-40B4-BE49-F238E27FC236}">
              <a16:creationId xmlns:a16="http://schemas.microsoft.com/office/drawing/2014/main" id="{D54F477A-B239-C600-0751-068D523A655F}"/>
            </a:ext>
          </a:extLst>
        </xdr:cNvPr>
        <xdr:cNvSpPr>
          <a:spLocks noGrp="1"/>
        </xdr:cNvSpPr>
      </xdr:nvSpPr>
      <xdr:spPr>
        <a:xfrm>
          <a:off x="15730328" y="6416842"/>
          <a:ext cx="4874400" cy="3506435"/>
        </a:xfrm>
        <a:prstGeom prst="rect">
          <a:avLst/>
        </a:prstGeom>
        <a:noFill/>
        <a:ln>
          <a:noFill/>
        </a:ln>
      </xdr:spPr>
      <xdr:txBody>
        <a:bodyPr vert="horz" wrap="square" lIns="91440" tIns="45720" rIns="91440" bIns="45720" rtlCol="0">
          <a:no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pPr marL="171450" indent="-171450" algn="l">
            <a:buFont typeface="Wingdings" panose="05000000000000000000" pitchFamily="2" charset="2"/>
            <a:buChar char="§"/>
          </a:pPr>
          <a:r>
            <a:rPr lang="en-US" sz="1400" b="1">
              <a:solidFill>
                <a:sysClr val="windowText" lastClr="000000"/>
              </a:solidFill>
              <a:latin typeface="Arial" panose="020B0604020202020204" pitchFamily="34" charset="0"/>
              <a:cs typeface="Arial" panose="020B0604020202020204" pitchFamily="34" charset="0"/>
            </a:rPr>
            <a:t>Declare Dengue emergency in the most affected areas such as </a:t>
          </a:r>
          <a:r>
            <a:rPr lang="en-US" sz="1400" b="1">
              <a:solidFill>
                <a:srgbClr val="760000"/>
              </a:solidFill>
              <a:latin typeface="Arial" panose="020B0604020202020204" pitchFamily="34" charset="0"/>
              <a:cs typeface="Arial" panose="020B0604020202020204" pitchFamily="34" charset="0"/>
            </a:rPr>
            <a:t>Demra, Jatrabari</a:t>
          </a:r>
          <a:r>
            <a:rPr lang="en-US" sz="1400" b="1">
              <a:solidFill>
                <a:sysClr val="windowText" lastClr="000000"/>
              </a:solidFill>
              <a:latin typeface="Arial" panose="020B0604020202020204" pitchFamily="34" charset="0"/>
              <a:cs typeface="Arial" panose="020B0604020202020204" pitchFamily="34" charset="0"/>
            </a:rPr>
            <a:t> and allocate maximum resources.</a:t>
          </a:r>
        </a:p>
        <a:p>
          <a:pPr marL="171450" indent="-171450" algn="l">
            <a:buFont typeface="Wingdings" panose="05000000000000000000" pitchFamily="2" charset="2"/>
            <a:buChar char="§"/>
          </a:pPr>
          <a:r>
            <a:rPr lang="en-US" sz="1400" b="1">
              <a:solidFill>
                <a:sysClr val="windowText" lastClr="000000"/>
              </a:solidFill>
              <a:latin typeface="Arial" panose="020B0604020202020204" pitchFamily="34" charset="0"/>
              <a:cs typeface="Arial" panose="020B0604020202020204" pitchFamily="34" charset="0"/>
            </a:rPr>
            <a:t>Prioritize </a:t>
          </a:r>
          <a:r>
            <a:rPr lang="en-US" sz="1400" b="1">
              <a:solidFill>
                <a:srgbClr val="760000"/>
              </a:solidFill>
              <a:latin typeface="Arial" panose="020B0604020202020204" pitchFamily="34" charset="0"/>
              <a:cs typeface="Arial" panose="020B0604020202020204" pitchFamily="34" charset="0"/>
            </a:rPr>
            <a:t>underdeveloped</a:t>
          </a:r>
          <a:r>
            <a:rPr lang="en-US" sz="1400" b="1">
              <a:solidFill>
                <a:sysClr val="windowText" lastClr="000000"/>
              </a:solidFill>
              <a:latin typeface="Arial" panose="020B0604020202020204" pitchFamily="34" charset="0"/>
              <a:cs typeface="Arial" panose="020B0604020202020204" pitchFamily="34" charset="0"/>
            </a:rPr>
            <a:t> areas compared to developed areas for resource allocation.</a:t>
          </a:r>
        </a:p>
        <a:p>
          <a:pPr marL="171450" indent="-171450" algn="l">
            <a:buFont typeface="Wingdings" panose="05000000000000000000" pitchFamily="2" charset="2"/>
            <a:buChar char="§"/>
          </a:pPr>
          <a:r>
            <a:rPr lang="en-US" sz="1400" b="1">
              <a:solidFill>
                <a:sysClr val="windowText" lastClr="000000"/>
              </a:solidFill>
              <a:latin typeface="Arial" panose="020B0604020202020204" pitchFamily="34" charset="0"/>
              <a:cs typeface="Arial" panose="020B0604020202020204" pitchFamily="34" charset="0"/>
            </a:rPr>
            <a:t>People living in </a:t>
          </a:r>
          <a:r>
            <a:rPr lang="en-US" sz="1400" b="1">
              <a:solidFill>
                <a:srgbClr val="760000"/>
              </a:solidFill>
              <a:latin typeface="Arial" panose="020B0604020202020204" pitchFamily="34" charset="0"/>
              <a:cs typeface="Arial" panose="020B0604020202020204" pitchFamily="34" charset="0"/>
            </a:rPr>
            <a:t>building</a:t>
          </a:r>
          <a:r>
            <a:rPr lang="en-US" sz="1400" b="1">
              <a:solidFill>
                <a:sysClr val="windowText" lastClr="000000"/>
              </a:solidFill>
              <a:latin typeface="Arial" panose="020B0604020202020204" pitchFamily="34" charset="0"/>
              <a:cs typeface="Arial" panose="020B0604020202020204" pitchFamily="34" charset="0"/>
            </a:rPr>
            <a:t> are more vulnerable than Tinshed.</a:t>
          </a:r>
        </a:p>
        <a:p>
          <a:pPr marL="171450" indent="-171450" algn="l">
            <a:buFont typeface="Wingdings" panose="05000000000000000000" pitchFamily="2" charset="2"/>
            <a:buChar char="§"/>
          </a:pPr>
          <a:r>
            <a:rPr lang="en-US" sz="1400" b="1">
              <a:solidFill>
                <a:sysClr val="windowText" lastClr="000000"/>
              </a:solidFill>
              <a:latin typeface="Arial" panose="020B0604020202020204" pitchFamily="34" charset="0"/>
              <a:cs typeface="Arial" panose="020B0604020202020204" pitchFamily="34" charset="0"/>
            </a:rPr>
            <a:t>Enforce mandatory larvicide spraying in </a:t>
          </a:r>
          <a:r>
            <a:rPr lang="en-US" sz="1400" b="1">
              <a:solidFill>
                <a:srgbClr val="760000"/>
              </a:solidFill>
              <a:latin typeface="Arial" panose="020B0604020202020204" pitchFamily="34" charset="0"/>
              <a:cs typeface="Arial" panose="020B0604020202020204" pitchFamily="34" charset="0"/>
            </a:rPr>
            <a:t>Building &amp; Tinshed</a:t>
          </a:r>
          <a:r>
            <a:rPr lang="en-US" sz="1400" b="1">
              <a:solidFill>
                <a:sysClr val="windowText" lastClr="000000"/>
              </a:solidFill>
              <a:latin typeface="Arial" panose="020B0604020202020204" pitchFamily="34" charset="0"/>
              <a:cs typeface="Arial" panose="020B0604020202020204" pitchFamily="34" charset="0"/>
            </a:rPr>
            <a:t> households.</a:t>
          </a:r>
        </a:p>
        <a:p>
          <a:pPr marL="171450" indent="-171450" algn="l">
            <a:buFont typeface="Wingdings" panose="05000000000000000000" pitchFamily="2" charset="2"/>
            <a:buChar char="§"/>
          </a:pPr>
          <a:r>
            <a:rPr lang="en-US" sz="1400" b="1">
              <a:solidFill>
                <a:sysClr val="windowText" lastClr="000000"/>
              </a:solidFill>
              <a:latin typeface="Arial" panose="020B0604020202020204" pitchFamily="34" charset="0"/>
              <a:cs typeface="Arial" panose="020B0604020202020204" pitchFamily="34" charset="0"/>
            </a:rPr>
            <a:t>Prioritize awareness campaigns for the age groups </a:t>
          </a:r>
          <a:r>
            <a:rPr lang="en-US" sz="1400" b="1">
              <a:solidFill>
                <a:srgbClr val="760000"/>
              </a:solidFill>
              <a:latin typeface="Arial" panose="020B0604020202020204" pitchFamily="34" charset="0"/>
              <a:cs typeface="Arial" panose="020B0604020202020204" pitchFamily="34" charset="0"/>
            </a:rPr>
            <a:t>36-60 &amp; 19-35</a:t>
          </a:r>
          <a:r>
            <a:rPr lang="en-US" sz="1400" b="1">
              <a:solidFill>
                <a:sysClr val="windowText" lastClr="000000"/>
              </a:solidFill>
              <a:latin typeface="Arial" panose="020B0604020202020204" pitchFamily="34" charset="0"/>
              <a:cs typeface="Arial" panose="020B0604020202020204" pitchFamily="34" charset="0"/>
            </a:rPr>
            <a:t>, the most affected age groups, through workplaces, colleges &amp; universities.</a:t>
          </a:r>
          <a:endParaRPr lang="en-CA" sz="1400" b="1">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159462</xdr:colOff>
      <xdr:row>10</xdr:row>
      <xdr:rowOff>116133</xdr:rowOff>
    </xdr:from>
    <xdr:to>
      <xdr:col>6</xdr:col>
      <xdr:colOff>175921</xdr:colOff>
      <xdr:row>13</xdr:row>
      <xdr:rowOff>21483</xdr:rowOff>
    </xdr:to>
    <xdr:sp macro="" textlink="">
      <xdr:nvSpPr>
        <xdr:cNvPr id="63" name="TextBox 62">
          <a:extLst>
            <a:ext uri="{FF2B5EF4-FFF2-40B4-BE49-F238E27FC236}">
              <a16:creationId xmlns:a16="http://schemas.microsoft.com/office/drawing/2014/main" id="{C50F7494-7C07-4B3E-9082-F3C79E080C31}"/>
            </a:ext>
          </a:extLst>
        </xdr:cNvPr>
        <xdr:cNvSpPr txBox="1"/>
      </xdr:nvSpPr>
      <xdr:spPr>
        <a:xfrm>
          <a:off x="159462" y="1746538"/>
          <a:ext cx="3672000" cy="39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dk1"/>
              </a:solidFill>
              <a:effectLst/>
              <a:latin typeface="Arial" panose="020B0604020202020204" pitchFamily="34" charset="0"/>
              <a:ea typeface="+mn-ea"/>
              <a:cs typeface="Arial" panose="020B0604020202020204" pitchFamily="34" charset="0"/>
            </a:rPr>
            <a:t>Infection by </a:t>
          </a:r>
          <a:r>
            <a:rPr lang="en-CA" sz="2000" b="1" i="0" u="none" strike="noStrike">
              <a:solidFill>
                <a:schemeClr val="tx1"/>
              </a:solidFill>
              <a:effectLst/>
              <a:latin typeface="Arial" panose="020B0604020202020204" pitchFamily="34" charset="0"/>
              <a:ea typeface="+mn-ea"/>
              <a:cs typeface="Arial" panose="020B0604020202020204" pitchFamily="34" charset="0"/>
            </a:rPr>
            <a:t>Gender</a:t>
          </a:r>
          <a:endParaRPr lang="en-CA" sz="2000" b="1">
            <a:solidFill>
              <a:schemeClr val="tx1"/>
            </a:solidFill>
            <a:latin typeface="Arial" panose="020B0604020202020204" pitchFamily="34" charset="0"/>
            <a:cs typeface="Arial" panose="020B0604020202020204" pitchFamily="34" charset="0"/>
          </a:endParaRPr>
        </a:p>
      </xdr:txBody>
    </xdr:sp>
    <xdr:clientData/>
  </xdr:twoCellAnchor>
  <xdr:twoCellAnchor>
    <xdr:from>
      <xdr:col>6</xdr:col>
      <xdr:colOff>371795</xdr:colOff>
      <xdr:row>10</xdr:row>
      <xdr:rowOff>109187</xdr:rowOff>
    </xdr:from>
    <xdr:to>
      <xdr:col>12</xdr:col>
      <xdr:colOff>388255</xdr:colOff>
      <xdr:row>13</xdr:row>
      <xdr:rowOff>14537</xdr:rowOff>
    </xdr:to>
    <xdr:sp macro="" textlink="">
      <xdr:nvSpPr>
        <xdr:cNvPr id="64" name="TextBox 63">
          <a:extLst>
            <a:ext uri="{FF2B5EF4-FFF2-40B4-BE49-F238E27FC236}">
              <a16:creationId xmlns:a16="http://schemas.microsoft.com/office/drawing/2014/main" id="{D152159C-D499-41E3-9B3C-A8224D7FD163}"/>
            </a:ext>
          </a:extLst>
        </xdr:cNvPr>
        <xdr:cNvSpPr txBox="1"/>
      </xdr:nvSpPr>
      <xdr:spPr>
        <a:xfrm>
          <a:off x="4027336" y="1739592"/>
          <a:ext cx="3672000" cy="39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dk1"/>
              </a:solidFill>
              <a:effectLst/>
              <a:latin typeface="Arial" panose="020B0604020202020204" pitchFamily="34" charset="0"/>
              <a:ea typeface="+mn-ea"/>
              <a:cs typeface="Arial" panose="020B0604020202020204" pitchFamily="34" charset="0"/>
            </a:rPr>
            <a:t>Infection </a:t>
          </a:r>
          <a:r>
            <a:rPr lang="en-CA" sz="2000" b="1" i="0" u="none" strike="noStrike">
              <a:solidFill>
                <a:schemeClr val="tx1"/>
              </a:solidFill>
              <a:effectLst/>
              <a:latin typeface="Arial" panose="020B0604020202020204" pitchFamily="34" charset="0"/>
              <a:ea typeface="+mn-ea"/>
              <a:cs typeface="Arial" panose="020B0604020202020204" pitchFamily="34" charset="0"/>
            </a:rPr>
            <a:t>by</a:t>
          </a:r>
          <a:r>
            <a:rPr lang="en-CA" sz="2000" b="1" i="0" u="none" strike="noStrike">
              <a:solidFill>
                <a:schemeClr val="dk1"/>
              </a:solidFill>
              <a:effectLst/>
              <a:latin typeface="Arial" panose="020B0604020202020204" pitchFamily="34" charset="0"/>
              <a:ea typeface="+mn-ea"/>
              <a:cs typeface="Arial" panose="020B0604020202020204" pitchFamily="34" charset="0"/>
            </a:rPr>
            <a:t> Age Group</a:t>
          </a:r>
          <a:endParaRPr lang="en-CA" sz="2000" b="1">
            <a:latin typeface="Arial" panose="020B0604020202020204" pitchFamily="34" charset="0"/>
            <a:cs typeface="Arial" panose="020B0604020202020204" pitchFamily="34" charset="0"/>
          </a:endParaRPr>
        </a:p>
      </xdr:txBody>
    </xdr:sp>
    <xdr:clientData/>
  </xdr:twoCellAnchor>
  <xdr:twoCellAnchor>
    <xdr:from>
      <xdr:col>12</xdr:col>
      <xdr:colOff>574687</xdr:colOff>
      <xdr:row>13</xdr:row>
      <xdr:rowOff>55323</xdr:rowOff>
    </xdr:from>
    <xdr:to>
      <xdr:col>25</xdr:col>
      <xdr:colOff>159518</xdr:colOff>
      <xdr:row>36</xdr:row>
      <xdr:rowOff>79673</xdr:rowOff>
    </xdr:to>
    <xdr:graphicFrame macro="">
      <xdr:nvGraphicFramePr>
        <xdr:cNvPr id="65" name="Chart 64">
          <a:extLst>
            <a:ext uri="{FF2B5EF4-FFF2-40B4-BE49-F238E27FC236}">
              <a16:creationId xmlns:a16="http://schemas.microsoft.com/office/drawing/2014/main" id="{CFC58ADA-1A8A-4C80-AB49-7F57EBBE5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564893</xdr:colOff>
      <xdr:row>10</xdr:row>
      <xdr:rowOff>112539</xdr:rowOff>
    </xdr:from>
    <xdr:to>
      <xdr:col>25</xdr:col>
      <xdr:colOff>172988</xdr:colOff>
      <xdr:row>13</xdr:row>
      <xdr:rowOff>17017</xdr:rowOff>
    </xdr:to>
    <xdr:sp macro="" textlink="">
      <xdr:nvSpPr>
        <xdr:cNvPr id="67" name="TextBox 66">
          <a:extLst>
            <a:ext uri="{FF2B5EF4-FFF2-40B4-BE49-F238E27FC236}">
              <a16:creationId xmlns:a16="http://schemas.microsoft.com/office/drawing/2014/main" id="{466E04E8-D7FD-48E9-881D-9DF41ABBD943}"/>
            </a:ext>
          </a:extLst>
        </xdr:cNvPr>
        <xdr:cNvSpPr txBox="1"/>
      </xdr:nvSpPr>
      <xdr:spPr>
        <a:xfrm>
          <a:off x="7926588" y="1726946"/>
          <a:ext cx="7583264" cy="38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i="0" u="none" strike="noStrike">
              <a:solidFill>
                <a:schemeClr val="tx1"/>
              </a:solidFill>
              <a:effectLst/>
              <a:latin typeface="Arial" panose="020B0604020202020204" pitchFamily="34" charset="0"/>
              <a:ea typeface="+mn-ea"/>
              <a:cs typeface="Arial" panose="020B0604020202020204" pitchFamily="34" charset="0"/>
            </a:rPr>
            <a:t>Infection</a:t>
          </a:r>
          <a:r>
            <a:rPr lang="en-CA" sz="2000" b="1" i="0" u="none" strike="noStrike">
              <a:solidFill>
                <a:schemeClr val="dk1"/>
              </a:solidFill>
              <a:effectLst/>
              <a:latin typeface="Arial" panose="020B0604020202020204" pitchFamily="34" charset="0"/>
              <a:ea typeface="+mn-ea"/>
              <a:cs typeface="Arial" panose="020B0604020202020204" pitchFamily="34" charset="0"/>
            </a:rPr>
            <a:t> by Area</a:t>
          </a:r>
          <a:r>
            <a:rPr lang="en-CA" sz="2000" b="1" i="0" u="none" strike="noStrike" baseline="0">
              <a:solidFill>
                <a:schemeClr val="dk1"/>
              </a:solidFill>
              <a:effectLst/>
              <a:latin typeface="Arial" panose="020B0604020202020204" pitchFamily="34" charset="0"/>
              <a:ea typeface="+mn-ea"/>
              <a:cs typeface="Arial" panose="020B0604020202020204" pitchFamily="34" charset="0"/>
            </a:rPr>
            <a:t> Type &amp; Housing Type</a:t>
          </a:r>
          <a:endParaRPr lang="en-CA" sz="2000" b="1">
            <a:latin typeface="Arial" panose="020B0604020202020204" pitchFamily="34" charset="0"/>
            <a:cs typeface="Arial" panose="020B0604020202020204" pitchFamily="34" charset="0"/>
          </a:endParaRPr>
        </a:p>
      </xdr:txBody>
    </xdr:sp>
    <xdr:clientData/>
  </xdr:twoCellAnchor>
  <xdr:twoCellAnchor>
    <xdr:from>
      <xdr:col>0</xdr:col>
      <xdr:colOff>218533</xdr:colOff>
      <xdr:row>2</xdr:row>
      <xdr:rowOff>19166</xdr:rowOff>
    </xdr:from>
    <xdr:to>
      <xdr:col>11</xdr:col>
      <xdr:colOff>107918</xdr:colOff>
      <xdr:row>8</xdr:row>
      <xdr:rowOff>85956</xdr:rowOff>
    </xdr:to>
    <xdr:sp macro="" textlink="">
      <xdr:nvSpPr>
        <xdr:cNvPr id="68" name="TextBox 67">
          <a:extLst>
            <a:ext uri="{FF2B5EF4-FFF2-40B4-BE49-F238E27FC236}">
              <a16:creationId xmlns:a16="http://schemas.microsoft.com/office/drawing/2014/main" id="{FBACA1C4-56D0-A53C-E5F2-41817DC8D139}"/>
            </a:ext>
          </a:extLst>
        </xdr:cNvPr>
        <xdr:cNvSpPr txBox="1"/>
      </xdr:nvSpPr>
      <xdr:spPr>
        <a:xfrm>
          <a:off x="218533" y="331781"/>
          <a:ext cx="6552000" cy="1004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3600" b="1" i="0">
              <a:solidFill>
                <a:schemeClr val="dk1"/>
              </a:solidFill>
              <a:effectLst/>
              <a:latin typeface="Arial" panose="020B0604020202020204" pitchFamily="34" charset="0"/>
              <a:ea typeface="+mn-ea"/>
              <a:cs typeface="Arial" panose="020B0604020202020204" pitchFamily="34" charset="0"/>
            </a:rPr>
            <a:t>Dengue Analytics Dashboard</a:t>
          </a:r>
        </a:p>
        <a:p>
          <a:pPr marL="0" marR="0" lvl="0" indent="0" algn="l" defTabSz="914400" eaLnBrk="1" fontAlgn="auto" latinLnBrk="0" hangingPunct="1">
            <a:lnSpc>
              <a:spcPct val="100000"/>
            </a:lnSpc>
            <a:spcBef>
              <a:spcPts val="0"/>
            </a:spcBef>
            <a:spcAft>
              <a:spcPts val="0"/>
            </a:spcAft>
            <a:buClrTx/>
            <a:buSzTx/>
            <a:buFontTx/>
            <a:buNone/>
            <a:tabLst/>
            <a:defRPr/>
          </a:pPr>
          <a:r>
            <a:rPr lang="en-CA" sz="2000" b="1" i="0">
              <a:solidFill>
                <a:schemeClr val="dk1"/>
              </a:solidFill>
              <a:effectLst/>
              <a:latin typeface="Arial" panose="020B0604020202020204" pitchFamily="34" charset="0"/>
              <a:ea typeface="+mn-ea"/>
              <a:cs typeface="Arial" panose="020B0604020202020204" pitchFamily="34" charset="0"/>
            </a:rPr>
            <a:t>Dhaka,</a:t>
          </a:r>
          <a:r>
            <a:rPr lang="en-CA" sz="2000" b="1" i="0" baseline="0">
              <a:solidFill>
                <a:schemeClr val="dk1"/>
              </a:solidFill>
              <a:effectLst/>
              <a:latin typeface="Arial" panose="020B0604020202020204" pitchFamily="34" charset="0"/>
              <a:ea typeface="+mn-ea"/>
              <a:cs typeface="Arial" panose="020B0604020202020204" pitchFamily="34" charset="0"/>
            </a:rPr>
            <a:t> Bangladesh</a:t>
          </a:r>
          <a:endParaRPr lang="en-CA" sz="3200">
            <a:effectLst/>
            <a:latin typeface="Arial" panose="020B0604020202020204" pitchFamily="34" charset="0"/>
            <a:cs typeface="Arial" panose="020B0604020202020204" pitchFamily="34" charset="0"/>
          </a:endParaRPr>
        </a:p>
      </xdr:txBody>
    </xdr:sp>
    <xdr:clientData/>
  </xdr:twoCellAnchor>
  <xdr:twoCellAnchor editAs="oneCell">
    <xdr:from>
      <xdr:col>11</xdr:col>
      <xdr:colOff>275658</xdr:colOff>
      <xdr:row>2</xdr:row>
      <xdr:rowOff>22681</xdr:rowOff>
    </xdr:from>
    <xdr:to>
      <xdr:col>12</xdr:col>
      <xdr:colOff>224601</xdr:colOff>
      <xdr:row>5</xdr:row>
      <xdr:rowOff>108029</xdr:rowOff>
    </xdr:to>
    <xdr:pic>
      <xdr:nvPicPr>
        <xdr:cNvPr id="69" name="Picture 68">
          <a:extLst>
            <a:ext uri="{FF2B5EF4-FFF2-40B4-BE49-F238E27FC236}">
              <a16:creationId xmlns:a16="http://schemas.microsoft.com/office/drawing/2014/main" id="{8C5F59A3-93F5-4D0C-A178-D510FAADCC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6956962" y="335580"/>
          <a:ext cx="556335" cy="554695"/>
        </a:xfrm>
        <a:prstGeom prst="rect">
          <a:avLst/>
        </a:prstGeom>
        <a:ln>
          <a:noFill/>
        </a:ln>
      </xdr:spPr>
    </xdr:pic>
    <xdr:clientData/>
  </xdr:twoCellAnchor>
  <xdr:twoCellAnchor>
    <xdr:from>
      <xdr:col>21</xdr:col>
      <xdr:colOff>183629</xdr:colOff>
      <xdr:row>1</xdr:row>
      <xdr:rowOff>579</xdr:rowOff>
    </xdr:from>
    <xdr:to>
      <xdr:col>25</xdr:col>
      <xdr:colOff>215215</xdr:colOff>
      <xdr:row>9</xdr:row>
      <xdr:rowOff>126239</xdr:rowOff>
    </xdr:to>
    <xdr:sp macro="" textlink="">
      <xdr:nvSpPr>
        <xdr:cNvPr id="76" name="Rectangle: Rounded Corners 75">
          <a:extLst>
            <a:ext uri="{FF2B5EF4-FFF2-40B4-BE49-F238E27FC236}">
              <a16:creationId xmlns:a16="http://schemas.microsoft.com/office/drawing/2014/main" id="{93F9FA62-B7CF-490D-AAF2-60A130742D30}"/>
            </a:ext>
          </a:extLst>
        </xdr:cNvPr>
        <xdr:cNvSpPr/>
      </xdr:nvSpPr>
      <xdr:spPr>
        <a:xfrm>
          <a:off x="12945081" y="157622"/>
          <a:ext cx="2462338" cy="1382004"/>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000">
            <a:latin typeface="Arial" panose="020B0604020202020204" pitchFamily="34" charset="0"/>
            <a:cs typeface="Arial" panose="020B0604020202020204" pitchFamily="34" charset="0"/>
          </a:endParaRPr>
        </a:p>
      </xdr:txBody>
    </xdr:sp>
    <xdr:clientData/>
  </xdr:twoCellAnchor>
  <xdr:twoCellAnchor>
    <xdr:from>
      <xdr:col>17</xdr:col>
      <xdr:colOff>56257</xdr:colOff>
      <xdr:row>1</xdr:row>
      <xdr:rowOff>1971</xdr:rowOff>
    </xdr:from>
    <xdr:to>
      <xdr:col>21</xdr:col>
      <xdr:colOff>87844</xdr:colOff>
      <xdr:row>9</xdr:row>
      <xdr:rowOff>124848</xdr:rowOff>
    </xdr:to>
    <xdr:sp macro="" textlink="">
      <xdr:nvSpPr>
        <xdr:cNvPr id="77" name="Rectangle: Rounded Corners 76">
          <a:extLst>
            <a:ext uri="{FF2B5EF4-FFF2-40B4-BE49-F238E27FC236}">
              <a16:creationId xmlns:a16="http://schemas.microsoft.com/office/drawing/2014/main" id="{71CDB8B1-3C88-4CA8-86D5-C0EB1B128668}"/>
            </a:ext>
          </a:extLst>
        </xdr:cNvPr>
        <xdr:cNvSpPr/>
      </xdr:nvSpPr>
      <xdr:spPr>
        <a:xfrm>
          <a:off x="10376752" y="162466"/>
          <a:ext cx="2459938" cy="1406833"/>
        </a:xfrm>
        <a:prstGeom prst="roundRect">
          <a:avLst>
            <a:gd name="adj" fmla="val 619"/>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000">
            <a:latin typeface="Arial" panose="020B0604020202020204" pitchFamily="34" charset="0"/>
            <a:cs typeface="Arial" panose="020B0604020202020204" pitchFamily="34" charset="0"/>
          </a:endParaRPr>
        </a:p>
      </xdr:txBody>
    </xdr:sp>
    <xdr:clientData/>
  </xdr:twoCellAnchor>
  <xdr:twoCellAnchor>
    <xdr:from>
      <xdr:col>13</xdr:col>
      <xdr:colOff>16129</xdr:colOff>
      <xdr:row>2</xdr:row>
      <xdr:rowOff>120489</xdr:rowOff>
    </xdr:from>
    <xdr:to>
      <xdr:col>16</xdr:col>
      <xdr:colOff>179052</xdr:colOff>
      <xdr:row>5</xdr:row>
      <xdr:rowOff>27658</xdr:rowOff>
    </xdr:to>
    <xdr:sp macro="" textlink="">
      <xdr:nvSpPr>
        <xdr:cNvPr id="78" name="TextBox 77">
          <a:extLst>
            <a:ext uri="{FF2B5EF4-FFF2-40B4-BE49-F238E27FC236}">
              <a16:creationId xmlns:a16="http://schemas.microsoft.com/office/drawing/2014/main" id="{BFF85702-EB71-8556-F925-A9B88C24853E}"/>
            </a:ext>
          </a:extLst>
        </xdr:cNvPr>
        <xdr:cNvSpPr txBox="1"/>
      </xdr:nvSpPr>
      <xdr:spPr>
        <a:xfrm>
          <a:off x="7890129" y="433104"/>
          <a:ext cx="1980000" cy="37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Arial" panose="020B0604020202020204" pitchFamily="34" charset="0"/>
              <a:cs typeface="Arial" panose="020B0604020202020204" pitchFamily="34" charset="0"/>
            </a:rPr>
            <a:t>Total Test</a:t>
          </a:r>
        </a:p>
      </xdr:txBody>
    </xdr:sp>
    <xdr:clientData/>
  </xdr:twoCellAnchor>
  <xdr:twoCellAnchor>
    <xdr:from>
      <xdr:col>17</xdr:col>
      <xdr:colOff>135349</xdr:colOff>
      <xdr:row>2</xdr:row>
      <xdr:rowOff>123618</xdr:rowOff>
    </xdr:from>
    <xdr:to>
      <xdr:col>20</xdr:col>
      <xdr:colOff>298272</xdr:colOff>
      <xdr:row>5</xdr:row>
      <xdr:rowOff>30787</xdr:rowOff>
    </xdr:to>
    <xdr:sp macro="" textlink="">
      <xdr:nvSpPr>
        <xdr:cNvPr id="79" name="TextBox 78">
          <a:extLst>
            <a:ext uri="{FF2B5EF4-FFF2-40B4-BE49-F238E27FC236}">
              <a16:creationId xmlns:a16="http://schemas.microsoft.com/office/drawing/2014/main" id="{B8FD4EE8-68B4-4F29-B1E2-E40342E795D4}"/>
            </a:ext>
          </a:extLst>
        </xdr:cNvPr>
        <xdr:cNvSpPr txBox="1"/>
      </xdr:nvSpPr>
      <xdr:spPr>
        <a:xfrm>
          <a:off x="10432118" y="436233"/>
          <a:ext cx="1980000" cy="37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Arial" panose="020B0604020202020204" pitchFamily="34" charset="0"/>
              <a:cs typeface="Arial" panose="020B0604020202020204" pitchFamily="34" charset="0"/>
            </a:rPr>
            <a:t>Positive Cases</a:t>
          </a:r>
        </a:p>
      </xdr:txBody>
    </xdr:sp>
    <xdr:clientData/>
  </xdr:twoCellAnchor>
  <xdr:twoCellAnchor>
    <xdr:from>
      <xdr:col>21</xdr:col>
      <xdr:colOff>287242</xdr:colOff>
      <xdr:row>2</xdr:row>
      <xdr:rowOff>128053</xdr:rowOff>
    </xdr:from>
    <xdr:to>
      <xdr:col>24</xdr:col>
      <xdr:colOff>450165</xdr:colOff>
      <xdr:row>5</xdr:row>
      <xdr:rowOff>35222</xdr:rowOff>
    </xdr:to>
    <xdr:sp macro="" textlink="">
      <xdr:nvSpPr>
        <xdr:cNvPr id="80" name="TextBox 79">
          <a:extLst>
            <a:ext uri="{FF2B5EF4-FFF2-40B4-BE49-F238E27FC236}">
              <a16:creationId xmlns:a16="http://schemas.microsoft.com/office/drawing/2014/main" id="{DE4897F2-ABCC-45EA-BB0A-126D842A4ADA}"/>
            </a:ext>
          </a:extLst>
        </xdr:cNvPr>
        <xdr:cNvSpPr txBox="1"/>
      </xdr:nvSpPr>
      <xdr:spPr>
        <a:xfrm>
          <a:off x="13006780" y="440668"/>
          <a:ext cx="1980000" cy="37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latin typeface="Arial" panose="020B0604020202020204" pitchFamily="34" charset="0"/>
              <a:cs typeface="Arial" panose="020B0604020202020204" pitchFamily="34" charset="0"/>
            </a:rPr>
            <a:t>Postive</a:t>
          </a:r>
          <a:r>
            <a:rPr lang="en-CA" sz="2000" b="1" baseline="0">
              <a:latin typeface="Arial" panose="020B0604020202020204" pitchFamily="34" charset="0"/>
              <a:cs typeface="Arial" panose="020B0604020202020204" pitchFamily="34" charset="0"/>
            </a:rPr>
            <a:t> Rate</a:t>
          </a:r>
          <a:endParaRPr lang="en-CA" sz="2000" b="1">
            <a:latin typeface="Arial" panose="020B0604020202020204" pitchFamily="34" charset="0"/>
            <a:cs typeface="Arial" panose="020B0604020202020204" pitchFamily="34" charset="0"/>
          </a:endParaRPr>
        </a:p>
      </xdr:txBody>
    </xdr:sp>
    <xdr:clientData/>
  </xdr:twoCellAnchor>
  <xdr:twoCellAnchor>
    <xdr:from>
      <xdr:col>13</xdr:col>
      <xdr:colOff>19743</xdr:colOff>
      <xdr:row>5</xdr:row>
      <xdr:rowOff>79392</xdr:rowOff>
    </xdr:from>
    <xdr:to>
      <xdr:col>16</xdr:col>
      <xdr:colOff>185458</xdr:colOff>
      <xdr:row>7</xdr:row>
      <xdr:rowOff>144364</xdr:rowOff>
    </xdr:to>
    <xdr:sp macro="" textlink="'PivotTable-KPI'!B9">
      <xdr:nvSpPr>
        <xdr:cNvPr id="81" name="TextBox 80">
          <a:extLst>
            <a:ext uri="{FF2B5EF4-FFF2-40B4-BE49-F238E27FC236}">
              <a16:creationId xmlns:a16="http://schemas.microsoft.com/office/drawing/2014/main" id="{78842862-DD82-4D46-82AF-4F14E03A9721}"/>
            </a:ext>
          </a:extLst>
        </xdr:cNvPr>
        <xdr:cNvSpPr txBox="1"/>
      </xdr:nvSpPr>
      <xdr:spPr>
        <a:xfrm>
          <a:off x="7911886" y="881865"/>
          <a:ext cx="1986979" cy="385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7BC3B54-E556-4E58-87E4-2D2998AB6A41}" type="TxLink">
            <a:rPr lang="en-US" sz="2000" b="1" i="0" u="none" strike="noStrike">
              <a:solidFill>
                <a:srgbClr val="000000"/>
              </a:solidFill>
              <a:latin typeface="Arial"/>
              <a:cs typeface="Arial"/>
            </a:rPr>
            <a:pPr/>
            <a:t>1000</a:t>
          </a:fld>
          <a:endParaRPr lang="en-CA" sz="2000" b="1">
            <a:latin typeface="Arial" panose="020B0604020202020204" pitchFamily="34" charset="0"/>
            <a:cs typeface="Arial" panose="020B0604020202020204" pitchFamily="34" charset="0"/>
          </a:endParaRPr>
        </a:p>
      </xdr:txBody>
    </xdr:sp>
    <xdr:clientData/>
  </xdr:twoCellAnchor>
  <xdr:twoCellAnchor>
    <xdr:from>
      <xdr:col>17</xdr:col>
      <xdr:colOff>131536</xdr:colOff>
      <xdr:row>5</xdr:row>
      <xdr:rowOff>74445</xdr:rowOff>
    </xdr:from>
    <xdr:to>
      <xdr:col>20</xdr:col>
      <xdr:colOff>297250</xdr:colOff>
      <xdr:row>7</xdr:row>
      <xdr:rowOff>143815</xdr:rowOff>
    </xdr:to>
    <xdr:sp macro="" textlink="'PivotTable-KPI'!C9">
      <xdr:nvSpPr>
        <xdr:cNvPr id="82" name="TextBox 81">
          <a:extLst>
            <a:ext uri="{FF2B5EF4-FFF2-40B4-BE49-F238E27FC236}">
              <a16:creationId xmlns:a16="http://schemas.microsoft.com/office/drawing/2014/main" id="{96D76596-A83E-42DA-A14B-A212379F7B4D}"/>
            </a:ext>
          </a:extLst>
        </xdr:cNvPr>
        <xdr:cNvSpPr txBox="1"/>
      </xdr:nvSpPr>
      <xdr:spPr>
        <a:xfrm>
          <a:off x="10452031" y="876918"/>
          <a:ext cx="1986977" cy="390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EB1A96-FAE5-4FA1-8BAD-683AFD0E99F3}" type="TxLink">
            <a:rPr lang="en-US" sz="2000" b="1" i="0" u="none" strike="noStrike">
              <a:solidFill>
                <a:srgbClr val="760000"/>
              </a:solidFill>
              <a:latin typeface="Arial"/>
              <a:cs typeface="Arial"/>
            </a:rPr>
            <a:pPr/>
            <a:t>532</a:t>
          </a:fld>
          <a:endParaRPr lang="en-CA" sz="2000" b="1">
            <a:solidFill>
              <a:srgbClr val="760000"/>
            </a:solidFill>
            <a:latin typeface="Arial" panose="020B0604020202020204" pitchFamily="34" charset="0"/>
            <a:cs typeface="Arial" panose="020B0604020202020204" pitchFamily="34" charset="0"/>
          </a:endParaRPr>
        </a:p>
      </xdr:txBody>
    </xdr:sp>
    <xdr:clientData/>
  </xdr:twoCellAnchor>
  <xdr:twoCellAnchor>
    <xdr:from>
      <xdr:col>21</xdr:col>
      <xdr:colOff>291715</xdr:colOff>
      <xdr:row>5</xdr:row>
      <xdr:rowOff>76281</xdr:rowOff>
    </xdr:from>
    <xdr:to>
      <xdr:col>24</xdr:col>
      <xdr:colOff>457429</xdr:colOff>
      <xdr:row>7</xdr:row>
      <xdr:rowOff>141253</xdr:rowOff>
    </xdr:to>
    <xdr:sp macro="" textlink="'PivotTable-KPI'!D9">
      <xdr:nvSpPr>
        <xdr:cNvPr id="83" name="TextBox 82">
          <a:extLst>
            <a:ext uri="{FF2B5EF4-FFF2-40B4-BE49-F238E27FC236}">
              <a16:creationId xmlns:a16="http://schemas.microsoft.com/office/drawing/2014/main" id="{74721F83-6D89-41A2-8DDD-AF968BA97FF0}"/>
            </a:ext>
          </a:extLst>
        </xdr:cNvPr>
        <xdr:cNvSpPr txBox="1"/>
      </xdr:nvSpPr>
      <xdr:spPr>
        <a:xfrm>
          <a:off x="13027389" y="861112"/>
          <a:ext cx="1985096" cy="378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B8D484-53D2-48BA-96FD-2AC9D8D4C64E}" type="TxLink">
            <a:rPr lang="en-US" sz="2000" b="1" i="0" u="none" strike="noStrike">
              <a:solidFill>
                <a:srgbClr val="760000"/>
              </a:solidFill>
              <a:latin typeface="Arial"/>
              <a:cs typeface="Arial"/>
            </a:rPr>
            <a:pPr/>
            <a:t>53.2%</a:t>
          </a:fld>
          <a:endParaRPr lang="en-CA" sz="2000" b="1">
            <a:solidFill>
              <a:srgbClr val="760000"/>
            </a:solidFill>
            <a:latin typeface="Arial" panose="020B0604020202020204" pitchFamily="34" charset="0"/>
            <a:cs typeface="Arial" panose="020B0604020202020204" pitchFamily="34" charset="0"/>
          </a:endParaRPr>
        </a:p>
      </xdr:txBody>
    </xdr:sp>
    <xdr:clientData/>
  </xdr:twoCellAnchor>
  <xdr:twoCellAnchor editAs="oneCell">
    <xdr:from>
      <xdr:col>16</xdr:col>
      <xdr:colOff>31902</xdr:colOff>
      <xdr:row>2</xdr:row>
      <xdr:rowOff>137769</xdr:rowOff>
    </xdr:from>
    <xdr:to>
      <xdr:col>16</xdr:col>
      <xdr:colOff>399728</xdr:colOff>
      <xdr:row>5</xdr:row>
      <xdr:rowOff>9070</xdr:rowOff>
    </xdr:to>
    <xdr:pic>
      <xdr:nvPicPr>
        <xdr:cNvPr id="84" name="Picture 83">
          <a:extLst>
            <a:ext uri="{FF2B5EF4-FFF2-40B4-BE49-F238E27FC236}">
              <a16:creationId xmlns:a16="http://schemas.microsoft.com/office/drawing/2014/main" id="{79D38D3C-A30A-4B77-A68E-519100700F3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756473" y="464340"/>
          <a:ext cx="367826" cy="361159"/>
        </a:xfrm>
        <a:prstGeom prst="rect">
          <a:avLst/>
        </a:prstGeom>
      </xdr:spPr>
    </xdr:pic>
    <xdr:clientData/>
  </xdr:twoCellAnchor>
  <xdr:twoCellAnchor editAs="oneCell">
    <xdr:from>
      <xdr:col>20</xdr:col>
      <xdr:colOff>253039</xdr:colOff>
      <xdr:row>2</xdr:row>
      <xdr:rowOff>137973</xdr:rowOff>
    </xdr:from>
    <xdr:to>
      <xdr:col>21</xdr:col>
      <xdr:colOff>13433</xdr:colOff>
      <xdr:row>5</xdr:row>
      <xdr:rowOff>1765</xdr:rowOff>
    </xdr:to>
    <xdr:pic>
      <xdr:nvPicPr>
        <xdr:cNvPr id="85" name="Picture 84">
          <a:extLst>
            <a:ext uri="{FF2B5EF4-FFF2-40B4-BE49-F238E27FC236}">
              <a16:creationId xmlns:a16="http://schemas.microsoft.com/office/drawing/2014/main" id="{45548CA5-E84D-42A3-A838-27A36D242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408753" y="464544"/>
          <a:ext cx="368180" cy="35365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0.45304</cdr:x>
      <cdr:y>0.36912</cdr:y>
    </cdr:from>
    <cdr:to>
      <cdr:x>0.71015</cdr:x>
      <cdr:y>0.61426</cdr:y>
    </cdr:to>
    <cdr:pic>
      <cdr:nvPicPr>
        <cdr:cNvPr id="7" name="Graphic 6" descr="Woman with solid fill">
          <a:extLst xmlns:a="http://schemas.openxmlformats.org/drawingml/2006/main">
            <a:ext uri="{FF2B5EF4-FFF2-40B4-BE49-F238E27FC236}">
              <a16:creationId xmlns:a16="http://schemas.microsoft.com/office/drawing/2014/main" id="{CFC9AC54-03DC-98AB-63CF-31E248F723E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623347" y="1365219"/>
          <a:ext cx="921296" cy="906670"/>
        </a:xfrm>
        <a:prstGeom xmlns:a="http://schemas.openxmlformats.org/drawingml/2006/main" prst="rect">
          <a:avLst/>
        </a:prstGeom>
      </cdr:spPr>
    </cdr:pic>
  </cdr:relSizeAnchor>
  <cdr:relSizeAnchor xmlns:cdr="http://schemas.openxmlformats.org/drawingml/2006/chartDrawing">
    <cdr:from>
      <cdr:x>0.29314</cdr:x>
      <cdr:y>0.36842</cdr:y>
    </cdr:from>
    <cdr:to>
      <cdr:x>0.55026</cdr:x>
      <cdr:y>0.61356</cdr:y>
    </cdr:to>
    <cdr:pic>
      <cdr:nvPicPr>
        <cdr:cNvPr id="9" name="Graphic 8" descr="Man with solid fill">
          <a:extLst xmlns:a="http://schemas.openxmlformats.org/drawingml/2006/main">
            <a:ext uri="{FF2B5EF4-FFF2-40B4-BE49-F238E27FC236}">
              <a16:creationId xmlns:a16="http://schemas.microsoft.com/office/drawing/2014/main" id="{942B6A7D-AAB7-32D5-ABA9-8F60D97F57C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1042538" y="1374253"/>
          <a:ext cx="914400" cy="914400"/>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twoCellAnchor>
    <xdr:from>
      <xdr:col>6</xdr:col>
      <xdr:colOff>1</xdr:colOff>
      <xdr:row>10</xdr:row>
      <xdr:rowOff>2801</xdr:rowOff>
    </xdr:from>
    <xdr:to>
      <xdr:col>9</xdr:col>
      <xdr:colOff>992189</xdr:colOff>
      <xdr:row>25</xdr:row>
      <xdr:rowOff>89297</xdr:rowOff>
    </xdr:to>
    <xdr:graphicFrame macro="">
      <xdr:nvGraphicFramePr>
        <xdr:cNvPr id="3" name="Chart 2">
          <a:extLst>
            <a:ext uri="{FF2B5EF4-FFF2-40B4-BE49-F238E27FC236}">
              <a16:creationId xmlns:a16="http://schemas.microsoft.com/office/drawing/2014/main" id="{4C926139-7F18-CF0C-C10D-16EFFA785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18104</xdr:colOff>
      <xdr:row>10</xdr:row>
      <xdr:rowOff>17969</xdr:rowOff>
    </xdr:from>
    <xdr:to>
      <xdr:col>1</xdr:col>
      <xdr:colOff>1829426</xdr:colOff>
      <xdr:row>14</xdr:row>
      <xdr:rowOff>177342</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75414B28-CAD1-1D3C-4320-2A1A8ECD370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2128" y="1830042"/>
              <a:ext cx="1857280" cy="9135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354545</xdr:colOff>
      <xdr:row>2</xdr:row>
      <xdr:rowOff>136387</xdr:rowOff>
    </xdr:from>
    <xdr:to>
      <xdr:col>27</xdr:col>
      <xdr:colOff>617838</xdr:colOff>
      <xdr:row>33</xdr:row>
      <xdr:rowOff>17161</xdr:rowOff>
    </xdr:to>
    <xdr:graphicFrame macro="">
      <xdr:nvGraphicFramePr>
        <xdr:cNvPr id="9" name="Chart 8">
          <a:extLst>
            <a:ext uri="{FF2B5EF4-FFF2-40B4-BE49-F238E27FC236}">
              <a16:creationId xmlns:a16="http://schemas.microsoft.com/office/drawing/2014/main" id="{FF5AA047-4B42-946E-1767-132AB38DA0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15875</xdr:colOff>
      <xdr:row>47</xdr:row>
      <xdr:rowOff>26621</xdr:rowOff>
    </xdr:from>
    <xdr:to>
      <xdr:col>13</xdr:col>
      <xdr:colOff>426231</xdr:colOff>
      <xdr:row>70</xdr:row>
      <xdr:rowOff>121780</xdr:rowOff>
    </xdr:to>
    <xdr:graphicFrame macro="">
      <xdr:nvGraphicFramePr>
        <xdr:cNvPr id="14" name="Chart 13">
          <a:extLst>
            <a:ext uri="{FF2B5EF4-FFF2-40B4-BE49-F238E27FC236}">
              <a16:creationId xmlns:a16="http://schemas.microsoft.com/office/drawing/2014/main" id="{5F8EC88F-F33F-6268-2F05-961B8E309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581437</xdr:colOff>
      <xdr:row>91</xdr:row>
      <xdr:rowOff>115522</xdr:rowOff>
    </xdr:from>
    <xdr:to>
      <xdr:col>9</xdr:col>
      <xdr:colOff>12960</xdr:colOff>
      <xdr:row>120</xdr:row>
      <xdr:rowOff>168469</xdr:rowOff>
    </xdr:to>
    <xdr:graphicFrame macro="">
      <xdr:nvGraphicFramePr>
        <xdr:cNvPr id="27" name="Chart 26">
          <a:extLst>
            <a:ext uri="{FF2B5EF4-FFF2-40B4-BE49-F238E27FC236}">
              <a16:creationId xmlns:a16="http://schemas.microsoft.com/office/drawing/2014/main" id="{4112CEC8-BCAB-541E-8995-F2D032C84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15263</xdr:colOff>
      <xdr:row>118</xdr:row>
      <xdr:rowOff>23139</xdr:rowOff>
    </xdr:from>
    <xdr:to>
      <xdr:col>21</xdr:col>
      <xdr:colOff>0</xdr:colOff>
      <xdr:row>136</xdr:row>
      <xdr:rowOff>90714</xdr:rowOff>
    </xdr:to>
    <xdr:graphicFrame macro="">
      <xdr:nvGraphicFramePr>
        <xdr:cNvPr id="8" name="Chart 7">
          <a:extLst>
            <a:ext uri="{FF2B5EF4-FFF2-40B4-BE49-F238E27FC236}">
              <a16:creationId xmlns:a16="http://schemas.microsoft.com/office/drawing/2014/main" id="{50BD44D0-F0B4-48BD-8277-2FAD68495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4535</xdr:colOff>
      <xdr:row>84</xdr:row>
      <xdr:rowOff>8013</xdr:rowOff>
    </xdr:from>
    <xdr:to>
      <xdr:col>20</xdr:col>
      <xdr:colOff>660918</xdr:colOff>
      <xdr:row>101</xdr:row>
      <xdr:rowOff>129592</xdr:rowOff>
    </xdr:to>
    <xdr:graphicFrame macro="">
      <xdr:nvGraphicFramePr>
        <xdr:cNvPr id="10" name="Chart 9">
          <a:extLst>
            <a:ext uri="{FF2B5EF4-FFF2-40B4-BE49-F238E27FC236}">
              <a16:creationId xmlns:a16="http://schemas.microsoft.com/office/drawing/2014/main" id="{EDE79F4E-DA70-5F9F-C2E2-69B2B344B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577490</xdr:colOff>
      <xdr:row>45</xdr:row>
      <xdr:rowOff>30192</xdr:rowOff>
    </xdr:from>
    <xdr:to>
      <xdr:col>3</xdr:col>
      <xdr:colOff>32288</xdr:colOff>
      <xdr:row>61</xdr:row>
      <xdr:rowOff>161441</xdr:rowOff>
    </xdr:to>
    <xdr:graphicFrame macro="">
      <xdr:nvGraphicFramePr>
        <xdr:cNvPr id="15" name="Chart 14">
          <a:extLst>
            <a:ext uri="{FF2B5EF4-FFF2-40B4-BE49-F238E27FC236}">
              <a16:creationId xmlns:a16="http://schemas.microsoft.com/office/drawing/2014/main" id="{3F5B92BC-2FE4-654B-9AC7-3B6B38DA5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2798</xdr:colOff>
      <xdr:row>19</xdr:row>
      <xdr:rowOff>14186</xdr:rowOff>
    </xdr:from>
    <xdr:to>
      <xdr:col>1</xdr:col>
      <xdr:colOff>1830393</xdr:colOff>
      <xdr:row>27</xdr:row>
      <xdr:rowOff>89297</xdr:rowOff>
    </xdr:to>
    <mc:AlternateContent xmlns:mc="http://schemas.openxmlformats.org/markup-compatibility/2006" xmlns:a14="http://schemas.microsoft.com/office/drawing/2010/main">
      <mc:Choice Requires="a14">
        <xdr:graphicFrame macro="">
          <xdr:nvGraphicFramePr>
            <xdr:cNvPr id="16" name="AgeGroup">
              <a:extLst>
                <a:ext uri="{FF2B5EF4-FFF2-40B4-BE49-F238E27FC236}">
                  <a16:creationId xmlns:a16="http://schemas.microsoft.com/office/drawing/2014/main" id="{C7B725E3-962E-A4CC-9605-F6D1C2052BDB}"/>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609576" y="3499630"/>
              <a:ext cx="1827595" cy="154266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19823</xdr:colOff>
      <xdr:row>12</xdr:row>
      <xdr:rowOff>16993</xdr:rowOff>
    </xdr:from>
    <xdr:to>
      <xdr:col>4</xdr:col>
      <xdr:colOff>301819</xdr:colOff>
      <xdr:row>27</xdr:row>
      <xdr:rowOff>18925</xdr:rowOff>
    </xdr:to>
    <mc:AlternateContent xmlns:mc="http://schemas.openxmlformats.org/markup-compatibility/2006" xmlns:a14="http://schemas.microsoft.com/office/drawing/2010/main">
      <mc:Choice Requires="a14">
        <xdr:graphicFrame macro="">
          <xdr:nvGraphicFramePr>
            <xdr:cNvPr id="17" name="Area">
              <a:extLst>
                <a:ext uri="{FF2B5EF4-FFF2-40B4-BE49-F238E27FC236}">
                  <a16:creationId xmlns:a16="http://schemas.microsoft.com/office/drawing/2014/main" id="{471AC395-7363-DB22-3839-71FA0AF51CB6}"/>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4239045" y="2218326"/>
              <a:ext cx="1820107" cy="27535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mul Hasan" refreshedDate="45788.096154166669" createdVersion="8" refreshedVersion="8" minRefreshableVersion="3" recordCount="1000" xr:uid="{979A3DB8-F976-4FA8-946E-E1282EC884A4}">
  <cacheSource type="worksheet">
    <worksheetSource name="T1_DengueDataset"/>
  </cacheSource>
  <cacheFields count="12">
    <cacheField name="Gender" numFmtId="0">
      <sharedItems count="2">
        <s v="Female"/>
        <s v="Male"/>
      </sharedItems>
    </cacheField>
    <cacheField name="Age" numFmtId="1">
      <sharedItems containsSemiMixedTypes="0" containsString="0" containsNumber="1" containsInteger="1" minValue="8" maxValue="65"/>
    </cacheField>
    <cacheField name="AgeGroup" numFmtId="1">
      <sharedItems count="4">
        <s v="36-60"/>
        <s v="0-18"/>
        <s v="19-35"/>
        <s v="60+"/>
      </sharedItems>
    </cacheField>
    <cacheField name="NS1" numFmtId="1">
      <sharedItems containsSemiMixedTypes="0" containsString="0" containsNumber="1" containsInteger="1" minValue="0" maxValue="1"/>
    </cacheField>
    <cacheField name="IgG" numFmtId="1">
      <sharedItems containsSemiMixedTypes="0" containsString="0" containsNumber="1" containsInteger="1" minValue="0" maxValue="1"/>
    </cacheField>
    <cacheField name="IgM" numFmtId="1">
      <sharedItems containsSemiMixedTypes="0" containsString="0" containsNumber="1" containsInteger="1" minValue="0" maxValue="1"/>
    </cacheField>
    <cacheField name="Infection Type" numFmtId="0">
      <sharedItems containsBlank="1" count="21">
        <s v="Secondary"/>
        <s v="Recent/Mid"/>
        <s v="Positive(Complex)"/>
        <s v="Past/Secondary"/>
        <s v="Recent Exposure (Past Infection)"/>
        <s v="Negative" u="1"/>
        <s v="Complex(+ve)/Further Review" u="1"/>
        <s v="Possible Late/Past with Recent Exposure" u="1"/>
        <s v="Complex/Further Review" u="1"/>
        <s v="Recovery" u="1"/>
        <s v="Other" u="1"/>
        <s v="Transition/Secondary" u="1"/>
        <s v="Unclassified" u="1"/>
        <s v="Recent" u="1"/>
        <s v="Past" u="1"/>
        <s v="Primary Infection" u="1"/>
        <s v="Acute Infection" u="1"/>
        <s v="Past Infection" u="1"/>
        <s v="Secondary Infection" u="1"/>
        <m u="1"/>
        <s v="Acute" u="1"/>
      </sharedItems>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acheField>
    <cacheField name="Outcome" numFmtId="1">
      <sharedItems containsSemiMixedTypes="0" containsString="0" containsNumber="1" containsInteger="1" minValue="0" maxValue="1"/>
    </cacheField>
  </cacheFields>
  <extLst>
    <ext xmlns:x14="http://schemas.microsoft.com/office/spreadsheetml/2009/9/main" uri="{725AE2AE-9491-48be-B2B4-4EB974FC3084}">
      <x14:pivotCacheDefinition pivotCacheId="1405771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5"/>
    <x v="0"/>
    <n v="0"/>
    <n v="0"/>
    <n v="0"/>
    <x v="0"/>
    <x v="0"/>
    <x v="0"/>
    <x v="0"/>
    <s v="Dhaka"/>
    <n v="0"/>
  </r>
  <r>
    <x v="1"/>
    <n v="17"/>
    <x v="1"/>
    <n v="0"/>
    <n v="0"/>
    <n v="1"/>
    <x v="1"/>
    <x v="1"/>
    <x v="1"/>
    <x v="0"/>
    <s v="Dhaka"/>
    <n v="0"/>
  </r>
  <r>
    <x v="0"/>
    <n v="29"/>
    <x v="2"/>
    <n v="0"/>
    <n v="0"/>
    <n v="0"/>
    <x v="0"/>
    <x v="2"/>
    <x v="0"/>
    <x v="1"/>
    <s v="Dhaka"/>
    <n v="0"/>
  </r>
  <r>
    <x v="0"/>
    <n v="63"/>
    <x v="3"/>
    <n v="1"/>
    <n v="1"/>
    <n v="0"/>
    <x v="0"/>
    <x v="3"/>
    <x v="1"/>
    <x v="1"/>
    <s v="Dhaka"/>
    <n v="1"/>
  </r>
  <r>
    <x v="1"/>
    <n v="22"/>
    <x v="2"/>
    <n v="0"/>
    <n v="0"/>
    <n v="0"/>
    <x v="0"/>
    <x v="4"/>
    <x v="0"/>
    <x v="0"/>
    <s v="Dhaka"/>
    <n v="0"/>
  </r>
  <r>
    <x v="0"/>
    <n v="36"/>
    <x v="0"/>
    <n v="0"/>
    <n v="0"/>
    <n v="1"/>
    <x v="1"/>
    <x v="5"/>
    <x v="1"/>
    <x v="1"/>
    <s v="Dhaka"/>
    <n v="0"/>
  </r>
  <r>
    <x v="0"/>
    <n v="15"/>
    <x v="1"/>
    <n v="0"/>
    <n v="0"/>
    <n v="1"/>
    <x v="1"/>
    <x v="6"/>
    <x v="0"/>
    <x v="0"/>
    <s v="Dhaka"/>
    <n v="0"/>
  </r>
  <r>
    <x v="1"/>
    <n v="26"/>
    <x v="2"/>
    <n v="0"/>
    <n v="0"/>
    <n v="0"/>
    <x v="0"/>
    <x v="6"/>
    <x v="1"/>
    <x v="1"/>
    <s v="Dhaka"/>
    <n v="0"/>
  </r>
  <r>
    <x v="0"/>
    <n v="31"/>
    <x v="2"/>
    <n v="0"/>
    <n v="0"/>
    <n v="1"/>
    <x v="1"/>
    <x v="5"/>
    <x v="0"/>
    <x v="2"/>
    <s v="Dhaka"/>
    <n v="0"/>
  </r>
  <r>
    <x v="0"/>
    <n v="10"/>
    <x v="1"/>
    <n v="0"/>
    <n v="0"/>
    <n v="1"/>
    <x v="1"/>
    <x v="7"/>
    <x v="1"/>
    <x v="2"/>
    <s v="Dhaka"/>
    <n v="0"/>
  </r>
  <r>
    <x v="0"/>
    <n v="31"/>
    <x v="2"/>
    <n v="1"/>
    <n v="1"/>
    <n v="0"/>
    <x v="0"/>
    <x v="8"/>
    <x v="0"/>
    <x v="0"/>
    <s v="Dhaka"/>
    <n v="1"/>
  </r>
  <r>
    <x v="1"/>
    <n v="10"/>
    <x v="1"/>
    <n v="0"/>
    <n v="0"/>
    <n v="0"/>
    <x v="0"/>
    <x v="5"/>
    <x v="1"/>
    <x v="2"/>
    <s v="Dhaka"/>
    <n v="0"/>
  </r>
  <r>
    <x v="0"/>
    <n v="13"/>
    <x v="1"/>
    <n v="1"/>
    <n v="1"/>
    <n v="0"/>
    <x v="0"/>
    <x v="9"/>
    <x v="0"/>
    <x v="0"/>
    <s v="Dhaka"/>
    <n v="1"/>
  </r>
  <r>
    <x v="0"/>
    <n v="43"/>
    <x v="0"/>
    <n v="1"/>
    <n v="1"/>
    <n v="0"/>
    <x v="0"/>
    <x v="10"/>
    <x v="1"/>
    <x v="0"/>
    <s v="Dhaka"/>
    <n v="1"/>
  </r>
  <r>
    <x v="1"/>
    <n v="52"/>
    <x v="0"/>
    <n v="0"/>
    <n v="0"/>
    <n v="0"/>
    <x v="0"/>
    <x v="11"/>
    <x v="0"/>
    <x v="1"/>
    <s v="Dhaka"/>
    <n v="0"/>
  </r>
  <r>
    <x v="0"/>
    <n v="12"/>
    <x v="1"/>
    <n v="1"/>
    <n v="1"/>
    <n v="1"/>
    <x v="2"/>
    <x v="12"/>
    <x v="1"/>
    <x v="2"/>
    <s v="Dhaka"/>
    <n v="1"/>
  </r>
  <r>
    <x v="1"/>
    <n v="18"/>
    <x v="1"/>
    <n v="0"/>
    <n v="0"/>
    <n v="1"/>
    <x v="1"/>
    <x v="13"/>
    <x v="0"/>
    <x v="2"/>
    <s v="Dhaka"/>
    <n v="0"/>
  </r>
  <r>
    <x v="1"/>
    <n v="56"/>
    <x v="0"/>
    <n v="0"/>
    <n v="0"/>
    <n v="1"/>
    <x v="1"/>
    <x v="14"/>
    <x v="1"/>
    <x v="0"/>
    <s v="Dhaka"/>
    <n v="0"/>
  </r>
  <r>
    <x v="1"/>
    <n v="9"/>
    <x v="1"/>
    <n v="1"/>
    <n v="1"/>
    <n v="1"/>
    <x v="2"/>
    <x v="0"/>
    <x v="0"/>
    <x v="2"/>
    <s v="Dhaka"/>
    <n v="1"/>
  </r>
  <r>
    <x v="1"/>
    <n v="27"/>
    <x v="2"/>
    <n v="1"/>
    <n v="1"/>
    <n v="0"/>
    <x v="0"/>
    <x v="0"/>
    <x v="1"/>
    <x v="2"/>
    <s v="Dhaka"/>
    <n v="1"/>
  </r>
  <r>
    <x v="0"/>
    <n v="31"/>
    <x v="2"/>
    <n v="0"/>
    <n v="1"/>
    <n v="0"/>
    <x v="3"/>
    <x v="15"/>
    <x v="0"/>
    <x v="2"/>
    <s v="Dhaka"/>
    <n v="1"/>
  </r>
  <r>
    <x v="0"/>
    <n v="23"/>
    <x v="2"/>
    <n v="0"/>
    <n v="0"/>
    <n v="0"/>
    <x v="0"/>
    <x v="16"/>
    <x v="1"/>
    <x v="1"/>
    <s v="Dhaka"/>
    <n v="0"/>
  </r>
  <r>
    <x v="0"/>
    <n v="37"/>
    <x v="0"/>
    <n v="0"/>
    <n v="0"/>
    <n v="1"/>
    <x v="1"/>
    <x v="17"/>
    <x v="0"/>
    <x v="2"/>
    <s v="Dhaka"/>
    <n v="0"/>
  </r>
  <r>
    <x v="1"/>
    <n v="44"/>
    <x v="0"/>
    <n v="0"/>
    <n v="0"/>
    <n v="1"/>
    <x v="1"/>
    <x v="18"/>
    <x v="1"/>
    <x v="1"/>
    <s v="Dhaka"/>
    <n v="0"/>
  </r>
  <r>
    <x v="0"/>
    <n v="17"/>
    <x v="1"/>
    <n v="1"/>
    <n v="1"/>
    <n v="0"/>
    <x v="0"/>
    <x v="9"/>
    <x v="0"/>
    <x v="0"/>
    <s v="Dhaka"/>
    <n v="1"/>
  </r>
  <r>
    <x v="0"/>
    <n v="64"/>
    <x v="3"/>
    <n v="1"/>
    <n v="1"/>
    <n v="1"/>
    <x v="2"/>
    <x v="15"/>
    <x v="1"/>
    <x v="1"/>
    <s v="Dhaka"/>
    <n v="1"/>
  </r>
  <r>
    <x v="0"/>
    <n v="65"/>
    <x v="3"/>
    <n v="0"/>
    <n v="0"/>
    <n v="0"/>
    <x v="0"/>
    <x v="4"/>
    <x v="0"/>
    <x v="2"/>
    <s v="Dhaka"/>
    <n v="0"/>
  </r>
  <r>
    <x v="0"/>
    <n v="60"/>
    <x v="0"/>
    <n v="0"/>
    <n v="0"/>
    <n v="0"/>
    <x v="0"/>
    <x v="9"/>
    <x v="1"/>
    <x v="1"/>
    <s v="Dhaka"/>
    <n v="0"/>
  </r>
  <r>
    <x v="0"/>
    <n v="44"/>
    <x v="0"/>
    <n v="1"/>
    <n v="1"/>
    <n v="1"/>
    <x v="2"/>
    <x v="8"/>
    <x v="0"/>
    <x v="2"/>
    <s v="Dhaka"/>
    <n v="1"/>
  </r>
  <r>
    <x v="0"/>
    <n v="13"/>
    <x v="1"/>
    <n v="0"/>
    <n v="1"/>
    <n v="0"/>
    <x v="3"/>
    <x v="10"/>
    <x v="1"/>
    <x v="0"/>
    <s v="Dhaka"/>
    <n v="1"/>
  </r>
  <r>
    <x v="0"/>
    <n v="35"/>
    <x v="2"/>
    <n v="0"/>
    <n v="0"/>
    <n v="0"/>
    <x v="0"/>
    <x v="19"/>
    <x v="0"/>
    <x v="0"/>
    <s v="Dhaka"/>
    <n v="0"/>
  </r>
  <r>
    <x v="1"/>
    <n v="13"/>
    <x v="1"/>
    <n v="1"/>
    <n v="1"/>
    <n v="1"/>
    <x v="2"/>
    <x v="15"/>
    <x v="1"/>
    <x v="2"/>
    <s v="Dhaka"/>
    <n v="1"/>
  </r>
  <r>
    <x v="0"/>
    <n v="39"/>
    <x v="0"/>
    <n v="0"/>
    <n v="0"/>
    <n v="1"/>
    <x v="1"/>
    <x v="20"/>
    <x v="0"/>
    <x v="0"/>
    <s v="Dhaka"/>
    <n v="0"/>
  </r>
  <r>
    <x v="0"/>
    <n v="27"/>
    <x v="2"/>
    <n v="0"/>
    <n v="0"/>
    <n v="1"/>
    <x v="1"/>
    <x v="21"/>
    <x v="1"/>
    <x v="1"/>
    <s v="Dhaka"/>
    <n v="0"/>
  </r>
  <r>
    <x v="1"/>
    <n v="11"/>
    <x v="1"/>
    <n v="1"/>
    <n v="1"/>
    <n v="1"/>
    <x v="2"/>
    <x v="22"/>
    <x v="0"/>
    <x v="2"/>
    <s v="Dhaka"/>
    <n v="1"/>
  </r>
  <r>
    <x v="0"/>
    <n v="46"/>
    <x v="0"/>
    <n v="1"/>
    <n v="1"/>
    <n v="1"/>
    <x v="2"/>
    <x v="19"/>
    <x v="1"/>
    <x v="1"/>
    <s v="Dhaka"/>
    <n v="1"/>
  </r>
  <r>
    <x v="1"/>
    <n v="10"/>
    <x v="1"/>
    <n v="1"/>
    <n v="1"/>
    <n v="0"/>
    <x v="0"/>
    <x v="23"/>
    <x v="0"/>
    <x v="2"/>
    <s v="Dhaka"/>
    <n v="1"/>
  </r>
  <r>
    <x v="0"/>
    <n v="13"/>
    <x v="1"/>
    <n v="0"/>
    <n v="0"/>
    <n v="1"/>
    <x v="1"/>
    <x v="24"/>
    <x v="1"/>
    <x v="0"/>
    <s v="Dhaka"/>
    <n v="0"/>
  </r>
  <r>
    <x v="1"/>
    <n v="50"/>
    <x v="0"/>
    <n v="0"/>
    <n v="1"/>
    <n v="0"/>
    <x v="3"/>
    <x v="22"/>
    <x v="0"/>
    <x v="1"/>
    <s v="Dhaka"/>
    <n v="1"/>
  </r>
  <r>
    <x v="1"/>
    <n v="34"/>
    <x v="2"/>
    <n v="1"/>
    <n v="1"/>
    <n v="0"/>
    <x v="0"/>
    <x v="0"/>
    <x v="1"/>
    <x v="1"/>
    <s v="Dhaka"/>
    <n v="1"/>
  </r>
  <r>
    <x v="0"/>
    <n v="54"/>
    <x v="0"/>
    <n v="0"/>
    <n v="0"/>
    <n v="1"/>
    <x v="1"/>
    <x v="13"/>
    <x v="0"/>
    <x v="2"/>
    <s v="Dhaka"/>
    <n v="0"/>
  </r>
  <r>
    <x v="0"/>
    <n v="16"/>
    <x v="1"/>
    <n v="0"/>
    <n v="0"/>
    <n v="1"/>
    <x v="1"/>
    <x v="19"/>
    <x v="1"/>
    <x v="1"/>
    <s v="Dhaka"/>
    <n v="0"/>
  </r>
  <r>
    <x v="1"/>
    <n v="51"/>
    <x v="0"/>
    <n v="1"/>
    <n v="1"/>
    <n v="0"/>
    <x v="0"/>
    <x v="21"/>
    <x v="0"/>
    <x v="2"/>
    <s v="Dhaka"/>
    <n v="1"/>
  </r>
  <r>
    <x v="0"/>
    <n v="9"/>
    <x v="1"/>
    <n v="1"/>
    <n v="1"/>
    <n v="1"/>
    <x v="2"/>
    <x v="25"/>
    <x v="1"/>
    <x v="2"/>
    <s v="Dhaka"/>
    <n v="1"/>
  </r>
  <r>
    <x v="0"/>
    <n v="37"/>
    <x v="0"/>
    <n v="0"/>
    <n v="0"/>
    <n v="0"/>
    <x v="0"/>
    <x v="26"/>
    <x v="0"/>
    <x v="0"/>
    <s v="Dhaka"/>
    <n v="0"/>
  </r>
  <r>
    <x v="0"/>
    <n v="13"/>
    <x v="1"/>
    <n v="0"/>
    <n v="0"/>
    <n v="0"/>
    <x v="0"/>
    <x v="27"/>
    <x v="1"/>
    <x v="2"/>
    <s v="Dhaka"/>
    <n v="0"/>
  </r>
  <r>
    <x v="1"/>
    <n v="62"/>
    <x v="3"/>
    <n v="0"/>
    <n v="1"/>
    <n v="0"/>
    <x v="3"/>
    <x v="22"/>
    <x v="0"/>
    <x v="2"/>
    <s v="Dhaka"/>
    <n v="1"/>
  </r>
  <r>
    <x v="1"/>
    <n v="17"/>
    <x v="1"/>
    <n v="0"/>
    <n v="0"/>
    <n v="1"/>
    <x v="1"/>
    <x v="19"/>
    <x v="1"/>
    <x v="0"/>
    <s v="Dhaka"/>
    <n v="0"/>
  </r>
  <r>
    <x v="0"/>
    <n v="35"/>
    <x v="2"/>
    <n v="0"/>
    <n v="0"/>
    <n v="1"/>
    <x v="1"/>
    <x v="14"/>
    <x v="0"/>
    <x v="2"/>
    <s v="Dhaka"/>
    <n v="0"/>
  </r>
  <r>
    <x v="1"/>
    <n v="9"/>
    <x v="1"/>
    <n v="1"/>
    <n v="1"/>
    <n v="0"/>
    <x v="0"/>
    <x v="28"/>
    <x v="1"/>
    <x v="2"/>
    <s v="Dhaka"/>
    <n v="1"/>
  </r>
  <r>
    <x v="1"/>
    <n v="14"/>
    <x v="1"/>
    <n v="1"/>
    <n v="1"/>
    <n v="0"/>
    <x v="0"/>
    <x v="15"/>
    <x v="0"/>
    <x v="2"/>
    <s v="Dhaka"/>
    <n v="1"/>
  </r>
  <r>
    <x v="1"/>
    <n v="37"/>
    <x v="0"/>
    <n v="0"/>
    <n v="0"/>
    <n v="0"/>
    <x v="0"/>
    <x v="13"/>
    <x v="1"/>
    <x v="2"/>
    <s v="Dhaka"/>
    <n v="0"/>
  </r>
  <r>
    <x v="1"/>
    <n v="13"/>
    <x v="1"/>
    <n v="0"/>
    <n v="0"/>
    <n v="0"/>
    <x v="0"/>
    <x v="29"/>
    <x v="0"/>
    <x v="1"/>
    <s v="Dhaka"/>
    <n v="0"/>
  </r>
  <r>
    <x v="1"/>
    <n v="57"/>
    <x v="0"/>
    <n v="0"/>
    <n v="0"/>
    <n v="0"/>
    <x v="0"/>
    <x v="12"/>
    <x v="1"/>
    <x v="0"/>
    <s v="Dhaka"/>
    <n v="0"/>
  </r>
  <r>
    <x v="0"/>
    <n v="41"/>
    <x v="0"/>
    <n v="0"/>
    <n v="0"/>
    <n v="0"/>
    <x v="0"/>
    <x v="3"/>
    <x v="0"/>
    <x v="0"/>
    <s v="Dhaka"/>
    <n v="0"/>
  </r>
  <r>
    <x v="1"/>
    <n v="24"/>
    <x v="2"/>
    <n v="1"/>
    <n v="1"/>
    <n v="1"/>
    <x v="2"/>
    <x v="14"/>
    <x v="1"/>
    <x v="0"/>
    <s v="Dhaka"/>
    <n v="1"/>
  </r>
  <r>
    <x v="1"/>
    <n v="28"/>
    <x v="2"/>
    <n v="0"/>
    <n v="0"/>
    <n v="0"/>
    <x v="0"/>
    <x v="4"/>
    <x v="0"/>
    <x v="1"/>
    <s v="Dhaka"/>
    <n v="0"/>
  </r>
  <r>
    <x v="1"/>
    <n v="25"/>
    <x v="2"/>
    <n v="0"/>
    <n v="0"/>
    <n v="1"/>
    <x v="1"/>
    <x v="9"/>
    <x v="1"/>
    <x v="1"/>
    <s v="Dhaka"/>
    <n v="0"/>
  </r>
  <r>
    <x v="1"/>
    <n v="44"/>
    <x v="0"/>
    <n v="0"/>
    <n v="0"/>
    <n v="1"/>
    <x v="1"/>
    <x v="24"/>
    <x v="0"/>
    <x v="2"/>
    <s v="Dhaka"/>
    <n v="0"/>
  </r>
  <r>
    <x v="1"/>
    <n v="10"/>
    <x v="1"/>
    <n v="1"/>
    <n v="1"/>
    <n v="1"/>
    <x v="2"/>
    <x v="21"/>
    <x v="1"/>
    <x v="2"/>
    <s v="Dhaka"/>
    <n v="1"/>
  </r>
  <r>
    <x v="0"/>
    <n v="13"/>
    <x v="1"/>
    <n v="1"/>
    <n v="1"/>
    <n v="1"/>
    <x v="2"/>
    <x v="5"/>
    <x v="0"/>
    <x v="1"/>
    <s v="Dhaka"/>
    <n v="1"/>
  </r>
  <r>
    <x v="0"/>
    <n v="65"/>
    <x v="3"/>
    <n v="1"/>
    <n v="1"/>
    <n v="0"/>
    <x v="0"/>
    <x v="30"/>
    <x v="1"/>
    <x v="0"/>
    <s v="Dhaka"/>
    <n v="1"/>
  </r>
  <r>
    <x v="1"/>
    <n v="53"/>
    <x v="0"/>
    <n v="0"/>
    <n v="0"/>
    <n v="0"/>
    <x v="0"/>
    <x v="20"/>
    <x v="0"/>
    <x v="1"/>
    <s v="Dhaka"/>
    <n v="0"/>
  </r>
  <r>
    <x v="1"/>
    <n v="54"/>
    <x v="0"/>
    <n v="0"/>
    <n v="0"/>
    <n v="1"/>
    <x v="1"/>
    <x v="26"/>
    <x v="1"/>
    <x v="1"/>
    <s v="Dhaka"/>
    <n v="0"/>
  </r>
  <r>
    <x v="0"/>
    <n v="59"/>
    <x v="0"/>
    <n v="0"/>
    <n v="0"/>
    <n v="1"/>
    <x v="1"/>
    <x v="31"/>
    <x v="0"/>
    <x v="0"/>
    <s v="Dhaka"/>
    <n v="0"/>
  </r>
  <r>
    <x v="1"/>
    <n v="47"/>
    <x v="0"/>
    <n v="1"/>
    <n v="1"/>
    <n v="1"/>
    <x v="2"/>
    <x v="32"/>
    <x v="1"/>
    <x v="0"/>
    <s v="Dhaka"/>
    <n v="1"/>
  </r>
  <r>
    <x v="0"/>
    <n v="28"/>
    <x v="2"/>
    <n v="1"/>
    <n v="1"/>
    <n v="1"/>
    <x v="2"/>
    <x v="21"/>
    <x v="0"/>
    <x v="1"/>
    <s v="Dhaka"/>
    <n v="1"/>
  </r>
  <r>
    <x v="0"/>
    <n v="38"/>
    <x v="0"/>
    <n v="1"/>
    <n v="1"/>
    <n v="0"/>
    <x v="0"/>
    <x v="32"/>
    <x v="1"/>
    <x v="2"/>
    <s v="Dhaka"/>
    <n v="1"/>
  </r>
  <r>
    <x v="0"/>
    <n v="11"/>
    <x v="1"/>
    <n v="1"/>
    <n v="1"/>
    <n v="0"/>
    <x v="0"/>
    <x v="8"/>
    <x v="0"/>
    <x v="2"/>
    <s v="Dhaka"/>
    <n v="1"/>
  </r>
  <r>
    <x v="0"/>
    <n v="65"/>
    <x v="3"/>
    <n v="0"/>
    <n v="0"/>
    <n v="0"/>
    <x v="0"/>
    <x v="11"/>
    <x v="1"/>
    <x v="2"/>
    <s v="Dhaka"/>
    <n v="0"/>
  </r>
  <r>
    <x v="1"/>
    <n v="17"/>
    <x v="1"/>
    <n v="1"/>
    <n v="1"/>
    <n v="0"/>
    <x v="0"/>
    <x v="3"/>
    <x v="0"/>
    <x v="1"/>
    <s v="Dhaka"/>
    <n v="1"/>
  </r>
  <r>
    <x v="1"/>
    <n v="64"/>
    <x v="3"/>
    <n v="0"/>
    <n v="0"/>
    <n v="0"/>
    <x v="0"/>
    <x v="33"/>
    <x v="1"/>
    <x v="2"/>
    <s v="Dhaka"/>
    <n v="0"/>
  </r>
  <r>
    <x v="0"/>
    <n v="45"/>
    <x v="0"/>
    <n v="1"/>
    <n v="1"/>
    <n v="1"/>
    <x v="2"/>
    <x v="17"/>
    <x v="0"/>
    <x v="2"/>
    <s v="Dhaka"/>
    <n v="1"/>
  </r>
  <r>
    <x v="0"/>
    <n v="10"/>
    <x v="1"/>
    <n v="1"/>
    <n v="1"/>
    <n v="0"/>
    <x v="0"/>
    <x v="31"/>
    <x v="1"/>
    <x v="0"/>
    <s v="Dhaka"/>
    <n v="1"/>
  </r>
  <r>
    <x v="1"/>
    <n v="49"/>
    <x v="0"/>
    <n v="1"/>
    <n v="1"/>
    <n v="1"/>
    <x v="2"/>
    <x v="26"/>
    <x v="0"/>
    <x v="1"/>
    <s v="Dhaka"/>
    <n v="1"/>
  </r>
  <r>
    <x v="1"/>
    <n v="61"/>
    <x v="3"/>
    <n v="0"/>
    <n v="0"/>
    <n v="1"/>
    <x v="1"/>
    <x v="19"/>
    <x v="1"/>
    <x v="2"/>
    <s v="Dhaka"/>
    <n v="0"/>
  </r>
  <r>
    <x v="0"/>
    <n v="61"/>
    <x v="3"/>
    <n v="1"/>
    <n v="1"/>
    <n v="1"/>
    <x v="2"/>
    <x v="21"/>
    <x v="0"/>
    <x v="1"/>
    <s v="Dhaka"/>
    <n v="1"/>
  </r>
  <r>
    <x v="1"/>
    <n v="21"/>
    <x v="2"/>
    <n v="0"/>
    <n v="0"/>
    <n v="1"/>
    <x v="1"/>
    <x v="5"/>
    <x v="1"/>
    <x v="0"/>
    <s v="Dhaka"/>
    <n v="0"/>
  </r>
  <r>
    <x v="1"/>
    <n v="64"/>
    <x v="3"/>
    <n v="1"/>
    <n v="1"/>
    <n v="1"/>
    <x v="2"/>
    <x v="15"/>
    <x v="0"/>
    <x v="1"/>
    <s v="Dhaka"/>
    <n v="1"/>
  </r>
  <r>
    <x v="0"/>
    <n v="24"/>
    <x v="2"/>
    <n v="0"/>
    <n v="0"/>
    <n v="0"/>
    <x v="0"/>
    <x v="14"/>
    <x v="1"/>
    <x v="2"/>
    <s v="Dhaka"/>
    <n v="0"/>
  </r>
  <r>
    <x v="0"/>
    <n v="62"/>
    <x v="3"/>
    <n v="1"/>
    <n v="1"/>
    <n v="0"/>
    <x v="0"/>
    <x v="14"/>
    <x v="0"/>
    <x v="0"/>
    <s v="Dhaka"/>
    <n v="1"/>
  </r>
  <r>
    <x v="1"/>
    <n v="59"/>
    <x v="0"/>
    <n v="1"/>
    <n v="1"/>
    <n v="1"/>
    <x v="2"/>
    <x v="11"/>
    <x v="1"/>
    <x v="1"/>
    <s v="Dhaka"/>
    <n v="1"/>
  </r>
  <r>
    <x v="1"/>
    <n v="44"/>
    <x v="0"/>
    <n v="0"/>
    <n v="0"/>
    <n v="0"/>
    <x v="0"/>
    <x v="6"/>
    <x v="0"/>
    <x v="2"/>
    <s v="Dhaka"/>
    <n v="0"/>
  </r>
  <r>
    <x v="0"/>
    <n v="12"/>
    <x v="1"/>
    <n v="1"/>
    <n v="1"/>
    <n v="0"/>
    <x v="0"/>
    <x v="30"/>
    <x v="1"/>
    <x v="1"/>
    <s v="Dhaka"/>
    <n v="1"/>
  </r>
  <r>
    <x v="0"/>
    <n v="29"/>
    <x v="2"/>
    <n v="1"/>
    <n v="1"/>
    <n v="1"/>
    <x v="2"/>
    <x v="13"/>
    <x v="0"/>
    <x v="2"/>
    <s v="Dhaka"/>
    <n v="1"/>
  </r>
  <r>
    <x v="1"/>
    <n v="38"/>
    <x v="0"/>
    <n v="0"/>
    <n v="0"/>
    <n v="0"/>
    <x v="0"/>
    <x v="18"/>
    <x v="1"/>
    <x v="0"/>
    <s v="Dhaka"/>
    <n v="0"/>
  </r>
  <r>
    <x v="0"/>
    <n v="45"/>
    <x v="0"/>
    <n v="1"/>
    <n v="1"/>
    <n v="0"/>
    <x v="0"/>
    <x v="27"/>
    <x v="0"/>
    <x v="0"/>
    <s v="Dhaka"/>
    <n v="1"/>
  </r>
  <r>
    <x v="0"/>
    <n v="54"/>
    <x v="0"/>
    <n v="1"/>
    <n v="1"/>
    <n v="1"/>
    <x v="2"/>
    <x v="26"/>
    <x v="1"/>
    <x v="0"/>
    <s v="Dhaka"/>
    <n v="1"/>
  </r>
  <r>
    <x v="0"/>
    <n v="50"/>
    <x v="0"/>
    <n v="1"/>
    <n v="1"/>
    <n v="1"/>
    <x v="2"/>
    <x v="29"/>
    <x v="0"/>
    <x v="2"/>
    <s v="Dhaka"/>
    <n v="1"/>
  </r>
  <r>
    <x v="0"/>
    <n v="39"/>
    <x v="0"/>
    <n v="1"/>
    <n v="1"/>
    <n v="0"/>
    <x v="0"/>
    <x v="22"/>
    <x v="1"/>
    <x v="0"/>
    <s v="Dhaka"/>
    <n v="1"/>
  </r>
  <r>
    <x v="0"/>
    <n v="53"/>
    <x v="0"/>
    <n v="0"/>
    <n v="0"/>
    <n v="0"/>
    <x v="0"/>
    <x v="29"/>
    <x v="0"/>
    <x v="1"/>
    <s v="Dhaka"/>
    <n v="0"/>
  </r>
  <r>
    <x v="1"/>
    <n v="64"/>
    <x v="3"/>
    <n v="1"/>
    <n v="1"/>
    <n v="1"/>
    <x v="2"/>
    <x v="0"/>
    <x v="1"/>
    <x v="0"/>
    <s v="Dhaka"/>
    <n v="1"/>
  </r>
  <r>
    <x v="0"/>
    <n v="60"/>
    <x v="0"/>
    <n v="1"/>
    <n v="1"/>
    <n v="1"/>
    <x v="2"/>
    <x v="33"/>
    <x v="0"/>
    <x v="1"/>
    <s v="Dhaka"/>
    <n v="1"/>
  </r>
  <r>
    <x v="0"/>
    <n v="45"/>
    <x v="0"/>
    <n v="0"/>
    <n v="0"/>
    <n v="1"/>
    <x v="1"/>
    <x v="23"/>
    <x v="1"/>
    <x v="1"/>
    <s v="Dhaka"/>
    <n v="0"/>
  </r>
  <r>
    <x v="1"/>
    <n v="32"/>
    <x v="2"/>
    <n v="0"/>
    <n v="0"/>
    <n v="0"/>
    <x v="0"/>
    <x v="27"/>
    <x v="0"/>
    <x v="1"/>
    <s v="Dhaka"/>
    <n v="0"/>
  </r>
  <r>
    <x v="0"/>
    <n v="26"/>
    <x v="2"/>
    <n v="0"/>
    <n v="0"/>
    <n v="0"/>
    <x v="0"/>
    <x v="22"/>
    <x v="1"/>
    <x v="0"/>
    <s v="Dhaka"/>
    <n v="0"/>
  </r>
  <r>
    <x v="0"/>
    <n v="58"/>
    <x v="0"/>
    <n v="1"/>
    <n v="1"/>
    <n v="1"/>
    <x v="2"/>
    <x v="34"/>
    <x v="0"/>
    <x v="0"/>
    <s v="Dhaka"/>
    <n v="1"/>
  </r>
  <r>
    <x v="0"/>
    <n v="23"/>
    <x v="2"/>
    <n v="1"/>
    <n v="1"/>
    <n v="0"/>
    <x v="0"/>
    <x v="20"/>
    <x v="1"/>
    <x v="2"/>
    <s v="Dhaka"/>
    <n v="1"/>
  </r>
  <r>
    <x v="1"/>
    <n v="30"/>
    <x v="2"/>
    <n v="0"/>
    <n v="0"/>
    <n v="1"/>
    <x v="1"/>
    <x v="11"/>
    <x v="0"/>
    <x v="2"/>
    <s v="Dhaka"/>
    <n v="0"/>
  </r>
  <r>
    <x v="0"/>
    <n v="62"/>
    <x v="3"/>
    <n v="0"/>
    <n v="0"/>
    <n v="0"/>
    <x v="0"/>
    <x v="34"/>
    <x v="1"/>
    <x v="2"/>
    <s v="Dhaka"/>
    <n v="0"/>
  </r>
  <r>
    <x v="0"/>
    <n v="34"/>
    <x v="2"/>
    <n v="0"/>
    <n v="0"/>
    <n v="0"/>
    <x v="0"/>
    <x v="24"/>
    <x v="0"/>
    <x v="1"/>
    <s v="Dhaka"/>
    <n v="0"/>
  </r>
  <r>
    <x v="0"/>
    <n v="58"/>
    <x v="0"/>
    <n v="0"/>
    <n v="0"/>
    <n v="0"/>
    <x v="0"/>
    <x v="5"/>
    <x v="1"/>
    <x v="1"/>
    <s v="Dhaka"/>
    <n v="0"/>
  </r>
  <r>
    <x v="0"/>
    <n v="51"/>
    <x v="0"/>
    <n v="0"/>
    <n v="0"/>
    <n v="1"/>
    <x v="1"/>
    <x v="12"/>
    <x v="0"/>
    <x v="0"/>
    <s v="Dhaka"/>
    <n v="0"/>
  </r>
  <r>
    <x v="0"/>
    <n v="50"/>
    <x v="0"/>
    <n v="1"/>
    <n v="1"/>
    <n v="0"/>
    <x v="0"/>
    <x v="21"/>
    <x v="1"/>
    <x v="2"/>
    <s v="Dhaka"/>
    <n v="1"/>
  </r>
  <r>
    <x v="0"/>
    <n v="9"/>
    <x v="1"/>
    <n v="0"/>
    <n v="0"/>
    <n v="0"/>
    <x v="0"/>
    <x v="1"/>
    <x v="0"/>
    <x v="2"/>
    <s v="Dhaka"/>
    <n v="0"/>
  </r>
  <r>
    <x v="0"/>
    <n v="8"/>
    <x v="1"/>
    <n v="0"/>
    <n v="0"/>
    <n v="1"/>
    <x v="1"/>
    <x v="31"/>
    <x v="1"/>
    <x v="1"/>
    <s v="Dhaka"/>
    <n v="0"/>
  </r>
  <r>
    <x v="1"/>
    <n v="45"/>
    <x v="0"/>
    <n v="1"/>
    <n v="1"/>
    <n v="1"/>
    <x v="2"/>
    <x v="15"/>
    <x v="0"/>
    <x v="0"/>
    <s v="Dhaka"/>
    <n v="1"/>
  </r>
  <r>
    <x v="1"/>
    <n v="27"/>
    <x v="2"/>
    <n v="1"/>
    <n v="1"/>
    <n v="1"/>
    <x v="2"/>
    <x v="8"/>
    <x v="1"/>
    <x v="1"/>
    <s v="Dhaka"/>
    <n v="1"/>
  </r>
  <r>
    <x v="0"/>
    <n v="31"/>
    <x v="2"/>
    <n v="1"/>
    <n v="1"/>
    <n v="1"/>
    <x v="2"/>
    <x v="26"/>
    <x v="0"/>
    <x v="0"/>
    <s v="Dhaka"/>
    <n v="1"/>
  </r>
  <r>
    <x v="0"/>
    <n v="44"/>
    <x v="0"/>
    <n v="0"/>
    <n v="0"/>
    <n v="0"/>
    <x v="0"/>
    <x v="4"/>
    <x v="1"/>
    <x v="1"/>
    <s v="Dhaka"/>
    <n v="0"/>
  </r>
  <r>
    <x v="0"/>
    <n v="39"/>
    <x v="0"/>
    <n v="1"/>
    <n v="1"/>
    <n v="0"/>
    <x v="0"/>
    <x v="30"/>
    <x v="0"/>
    <x v="2"/>
    <s v="Dhaka"/>
    <n v="1"/>
  </r>
  <r>
    <x v="0"/>
    <n v="9"/>
    <x v="1"/>
    <n v="1"/>
    <n v="1"/>
    <n v="0"/>
    <x v="0"/>
    <x v="35"/>
    <x v="1"/>
    <x v="2"/>
    <s v="Dhaka"/>
    <n v="1"/>
  </r>
  <r>
    <x v="1"/>
    <n v="51"/>
    <x v="0"/>
    <n v="1"/>
    <n v="1"/>
    <n v="0"/>
    <x v="0"/>
    <x v="20"/>
    <x v="0"/>
    <x v="1"/>
    <s v="Dhaka"/>
    <n v="1"/>
  </r>
  <r>
    <x v="1"/>
    <n v="24"/>
    <x v="2"/>
    <n v="0"/>
    <n v="0"/>
    <n v="0"/>
    <x v="0"/>
    <x v="4"/>
    <x v="1"/>
    <x v="1"/>
    <s v="Dhaka"/>
    <n v="0"/>
  </r>
  <r>
    <x v="1"/>
    <n v="46"/>
    <x v="0"/>
    <n v="1"/>
    <n v="1"/>
    <n v="0"/>
    <x v="0"/>
    <x v="21"/>
    <x v="0"/>
    <x v="2"/>
    <s v="Dhaka"/>
    <n v="1"/>
  </r>
  <r>
    <x v="1"/>
    <n v="39"/>
    <x v="0"/>
    <n v="1"/>
    <n v="1"/>
    <n v="0"/>
    <x v="0"/>
    <x v="2"/>
    <x v="1"/>
    <x v="0"/>
    <s v="Dhaka"/>
    <n v="1"/>
  </r>
  <r>
    <x v="0"/>
    <n v="14"/>
    <x v="1"/>
    <n v="1"/>
    <n v="1"/>
    <n v="0"/>
    <x v="0"/>
    <x v="17"/>
    <x v="0"/>
    <x v="0"/>
    <s v="Dhaka"/>
    <n v="1"/>
  </r>
  <r>
    <x v="1"/>
    <n v="42"/>
    <x v="0"/>
    <n v="1"/>
    <n v="1"/>
    <n v="0"/>
    <x v="0"/>
    <x v="35"/>
    <x v="1"/>
    <x v="1"/>
    <s v="Dhaka"/>
    <n v="1"/>
  </r>
  <r>
    <x v="1"/>
    <n v="37"/>
    <x v="0"/>
    <n v="1"/>
    <n v="1"/>
    <n v="0"/>
    <x v="0"/>
    <x v="15"/>
    <x v="0"/>
    <x v="2"/>
    <s v="Dhaka"/>
    <n v="1"/>
  </r>
  <r>
    <x v="1"/>
    <n v="31"/>
    <x v="2"/>
    <n v="1"/>
    <n v="1"/>
    <n v="0"/>
    <x v="0"/>
    <x v="16"/>
    <x v="1"/>
    <x v="0"/>
    <s v="Dhaka"/>
    <n v="1"/>
  </r>
  <r>
    <x v="1"/>
    <n v="57"/>
    <x v="0"/>
    <n v="0"/>
    <n v="0"/>
    <n v="0"/>
    <x v="0"/>
    <x v="14"/>
    <x v="0"/>
    <x v="2"/>
    <s v="Dhaka"/>
    <n v="0"/>
  </r>
  <r>
    <x v="0"/>
    <n v="30"/>
    <x v="2"/>
    <n v="0"/>
    <n v="0"/>
    <n v="1"/>
    <x v="1"/>
    <x v="28"/>
    <x v="1"/>
    <x v="0"/>
    <s v="Dhaka"/>
    <n v="0"/>
  </r>
  <r>
    <x v="0"/>
    <n v="57"/>
    <x v="0"/>
    <n v="1"/>
    <n v="1"/>
    <n v="1"/>
    <x v="2"/>
    <x v="3"/>
    <x v="0"/>
    <x v="2"/>
    <s v="Dhaka"/>
    <n v="1"/>
  </r>
  <r>
    <x v="1"/>
    <n v="17"/>
    <x v="1"/>
    <n v="0"/>
    <n v="0"/>
    <n v="0"/>
    <x v="0"/>
    <x v="10"/>
    <x v="1"/>
    <x v="1"/>
    <s v="Dhaka"/>
    <n v="0"/>
  </r>
  <r>
    <x v="0"/>
    <n v="56"/>
    <x v="0"/>
    <n v="0"/>
    <n v="0"/>
    <n v="0"/>
    <x v="0"/>
    <x v="32"/>
    <x v="0"/>
    <x v="2"/>
    <s v="Dhaka"/>
    <n v="0"/>
  </r>
  <r>
    <x v="1"/>
    <n v="54"/>
    <x v="0"/>
    <n v="0"/>
    <n v="0"/>
    <n v="0"/>
    <x v="0"/>
    <x v="19"/>
    <x v="1"/>
    <x v="1"/>
    <s v="Dhaka"/>
    <n v="0"/>
  </r>
  <r>
    <x v="0"/>
    <n v="22"/>
    <x v="2"/>
    <n v="0"/>
    <n v="0"/>
    <n v="1"/>
    <x v="1"/>
    <x v="24"/>
    <x v="0"/>
    <x v="1"/>
    <s v="Dhaka"/>
    <n v="0"/>
  </r>
  <r>
    <x v="0"/>
    <n v="63"/>
    <x v="3"/>
    <n v="1"/>
    <n v="1"/>
    <n v="1"/>
    <x v="2"/>
    <x v="26"/>
    <x v="1"/>
    <x v="1"/>
    <s v="Dhaka"/>
    <n v="1"/>
  </r>
  <r>
    <x v="1"/>
    <n v="54"/>
    <x v="0"/>
    <n v="0"/>
    <n v="0"/>
    <n v="1"/>
    <x v="1"/>
    <x v="0"/>
    <x v="0"/>
    <x v="2"/>
    <s v="Dhaka"/>
    <n v="0"/>
  </r>
  <r>
    <x v="1"/>
    <n v="61"/>
    <x v="3"/>
    <n v="1"/>
    <n v="1"/>
    <n v="1"/>
    <x v="2"/>
    <x v="18"/>
    <x v="1"/>
    <x v="2"/>
    <s v="Dhaka"/>
    <n v="1"/>
  </r>
  <r>
    <x v="0"/>
    <n v="47"/>
    <x v="0"/>
    <n v="1"/>
    <n v="1"/>
    <n v="1"/>
    <x v="2"/>
    <x v="15"/>
    <x v="0"/>
    <x v="2"/>
    <s v="Dhaka"/>
    <n v="1"/>
  </r>
  <r>
    <x v="1"/>
    <n v="18"/>
    <x v="1"/>
    <n v="0"/>
    <n v="0"/>
    <n v="1"/>
    <x v="1"/>
    <x v="3"/>
    <x v="1"/>
    <x v="1"/>
    <s v="Dhaka"/>
    <n v="0"/>
  </r>
  <r>
    <x v="0"/>
    <n v="24"/>
    <x v="2"/>
    <n v="1"/>
    <n v="1"/>
    <n v="0"/>
    <x v="0"/>
    <x v="21"/>
    <x v="0"/>
    <x v="1"/>
    <s v="Dhaka"/>
    <n v="1"/>
  </r>
  <r>
    <x v="0"/>
    <n v="60"/>
    <x v="0"/>
    <n v="0"/>
    <n v="0"/>
    <n v="1"/>
    <x v="1"/>
    <x v="22"/>
    <x v="1"/>
    <x v="1"/>
    <s v="Dhaka"/>
    <n v="0"/>
  </r>
  <r>
    <x v="0"/>
    <n v="47"/>
    <x v="0"/>
    <n v="1"/>
    <n v="1"/>
    <n v="1"/>
    <x v="2"/>
    <x v="13"/>
    <x v="0"/>
    <x v="1"/>
    <s v="Dhaka"/>
    <n v="1"/>
  </r>
  <r>
    <x v="0"/>
    <n v="19"/>
    <x v="2"/>
    <n v="1"/>
    <n v="1"/>
    <n v="0"/>
    <x v="0"/>
    <x v="2"/>
    <x v="1"/>
    <x v="0"/>
    <s v="Dhaka"/>
    <n v="1"/>
  </r>
  <r>
    <x v="1"/>
    <n v="55"/>
    <x v="0"/>
    <n v="1"/>
    <n v="1"/>
    <n v="0"/>
    <x v="0"/>
    <x v="16"/>
    <x v="0"/>
    <x v="2"/>
    <s v="Dhaka"/>
    <n v="1"/>
  </r>
  <r>
    <x v="0"/>
    <n v="49"/>
    <x v="0"/>
    <n v="1"/>
    <n v="1"/>
    <n v="0"/>
    <x v="0"/>
    <x v="2"/>
    <x v="1"/>
    <x v="0"/>
    <s v="Dhaka"/>
    <n v="1"/>
  </r>
  <r>
    <x v="1"/>
    <n v="32"/>
    <x v="2"/>
    <n v="0"/>
    <n v="1"/>
    <n v="0"/>
    <x v="3"/>
    <x v="35"/>
    <x v="0"/>
    <x v="2"/>
    <s v="Dhaka"/>
    <n v="1"/>
  </r>
  <r>
    <x v="0"/>
    <n v="8"/>
    <x v="1"/>
    <n v="1"/>
    <n v="1"/>
    <n v="0"/>
    <x v="0"/>
    <x v="26"/>
    <x v="1"/>
    <x v="2"/>
    <s v="Dhaka"/>
    <n v="1"/>
  </r>
  <r>
    <x v="0"/>
    <n v="14"/>
    <x v="1"/>
    <n v="0"/>
    <n v="0"/>
    <n v="0"/>
    <x v="0"/>
    <x v="29"/>
    <x v="0"/>
    <x v="2"/>
    <s v="Dhaka"/>
    <n v="0"/>
  </r>
  <r>
    <x v="1"/>
    <n v="28"/>
    <x v="2"/>
    <n v="0"/>
    <n v="0"/>
    <n v="1"/>
    <x v="1"/>
    <x v="28"/>
    <x v="1"/>
    <x v="1"/>
    <s v="Dhaka"/>
    <n v="0"/>
  </r>
  <r>
    <x v="0"/>
    <n v="11"/>
    <x v="1"/>
    <n v="1"/>
    <n v="1"/>
    <n v="1"/>
    <x v="2"/>
    <x v="20"/>
    <x v="0"/>
    <x v="1"/>
    <s v="Dhaka"/>
    <n v="1"/>
  </r>
  <r>
    <x v="1"/>
    <n v="29"/>
    <x v="2"/>
    <n v="0"/>
    <n v="0"/>
    <n v="0"/>
    <x v="0"/>
    <x v="35"/>
    <x v="1"/>
    <x v="0"/>
    <s v="Dhaka"/>
    <n v="0"/>
  </r>
  <r>
    <x v="0"/>
    <n v="62"/>
    <x v="3"/>
    <n v="0"/>
    <n v="0"/>
    <n v="1"/>
    <x v="1"/>
    <x v="11"/>
    <x v="0"/>
    <x v="1"/>
    <s v="Dhaka"/>
    <n v="0"/>
  </r>
  <r>
    <x v="0"/>
    <n v="65"/>
    <x v="3"/>
    <n v="1"/>
    <n v="1"/>
    <n v="1"/>
    <x v="2"/>
    <x v="2"/>
    <x v="1"/>
    <x v="1"/>
    <s v="Dhaka"/>
    <n v="1"/>
  </r>
  <r>
    <x v="0"/>
    <n v="43"/>
    <x v="0"/>
    <n v="1"/>
    <n v="1"/>
    <n v="1"/>
    <x v="2"/>
    <x v="19"/>
    <x v="0"/>
    <x v="1"/>
    <s v="Dhaka"/>
    <n v="1"/>
  </r>
  <r>
    <x v="0"/>
    <n v="59"/>
    <x v="0"/>
    <n v="1"/>
    <n v="1"/>
    <n v="0"/>
    <x v="0"/>
    <x v="25"/>
    <x v="1"/>
    <x v="2"/>
    <s v="Dhaka"/>
    <n v="1"/>
  </r>
  <r>
    <x v="0"/>
    <n v="29"/>
    <x v="2"/>
    <n v="1"/>
    <n v="1"/>
    <n v="1"/>
    <x v="2"/>
    <x v="1"/>
    <x v="0"/>
    <x v="2"/>
    <s v="Dhaka"/>
    <n v="1"/>
  </r>
  <r>
    <x v="1"/>
    <n v="17"/>
    <x v="1"/>
    <n v="0"/>
    <n v="0"/>
    <n v="0"/>
    <x v="0"/>
    <x v="31"/>
    <x v="1"/>
    <x v="0"/>
    <s v="Dhaka"/>
    <n v="0"/>
  </r>
  <r>
    <x v="0"/>
    <n v="41"/>
    <x v="0"/>
    <n v="1"/>
    <n v="1"/>
    <n v="1"/>
    <x v="2"/>
    <x v="11"/>
    <x v="0"/>
    <x v="1"/>
    <s v="Dhaka"/>
    <n v="1"/>
  </r>
  <r>
    <x v="0"/>
    <n v="8"/>
    <x v="1"/>
    <n v="1"/>
    <n v="1"/>
    <n v="1"/>
    <x v="2"/>
    <x v="29"/>
    <x v="1"/>
    <x v="0"/>
    <s v="Dhaka"/>
    <n v="1"/>
  </r>
  <r>
    <x v="0"/>
    <n v="29"/>
    <x v="2"/>
    <n v="1"/>
    <n v="1"/>
    <n v="0"/>
    <x v="0"/>
    <x v="13"/>
    <x v="0"/>
    <x v="2"/>
    <s v="Dhaka"/>
    <n v="1"/>
  </r>
  <r>
    <x v="0"/>
    <n v="54"/>
    <x v="0"/>
    <n v="1"/>
    <n v="1"/>
    <n v="0"/>
    <x v="0"/>
    <x v="32"/>
    <x v="1"/>
    <x v="2"/>
    <s v="Dhaka"/>
    <n v="1"/>
  </r>
  <r>
    <x v="0"/>
    <n v="53"/>
    <x v="0"/>
    <n v="0"/>
    <n v="0"/>
    <n v="1"/>
    <x v="1"/>
    <x v="1"/>
    <x v="0"/>
    <x v="0"/>
    <s v="Dhaka"/>
    <n v="0"/>
  </r>
  <r>
    <x v="1"/>
    <n v="16"/>
    <x v="1"/>
    <n v="1"/>
    <n v="1"/>
    <n v="1"/>
    <x v="2"/>
    <x v="27"/>
    <x v="1"/>
    <x v="0"/>
    <s v="Dhaka"/>
    <n v="1"/>
  </r>
  <r>
    <x v="1"/>
    <n v="43"/>
    <x v="0"/>
    <n v="0"/>
    <n v="0"/>
    <n v="1"/>
    <x v="1"/>
    <x v="13"/>
    <x v="0"/>
    <x v="0"/>
    <s v="Dhaka"/>
    <n v="0"/>
  </r>
  <r>
    <x v="1"/>
    <n v="54"/>
    <x v="0"/>
    <n v="0"/>
    <n v="0"/>
    <n v="0"/>
    <x v="0"/>
    <x v="18"/>
    <x v="1"/>
    <x v="1"/>
    <s v="Dhaka"/>
    <n v="0"/>
  </r>
  <r>
    <x v="1"/>
    <n v="41"/>
    <x v="0"/>
    <n v="0"/>
    <n v="0"/>
    <n v="0"/>
    <x v="0"/>
    <x v="21"/>
    <x v="0"/>
    <x v="2"/>
    <s v="Dhaka"/>
    <n v="0"/>
  </r>
  <r>
    <x v="1"/>
    <n v="42"/>
    <x v="0"/>
    <n v="0"/>
    <n v="0"/>
    <n v="0"/>
    <x v="0"/>
    <x v="33"/>
    <x v="1"/>
    <x v="1"/>
    <s v="Dhaka"/>
    <n v="0"/>
  </r>
  <r>
    <x v="0"/>
    <n v="45"/>
    <x v="0"/>
    <n v="1"/>
    <n v="1"/>
    <n v="1"/>
    <x v="2"/>
    <x v="7"/>
    <x v="0"/>
    <x v="1"/>
    <s v="Dhaka"/>
    <n v="1"/>
  </r>
  <r>
    <x v="1"/>
    <n v="13"/>
    <x v="1"/>
    <n v="1"/>
    <n v="1"/>
    <n v="1"/>
    <x v="2"/>
    <x v="32"/>
    <x v="1"/>
    <x v="1"/>
    <s v="Dhaka"/>
    <n v="1"/>
  </r>
  <r>
    <x v="0"/>
    <n v="10"/>
    <x v="1"/>
    <n v="1"/>
    <n v="1"/>
    <n v="0"/>
    <x v="0"/>
    <x v="27"/>
    <x v="0"/>
    <x v="0"/>
    <s v="Dhaka"/>
    <n v="1"/>
  </r>
  <r>
    <x v="1"/>
    <n v="18"/>
    <x v="1"/>
    <n v="1"/>
    <n v="1"/>
    <n v="0"/>
    <x v="0"/>
    <x v="13"/>
    <x v="1"/>
    <x v="0"/>
    <s v="Dhaka"/>
    <n v="1"/>
  </r>
  <r>
    <x v="0"/>
    <n v="9"/>
    <x v="1"/>
    <n v="1"/>
    <n v="1"/>
    <n v="0"/>
    <x v="0"/>
    <x v="14"/>
    <x v="0"/>
    <x v="2"/>
    <s v="Dhaka"/>
    <n v="1"/>
  </r>
  <r>
    <x v="0"/>
    <n v="63"/>
    <x v="3"/>
    <n v="0"/>
    <n v="0"/>
    <n v="1"/>
    <x v="1"/>
    <x v="25"/>
    <x v="1"/>
    <x v="2"/>
    <s v="Dhaka"/>
    <n v="0"/>
  </r>
  <r>
    <x v="1"/>
    <n v="36"/>
    <x v="0"/>
    <n v="1"/>
    <n v="1"/>
    <n v="0"/>
    <x v="0"/>
    <x v="5"/>
    <x v="0"/>
    <x v="0"/>
    <s v="Dhaka"/>
    <n v="1"/>
  </r>
  <r>
    <x v="1"/>
    <n v="15"/>
    <x v="1"/>
    <n v="0"/>
    <n v="0"/>
    <n v="1"/>
    <x v="1"/>
    <x v="14"/>
    <x v="1"/>
    <x v="0"/>
    <s v="Dhaka"/>
    <n v="0"/>
  </r>
  <r>
    <x v="1"/>
    <n v="30"/>
    <x v="2"/>
    <n v="0"/>
    <n v="0"/>
    <n v="0"/>
    <x v="0"/>
    <x v="2"/>
    <x v="0"/>
    <x v="1"/>
    <s v="Dhaka"/>
    <n v="0"/>
  </r>
  <r>
    <x v="0"/>
    <n v="40"/>
    <x v="0"/>
    <n v="1"/>
    <n v="1"/>
    <n v="0"/>
    <x v="0"/>
    <x v="16"/>
    <x v="1"/>
    <x v="0"/>
    <s v="Dhaka"/>
    <n v="1"/>
  </r>
  <r>
    <x v="1"/>
    <n v="45"/>
    <x v="0"/>
    <n v="1"/>
    <n v="1"/>
    <n v="0"/>
    <x v="0"/>
    <x v="2"/>
    <x v="0"/>
    <x v="2"/>
    <s v="Dhaka"/>
    <n v="1"/>
  </r>
  <r>
    <x v="0"/>
    <n v="14"/>
    <x v="1"/>
    <n v="0"/>
    <n v="0"/>
    <n v="1"/>
    <x v="1"/>
    <x v="13"/>
    <x v="1"/>
    <x v="1"/>
    <s v="Dhaka"/>
    <n v="0"/>
  </r>
  <r>
    <x v="0"/>
    <n v="9"/>
    <x v="1"/>
    <n v="1"/>
    <n v="1"/>
    <n v="0"/>
    <x v="0"/>
    <x v="5"/>
    <x v="0"/>
    <x v="2"/>
    <s v="Dhaka"/>
    <n v="1"/>
  </r>
  <r>
    <x v="0"/>
    <n v="42"/>
    <x v="0"/>
    <n v="0"/>
    <n v="0"/>
    <n v="1"/>
    <x v="1"/>
    <x v="33"/>
    <x v="1"/>
    <x v="1"/>
    <s v="Dhaka"/>
    <n v="0"/>
  </r>
  <r>
    <x v="0"/>
    <n v="17"/>
    <x v="1"/>
    <n v="0"/>
    <n v="0"/>
    <n v="0"/>
    <x v="0"/>
    <x v="7"/>
    <x v="0"/>
    <x v="0"/>
    <s v="Dhaka"/>
    <n v="0"/>
  </r>
  <r>
    <x v="0"/>
    <n v="49"/>
    <x v="0"/>
    <n v="0"/>
    <n v="0"/>
    <n v="0"/>
    <x v="0"/>
    <x v="19"/>
    <x v="1"/>
    <x v="0"/>
    <s v="Dhaka"/>
    <n v="0"/>
  </r>
  <r>
    <x v="1"/>
    <n v="14"/>
    <x v="1"/>
    <n v="0"/>
    <n v="0"/>
    <n v="0"/>
    <x v="0"/>
    <x v="32"/>
    <x v="0"/>
    <x v="1"/>
    <s v="Dhaka"/>
    <n v="0"/>
  </r>
  <r>
    <x v="0"/>
    <n v="41"/>
    <x v="0"/>
    <n v="0"/>
    <n v="0"/>
    <n v="0"/>
    <x v="0"/>
    <x v="17"/>
    <x v="1"/>
    <x v="0"/>
    <s v="Dhaka"/>
    <n v="0"/>
  </r>
  <r>
    <x v="0"/>
    <n v="27"/>
    <x v="2"/>
    <n v="1"/>
    <n v="1"/>
    <n v="1"/>
    <x v="2"/>
    <x v="35"/>
    <x v="0"/>
    <x v="1"/>
    <s v="Dhaka"/>
    <n v="1"/>
  </r>
  <r>
    <x v="1"/>
    <n v="38"/>
    <x v="0"/>
    <n v="1"/>
    <n v="1"/>
    <n v="0"/>
    <x v="0"/>
    <x v="32"/>
    <x v="1"/>
    <x v="0"/>
    <s v="Dhaka"/>
    <n v="1"/>
  </r>
  <r>
    <x v="0"/>
    <n v="14"/>
    <x v="1"/>
    <n v="1"/>
    <n v="1"/>
    <n v="0"/>
    <x v="0"/>
    <x v="34"/>
    <x v="0"/>
    <x v="1"/>
    <s v="Dhaka"/>
    <n v="1"/>
  </r>
  <r>
    <x v="1"/>
    <n v="28"/>
    <x v="2"/>
    <n v="0"/>
    <n v="0"/>
    <n v="1"/>
    <x v="1"/>
    <x v="32"/>
    <x v="1"/>
    <x v="2"/>
    <s v="Dhaka"/>
    <n v="0"/>
  </r>
  <r>
    <x v="1"/>
    <n v="35"/>
    <x v="2"/>
    <n v="1"/>
    <n v="1"/>
    <n v="1"/>
    <x v="2"/>
    <x v="35"/>
    <x v="0"/>
    <x v="0"/>
    <s v="Dhaka"/>
    <n v="1"/>
  </r>
  <r>
    <x v="1"/>
    <n v="59"/>
    <x v="0"/>
    <n v="0"/>
    <n v="0"/>
    <n v="1"/>
    <x v="1"/>
    <x v="35"/>
    <x v="1"/>
    <x v="0"/>
    <s v="Dhaka"/>
    <n v="0"/>
  </r>
  <r>
    <x v="0"/>
    <n v="58"/>
    <x v="0"/>
    <n v="1"/>
    <n v="1"/>
    <n v="1"/>
    <x v="2"/>
    <x v="25"/>
    <x v="0"/>
    <x v="0"/>
    <s v="Dhaka"/>
    <n v="1"/>
  </r>
  <r>
    <x v="1"/>
    <n v="40"/>
    <x v="0"/>
    <n v="0"/>
    <n v="0"/>
    <n v="1"/>
    <x v="1"/>
    <x v="30"/>
    <x v="1"/>
    <x v="0"/>
    <s v="Dhaka"/>
    <n v="0"/>
  </r>
  <r>
    <x v="1"/>
    <n v="25"/>
    <x v="2"/>
    <n v="0"/>
    <n v="0"/>
    <n v="1"/>
    <x v="1"/>
    <x v="2"/>
    <x v="0"/>
    <x v="2"/>
    <s v="Dhaka"/>
    <n v="0"/>
  </r>
  <r>
    <x v="1"/>
    <n v="63"/>
    <x v="3"/>
    <n v="0"/>
    <n v="0"/>
    <n v="1"/>
    <x v="1"/>
    <x v="22"/>
    <x v="1"/>
    <x v="1"/>
    <s v="Dhaka"/>
    <n v="0"/>
  </r>
  <r>
    <x v="0"/>
    <n v="48"/>
    <x v="0"/>
    <n v="1"/>
    <n v="1"/>
    <n v="0"/>
    <x v="0"/>
    <x v="24"/>
    <x v="0"/>
    <x v="0"/>
    <s v="Dhaka"/>
    <n v="1"/>
  </r>
  <r>
    <x v="1"/>
    <n v="15"/>
    <x v="1"/>
    <n v="1"/>
    <n v="1"/>
    <n v="1"/>
    <x v="2"/>
    <x v="9"/>
    <x v="1"/>
    <x v="2"/>
    <s v="Dhaka"/>
    <n v="1"/>
  </r>
  <r>
    <x v="1"/>
    <n v="60"/>
    <x v="0"/>
    <n v="0"/>
    <n v="0"/>
    <n v="1"/>
    <x v="1"/>
    <x v="31"/>
    <x v="0"/>
    <x v="1"/>
    <s v="Dhaka"/>
    <n v="0"/>
  </r>
  <r>
    <x v="0"/>
    <n v="13"/>
    <x v="1"/>
    <n v="0"/>
    <n v="0"/>
    <n v="1"/>
    <x v="1"/>
    <x v="26"/>
    <x v="1"/>
    <x v="2"/>
    <s v="Dhaka"/>
    <n v="0"/>
  </r>
  <r>
    <x v="0"/>
    <n v="58"/>
    <x v="0"/>
    <n v="0"/>
    <n v="0"/>
    <n v="1"/>
    <x v="1"/>
    <x v="16"/>
    <x v="0"/>
    <x v="2"/>
    <s v="Dhaka"/>
    <n v="0"/>
  </r>
  <r>
    <x v="1"/>
    <n v="53"/>
    <x v="0"/>
    <n v="1"/>
    <n v="1"/>
    <n v="1"/>
    <x v="2"/>
    <x v="5"/>
    <x v="1"/>
    <x v="1"/>
    <s v="Dhaka"/>
    <n v="1"/>
  </r>
  <r>
    <x v="1"/>
    <n v="61"/>
    <x v="3"/>
    <n v="1"/>
    <n v="1"/>
    <n v="1"/>
    <x v="2"/>
    <x v="31"/>
    <x v="0"/>
    <x v="2"/>
    <s v="Dhaka"/>
    <n v="1"/>
  </r>
  <r>
    <x v="0"/>
    <n v="44"/>
    <x v="0"/>
    <n v="0"/>
    <n v="0"/>
    <n v="1"/>
    <x v="1"/>
    <x v="31"/>
    <x v="1"/>
    <x v="1"/>
    <s v="Dhaka"/>
    <n v="0"/>
  </r>
  <r>
    <x v="0"/>
    <n v="40"/>
    <x v="0"/>
    <n v="0"/>
    <n v="0"/>
    <n v="0"/>
    <x v="0"/>
    <x v="30"/>
    <x v="0"/>
    <x v="2"/>
    <s v="Dhaka"/>
    <n v="0"/>
  </r>
  <r>
    <x v="1"/>
    <n v="49"/>
    <x v="0"/>
    <n v="0"/>
    <n v="0"/>
    <n v="0"/>
    <x v="0"/>
    <x v="5"/>
    <x v="1"/>
    <x v="2"/>
    <s v="Dhaka"/>
    <n v="0"/>
  </r>
  <r>
    <x v="1"/>
    <n v="56"/>
    <x v="0"/>
    <n v="1"/>
    <n v="1"/>
    <n v="0"/>
    <x v="0"/>
    <x v="10"/>
    <x v="0"/>
    <x v="0"/>
    <s v="Dhaka"/>
    <n v="1"/>
  </r>
  <r>
    <x v="0"/>
    <n v="28"/>
    <x v="2"/>
    <n v="0"/>
    <n v="0"/>
    <n v="1"/>
    <x v="1"/>
    <x v="32"/>
    <x v="1"/>
    <x v="0"/>
    <s v="Dhaka"/>
    <n v="0"/>
  </r>
  <r>
    <x v="1"/>
    <n v="40"/>
    <x v="0"/>
    <n v="0"/>
    <n v="0"/>
    <n v="0"/>
    <x v="0"/>
    <x v="33"/>
    <x v="0"/>
    <x v="2"/>
    <s v="Dhaka"/>
    <n v="0"/>
  </r>
  <r>
    <x v="1"/>
    <n v="25"/>
    <x v="2"/>
    <n v="1"/>
    <n v="1"/>
    <n v="0"/>
    <x v="0"/>
    <x v="35"/>
    <x v="1"/>
    <x v="2"/>
    <s v="Dhaka"/>
    <n v="1"/>
  </r>
  <r>
    <x v="0"/>
    <n v="52"/>
    <x v="0"/>
    <n v="0"/>
    <n v="0"/>
    <n v="0"/>
    <x v="0"/>
    <x v="2"/>
    <x v="0"/>
    <x v="0"/>
    <s v="Dhaka"/>
    <n v="0"/>
  </r>
  <r>
    <x v="0"/>
    <n v="60"/>
    <x v="0"/>
    <n v="0"/>
    <n v="0"/>
    <n v="0"/>
    <x v="0"/>
    <x v="26"/>
    <x v="1"/>
    <x v="1"/>
    <s v="Dhaka"/>
    <n v="0"/>
  </r>
  <r>
    <x v="0"/>
    <n v="59"/>
    <x v="0"/>
    <n v="0"/>
    <n v="0"/>
    <n v="1"/>
    <x v="1"/>
    <x v="13"/>
    <x v="0"/>
    <x v="0"/>
    <s v="Dhaka"/>
    <n v="0"/>
  </r>
  <r>
    <x v="0"/>
    <n v="35"/>
    <x v="2"/>
    <n v="1"/>
    <n v="1"/>
    <n v="0"/>
    <x v="0"/>
    <x v="18"/>
    <x v="1"/>
    <x v="0"/>
    <s v="Dhaka"/>
    <n v="1"/>
  </r>
  <r>
    <x v="0"/>
    <n v="48"/>
    <x v="0"/>
    <n v="1"/>
    <n v="1"/>
    <n v="1"/>
    <x v="2"/>
    <x v="30"/>
    <x v="0"/>
    <x v="1"/>
    <s v="Dhaka"/>
    <n v="1"/>
  </r>
  <r>
    <x v="1"/>
    <n v="31"/>
    <x v="2"/>
    <n v="1"/>
    <n v="1"/>
    <n v="1"/>
    <x v="2"/>
    <x v="2"/>
    <x v="1"/>
    <x v="1"/>
    <s v="Dhaka"/>
    <n v="1"/>
  </r>
  <r>
    <x v="1"/>
    <n v="33"/>
    <x v="2"/>
    <n v="1"/>
    <n v="1"/>
    <n v="0"/>
    <x v="0"/>
    <x v="23"/>
    <x v="0"/>
    <x v="2"/>
    <s v="Dhaka"/>
    <n v="1"/>
  </r>
  <r>
    <x v="0"/>
    <n v="39"/>
    <x v="0"/>
    <n v="1"/>
    <n v="1"/>
    <n v="1"/>
    <x v="2"/>
    <x v="6"/>
    <x v="1"/>
    <x v="0"/>
    <s v="Dhaka"/>
    <n v="1"/>
  </r>
  <r>
    <x v="1"/>
    <n v="34"/>
    <x v="2"/>
    <n v="0"/>
    <n v="0"/>
    <n v="0"/>
    <x v="0"/>
    <x v="20"/>
    <x v="0"/>
    <x v="1"/>
    <s v="Dhaka"/>
    <n v="0"/>
  </r>
  <r>
    <x v="0"/>
    <n v="33"/>
    <x v="2"/>
    <n v="1"/>
    <n v="1"/>
    <n v="1"/>
    <x v="2"/>
    <x v="32"/>
    <x v="1"/>
    <x v="1"/>
    <s v="Dhaka"/>
    <n v="1"/>
  </r>
  <r>
    <x v="0"/>
    <n v="18"/>
    <x v="1"/>
    <n v="0"/>
    <n v="1"/>
    <n v="1"/>
    <x v="4"/>
    <x v="32"/>
    <x v="0"/>
    <x v="2"/>
    <s v="Dhaka"/>
    <n v="1"/>
  </r>
  <r>
    <x v="0"/>
    <n v="43"/>
    <x v="0"/>
    <n v="1"/>
    <n v="1"/>
    <n v="1"/>
    <x v="2"/>
    <x v="15"/>
    <x v="1"/>
    <x v="1"/>
    <s v="Dhaka"/>
    <n v="1"/>
  </r>
  <r>
    <x v="1"/>
    <n v="61"/>
    <x v="3"/>
    <n v="0"/>
    <n v="0"/>
    <n v="1"/>
    <x v="1"/>
    <x v="8"/>
    <x v="0"/>
    <x v="0"/>
    <s v="Dhaka"/>
    <n v="0"/>
  </r>
  <r>
    <x v="0"/>
    <n v="46"/>
    <x v="0"/>
    <n v="0"/>
    <n v="0"/>
    <n v="0"/>
    <x v="0"/>
    <x v="4"/>
    <x v="1"/>
    <x v="1"/>
    <s v="Dhaka"/>
    <n v="0"/>
  </r>
  <r>
    <x v="1"/>
    <n v="59"/>
    <x v="0"/>
    <n v="1"/>
    <n v="1"/>
    <n v="1"/>
    <x v="2"/>
    <x v="12"/>
    <x v="0"/>
    <x v="1"/>
    <s v="Dhaka"/>
    <n v="1"/>
  </r>
  <r>
    <x v="0"/>
    <n v="55"/>
    <x v="0"/>
    <n v="1"/>
    <n v="1"/>
    <n v="1"/>
    <x v="2"/>
    <x v="11"/>
    <x v="1"/>
    <x v="0"/>
    <s v="Dhaka"/>
    <n v="1"/>
  </r>
  <r>
    <x v="1"/>
    <n v="25"/>
    <x v="2"/>
    <n v="0"/>
    <n v="0"/>
    <n v="1"/>
    <x v="1"/>
    <x v="0"/>
    <x v="0"/>
    <x v="2"/>
    <s v="Dhaka"/>
    <n v="0"/>
  </r>
  <r>
    <x v="0"/>
    <n v="53"/>
    <x v="0"/>
    <n v="0"/>
    <n v="0"/>
    <n v="1"/>
    <x v="1"/>
    <x v="15"/>
    <x v="1"/>
    <x v="2"/>
    <s v="Dhaka"/>
    <n v="0"/>
  </r>
  <r>
    <x v="0"/>
    <n v="32"/>
    <x v="2"/>
    <n v="1"/>
    <n v="1"/>
    <n v="0"/>
    <x v="0"/>
    <x v="33"/>
    <x v="0"/>
    <x v="0"/>
    <s v="Dhaka"/>
    <n v="1"/>
  </r>
  <r>
    <x v="1"/>
    <n v="40"/>
    <x v="0"/>
    <n v="1"/>
    <n v="1"/>
    <n v="1"/>
    <x v="2"/>
    <x v="26"/>
    <x v="1"/>
    <x v="1"/>
    <s v="Dhaka"/>
    <n v="1"/>
  </r>
  <r>
    <x v="1"/>
    <n v="57"/>
    <x v="0"/>
    <n v="1"/>
    <n v="1"/>
    <n v="1"/>
    <x v="2"/>
    <x v="18"/>
    <x v="0"/>
    <x v="0"/>
    <s v="Dhaka"/>
    <n v="1"/>
  </r>
  <r>
    <x v="1"/>
    <n v="43"/>
    <x v="0"/>
    <n v="0"/>
    <n v="0"/>
    <n v="1"/>
    <x v="1"/>
    <x v="12"/>
    <x v="1"/>
    <x v="1"/>
    <s v="Dhaka"/>
    <n v="0"/>
  </r>
  <r>
    <x v="1"/>
    <n v="43"/>
    <x v="0"/>
    <n v="0"/>
    <n v="0"/>
    <n v="1"/>
    <x v="1"/>
    <x v="23"/>
    <x v="0"/>
    <x v="0"/>
    <s v="Dhaka"/>
    <n v="0"/>
  </r>
  <r>
    <x v="1"/>
    <n v="57"/>
    <x v="0"/>
    <n v="0"/>
    <n v="0"/>
    <n v="0"/>
    <x v="0"/>
    <x v="27"/>
    <x v="1"/>
    <x v="0"/>
    <s v="Dhaka"/>
    <n v="0"/>
  </r>
  <r>
    <x v="0"/>
    <n v="55"/>
    <x v="0"/>
    <n v="1"/>
    <n v="1"/>
    <n v="1"/>
    <x v="2"/>
    <x v="1"/>
    <x v="0"/>
    <x v="1"/>
    <s v="Dhaka"/>
    <n v="1"/>
  </r>
  <r>
    <x v="0"/>
    <n v="16"/>
    <x v="1"/>
    <n v="1"/>
    <n v="1"/>
    <n v="0"/>
    <x v="0"/>
    <x v="35"/>
    <x v="1"/>
    <x v="0"/>
    <s v="Dhaka"/>
    <n v="1"/>
  </r>
  <r>
    <x v="1"/>
    <n v="25"/>
    <x v="2"/>
    <n v="0"/>
    <n v="0"/>
    <n v="1"/>
    <x v="1"/>
    <x v="14"/>
    <x v="0"/>
    <x v="1"/>
    <s v="Dhaka"/>
    <n v="0"/>
  </r>
  <r>
    <x v="0"/>
    <n v="28"/>
    <x v="2"/>
    <n v="1"/>
    <n v="1"/>
    <n v="0"/>
    <x v="0"/>
    <x v="35"/>
    <x v="1"/>
    <x v="1"/>
    <s v="Dhaka"/>
    <n v="1"/>
  </r>
  <r>
    <x v="0"/>
    <n v="41"/>
    <x v="0"/>
    <n v="0"/>
    <n v="0"/>
    <n v="0"/>
    <x v="0"/>
    <x v="34"/>
    <x v="0"/>
    <x v="1"/>
    <s v="Dhaka"/>
    <n v="0"/>
  </r>
  <r>
    <x v="1"/>
    <n v="52"/>
    <x v="0"/>
    <n v="1"/>
    <n v="1"/>
    <n v="1"/>
    <x v="2"/>
    <x v="21"/>
    <x v="1"/>
    <x v="1"/>
    <s v="Dhaka"/>
    <n v="1"/>
  </r>
  <r>
    <x v="1"/>
    <n v="46"/>
    <x v="0"/>
    <n v="1"/>
    <n v="1"/>
    <n v="0"/>
    <x v="0"/>
    <x v="16"/>
    <x v="0"/>
    <x v="2"/>
    <s v="Dhaka"/>
    <n v="1"/>
  </r>
  <r>
    <x v="0"/>
    <n v="55"/>
    <x v="0"/>
    <n v="0"/>
    <n v="0"/>
    <n v="1"/>
    <x v="1"/>
    <x v="19"/>
    <x v="1"/>
    <x v="0"/>
    <s v="Dhaka"/>
    <n v="0"/>
  </r>
  <r>
    <x v="0"/>
    <n v="53"/>
    <x v="0"/>
    <n v="1"/>
    <n v="1"/>
    <n v="1"/>
    <x v="2"/>
    <x v="7"/>
    <x v="0"/>
    <x v="2"/>
    <s v="Dhaka"/>
    <n v="1"/>
  </r>
  <r>
    <x v="0"/>
    <n v="42"/>
    <x v="0"/>
    <n v="1"/>
    <n v="1"/>
    <n v="0"/>
    <x v="0"/>
    <x v="31"/>
    <x v="1"/>
    <x v="1"/>
    <s v="Dhaka"/>
    <n v="1"/>
  </r>
  <r>
    <x v="0"/>
    <n v="30"/>
    <x v="2"/>
    <n v="0"/>
    <n v="0"/>
    <n v="0"/>
    <x v="0"/>
    <x v="32"/>
    <x v="0"/>
    <x v="0"/>
    <s v="Dhaka"/>
    <n v="0"/>
  </r>
  <r>
    <x v="0"/>
    <n v="18"/>
    <x v="1"/>
    <n v="1"/>
    <n v="1"/>
    <n v="0"/>
    <x v="0"/>
    <x v="32"/>
    <x v="1"/>
    <x v="2"/>
    <s v="Dhaka"/>
    <n v="1"/>
  </r>
  <r>
    <x v="0"/>
    <n v="44"/>
    <x v="0"/>
    <n v="0"/>
    <n v="0"/>
    <n v="1"/>
    <x v="1"/>
    <x v="29"/>
    <x v="0"/>
    <x v="0"/>
    <s v="Dhaka"/>
    <n v="0"/>
  </r>
  <r>
    <x v="0"/>
    <n v="21"/>
    <x v="2"/>
    <n v="1"/>
    <n v="1"/>
    <n v="1"/>
    <x v="2"/>
    <x v="33"/>
    <x v="1"/>
    <x v="2"/>
    <s v="Dhaka"/>
    <n v="1"/>
  </r>
  <r>
    <x v="1"/>
    <n v="56"/>
    <x v="0"/>
    <n v="0"/>
    <n v="0"/>
    <n v="0"/>
    <x v="0"/>
    <x v="10"/>
    <x v="0"/>
    <x v="0"/>
    <s v="Dhaka"/>
    <n v="0"/>
  </r>
  <r>
    <x v="1"/>
    <n v="50"/>
    <x v="0"/>
    <n v="1"/>
    <n v="1"/>
    <n v="0"/>
    <x v="0"/>
    <x v="30"/>
    <x v="1"/>
    <x v="0"/>
    <s v="Dhaka"/>
    <n v="1"/>
  </r>
  <r>
    <x v="0"/>
    <n v="12"/>
    <x v="1"/>
    <n v="1"/>
    <n v="1"/>
    <n v="0"/>
    <x v="0"/>
    <x v="20"/>
    <x v="0"/>
    <x v="2"/>
    <s v="Dhaka"/>
    <n v="1"/>
  </r>
  <r>
    <x v="1"/>
    <n v="43"/>
    <x v="0"/>
    <n v="0"/>
    <n v="0"/>
    <n v="0"/>
    <x v="0"/>
    <x v="5"/>
    <x v="1"/>
    <x v="1"/>
    <s v="Dhaka"/>
    <n v="0"/>
  </r>
  <r>
    <x v="0"/>
    <n v="42"/>
    <x v="0"/>
    <n v="1"/>
    <n v="1"/>
    <n v="0"/>
    <x v="0"/>
    <x v="10"/>
    <x v="0"/>
    <x v="0"/>
    <s v="Dhaka"/>
    <n v="1"/>
  </r>
  <r>
    <x v="0"/>
    <n v="38"/>
    <x v="0"/>
    <n v="0"/>
    <n v="1"/>
    <n v="0"/>
    <x v="3"/>
    <x v="15"/>
    <x v="1"/>
    <x v="1"/>
    <s v="Dhaka"/>
    <n v="1"/>
  </r>
  <r>
    <x v="1"/>
    <n v="62"/>
    <x v="3"/>
    <n v="1"/>
    <n v="1"/>
    <n v="0"/>
    <x v="0"/>
    <x v="26"/>
    <x v="0"/>
    <x v="2"/>
    <s v="Dhaka"/>
    <n v="1"/>
  </r>
  <r>
    <x v="0"/>
    <n v="32"/>
    <x v="2"/>
    <n v="0"/>
    <n v="0"/>
    <n v="0"/>
    <x v="0"/>
    <x v="31"/>
    <x v="1"/>
    <x v="2"/>
    <s v="Dhaka"/>
    <n v="0"/>
  </r>
  <r>
    <x v="1"/>
    <n v="19"/>
    <x v="2"/>
    <n v="1"/>
    <n v="1"/>
    <n v="0"/>
    <x v="0"/>
    <x v="32"/>
    <x v="0"/>
    <x v="0"/>
    <s v="Dhaka"/>
    <n v="1"/>
  </r>
  <r>
    <x v="0"/>
    <n v="19"/>
    <x v="2"/>
    <n v="1"/>
    <n v="1"/>
    <n v="1"/>
    <x v="2"/>
    <x v="8"/>
    <x v="1"/>
    <x v="1"/>
    <s v="Dhaka"/>
    <n v="1"/>
  </r>
  <r>
    <x v="1"/>
    <n v="40"/>
    <x v="0"/>
    <n v="1"/>
    <n v="1"/>
    <n v="1"/>
    <x v="2"/>
    <x v="22"/>
    <x v="0"/>
    <x v="1"/>
    <s v="Dhaka"/>
    <n v="1"/>
  </r>
  <r>
    <x v="0"/>
    <n v="10"/>
    <x v="1"/>
    <n v="0"/>
    <n v="0"/>
    <n v="1"/>
    <x v="1"/>
    <x v="10"/>
    <x v="1"/>
    <x v="2"/>
    <s v="Dhaka"/>
    <n v="0"/>
  </r>
  <r>
    <x v="0"/>
    <n v="20"/>
    <x v="2"/>
    <n v="0"/>
    <n v="0"/>
    <n v="0"/>
    <x v="0"/>
    <x v="6"/>
    <x v="0"/>
    <x v="2"/>
    <s v="Dhaka"/>
    <n v="0"/>
  </r>
  <r>
    <x v="1"/>
    <n v="26"/>
    <x v="2"/>
    <n v="0"/>
    <n v="0"/>
    <n v="0"/>
    <x v="0"/>
    <x v="7"/>
    <x v="1"/>
    <x v="1"/>
    <s v="Dhaka"/>
    <n v="0"/>
  </r>
  <r>
    <x v="1"/>
    <n v="29"/>
    <x v="2"/>
    <n v="0"/>
    <n v="0"/>
    <n v="0"/>
    <x v="0"/>
    <x v="23"/>
    <x v="0"/>
    <x v="2"/>
    <s v="Dhaka"/>
    <n v="0"/>
  </r>
  <r>
    <x v="1"/>
    <n v="39"/>
    <x v="0"/>
    <n v="1"/>
    <n v="1"/>
    <n v="1"/>
    <x v="2"/>
    <x v="11"/>
    <x v="1"/>
    <x v="1"/>
    <s v="Dhaka"/>
    <n v="1"/>
  </r>
  <r>
    <x v="0"/>
    <n v="65"/>
    <x v="3"/>
    <n v="1"/>
    <n v="1"/>
    <n v="1"/>
    <x v="2"/>
    <x v="24"/>
    <x v="0"/>
    <x v="1"/>
    <s v="Dhaka"/>
    <n v="1"/>
  </r>
  <r>
    <x v="0"/>
    <n v="38"/>
    <x v="0"/>
    <n v="0"/>
    <n v="0"/>
    <n v="1"/>
    <x v="1"/>
    <x v="31"/>
    <x v="1"/>
    <x v="1"/>
    <s v="Dhaka"/>
    <n v="0"/>
  </r>
  <r>
    <x v="1"/>
    <n v="14"/>
    <x v="1"/>
    <n v="0"/>
    <n v="0"/>
    <n v="0"/>
    <x v="0"/>
    <x v="31"/>
    <x v="0"/>
    <x v="2"/>
    <s v="Dhaka"/>
    <n v="0"/>
  </r>
  <r>
    <x v="0"/>
    <n v="62"/>
    <x v="3"/>
    <n v="0"/>
    <n v="0"/>
    <n v="0"/>
    <x v="0"/>
    <x v="8"/>
    <x v="1"/>
    <x v="2"/>
    <s v="Dhaka"/>
    <n v="0"/>
  </r>
  <r>
    <x v="0"/>
    <n v="37"/>
    <x v="0"/>
    <n v="0"/>
    <n v="0"/>
    <n v="1"/>
    <x v="1"/>
    <x v="22"/>
    <x v="0"/>
    <x v="1"/>
    <s v="Dhaka"/>
    <n v="0"/>
  </r>
  <r>
    <x v="0"/>
    <n v="25"/>
    <x v="2"/>
    <n v="1"/>
    <n v="1"/>
    <n v="1"/>
    <x v="2"/>
    <x v="27"/>
    <x v="1"/>
    <x v="2"/>
    <s v="Dhaka"/>
    <n v="1"/>
  </r>
  <r>
    <x v="0"/>
    <n v="64"/>
    <x v="3"/>
    <n v="1"/>
    <n v="1"/>
    <n v="0"/>
    <x v="0"/>
    <x v="32"/>
    <x v="0"/>
    <x v="2"/>
    <s v="Dhaka"/>
    <n v="1"/>
  </r>
  <r>
    <x v="0"/>
    <n v="51"/>
    <x v="0"/>
    <n v="1"/>
    <n v="1"/>
    <n v="1"/>
    <x v="2"/>
    <x v="15"/>
    <x v="1"/>
    <x v="1"/>
    <s v="Dhaka"/>
    <n v="1"/>
  </r>
  <r>
    <x v="0"/>
    <n v="11"/>
    <x v="1"/>
    <n v="0"/>
    <n v="0"/>
    <n v="1"/>
    <x v="1"/>
    <x v="0"/>
    <x v="0"/>
    <x v="0"/>
    <s v="Dhaka"/>
    <n v="0"/>
  </r>
  <r>
    <x v="1"/>
    <n v="20"/>
    <x v="2"/>
    <n v="1"/>
    <n v="1"/>
    <n v="1"/>
    <x v="2"/>
    <x v="23"/>
    <x v="1"/>
    <x v="0"/>
    <s v="Dhaka"/>
    <n v="1"/>
  </r>
  <r>
    <x v="1"/>
    <n v="8"/>
    <x v="1"/>
    <n v="0"/>
    <n v="0"/>
    <n v="0"/>
    <x v="0"/>
    <x v="29"/>
    <x v="0"/>
    <x v="2"/>
    <s v="Dhaka"/>
    <n v="0"/>
  </r>
  <r>
    <x v="1"/>
    <n v="27"/>
    <x v="2"/>
    <n v="1"/>
    <n v="1"/>
    <n v="1"/>
    <x v="2"/>
    <x v="26"/>
    <x v="1"/>
    <x v="2"/>
    <s v="Dhaka"/>
    <n v="1"/>
  </r>
  <r>
    <x v="0"/>
    <n v="44"/>
    <x v="0"/>
    <n v="1"/>
    <n v="1"/>
    <n v="1"/>
    <x v="2"/>
    <x v="3"/>
    <x v="0"/>
    <x v="0"/>
    <s v="Dhaka"/>
    <n v="1"/>
  </r>
  <r>
    <x v="0"/>
    <n v="28"/>
    <x v="2"/>
    <n v="1"/>
    <n v="1"/>
    <n v="0"/>
    <x v="0"/>
    <x v="5"/>
    <x v="1"/>
    <x v="2"/>
    <s v="Dhaka"/>
    <n v="1"/>
  </r>
  <r>
    <x v="1"/>
    <n v="38"/>
    <x v="0"/>
    <n v="0"/>
    <n v="0"/>
    <n v="0"/>
    <x v="0"/>
    <x v="18"/>
    <x v="0"/>
    <x v="2"/>
    <s v="Dhaka"/>
    <n v="0"/>
  </r>
  <r>
    <x v="1"/>
    <n v="27"/>
    <x v="2"/>
    <n v="0"/>
    <n v="0"/>
    <n v="0"/>
    <x v="0"/>
    <x v="32"/>
    <x v="1"/>
    <x v="2"/>
    <s v="Dhaka"/>
    <n v="0"/>
  </r>
  <r>
    <x v="1"/>
    <n v="36"/>
    <x v="0"/>
    <n v="1"/>
    <n v="1"/>
    <n v="0"/>
    <x v="0"/>
    <x v="31"/>
    <x v="0"/>
    <x v="0"/>
    <s v="Dhaka"/>
    <n v="1"/>
  </r>
  <r>
    <x v="0"/>
    <n v="65"/>
    <x v="3"/>
    <n v="0"/>
    <n v="0"/>
    <n v="1"/>
    <x v="1"/>
    <x v="2"/>
    <x v="1"/>
    <x v="0"/>
    <s v="Dhaka"/>
    <n v="0"/>
  </r>
  <r>
    <x v="0"/>
    <n v="38"/>
    <x v="0"/>
    <n v="1"/>
    <n v="1"/>
    <n v="0"/>
    <x v="0"/>
    <x v="17"/>
    <x v="0"/>
    <x v="1"/>
    <s v="Dhaka"/>
    <n v="1"/>
  </r>
  <r>
    <x v="0"/>
    <n v="42"/>
    <x v="0"/>
    <n v="1"/>
    <n v="1"/>
    <n v="0"/>
    <x v="0"/>
    <x v="7"/>
    <x v="1"/>
    <x v="0"/>
    <s v="Dhaka"/>
    <n v="1"/>
  </r>
  <r>
    <x v="1"/>
    <n v="10"/>
    <x v="1"/>
    <n v="1"/>
    <n v="1"/>
    <n v="1"/>
    <x v="2"/>
    <x v="30"/>
    <x v="0"/>
    <x v="0"/>
    <s v="Dhaka"/>
    <n v="1"/>
  </r>
  <r>
    <x v="1"/>
    <n v="44"/>
    <x v="0"/>
    <n v="0"/>
    <n v="0"/>
    <n v="0"/>
    <x v="0"/>
    <x v="24"/>
    <x v="1"/>
    <x v="2"/>
    <s v="Dhaka"/>
    <n v="0"/>
  </r>
  <r>
    <x v="1"/>
    <n v="19"/>
    <x v="2"/>
    <n v="1"/>
    <n v="1"/>
    <n v="1"/>
    <x v="2"/>
    <x v="20"/>
    <x v="0"/>
    <x v="1"/>
    <s v="Dhaka"/>
    <n v="1"/>
  </r>
  <r>
    <x v="1"/>
    <n v="18"/>
    <x v="1"/>
    <n v="1"/>
    <n v="1"/>
    <n v="1"/>
    <x v="2"/>
    <x v="18"/>
    <x v="1"/>
    <x v="1"/>
    <s v="Dhaka"/>
    <n v="1"/>
  </r>
  <r>
    <x v="1"/>
    <n v="29"/>
    <x v="2"/>
    <n v="0"/>
    <n v="0"/>
    <n v="1"/>
    <x v="1"/>
    <x v="33"/>
    <x v="0"/>
    <x v="1"/>
    <s v="Dhaka"/>
    <n v="0"/>
  </r>
  <r>
    <x v="1"/>
    <n v="58"/>
    <x v="0"/>
    <n v="1"/>
    <n v="1"/>
    <n v="1"/>
    <x v="2"/>
    <x v="31"/>
    <x v="1"/>
    <x v="1"/>
    <s v="Dhaka"/>
    <n v="1"/>
  </r>
  <r>
    <x v="0"/>
    <n v="45"/>
    <x v="0"/>
    <n v="1"/>
    <n v="1"/>
    <n v="1"/>
    <x v="2"/>
    <x v="10"/>
    <x v="0"/>
    <x v="1"/>
    <s v="Dhaka"/>
    <n v="1"/>
  </r>
  <r>
    <x v="0"/>
    <n v="40"/>
    <x v="0"/>
    <n v="1"/>
    <n v="1"/>
    <n v="0"/>
    <x v="0"/>
    <x v="33"/>
    <x v="1"/>
    <x v="1"/>
    <s v="Dhaka"/>
    <n v="1"/>
  </r>
  <r>
    <x v="0"/>
    <n v="20"/>
    <x v="2"/>
    <n v="0"/>
    <n v="0"/>
    <n v="0"/>
    <x v="0"/>
    <x v="20"/>
    <x v="0"/>
    <x v="0"/>
    <s v="Dhaka"/>
    <n v="0"/>
  </r>
  <r>
    <x v="1"/>
    <n v="41"/>
    <x v="0"/>
    <n v="0"/>
    <n v="0"/>
    <n v="0"/>
    <x v="0"/>
    <x v="16"/>
    <x v="1"/>
    <x v="0"/>
    <s v="Dhaka"/>
    <n v="0"/>
  </r>
  <r>
    <x v="1"/>
    <n v="23"/>
    <x v="2"/>
    <n v="1"/>
    <n v="1"/>
    <n v="0"/>
    <x v="0"/>
    <x v="20"/>
    <x v="0"/>
    <x v="0"/>
    <s v="Dhaka"/>
    <n v="1"/>
  </r>
  <r>
    <x v="1"/>
    <n v="29"/>
    <x v="2"/>
    <n v="0"/>
    <n v="0"/>
    <n v="0"/>
    <x v="0"/>
    <x v="34"/>
    <x v="1"/>
    <x v="0"/>
    <s v="Dhaka"/>
    <n v="0"/>
  </r>
  <r>
    <x v="1"/>
    <n v="48"/>
    <x v="0"/>
    <n v="1"/>
    <n v="1"/>
    <n v="1"/>
    <x v="2"/>
    <x v="19"/>
    <x v="0"/>
    <x v="0"/>
    <s v="Dhaka"/>
    <n v="1"/>
  </r>
  <r>
    <x v="0"/>
    <n v="17"/>
    <x v="1"/>
    <n v="0"/>
    <n v="0"/>
    <n v="0"/>
    <x v="0"/>
    <x v="32"/>
    <x v="1"/>
    <x v="0"/>
    <s v="Dhaka"/>
    <n v="0"/>
  </r>
  <r>
    <x v="0"/>
    <n v="62"/>
    <x v="3"/>
    <n v="0"/>
    <n v="0"/>
    <n v="0"/>
    <x v="0"/>
    <x v="3"/>
    <x v="0"/>
    <x v="2"/>
    <s v="Dhaka"/>
    <n v="0"/>
  </r>
  <r>
    <x v="0"/>
    <n v="34"/>
    <x v="2"/>
    <n v="1"/>
    <n v="1"/>
    <n v="0"/>
    <x v="0"/>
    <x v="3"/>
    <x v="1"/>
    <x v="2"/>
    <s v="Dhaka"/>
    <n v="1"/>
  </r>
  <r>
    <x v="0"/>
    <n v="8"/>
    <x v="1"/>
    <n v="1"/>
    <n v="1"/>
    <n v="0"/>
    <x v="0"/>
    <x v="2"/>
    <x v="0"/>
    <x v="2"/>
    <s v="Dhaka"/>
    <n v="1"/>
  </r>
  <r>
    <x v="1"/>
    <n v="22"/>
    <x v="2"/>
    <n v="0"/>
    <n v="0"/>
    <n v="0"/>
    <x v="0"/>
    <x v="4"/>
    <x v="1"/>
    <x v="0"/>
    <s v="Dhaka"/>
    <n v="0"/>
  </r>
  <r>
    <x v="1"/>
    <n v="23"/>
    <x v="2"/>
    <n v="0"/>
    <n v="0"/>
    <n v="1"/>
    <x v="1"/>
    <x v="29"/>
    <x v="0"/>
    <x v="1"/>
    <s v="Dhaka"/>
    <n v="0"/>
  </r>
  <r>
    <x v="1"/>
    <n v="47"/>
    <x v="0"/>
    <n v="0"/>
    <n v="0"/>
    <n v="0"/>
    <x v="0"/>
    <x v="12"/>
    <x v="1"/>
    <x v="2"/>
    <s v="Dhaka"/>
    <n v="0"/>
  </r>
  <r>
    <x v="1"/>
    <n v="50"/>
    <x v="0"/>
    <n v="0"/>
    <n v="0"/>
    <n v="1"/>
    <x v="1"/>
    <x v="33"/>
    <x v="0"/>
    <x v="2"/>
    <s v="Dhaka"/>
    <n v="0"/>
  </r>
  <r>
    <x v="1"/>
    <n v="15"/>
    <x v="1"/>
    <n v="0"/>
    <n v="0"/>
    <n v="0"/>
    <x v="0"/>
    <x v="26"/>
    <x v="1"/>
    <x v="0"/>
    <s v="Dhaka"/>
    <n v="0"/>
  </r>
  <r>
    <x v="1"/>
    <n v="11"/>
    <x v="1"/>
    <n v="1"/>
    <n v="1"/>
    <n v="0"/>
    <x v="0"/>
    <x v="32"/>
    <x v="0"/>
    <x v="2"/>
    <s v="Dhaka"/>
    <n v="1"/>
  </r>
  <r>
    <x v="0"/>
    <n v="46"/>
    <x v="0"/>
    <n v="1"/>
    <n v="1"/>
    <n v="0"/>
    <x v="0"/>
    <x v="14"/>
    <x v="1"/>
    <x v="0"/>
    <s v="Dhaka"/>
    <n v="1"/>
  </r>
  <r>
    <x v="0"/>
    <n v="52"/>
    <x v="0"/>
    <n v="1"/>
    <n v="1"/>
    <n v="0"/>
    <x v="0"/>
    <x v="21"/>
    <x v="0"/>
    <x v="2"/>
    <s v="Dhaka"/>
    <n v="1"/>
  </r>
  <r>
    <x v="1"/>
    <n v="44"/>
    <x v="0"/>
    <n v="0"/>
    <n v="0"/>
    <n v="1"/>
    <x v="1"/>
    <x v="24"/>
    <x v="1"/>
    <x v="2"/>
    <s v="Dhaka"/>
    <n v="0"/>
  </r>
  <r>
    <x v="1"/>
    <n v="12"/>
    <x v="1"/>
    <n v="0"/>
    <n v="0"/>
    <n v="1"/>
    <x v="1"/>
    <x v="21"/>
    <x v="0"/>
    <x v="1"/>
    <s v="Dhaka"/>
    <n v="0"/>
  </r>
  <r>
    <x v="0"/>
    <n v="30"/>
    <x v="2"/>
    <n v="0"/>
    <n v="0"/>
    <n v="0"/>
    <x v="0"/>
    <x v="5"/>
    <x v="1"/>
    <x v="0"/>
    <s v="Dhaka"/>
    <n v="0"/>
  </r>
  <r>
    <x v="1"/>
    <n v="41"/>
    <x v="0"/>
    <n v="0"/>
    <n v="0"/>
    <n v="0"/>
    <x v="0"/>
    <x v="9"/>
    <x v="0"/>
    <x v="1"/>
    <s v="Dhaka"/>
    <n v="0"/>
  </r>
  <r>
    <x v="1"/>
    <n v="62"/>
    <x v="3"/>
    <n v="1"/>
    <n v="1"/>
    <n v="0"/>
    <x v="0"/>
    <x v="5"/>
    <x v="1"/>
    <x v="2"/>
    <s v="Dhaka"/>
    <n v="1"/>
  </r>
  <r>
    <x v="1"/>
    <n v="42"/>
    <x v="0"/>
    <n v="1"/>
    <n v="1"/>
    <n v="0"/>
    <x v="0"/>
    <x v="28"/>
    <x v="0"/>
    <x v="1"/>
    <s v="Dhaka"/>
    <n v="0"/>
  </r>
  <r>
    <x v="0"/>
    <n v="38"/>
    <x v="0"/>
    <n v="1"/>
    <n v="1"/>
    <n v="0"/>
    <x v="0"/>
    <x v="5"/>
    <x v="1"/>
    <x v="0"/>
    <s v="Dhaka"/>
    <n v="1"/>
  </r>
  <r>
    <x v="1"/>
    <n v="46"/>
    <x v="0"/>
    <n v="0"/>
    <n v="0"/>
    <n v="0"/>
    <x v="0"/>
    <x v="29"/>
    <x v="0"/>
    <x v="2"/>
    <s v="Dhaka"/>
    <n v="0"/>
  </r>
  <r>
    <x v="1"/>
    <n v="44"/>
    <x v="0"/>
    <n v="0"/>
    <n v="0"/>
    <n v="0"/>
    <x v="0"/>
    <x v="26"/>
    <x v="1"/>
    <x v="1"/>
    <s v="Dhaka"/>
    <n v="0"/>
  </r>
  <r>
    <x v="0"/>
    <n v="48"/>
    <x v="0"/>
    <n v="1"/>
    <n v="1"/>
    <n v="0"/>
    <x v="0"/>
    <x v="10"/>
    <x v="0"/>
    <x v="1"/>
    <s v="Dhaka"/>
    <n v="1"/>
  </r>
  <r>
    <x v="1"/>
    <n v="42"/>
    <x v="0"/>
    <n v="0"/>
    <n v="0"/>
    <n v="1"/>
    <x v="1"/>
    <x v="15"/>
    <x v="1"/>
    <x v="0"/>
    <s v="Dhaka"/>
    <n v="0"/>
  </r>
  <r>
    <x v="1"/>
    <n v="41"/>
    <x v="0"/>
    <n v="1"/>
    <n v="1"/>
    <n v="0"/>
    <x v="0"/>
    <x v="0"/>
    <x v="0"/>
    <x v="2"/>
    <s v="Dhaka"/>
    <n v="1"/>
  </r>
  <r>
    <x v="1"/>
    <n v="15"/>
    <x v="1"/>
    <n v="0"/>
    <n v="0"/>
    <n v="0"/>
    <x v="0"/>
    <x v="27"/>
    <x v="1"/>
    <x v="2"/>
    <s v="Dhaka"/>
    <n v="0"/>
  </r>
  <r>
    <x v="1"/>
    <n v="15"/>
    <x v="1"/>
    <n v="1"/>
    <n v="1"/>
    <n v="1"/>
    <x v="2"/>
    <x v="14"/>
    <x v="0"/>
    <x v="1"/>
    <s v="Dhaka"/>
    <n v="1"/>
  </r>
  <r>
    <x v="1"/>
    <n v="64"/>
    <x v="3"/>
    <n v="0"/>
    <n v="0"/>
    <n v="1"/>
    <x v="1"/>
    <x v="14"/>
    <x v="1"/>
    <x v="0"/>
    <s v="Dhaka"/>
    <n v="0"/>
  </r>
  <r>
    <x v="1"/>
    <n v="16"/>
    <x v="1"/>
    <n v="1"/>
    <n v="1"/>
    <n v="0"/>
    <x v="0"/>
    <x v="33"/>
    <x v="0"/>
    <x v="0"/>
    <s v="Dhaka"/>
    <n v="1"/>
  </r>
  <r>
    <x v="1"/>
    <n v="19"/>
    <x v="2"/>
    <n v="1"/>
    <n v="1"/>
    <n v="0"/>
    <x v="0"/>
    <x v="17"/>
    <x v="1"/>
    <x v="0"/>
    <s v="Dhaka"/>
    <n v="1"/>
  </r>
  <r>
    <x v="1"/>
    <n v="56"/>
    <x v="0"/>
    <n v="0"/>
    <n v="0"/>
    <n v="0"/>
    <x v="0"/>
    <x v="34"/>
    <x v="0"/>
    <x v="0"/>
    <s v="Dhaka"/>
    <n v="0"/>
  </r>
  <r>
    <x v="0"/>
    <n v="65"/>
    <x v="3"/>
    <n v="1"/>
    <n v="1"/>
    <n v="1"/>
    <x v="2"/>
    <x v="26"/>
    <x v="1"/>
    <x v="2"/>
    <s v="Dhaka"/>
    <n v="1"/>
  </r>
  <r>
    <x v="1"/>
    <n v="57"/>
    <x v="0"/>
    <n v="1"/>
    <n v="1"/>
    <n v="1"/>
    <x v="2"/>
    <x v="34"/>
    <x v="0"/>
    <x v="2"/>
    <s v="Dhaka"/>
    <n v="1"/>
  </r>
  <r>
    <x v="1"/>
    <n v="24"/>
    <x v="2"/>
    <n v="0"/>
    <n v="0"/>
    <n v="0"/>
    <x v="0"/>
    <x v="4"/>
    <x v="1"/>
    <x v="2"/>
    <s v="Dhaka"/>
    <n v="0"/>
  </r>
  <r>
    <x v="1"/>
    <n v="38"/>
    <x v="0"/>
    <n v="0"/>
    <n v="0"/>
    <n v="1"/>
    <x v="1"/>
    <x v="34"/>
    <x v="0"/>
    <x v="1"/>
    <s v="Dhaka"/>
    <n v="0"/>
  </r>
  <r>
    <x v="0"/>
    <n v="39"/>
    <x v="0"/>
    <n v="0"/>
    <n v="0"/>
    <n v="1"/>
    <x v="1"/>
    <x v="12"/>
    <x v="1"/>
    <x v="2"/>
    <s v="Dhaka"/>
    <n v="0"/>
  </r>
  <r>
    <x v="0"/>
    <n v="64"/>
    <x v="3"/>
    <n v="0"/>
    <n v="0"/>
    <n v="0"/>
    <x v="0"/>
    <x v="27"/>
    <x v="0"/>
    <x v="2"/>
    <s v="Dhaka"/>
    <n v="0"/>
  </r>
  <r>
    <x v="1"/>
    <n v="39"/>
    <x v="0"/>
    <n v="1"/>
    <n v="1"/>
    <n v="1"/>
    <x v="2"/>
    <x v="3"/>
    <x v="1"/>
    <x v="0"/>
    <s v="Dhaka"/>
    <n v="1"/>
  </r>
  <r>
    <x v="1"/>
    <n v="33"/>
    <x v="2"/>
    <n v="1"/>
    <n v="1"/>
    <n v="0"/>
    <x v="0"/>
    <x v="16"/>
    <x v="0"/>
    <x v="1"/>
    <s v="Dhaka"/>
    <n v="1"/>
  </r>
  <r>
    <x v="1"/>
    <n v="49"/>
    <x v="0"/>
    <n v="1"/>
    <n v="1"/>
    <n v="0"/>
    <x v="0"/>
    <x v="3"/>
    <x v="1"/>
    <x v="0"/>
    <s v="Dhaka"/>
    <n v="1"/>
  </r>
  <r>
    <x v="0"/>
    <n v="22"/>
    <x v="2"/>
    <n v="1"/>
    <n v="1"/>
    <n v="1"/>
    <x v="2"/>
    <x v="21"/>
    <x v="0"/>
    <x v="2"/>
    <s v="Dhaka"/>
    <n v="1"/>
  </r>
  <r>
    <x v="0"/>
    <n v="29"/>
    <x v="2"/>
    <n v="0"/>
    <n v="0"/>
    <n v="0"/>
    <x v="0"/>
    <x v="17"/>
    <x v="1"/>
    <x v="0"/>
    <s v="Dhaka"/>
    <n v="0"/>
  </r>
  <r>
    <x v="0"/>
    <n v="22"/>
    <x v="2"/>
    <n v="1"/>
    <n v="1"/>
    <n v="0"/>
    <x v="0"/>
    <x v="8"/>
    <x v="0"/>
    <x v="0"/>
    <s v="Dhaka"/>
    <n v="1"/>
  </r>
  <r>
    <x v="0"/>
    <n v="13"/>
    <x v="1"/>
    <n v="1"/>
    <n v="1"/>
    <n v="0"/>
    <x v="0"/>
    <x v="29"/>
    <x v="1"/>
    <x v="1"/>
    <s v="Dhaka"/>
    <n v="1"/>
  </r>
  <r>
    <x v="0"/>
    <n v="11"/>
    <x v="1"/>
    <n v="1"/>
    <n v="1"/>
    <n v="0"/>
    <x v="0"/>
    <x v="32"/>
    <x v="0"/>
    <x v="0"/>
    <s v="Dhaka"/>
    <n v="1"/>
  </r>
  <r>
    <x v="1"/>
    <n v="41"/>
    <x v="0"/>
    <n v="1"/>
    <n v="1"/>
    <n v="1"/>
    <x v="2"/>
    <x v="31"/>
    <x v="1"/>
    <x v="0"/>
    <s v="Dhaka"/>
    <n v="1"/>
  </r>
  <r>
    <x v="1"/>
    <n v="61"/>
    <x v="3"/>
    <n v="1"/>
    <n v="1"/>
    <n v="1"/>
    <x v="2"/>
    <x v="23"/>
    <x v="0"/>
    <x v="1"/>
    <s v="Dhaka"/>
    <n v="1"/>
  </r>
  <r>
    <x v="1"/>
    <n v="60"/>
    <x v="0"/>
    <n v="0"/>
    <n v="0"/>
    <n v="1"/>
    <x v="1"/>
    <x v="0"/>
    <x v="1"/>
    <x v="2"/>
    <s v="Dhaka"/>
    <n v="0"/>
  </r>
  <r>
    <x v="0"/>
    <n v="21"/>
    <x v="2"/>
    <n v="1"/>
    <n v="1"/>
    <n v="0"/>
    <x v="0"/>
    <x v="0"/>
    <x v="0"/>
    <x v="0"/>
    <s v="Dhaka"/>
    <n v="1"/>
  </r>
  <r>
    <x v="0"/>
    <n v="25"/>
    <x v="2"/>
    <n v="1"/>
    <n v="1"/>
    <n v="1"/>
    <x v="2"/>
    <x v="17"/>
    <x v="1"/>
    <x v="2"/>
    <s v="Dhaka"/>
    <n v="1"/>
  </r>
  <r>
    <x v="0"/>
    <n v="57"/>
    <x v="0"/>
    <n v="1"/>
    <n v="1"/>
    <n v="0"/>
    <x v="0"/>
    <x v="25"/>
    <x v="0"/>
    <x v="2"/>
    <s v="Dhaka"/>
    <n v="1"/>
  </r>
  <r>
    <x v="1"/>
    <n v="22"/>
    <x v="2"/>
    <n v="1"/>
    <n v="1"/>
    <n v="1"/>
    <x v="2"/>
    <x v="5"/>
    <x v="1"/>
    <x v="0"/>
    <s v="Dhaka"/>
    <n v="1"/>
  </r>
  <r>
    <x v="1"/>
    <n v="9"/>
    <x v="1"/>
    <n v="1"/>
    <n v="1"/>
    <n v="0"/>
    <x v="0"/>
    <x v="10"/>
    <x v="0"/>
    <x v="1"/>
    <s v="Dhaka"/>
    <n v="1"/>
  </r>
  <r>
    <x v="1"/>
    <n v="56"/>
    <x v="0"/>
    <n v="0"/>
    <n v="0"/>
    <n v="1"/>
    <x v="1"/>
    <x v="32"/>
    <x v="1"/>
    <x v="1"/>
    <s v="Dhaka"/>
    <n v="0"/>
  </r>
  <r>
    <x v="0"/>
    <n v="44"/>
    <x v="0"/>
    <n v="1"/>
    <n v="1"/>
    <n v="0"/>
    <x v="0"/>
    <x v="29"/>
    <x v="0"/>
    <x v="0"/>
    <s v="Dhaka"/>
    <n v="1"/>
  </r>
  <r>
    <x v="0"/>
    <n v="59"/>
    <x v="0"/>
    <n v="1"/>
    <n v="1"/>
    <n v="0"/>
    <x v="0"/>
    <x v="14"/>
    <x v="1"/>
    <x v="0"/>
    <s v="Dhaka"/>
    <n v="1"/>
  </r>
  <r>
    <x v="0"/>
    <n v="40"/>
    <x v="0"/>
    <n v="0"/>
    <n v="0"/>
    <n v="0"/>
    <x v="0"/>
    <x v="33"/>
    <x v="0"/>
    <x v="0"/>
    <s v="Dhaka"/>
    <n v="0"/>
  </r>
  <r>
    <x v="0"/>
    <n v="64"/>
    <x v="3"/>
    <n v="1"/>
    <n v="1"/>
    <n v="0"/>
    <x v="0"/>
    <x v="15"/>
    <x v="1"/>
    <x v="2"/>
    <s v="Dhaka"/>
    <n v="1"/>
  </r>
  <r>
    <x v="1"/>
    <n v="62"/>
    <x v="3"/>
    <n v="1"/>
    <n v="1"/>
    <n v="0"/>
    <x v="0"/>
    <x v="25"/>
    <x v="0"/>
    <x v="1"/>
    <s v="Dhaka"/>
    <n v="1"/>
  </r>
  <r>
    <x v="0"/>
    <n v="40"/>
    <x v="0"/>
    <n v="1"/>
    <n v="1"/>
    <n v="1"/>
    <x v="2"/>
    <x v="4"/>
    <x v="1"/>
    <x v="0"/>
    <s v="Dhaka"/>
    <n v="1"/>
  </r>
  <r>
    <x v="0"/>
    <n v="26"/>
    <x v="2"/>
    <n v="1"/>
    <n v="1"/>
    <n v="1"/>
    <x v="2"/>
    <x v="24"/>
    <x v="0"/>
    <x v="2"/>
    <s v="Dhaka"/>
    <n v="1"/>
  </r>
  <r>
    <x v="1"/>
    <n v="47"/>
    <x v="0"/>
    <n v="1"/>
    <n v="1"/>
    <n v="1"/>
    <x v="2"/>
    <x v="19"/>
    <x v="1"/>
    <x v="0"/>
    <s v="Dhaka"/>
    <n v="1"/>
  </r>
  <r>
    <x v="1"/>
    <n v="56"/>
    <x v="0"/>
    <n v="0"/>
    <n v="0"/>
    <n v="0"/>
    <x v="0"/>
    <x v="21"/>
    <x v="0"/>
    <x v="1"/>
    <s v="Dhaka"/>
    <n v="0"/>
  </r>
  <r>
    <x v="0"/>
    <n v="19"/>
    <x v="2"/>
    <n v="1"/>
    <n v="1"/>
    <n v="1"/>
    <x v="2"/>
    <x v="31"/>
    <x v="1"/>
    <x v="1"/>
    <s v="Dhaka"/>
    <n v="1"/>
  </r>
  <r>
    <x v="1"/>
    <n v="17"/>
    <x v="1"/>
    <n v="0"/>
    <n v="0"/>
    <n v="1"/>
    <x v="1"/>
    <x v="3"/>
    <x v="0"/>
    <x v="0"/>
    <s v="Dhaka"/>
    <n v="0"/>
  </r>
  <r>
    <x v="0"/>
    <n v="57"/>
    <x v="0"/>
    <n v="1"/>
    <n v="1"/>
    <n v="0"/>
    <x v="0"/>
    <x v="18"/>
    <x v="1"/>
    <x v="0"/>
    <s v="Dhaka"/>
    <n v="1"/>
  </r>
  <r>
    <x v="1"/>
    <n v="47"/>
    <x v="0"/>
    <n v="1"/>
    <n v="1"/>
    <n v="1"/>
    <x v="2"/>
    <x v="8"/>
    <x v="0"/>
    <x v="2"/>
    <s v="Dhaka"/>
    <n v="1"/>
  </r>
  <r>
    <x v="1"/>
    <n v="44"/>
    <x v="0"/>
    <n v="1"/>
    <n v="1"/>
    <n v="0"/>
    <x v="0"/>
    <x v="15"/>
    <x v="1"/>
    <x v="0"/>
    <s v="Dhaka"/>
    <n v="1"/>
  </r>
  <r>
    <x v="0"/>
    <n v="18"/>
    <x v="1"/>
    <n v="0"/>
    <n v="0"/>
    <n v="0"/>
    <x v="0"/>
    <x v="2"/>
    <x v="0"/>
    <x v="0"/>
    <s v="Dhaka"/>
    <n v="0"/>
  </r>
  <r>
    <x v="1"/>
    <n v="44"/>
    <x v="0"/>
    <n v="1"/>
    <n v="1"/>
    <n v="0"/>
    <x v="0"/>
    <x v="26"/>
    <x v="1"/>
    <x v="2"/>
    <s v="Dhaka"/>
    <n v="1"/>
  </r>
  <r>
    <x v="0"/>
    <n v="20"/>
    <x v="2"/>
    <n v="1"/>
    <n v="1"/>
    <n v="1"/>
    <x v="2"/>
    <x v="34"/>
    <x v="0"/>
    <x v="0"/>
    <s v="Dhaka"/>
    <n v="1"/>
  </r>
  <r>
    <x v="0"/>
    <n v="60"/>
    <x v="0"/>
    <n v="0"/>
    <n v="0"/>
    <n v="1"/>
    <x v="1"/>
    <x v="22"/>
    <x v="1"/>
    <x v="1"/>
    <s v="Dhaka"/>
    <n v="0"/>
  </r>
  <r>
    <x v="1"/>
    <n v="61"/>
    <x v="3"/>
    <n v="0"/>
    <n v="0"/>
    <n v="0"/>
    <x v="0"/>
    <x v="29"/>
    <x v="0"/>
    <x v="1"/>
    <s v="Dhaka"/>
    <n v="0"/>
  </r>
  <r>
    <x v="0"/>
    <n v="47"/>
    <x v="0"/>
    <n v="0"/>
    <n v="0"/>
    <n v="0"/>
    <x v="0"/>
    <x v="19"/>
    <x v="1"/>
    <x v="1"/>
    <s v="Dhaka"/>
    <n v="0"/>
  </r>
  <r>
    <x v="0"/>
    <n v="15"/>
    <x v="1"/>
    <n v="1"/>
    <n v="1"/>
    <n v="1"/>
    <x v="2"/>
    <x v="9"/>
    <x v="0"/>
    <x v="2"/>
    <s v="Dhaka"/>
    <n v="1"/>
  </r>
  <r>
    <x v="1"/>
    <n v="58"/>
    <x v="0"/>
    <n v="0"/>
    <n v="0"/>
    <n v="1"/>
    <x v="1"/>
    <x v="17"/>
    <x v="1"/>
    <x v="1"/>
    <s v="Dhaka"/>
    <n v="0"/>
  </r>
  <r>
    <x v="1"/>
    <n v="64"/>
    <x v="3"/>
    <n v="0"/>
    <n v="0"/>
    <n v="0"/>
    <x v="0"/>
    <x v="17"/>
    <x v="0"/>
    <x v="0"/>
    <s v="Dhaka"/>
    <n v="0"/>
  </r>
  <r>
    <x v="0"/>
    <n v="50"/>
    <x v="0"/>
    <n v="1"/>
    <n v="1"/>
    <n v="1"/>
    <x v="2"/>
    <x v="20"/>
    <x v="1"/>
    <x v="2"/>
    <s v="Dhaka"/>
    <n v="1"/>
  </r>
  <r>
    <x v="0"/>
    <n v="52"/>
    <x v="0"/>
    <n v="1"/>
    <n v="1"/>
    <n v="1"/>
    <x v="2"/>
    <x v="21"/>
    <x v="0"/>
    <x v="0"/>
    <s v="Dhaka"/>
    <n v="1"/>
  </r>
  <r>
    <x v="1"/>
    <n v="59"/>
    <x v="0"/>
    <n v="1"/>
    <n v="1"/>
    <n v="0"/>
    <x v="0"/>
    <x v="4"/>
    <x v="1"/>
    <x v="2"/>
    <s v="Dhaka"/>
    <n v="1"/>
  </r>
  <r>
    <x v="0"/>
    <n v="51"/>
    <x v="0"/>
    <n v="0"/>
    <n v="0"/>
    <n v="1"/>
    <x v="1"/>
    <x v="26"/>
    <x v="0"/>
    <x v="0"/>
    <s v="Dhaka"/>
    <n v="0"/>
  </r>
  <r>
    <x v="1"/>
    <n v="16"/>
    <x v="1"/>
    <n v="0"/>
    <n v="0"/>
    <n v="1"/>
    <x v="1"/>
    <x v="10"/>
    <x v="1"/>
    <x v="0"/>
    <s v="Dhaka"/>
    <n v="0"/>
  </r>
  <r>
    <x v="0"/>
    <n v="20"/>
    <x v="2"/>
    <n v="0"/>
    <n v="0"/>
    <n v="1"/>
    <x v="1"/>
    <x v="11"/>
    <x v="0"/>
    <x v="0"/>
    <s v="Dhaka"/>
    <n v="0"/>
  </r>
  <r>
    <x v="1"/>
    <n v="48"/>
    <x v="0"/>
    <n v="1"/>
    <n v="1"/>
    <n v="1"/>
    <x v="2"/>
    <x v="8"/>
    <x v="1"/>
    <x v="2"/>
    <s v="Dhaka"/>
    <n v="1"/>
  </r>
  <r>
    <x v="1"/>
    <n v="31"/>
    <x v="2"/>
    <n v="0"/>
    <n v="0"/>
    <n v="0"/>
    <x v="0"/>
    <x v="6"/>
    <x v="0"/>
    <x v="2"/>
    <s v="Dhaka"/>
    <n v="0"/>
  </r>
  <r>
    <x v="1"/>
    <n v="53"/>
    <x v="0"/>
    <n v="1"/>
    <n v="1"/>
    <n v="1"/>
    <x v="2"/>
    <x v="15"/>
    <x v="1"/>
    <x v="1"/>
    <s v="Dhaka"/>
    <n v="1"/>
  </r>
  <r>
    <x v="0"/>
    <n v="42"/>
    <x v="0"/>
    <n v="1"/>
    <n v="1"/>
    <n v="0"/>
    <x v="0"/>
    <x v="9"/>
    <x v="0"/>
    <x v="0"/>
    <s v="Dhaka"/>
    <n v="1"/>
  </r>
  <r>
    <x v="0"/>
    <n v="9"/>
    <x v="1"/>
    <n v="1"/>
    <n v="1"/>
    <n v="1"/>
    <x v="2"/>
    <x v="35"/>
    <x v="1"/>
    <x v="0"/>
    <s v="Dhaka"/>
    <n v="1"/>
  </r>
  <r>
    <x v="0"/>
    <n v="8"/>
    <x v="1"/>
    <n v="1"/>
    <n v="1"/>
    <n v="1"/>
    <x v="2"/>
    <x v="5"/>
    <x v="0"/>
    <x v="1"/>
    <s v="Dhaka"/>
    <n v="1"/>
  </r>
  <r>
    <x v="0"/>
    <n v="17"/>
    <x v="1"/>
    <n v="0"/>
    <n v="0"/>
    <n v="1"/>
    <x v="1"/>
    <x v="5"/>
    <x v="1"/>
    <x v="0"/>
    <s v="Dhaka"/>
    <n v="0"/>
  </r>
  <r>
    <x v="0"/>
    <n v="16"/>
    <x v="1"/>
    <n v="1"/>
    <n v="1"/>
    <n v="0"/>
    <x v="0"/>
    <x v="6"/>
    <x v="0"/>
    <x v="2"/>
    <s v="Dhaka"/>
    <n v="1"/>
  </r>
  <r>
    <x v="0"/>
    <n v="15"/>
    <x v="1"/>
    <n v="1"/>
    <n v="1"/>
    <n v="1"/>
    <x v="2"/>
    <x v="27"/>
    <x v="1"/>
    <x v="1"/>
    <s v="Dhaka"/>
    <n v="1"/>
  </r>
  <r>
    <x v="0"/>
    <n v="63"/>
    <x v="3"/>
    <n v="0"/>
    <n v="0"/>
    <n v="1"/>
    <x v="1"/>
    <x v="3"/>
    <x v="0"/>
    <x v="0"/>
    <s v="Dhaka"/>
    <n v="0"/>
  </r>
  <r>
    <x v="1"/>
    <n v="35"/>
    <x v="2"/>
    <n v="1"/>
    <n v="1"/>
    <n v="1"/>
    <x v="2"/>
    <x v="26"/>
    <x v="1"/>
    <x v="1"/>
    <s v="Dhaka"/>
    <n v="1"/>
  </r>
  <r>
    <x v="1"/>
    <n v="51"/>
    <x v="0"/>
    <n v="0"/>
    <n v="0"/>
    <n v="0"/>
    <x v="0"/>
    <x v="26"/>
    <x v="0"/>
    <x v="0"/>
    <s v="Dhaka"/>
    <n v="0"/>
  </r>
  <r>
    <x v="1"/>
    <n v="33"/>
    <x v="2"/>
    <n v="0"/>
    <n v="0"/>
    <n v="0"/>
    <x v="0"/>
    <x v="12"/>
    <x v="1"/>
    <x v="1"/>
    <s v="Dhaka"/>
    <n v="0"/>
  </r>
  <r>
    <x v="0"/>
    <n v="17"/>
    <x v="1"/>
    <n v="1"/>
    <n v="1"/>
    <n v="1"/>
    <x v="2"/>
    <x v="32"/>
    <x v="0"/>
    <x v="1"/>
    <s v="Dhaka"/>
    <n v="1"/>
  </r>
  <r>
    <x v="0"/>
    <n v="50"/>
    <x v="0"/>
    <n v="0"/>
    <n v="0"/>
    <n v="1"/>
    <x v="1"/>
    <x v="25"/>
    <x v="1"/>
    <x v="0"/>
    <s v="Dhaka"/>
    <n v="0"/>
  </r>
  <r>
    <x v="0"/>
    <n v="34"/>
    <x v="2"/>
    <n v="1"/>
    <n v="1"/>
    <n v="1"/>
    <x v="2"/>
    <x v="28"/>
    <x v="0"/>
    <x v="0"/>
    <s v="Dhaka"/>
    <n v="1"/>
  </r>
  <r>
    <x v="0"/>
    <n v="26"/>
    <x v="2"/>
    <n v="1"/>
    <n v="1"/>
    <n v="1"/>
    <x v="2"/>
    <x v="21"/>
    <x v="1"/>
    <x v="2"/>
    <s v="Dhaka"/>
    <n v="1"/>
  </r>
  <r>
    <x v="0"/>
    <n v="25"/>
    <x v="2"/>
    <n v="0"/>
    <n v="0"/>
    <n v="1"/>
    <x v="1"/>
    <x v="30"/>
    <x v="0"/>
    <x v="1"/>
    <s v="Dhaka"/>
    <n v="0"/>
  </r>
  <r>
    <x v="1"/>
    <n v="58"/>
    <x v="0"/>
    <n v="0"/>
    <n v="0"/>
    <n v="0"/>
    <x v="0"/>
    <x v="5"/>
    <x v="1"/>
    <x v="2"/>
    <s v="Dhaka"/>
    <n v="0"/>
  </r>
  <r>
    <x v="0"/>
    <n v="29"/>
    <x v="2"/>
    <n v="1"/>
    <n v="1"/>
    <n v="1"/>
    <x v="2"/>
    <x v="22"/>
    <x v="0"/>
    <x v="1"/>
    <s v="Dhaka"/>
    <n v="1"/>
  </r>
  <r>
    <x v="1"/>
    <n v="38"/>
    <x v="0"/>
    <n v="0"/>
    <n v="0"/>
    <n v="0"/>
    <x v="0"/>
    <x v="27"/>
    <x v="1"/>
    <x v="2"/>
    <s v="Dhaka"/>
    <n v="0"/>
  </r>
  <r>
    <x v="0"/>
    <n v="17"/>
    <x v="1"/>
    <n v="1"/>
    <n v="1"/>
    <n v="0"/>
    <x v="0"/>
    <x v="26"/>
    <x v="0"/>
    <x v="0"/>
    <s v="Dhaka"/>
    <n v="1"/>
  </r>
  <r>
    <x v="0"/>
    <n v="59"/>
    <x v="0"/>
    <n v="0"/>
    <n v="0"/>
    <n v="1"/>
    <x v="1"/>
    <x v="3"/>
    <x v="1"/>
    <x v="0"/>
    <s v="Dhaka"/>
    <n v="0"/>
  </r>
  <r>
    <x v="0"/>
    <n v="22"/>
    <x v="2"/>
    <n v="0"/>
    <n v="0"/>
    <n v="1"/>
    <x v="1"/>
    <x v="19"/>
    <x v="0"/>
    <x v="2"/>
    <s v="Dhaka"/>
    <n v="0"/>
  </r>
  <r>
    <x v="0"/>
    <n v="18"/>
    <x v="1"/>
    <n v="1"/>
    <n v="1"/>
    <n v="0"/>
    <x v="0"/>
    <x v="5"/>
    <x v="1"/>
    <x v="1"/>
    <s v="Dhaka"/>
    <n v="1"/>
  </r>
  <r>
    <x v="0"/>
    <n v="45"/>
    <x v="0"/>
    <n v="0"/>
    <n v="0"/>
    <n v="0"/>
    <x v="0"/>
    <x v="31"/>
    <x v="0"/>
    <x v="2"/>
    <s v="Dhaka"/>
    <n v="0"/>
  </r>
  <r>
    <x v="0"/>
    <n v="9"/>
    <x v="1"/>
    <n v="1"/>
    <n v="1"/>
    <n v="0"/>
    <x v="0"/>
    <x v="25"/>
    <x v="1"/>
    <x v="2"/>
    <s v="Dhaka"/>
    <n v="1"/>
  </r>
  <r>
    <x v="1"/>
    <n v="50"/>
    <x v="0"/>
    <n v="0"/>
    <n v="0"/>
    <n v="1"/>
    <x v="1"/>
    <x v="2"/>
    <x v="0"/>
    <x v="1"/>
    <s v="Dhaka"/>
    <n v="0"/>
  </r>
  <r>
    <x v="0"/>
    <n v="50"/>
    <x v="0"/>
    <n v="1"/>
    <n v="1"/>
    <n v="0"/>
    <x v="0"/>
    <x v="14"/>
    <x v="1"/>
    <x v="2"/>
    <s v="Dhaka"/>
    <n v="1"/>
  </r>
  <r>
    <x v="1"/>
    <n v="14"/>
    <x v="1"/>
    <n v="0"/>
    <n v="0"/>
    <n v="0"/>
    <x v="0"/>
    <x v="24"/>
    <x v="0"/>
    <x v="0"/>
    <s v="Dhaka"/>
    <n v="0"/>
  </r>
  <r>
    <x v="0"/>
    <n v="40"/>
    <x v="0"/>
    <n v="0"/>
    <n v="0"/>
    <n v="1"/>
    <x v="1"/>
    <x v="0"/>
    <x v="1"/>
    <x v="1"/>
    <s v="Dhaka"/>
    <n v="0"/>
  </r>
  <r>
    <x v="0"/>
    <n v="62"/>
    <x v="3"/>
    <n v="0"/>
    <n v="0"/>
    <n v="1"/>
    <x v="1"/>
    <x v="1"/>
    <x v="0"/>
    <x v="0"/>
    <s v="Dhaka"/>
    <n v="0"/>
  </r>
  <r>
    <x v="0"/>
    <n v="40"/>
    <x v="0"/>
    <n v="1"/>
    <n v="1"/>
    <n v="1"/>
    <x v="2"/>
    <x v="1"/>
    <x v="1"/>
    <x v="1"/>
    <s v="Dhaka"/>
    <n v="1"/>
  </r>
  <r>
    <x v="1"/>
    <n v="24"/>
    <x v="2"/>
    <n v="0"/>
    <n v="0"/>
    <n v="1"/>
    <x v="1"/>
    <x v="7"/>
    <x v="0"/>
    <x v="2"/>
    <s v="Dhaka"/>
    <n v="0"/>
  </r>
  <r>
    <x v="1"/>
    <n v="21"/>
    <x v="2"/>
    <n v="0"/>
    <n v="0"/>
    <n v="1"/>
    <x v="1"/>
    <x v="21"/>
    <x v="1"/>
    <x v="1"/>
    <s v="Dhaka"/>
    <n v="0"/>
  </r>
  <r>
    <x v="1"/>
    <n v="62"/>
    <x v="3"/>
    <n v="1"/>
    <n v="1"/>
    <n v="0"/>
    <x v="0"/>
    <x v="10"/>
    <x v="0"/>
    <x v="1"/>
    <s v="Dhaka"/>
    <n v="1"/>
  </r>
  <r>
    <x v="1"/>
    <n v="16"/>
    <x v="1"/>
    <n v="1"/>
    <n v="1"/>
    <n v="1"/>
    <x v="2"/>
    <x v="1"/>
    <x v="1"/>
    <x v="0"/>
    <s v="Dhaka"/>
    <n v="1"/>
  </r>
  <r>
    <x v="1"/>
    <n v="11"/>
    <x v="1"/>
    <n v="0"/>
    <n v="0"/>
    <n v="0"/>
    <x v="0"/>
    <x v="18"/>
    <x v="0"/>
    <x v="0"/>
    <s v="Dhaka"/>
    <n v="0"/>
  </r>
  <r>
    <x v="1"/>
    <n v="30"/>
    <x v="2"/>
    <n v="1"/>
    <n v="1"/>
    <n v="0"/>
    <x v="0"/>
    <x v="1"/>
    <x v="1"/>
    <x v="1"/>
    <s v="Dhaka"/>
    <n v="1"/>
  </r>
  <r>
    <x v="1"/>
    <n v="55"/>
    <x v="0"/>
    <n v="0"/>
    <n v="0"/>
    <n v="0"/>
    <x v="0"/>
    <x v="11"/>
    <x v="0"/>
    <x v="2"/>
    <s v="Dhaka"/>
    <n v="0"/>
  </r>
  <r>
    <x v="1"/>
    <n v="24"/>
    <x v="2"/>
    <n v="0"/>
    <n v="0"/>
    <n v="1"/>
    <x v="1"/>
    <x v="23"/>
    <x v="1"/>
    <x v="1"/>
    <s v="Dhaka"/>
    <n v="0"/>
  </r>
  <r>
    <x v="0"/>
    <n v="54"/>
    <x v="0"/>
    <n v="0"/>
    <n v="0"/>
    <n v="1"/>
    <x v="1"/>
    <x v="35"/>
    <x v="0"/>
    <x v="1"/>
    <s v="Dhaka"/>
    <n v="0"/>
  </r>
  <r>
    <x v="1"/>
    <n v="29"/>
    <x v="2"/>
    <n v="1"/>
    <n v="1"/>
    <n v="0"/>
    <x v="0"/>
    <x v="26"/>
    <x v="1"/>
    <x v="2"/>
    <s v="Dhaka"/>
    <n v="1"/>
  </r>
  <r>
    <x v="0"/>
    <n v="20"/>
    <x v="2"/>
    <n v="0"/>
    <n v="0"/>
    <n v="1"/>
    <x v="1"/>
    <x v="11"/>
    <x v="0"/>
    <x v="2"/>
    <s v="Dhaka"/>
    <n v="0"/>
  </r>
  <r>
    <x v="1"/>
    <n v="57"/>
    <x v="0"/>
    <n v="1"/>
    <n v="1"/>
    <n v="1"/>
    <x v="2"/>
    <x v="28"/>
    <x v="1"/>
    <x v="2"/>
    <s v="Dhaka"/>
    <n v="1"/>
  </r>
  <r>
    <x v="1"/>
    <n v="62"/>
    <x v="3"/>
    <n v="0"/>
    <n v="0"/>
    <n v="1"/>
    <x v="1"/>
    <x v="29"/>
    <x v="0"/>
    <x v="1"/>
    <s v="Dhaka"/>
    <n v="0"/>
  </r>
  <r>
    <x v="0"/>
    <n v="35"/>
    <x v="2"/>
    <n v="0"/>
    <n v="0"/>
    <n v="1"/>
    <x v="1"/>
    <x v="29"/>
    <x v="1"/>
    <x v="2"/>
    <s v="Dhaka"/>
    <n v="0"/>
  </r>
  <r>
    <x v="0"/>
    <n v="22"/>
    <x v="2"/>
    <n v="1"/>
    <n v="1"/>
    <n v="1"/>
    <x v="2"/>
    <x v="0"/>
    <x v="0"/>
    <x v="1"/>
    <s v="Dhaka"/>
    <n v="1"/>
  </r>
  <r>
    <x v="1"/>
    <n v="14"/>
    <x v="1"/>
    <n v="1"/>
    <n v="1"/>
    <n v="1"/>
    <x v="2"/>
    <x v="30"/>
    <x v="1"/>
    <x v="0"/>
    <s v="Dhaka"/>
    <n v="1"/>
  </r>
  <r>
    <x v="0"/>
    <n v="40"/>
    <x v="0"/>
    <n v="1"/>
    <n v="1"/>
    <n v="0"/>
    <x v="0"/>
    <x v="29"/>
    <x v="0"/>
    <x v="0"/>
    <s v="Dhaka"/>
    <n v="1"/>
  </r>
  <r>
    <x v="0"/>
    <n v="46"/>
    <x v="0"/>
    <n v="1"/>
    <n v="1"/>
    <n v="0"/>
    <x v="0"/>
    <x v="15"/>
    <x v="1"/>
    <x v="1"/>
    <s v="Dhaka"/>
    <n v="1"/>
  </r>
  <r>
    <x v="0"/>
    <n v="21"/>
    <x v="2"/>
    <n v="0"/>
    <n v="0"/>
    <n v="1"/>
    <x v="1"/>
    <x v="6"/>
    <x v="0"/>
    <x v="2"/>
    <s v="Dhaka"/>
    <n v="0"/>
  </r>
  <r>
    <x v="1"/>
    <n v="38"/>
    <x v="0"/>
    <n v="0"/>
    <n v="0"/>
    <n v="1"/>
    <x v="1"/>
    <x v="21"/>
    <x v="1"/>
    <x v="0"/>
    <s v="Dhaka"/>
    <n v="0"/>
  </r>
  <r>
    <x v="1"/>
    <n v="23"/>
    <x v="2"/>
    <n v="1"/>
    <n v="1"/>
    <n v="1"/>
    <x v="2"/>
    <x v="32"/>
    <x v="0"/>
    <x v="0"/>
    <s v="Dhaka"/>
    <n v="1"/>
  </r>
  <r>
    <x v="0"/>
    <n v="15"/>
    <x v="1"/>
    <n v="0"/>
    <n v="0"/>
    <n v="0"/>
    <x v="0"/>
    <x v="0"/>
    <x v="1"/>
    <x v="1"/>
    <s v="Dhaka"/>
    <n v="0"/>
  </r>
  <r>
    <x v="0"/>
    <n v="21"/>
    <x v="2"/>
    <n v="0"/>
    <n v="0"/>
    <n v="0"/>
    <x v="0"/>
    <x v="14"/>
    <x v="0"/>
    <x v="1"/>
    <s v="Dhaka"/>
    <n v="0"/>
  </r>
  <r>
    <x v="0"/>
    <n v="31"/>
    <x v="2"/>
    <n v="0"/>
    <n v="0"/>
    <n v="0"/>
    <x v="0"/>
    <x v="11"/>
    <x v="1"/>
    <x v="1"/>
    <s v="Dhaka"/>
    <n v="0"/>
  </r>
  <r>
    <x v="0"/>
    <n v="43"/>
    <x v="0"/>
    <n v="1"/>
    <n v="1"/>
    <n v="0"/>
    <x v="0"/>
    <x v="23"/>
    <x v="0"/>
    <x v="2"/>
    <s v="Dhaka"/>
    <n v="1"/>
  </r>
  <r>
    <x v="1"/>
    <n v="29"/>
    <x v="2"/>
    <n v="1"/>
    <n v="1"/>
    <n v="0"/>
    <x v="0"/>
    <x v="20"/>
    <x v="1"/>
    <x v="2"/>
    <s v="Dhaka"/>
    <n v="1"/>
  </r>
  <r>
    <x v="0"/>
    <n v="58"/>
    <x v="0"/>
    <n v="0"/>
    <n v="0"/>
    <n v="1"/>
    <x v="1"/>
    <x v="19"/>
    <x v="0"/>
    <x v="0"/>
    <s v="Dhaka"/>
    <n v="0"/>
  </r>
  <r>
    <x v="1"/>
    <n v="27"/>
    <x v="2"/>
    <n v="1"/>
    <n v="1"/>
    <n v="0"/>
    <x v="0"/>
    <x v="29"/>
    <x v="1"/>
    <x v="0"/>
    <s v="Dhaka"/>
    <n v="1"/>
  </r>
  <r>
    <x v="1"/>
    <n v="49"/>
    <x v="0"/>
    <n v="0"/>
    <n v="0"/>
    <n v="0"/>
    <x v="0"/>
    <x v="6"/>
    <x v="0"/>
    <x v="0"/>
    <s v="Dhaka"/>
    <n v="0"/>
  </r>
  <r>
    <x v="1"/>
    <n v="43"/>
    <x v="0"/>
    <n v="1"/>
    <n v="1"/>
    <n v="1"/>
    <x v="2"/>
    <x v="11"/>
    <x v="1"/>
    <x v="0"/>
    <s v="Dhaka"/>
    <n v="1"/>
  </r>
  <r>
    <x v="1"/>
    <n v="42"/>
    <x v="0"/>
    <n v="1"/>
    <n v="1"/>
    <n v="0"/>
    <x v="0"/>
    <x v="33"/>
    <x v="0"/>
    <x v="1"/>
    <s v="Dhaka"/>
    <n v="1"/>
  </r>
  <r>
    <x v="0"/>
    <n v="18"/>
    <x v="1"/>
    <n v="1"/>
    <n v="1"/>
    <n v="0"/>
    <x v="0"/>
    <x v="30"/>
    <x v="1"/>
    <x v="0"/>
    <s v="Dhaka"/>
    <n v="1"/>
  </r>
  <r>
    <x v="1"/>
    <n v="15"/>
    <x v="1"/>
    <n v="1"/>
    <n v="1"/>
    <n v="0"/>
    <x v="0"/>
    <x v="35"/>
    <x v="0"/>
    <x v="2"/>
    <s v="Dhaka"/>
    <n v="1"/>
  </r>
  <r>
    <x v="1"/>
    <n v="22"/>
    <x v="2"/>
    <n v="1"/>
    <n v="1"/>
    <n v="0"/>
    <x v="0"/>
    <x v="11"/>
    <x v="1"/>
    <x v="0"/>
    <s v="Dhaka"/>
    <n v="1"/>
  </r>
  <r>
    <x v="1"/>
    <n v="31"/>
    <x v="2"/>
    <n v="1"/>
    <n v="1"/>
    <n v="0"/>
    <x v="0"/>
    <x v="20"/>
    <x v="0"/>
    <x v="2"/>
    <s v="Dhaka"/>
    <n v="1"/>
  </r>
  <r>
    <x v="0"/>
    <n v="26"/>
    <x v="2"/>
    <n v="0"/>
    <n v="0"/>
    <n v="1"/>
    <x v="1"/>
    <x v="16"/>
    <x v="1"/>
    <x v="0"/>
    <s v="Dhaka"/>
    <n v="0"/>
  </r>
  <r>
    <x v="1"/>
    <n v="11"/>
    <x v="1"/>
    <n v="1"/>
    <n v="1"/>
    <n v="1"/>
    <x v="2"/>
    <x v="0"/>
    <x v="0"/>
    <x v="2"/>
    <s v="Dhaka"/>
    <n v="1"/>
  </r>
  <r>
    <x v="1"/>
    <n v="47"/>
    <x v="0"/>
    <n v="1"/>
    <n v="1"/>
    <n v="1"/>
    <x v="2"/>
    <x v="0"/>
    <x v="1"/>
    <x v="2"/>
    <s v="Dhaka"/>
    <n v="1"/>
  </r>
  <r>
    <x v="0"/>
    <n v="20"/>
    <x v="2"/>
    <n v="0"/>
    <n v="0"/>
    <n v="1"/>
    <x v="1"/>
    <x v="23"/>
    <x v="0"/>
    <x v="0"/>
    <s v="Dhaka"/>
    <n v="0"/>
  </r>
  <r>
    <x v="1"/>
    <n v="58"/>
    <x v="0"/>
    <n v="0"/>
    <n v="0"/>
    <n v="1"/>
    <x v="1"/>
    <x v="27"/>
    <x v="1"/>
    <x v="0"/>
    <s v="Dhaka"/>
    <n v="0"/>
  </r>
  <r>
    <x v="1"/>
    <n v="62"/>
    <x v="3"/>
    <n v="1"/>
    <n v="1"/>
    <n v="0"/>
    <x v="0"/>
    <x v="27"/>
    <x v="0"/>
    <x v="1"/>
    <s v="Dhaka"/>
    <n v="1"/>
  </r>
  <r>
    <x v="0"/>
    <n v="27"/>
    <x v="2"/>
    <n v="0"/>
    <n v="0"/>
    <n v="1"/>
    <x v="1"/>
    <x v="20"/>
    <x v="1"/>
    <x v="1"/>
    <s v="Dhaka"/>
    <n v="0"/>
  </r>
  <r>
    <x v="0"/>
    <n v="49"/>
    <x v="0"/>
    <n v="1"/>
    <n v="1"/>
    <n v="1"/>
    <x v="2"/>
    <x v="29"/>
    <x v="0"/>
    <x v="2"/>
    <s v="Dhaka"/>
    <n v="1"/>
  </r>
  <r>
    <x v="0"/>
    <n v="30"/>
    <x v="2"/>
    <n v="1"/>
    <n v="1"/>
    <n v="0"/>
    <x v="0"/>
    <x v="24"/>
    <x v="1"/>
    <x v="1"/>
    <s v="Dhaka"/>
    <n v="1"/>
  </r>
  <r>
    <x v="1"/>
    <n v="61"/>
    <x v="3"/>
    <n v="1"/>
    <n v="1"/>
    <n v="1"/>
    <x v="2"/>
    <x v="4"/>
    <x v="0"/>
    <x v="1"/>
    <s v="Dhaka"/>
    <n v="1"/>
  </r>
  <r>
    <x v="0"/>
    <n v="31"/>
    <x v="2"/>
    <n v="1"/>
    <n v="1"/>
    <n v="1"/>
    <x v="2"/>
    <x v="28"/>
    <x v="1"/>
    <x v="0"/>
    <s v="Dhaka"/>
    <n v="1"/>
  </r>
  <r>
    <x v="0"/>
    <n v="64"/>
    <x v="3"/>
    <n v="0"/>
    <n v="0"/>
    <n v="1"/>
    <x v="1"/>
    <x v="3"/>
    <x v="0"/>
    <x v="1"/>
    <s v="Dhaka"/>
    <n v="0"/>
  </r>
  <r>
    <x v="0"/>
    <n v="37"/>
    <x v="0"/>
    <n v="0"/>
    <n v="0"/>
    <n v="1"/>
    <x v="1"/>
    <x v="8"/>
    <x v="1"/>
    <x v="1"/>
    <s v="Dhaka"/>
    <n v="0"/>
  </r>
  <r>
    <x v="1"/>
    <n v="45"/>
    <x v="0"/>
    <n v="1"/>
    <n v="1"/>
    <n v="0"/>
    <x v="0"/>
    <x v="34"/>
    <x v="0"/>
    <x v="1"/>
    <s v="Dhaka"/>
    <n v="1"/>
  </r>
  <r>
    <x v="1"/>
    <n v="47"/>
    <x v="0"/>
    <n v="1"/>
    <n v="1"/>
    <n v="0"/>
    <x v="0"/>
    <x v="31"/>
    <x v="1"/>
    <x v="1"/>
    <s v="Dhaka"/>
    <n v="1"/>
  </r>
  <r>
    <x v="0"/>
    <n v="34"/>
    <x v="2"/>
    <n v="0"/>
    <n v="0"/>
    <n v="0"/>
    <x v="0"/>
    <x v="21"/>
    <x v="0"/>
    <x v="2"/>
    <s v="Dhaka"/>
    <n v="0"/>
  </r>
  <r>
    <x v="1"/>
    <n v="37"/>
    <x v="0"/>
    <n v="1"/>
    <n v="1"/>
    <n v="1"/>
    <x v="2"/>
    <x v="33"/>
    <x v="1"/>
    <x v="1"/>
    <s v="Dhaka"/>
    <n v="1"/>
  </r>
  <r>
    <x v="0"/>
    <n v="17"/>
    <x v="1"/>
    <n v="0"/>
    <n v="0"/>
    <n v="0"/>
    <x v="0"/>
    <x v="7"/>
    <x v="0"/>
    <x v="0"/>
    <s v="Dhaka"/>
    <n v="0"/>
  </r>
  <r>
    <x v="1"/>
    <n v="38"/>
    <x v="0"/>
    <n v="0"/>
    <n v="1"/>
    <n v="0"/>
    <x v="3"/>
    <x v="10"/>
    <x v="1"/>
    <x v="0"/>
    <s v="Dhaka"/>
    <n v="1"/>
  </r>
  <r>
    <x v="0"/>
    <n v="13"/>
    <x v="1"/>
    <n v="0"/>
    <n v="0"/>
    <n v="0"/>
    <x v="0"/>
    <x v="13"/>
    <x v="0"/>
    <x v="2"/>
    <s v="Dhaka"/>
    <n v="0"/>
  </r>
  <r>
    <x v="0"/>
    <n v="52"/>
    <x v="0"/>
    <n v="1"/>
    <n v="1"/>
    <n v="1"/>
    <x v="2"/>
    <x v="31"/>
    <x v="1"/>
    <x v="2"/>
    <s v="Dhaka"/>
    <n v="1"/>
  </r>
  <r>
    <x v="0"/>
    <n v="50"/>
    <x v="0"/>
    <n v="0"/>
    <n v="0"/>
    <n v="0"/>
    <x v="0"/>
    <x v="18"/>
    <x v="0"/>
    <x v="2"/>
    <s v="Dhaka"/>
    <n v="0"/>
  </r>
  <r>
    <x v="1"/>
    <n v="35"/>
    <x v="2"/>
    <n v="0"/>
    <n v="0"/>
    <n v="0"/>
    <x v="0"/>
    <x v="12"/>
    <x v="1"/>
    <x v="0"/>
    <s v="Dhaka"/>
    <n v="0"/>
  </r>
  <r>
    <x v="1"/>
    <n v="14"/>
    <x v="1"/>
    <n v="1"/>
    <n v="1"/>
    <n v="1"/>
    <x v="2"/>
    <x v="30"/>
    <x v="0"/>
    <x v="1"/>
    <s v="Dhaka"/>
    <n v="1"/>
  </r>
  <r>
    <x v="0"/>
    <n v="31"/>
    <x v="2"/>
    <n v="0"/>
    <n v="0"/>
    <n v="1"/>
    <x v="1"/>
    <x v="9"/>
    <x v="1"/>
    <x v="0"/>
    <s v="Dhaka"/>
    <n v="0"/>
  </r>
  <r>
    <x v="0"/>
    <n v="23"/>
    <x v="2"/>
    <n v="1"/>
    <n v="1"/>
    <n v="0"/>
    <x v="0"/>
    <x v="13"/>
    <x v="0"/>
    <x v="2"/>
    <s v="Dhaka"/>
    <n v="1"/>
  </r>
  <r>
    <x v="1"/>
    <n v="32"/>
    <x v="2"/>
    <n v="0"/>
    <n v="0"/>
    <n v="0"/>
    <x v="0"/>
    <x v="29"/>
    <x v="1"/>
    <x v="2"/>
    <s v="Dhaka"/>
    <n v="0"/>
  </r>
  <r>
    <x v="1"/>
    <n v="39"/>
    <x v="0"/>
    <n v="1"/>
    <n v="1"/>
    <n v="0"/>
    <x v="0"/>
    <x v="4"/>
    <x v="0"/>
    <x v="2"/>
    <s v="Dhaka"/>
    <n v="1"/>
  </r>
  <r>
    <x v="0"/>
    <n v="53"/>
    <x v="0"/>
    <n v="0"/>
    <n v="0"/>
    <n v="0"/>
    <x v="0"/>
    <x v="27"/>
    <x v="1"/>
    <x v="0"/>
    <s v="Dhaka"/>
    <n v="0"/>
  </r>
  <r>
    <x v="1"/>
    <n v="29"/>
    <x v="2"/>
    <n v="0"/>
    <n v="0"/>
    <n v="1"/>
    <x v="1"/>
    <x v="13"/>
    <x v="0"/>
    <x v="1"/>
    <s v="Dhaka"/>
    <n v="0"/>
  </r>
  <r>
    <x v="1"/>
    <n v="51"/>
    <x v="0"/>
    <n v="1"/>
    <n v="1"/>
    <n v="1"/>
    <x v="2"/>
    <x v="23"/>
    <x v="1"/>
    <x v="1"/>
    <s v="Dhaka"/>
    <n v="1"/>
  </r>
  <r>
    <x v="1"/>
    <n v="11"/>
    <x v="1"/>
    <n v="0"/>
    <n v="0"/>
    <n v="1"/>
    <x v="1"/>
    <x v="17"/>
    <x v="0"/>
    <x v="1"/>
    <s v="Dhaka"/>
    <n v="0"/>
  </r>
  <r>
    <x v="0"/>
    <n v="29"/>
    <x v="2"/>
    <n v="1"/>
    <n v="1"/>
    <n v="1"/>
    <x v="2"/>
    <x v="33"/>
    <x v="1"/>
    <x v="0"/>
    <s v="Dhaka"/>
    <n v="1"/>
  </r>
  <r>
    <x v="1"/>
    <n v="45"/>
    <x v="0"/>
    <n v="1"/>
    <n v="1"/>
    <n v="0"/>
    <x v="0"/>
    <x v="12"/>
    <x v="0"/>
    <x v="0"/>
    <s v="Dhaka"/>
    <n v="1"/>
  </r>
  <r>
    <x v="1"/>
    <n v="19"/>
    <x v="2"/>
    <n v="0"/>
    <n v="0"/>
    <n v="0"/>
    <x v="0"/>
    <x v="31"/>
    <x v="1"/>
    <x v="0"/>
    <s v="Dhaka"/>
    <n v="0"/>
  </r>
  <r>
    <x v="1"/>
    <n v="24"/>
    <x v="2"/>
    <n v="1"/>
    <n v="1"/>
    <n v="0"/>
    <x v="0"/>
    <x v="30"/>
    <x v="0"/>
    <x v="2"/>
    <s v="Dhaka"/>
    <n v="1"/>
  </r>
  <r>
    <x v="1"/>
    <n v="48"/>
    <x v="0"/>
    <n v="0"/>
    <n v="0"/>
    <n v="0"/>
    <x v="0"/>
    <x v="26"/>
    <x v="1"/>
    <x v="0"/>
    <s v="Dhaka"/>
    <n v="0"/>
  </r>
  <r>
    <x v="0"/>
    <n v="53"/>
    <x v="0"/>
    <n v="1"/>
    <n v="1"/>
    <n v="0"/>
    <x v="0"/>
    <x v="24"/>
    <x v="0"/>
    <x v="2"/>
    <s v="Dhaka"/>
    <n v="1"/>
  </r>
  <r>
    <x v="0"/>
    <n v="33"/>
    <x v="2"/>
    <n v="1"/>
    <n v="1"/>
    <n v="0"/>
    <x v="0"/>
    <x v="22"/>
    <x v="1"/>
    <x v="2"/>
    <s v="Dhaka"/>
    <n v="1"/>
  </r>
  <r>
    <x v="1"/>
    <n v="41"/>
    <x v="0"/>
    <n v="1"/>
    <n v="1"/>
    <n v="1"/>
    <x v="2"/>
    <x v="9"/>
    <x v="0"/>
    <x v="2"/>
    <s v="Dhaka"/>
    <n v="1"/>
  </r>
  <r>
    <x v="0"/>
    <n v="35"/>
    <x v="2"/>
    <n v="0"/>
    <n v="0"/>
    <n v="1"/>
    <x v="1"/>
    <x v="5"/>
    <x v="1"/>
    <x v="0"/>
    <s v="Dhaka"/>
    <n v="0"/>
  </r>
  <r>
    <x v="1"/>
    <n v="63"/>
    <x v="3"/>
    <n v="0"/>
    <n v="0"/>
    <n v="0"/>
    <x v="0"/>
    <x v="5"/>
    <x v="0"/>
    <x v="2"/>
    <s v="Dhaka"/>
    <n v="0"/>
  </r>
  <r>
    <x v="0"/>
    <n v="54"/>
    <x v="0"/>
    <n v="1"/>
    <n v="1"/>
    <n v="0"/>
    <x v="0"/>
    <x v="15"/>
    <x v="1"/>
    <x v="2"/>
    <s v="Dhaka"/>
    <n v="1"/>
  </r>
  <r>
    <x v="0"/>
    <n v="40"/>
    <x v="0"/>
    <n v="1"/>
    <n v="1"/>
    <n v="1"/>
    <x v="2"/>
    <x v="25"/>
    <x v="0"/>
    <x v="2"/>
    <s v="Dhaka"/>
    <n v="1"/>
  </r>
  <r>
    <x v="0"/>
    <n v="23"/>
    <x v="2"/>
    <n v="0"/>
    <n v="0"/>
    <n v="1"/>
    <x v="1"/>
    <x v="34"/>
    <x v="1"/>
    <x v="1"/>
    <s v="Dhaka"/>
    <n v="0"/>
  </r>
  <r>
    <x v="0"/>
    <n v="55"/>
    <x v="0"/>
    <n v="0"/>
    <n v="0"/>
    <n v="0"/>
    <x v="0"/>
    <x v="9"/>
    <x v="0"/>
    <x v="1"/>
    <s v="Dhaka"/>
    <n v="0"/>
  </r>
  <r>
    <x v="0"/>
    <n v="32"/>
    <x v="2"/>
    <n v="0"/>
    <n v="0"/>
    <n v="0"/>
    <x v="0"/>
    <x v="24"/>
    <x v="1"/>
    <x v="1"/>
    <s v="Dhaka"/>
    <n v="0"/>
  </r>
  <r>
    <x v="1"/>
    <n v="13"/>
    <x v="1"/>
    <n v="0"/>
    <n v="0"/>
    <n v="1"/>
    <x v="1"/>
    <x v="4"/>
    <x v="0"/>
    <x v="2"/>
    <s v="Dhaka"/>
    <n v="0"/>
  </r>
  <r>
    <x v="1"/>
    <n v="44"/>
    <x v="0"/>
    <n v="1"/>
    <n v="1"/>
    <n v="0"/>
    <x v="0"/>
    <x v="22"/>
    <x v="1"/>
    <x v="0"/>
    <s v="Dhaka"/>
    <n v="1"/>
  </r>
  <r>
    <x v="0"/>
    <n v="52"/>
    <x v="0"/>
    <n v="0"/>
    <n v="0"/>
    <n v="1"/>
    <x v="1"/>
    <x v="12"/>
    <x v="0"/>
    <x v="2"/>
    <s v="Dhaka"/>
    <n v="0"/>
  </r>
  <r>
    <x v="1"/>
    <n v="65"/>
    <x v="3"/>
    <n v="0"/>
    <n v="0"/>
    <n v="0"/>
    <x v="0"/>
    <x v="14"/>
    <x v="1"/>
    <x v="1"/>
    <s v="Dhaka"/>
    <n v="0"/>
  </r>
  <r>
    <x v="1"/>
    <n v="55"/>
    <x v="0"/>
    <n v="0"/>
    <n v="0"/>
    <n v="0"/>
    <x v="0"/>
    <x v="19"/>
    <x v="0"/>
    <x v="1"/>
    <s v="Dhaka"/>
    <n v="0"/>
  </r>
  <r>
    <x v="0"/>
    <n v="17"/>
    <x v="1"/>
    <n v="0"/>
    <n v="0"/>
    <n v="1"/>
    <x v="1"/>
    <x v="0"/>
    <x v="1"/>
    <x v="1"/>
    <s v="Dhaka"/>
    <n v="0"/>
  </r>
  <r>
    <x v="0"/>
    <n v="31"/>
    <x v="2"/>
    <n v="1"/>
    <n v="1"/>
    <n v="0"/>
    <x v="0"/>
    <x v="19"/>
    <x v="0"/>
    <x v="0"/>
    <s v="Dhaka"/>
    <n v="1"/>
  </r>
  <r>
    <x v="1"/>
    <n v="9"/>
    <x v="1"/>
    <n v="1"/>
    <n v="1"/>
    <n v="1"/>
    <x v="2"/>
    <x v="21"/>
    <x v="1"/>
    <x v="2"/>
    <s v="Dhaka"/>
    <n v="1"/>
  </r>
  <r>
    <x v="1"/>
    <n v="22"/>
    <x v="2"/>
    <n v="1"/>
    <n v="1"/>
    <n v="0"/>
    <x v="0"/>
    <x v="21"/>
    <x v="0"/>
    <x v="2"/>
    <s v="Dhaka"/>
    <n v="1"/>
  </r>
  <r>
    <x v="0"/>
    <n v="21"/>
    <x v="2"/>
    <n v="1"/>
    <n v="1"/>
    <n v="0"/>
    <x v="0"/>
    <x v="29"/>
    <x v="1"/>
    <x v="1"/>
    <s v="Dhaka"/>
    <n v="1"/>
  </r>
  <r>
    <x v="0"/>
    <n v="15"/>
    <x v="1"/>
    <n v="1"/>
    <n v="1"/>
    <n v="0"/>
    <x v="0"/>
    <x v="34"/>
    <x v="0"/>
    <x v="0"/>
    <s v="Dhaka"/>
    <n v="1"/>
  </r>
  <r>
    <x v="1"/>
    <n v="40"/>
    <x v="0"/>
    <n v="1"/>
    <n v="1"/>
    <n v="0"/>
    <x v="0"/>
    <x v="31"/>
    <x v="1"/>
    <x v="2"/>
    <s v="Dhaka"/>
    <n v="1"/>
  </r>
  <r>
    <x v="0"/>
    <n v="37"/>
    <x v="0"/>
    <n v="1"/>
    <n v="1"/>
    <n v="1"/>
    <x v="2"/>
    <x v="3"/>
    <x v="0"/>
    <x v="0"/>
    <s v="Dhaka"/>
    <n v="1"/>
  </r>
  <r>
    <x v="1"/>
    <n v="53"/>
    <x v="0"/>
    <n v="0"/>
    <n v="0"/>
    <n v="0"/>
    <x v="0"/>
    <x v="4"/>
    <x v="1"/>
    <x v="1"/>
    <s v="Dhaka"/>
    <n v="0"/>
  </r>
  <r>
    <x v="0"/>
    <n v="46"/>
    <x v="0"/>
    <n v="0"/>
    <n v="0"/>
    <n v="0"/>
    <x v="0"/>
    <x v="6"/>
    <x v="0"/>
    <x v="2"/>
    <s v="Dhaka"/>
    <n v="0"/>
  </r>
  <r>
    <x v="1"/>
    <n v="9"/>
    <x v="1"/>
    <n v="1"/>
    <n v="1"/>
    <n v="1"/>
    <x v="2"/>
    <x v="16"/>
    <x v="1"/>
    <x v="1"/>
    <s v="Dhaka"/>
    <n v="1"/>
  </r>
  <r>
    <x v="1"/>
    <n v="35"/>
    <x v="2"/>
    <n v="0"/>
    <n v="0"/>
    <n v="1"/>
    <x v="1"/>
    <x v="6"/>
    <x v="0"/>
    <x v="2"/>
    <s v="Dhaka"/>
    <n v="0"/>
  </r>
  <r>
    <x v="0"/>
    <n v="18"/>
    <x v="1"/>
    <n v="0"/>
    <n v="0"/>
    <n v="1"/>
    <x v="1"/>
    <x v="18"/>
    <x v="1"/>
    <x v="1"/>
    <s v="Dhaka"/>
    <n v="0"/>
  </r>
  <r>
    <x v="0"/>
    <n v="10"/>
    <x v="1"/>
    <n v="0"/>
    <n v="0"/>
    <n v="1"/>
    <x v="1"/>
    <x v="17"/>
    <x v="0"/>
    <x v="1"/>
    <s v="Dhaka"/>
    <n v="0"/>
  </r>
  <r>
    <x v="0"/>
    <n v="13"/>
    <x v="1"/>
    <n v="1"/>
    <n v="1"/>
    <n v="1"/>
    <x v="2"/>
    <x v="0"/>
    <x v="1"/>
    <x v="2"/>
    <s v="Dhaka"/>
    <n v="1"/>
  </r>
  <r>
    <x v="0"/>
    <n v="19"/>
    <x v="2"/>
    <n v="1"/>
    <n v="1"/>
    <n v="0"/>
    <x v="0"/>
    <x v="33"/>
    <x v="0"/>
    <x v="2"/>
    <s v="Dhaka"/>
    <n v="1"/>
  </r>
  <r>
    <x v="1"/>
    <n v="37"/>
    <x v="0"/>
    <n v="0"/>
    <n v="0"/>
    <n v="1"/>
    <x v="1"/>
    <x v="13"/>
    <x v="1"/>
    <x v="1"/>
    <s v="Dhaka"/>
    <n v="0"/>
  </r>
  <r>
    <x v="0"/>
    <n v="40"/>
    <x v="0"/>
    <n v="1"/>
    <n v="1"/>
    <n v="0"/>
    <x v="0"/>
    <x v="31"/>
    <x v="0"/>
    <x v="0"/>
    <s v="Dhaka"/>
    <n v="1"/>
  </r>
  <r>
    <x v="0"/>
    <n v="10"/>
    <x v="1"/>
    <n v="0"/>
    <n v="0"/>
    <n v="0"/>
    <x v="0"/>
    <x v="31"/>
    <x v="1"/>
    <x v="2"/>
    <s v="Dhaka"/>
    <n v="0"/>
  </r>
  <r>
    <x v="0"/>
    <n v="17"/>
    <x v="1"/>
    <n v="0"/>
    <n v="0"/>
    <n v="1"/>
    <x v="1"/>
    <x v="7"/>
    <x v="0"/>
    <x v="1"/>
    <s v="Dhaka"/>
    <n v="0"/>
  </r>
  <r>
    <x v="0"/>
    <n v="47"/>
    <x v="0"/>
    <n v="1"/>
    <n v="1"/>
    <n v="0"/>
    <x v="0"/>
    <x v="24"/>
    <x v="1"/>
    <x v="0"/>
    <s v="Dhaka"/>
    <n v="1"/>
  </r>
  <r>
    <x v="1"/>
    <n v="51"/>
    <x v="0"/>
    <n v="0"/>
    <n v="0"/>
    <n v="0"/>
    <x v="0"/>
    <x v="20"/>
    <x v="0"/>
    <x v="1"/>
    <s v="Dhaka"/>
    <n v="0"/>
  </r>
  <r>
    <x v="1"/>
    <n v="33"/>
    <x v="2"/>
    <n v="1"/>
    <n v="1"/>
    <n v="1"/>
    <x v="2"/>
    <x v="34"/>
    <x v="1"/>
    <x v="0"/>
    <s v="Dhaka"/>
    <n v="1"/>
  </r>
  <r>
    <x v="1"/>
    <n v="51"/>
    <x v="0"/>
    <n v="1"/>
    <n v="1"/>
    <n v="1"/>
    <x v="2"/>
    <x v="5"/>
    <x v="0"/>
    <x v="1"/>
    <s v="Dhaka"/>
    <n v="1"/>
  </r>
  <r>
    <x v="0"/>
    <n v="60"/>
    <x v="0"/>
    <n v="0"/>
    <n v="0"/>
    <n v="1"/>
    <x v="1"/>
    <x v="19"/>
    <x v="1"/>
    <x v="0"/>
    <s v="Dhaka"/>
    <n v="0"/>
  </r>
  <r>
    <x v="0"/>
    <n v="23"/>
    <x v="2"/>
    <n v="0"/>
    <n v="0"/>
    <n v="1"/>
    <x v="1"/>
    <x v="33"/>
    <x v="0"/>
    <x v="1"/>
    <s v="Dhaka"/>
    <n v="0"/>
  </r>
  <r>
    <x v="0"/>
    <n v="8"/>
    <x v="1"/>
    <n v="0"/>
    <n v="0"/>
    <n v="0"/>
    <x v="0"/>
    <x v="5"/>
    <x v="1"/>
    <x v="1"/>
    <s v="Dhaka"/>
    <n v="0"/>
  </r>
  <r>
    <x v="1"/>
    <n v="52"/>
    <x v="0"/>
    <n v="0"/>
    <n v="0"/>
    <n v="1"/>
    <x v="1"/>
    <x v="0"/>
    <x v="0"/>
    <x v="0"/>
    <s v="Dhaka"/>
    <n v="0"/>
  </r>
  <r>
    <x v="0"/>
    <n v="10"/>
    <x v="1"/>
    <n v="1"/>
    <n v="1"/>
    <n v="1"/>
    <x v="2"/>
    <x v="7"/>
    <x v="1"/>
    <x v="2"/>
    <s v="Dhaka"/>
    <n v="1"/>
  </r>
  <r>
    <x v="1"/>
    <n v="22"/>
    <x v="2"/>
    <n v="1"/>
    <n v="1"/>
    <n v="0"/>
    <x v="0"/>
    <x v="7"/>
    <x v="0"/>
    <x v="0"/>
    <s v="Dhaka"/>
    <n v="1"/>
  </r>
  <r>
    <x v="1"/>
    <n v="23"/>
    <x v="2"/>
    <n v="1"/>
    <n v="1"/>
    <n v="0"/>
    <x v="0"/>
    <x v="17"/>
    <x v="1"/>
    <x v="2"/>
    <s v="Dhaka"/>
    <n v="1"/>
  </r>
  <r>
    <x v="0"/>
    <n v="13"/>
    <x v="1"/>
    <n v="0"/>
    <n v="0"/>
    <n v="1"/>
    <x v="1"/>
    <x v="35"/>
    <x v="0"/>
    <x v="2"/>
    <s v="Dhaka"/>
    <n v="0"/>
  </r>
  <r>
    <x v="0"/>
    <n v="22"/>
    <x v="2"/>
    <n v="0"/>
    <n v="0"/>
    <n v="0"/>
    <x v="0"/>
    <x v="8"/>
    <x v="1"/>
    <x v="0"/>
    <s v="Dhaka"/>
    <n v="0"/>
  </r>
  <r>
    <x v="1"/>
    <n v="64"/>
    <x v="3"/>
    <n v="1"/>
    <n v="1"/>
    <n v="1"/>
    <x v="2"/>
    <x v="15"/>
    <x v="0"/>
    <x v="0"/>
    <s v="Dhaka"/>
    <n v="1"/>
  </r>
  <r>
    <x v="0"/>
    <n v="9"/>
    <x v="1"/>
    <n v="0"/>
    <n v="0"/>
    <n v="0"/>
    <x v="0"/>
    <x v="25"/>
    <x v="1"/>
    <x v="2"/>
    <s v="Dhaka"/>
    <n v="0"/>
  </r>
  <r>
    <x v="0"/>
    <n v="26"/>
    <x v="2"/>
    <n v="0"/>
    <n v="0"/>
    <n v="0"/>
    <x v="0"/>
    <x v="25"/>
    <x v="0"/>
    <x v="2"/>
    <s v="Dhaka"/>
    <n v="0"/>
  </r>
  <r>
    <x v="1"/>
    <n v="32"/>
    <x v="2"/>
    <n v="0"/>
    <n v="0"/>
    <n v="0"/>
    <x v="0"/>
    <x v="15"/>
    <x v="1"/>
    <x v="2"/>
    <s v="Dhaka"/>
    <n v="0"/>
  </r>
  <r>
    <x v="0"/>
    <n v="48"/>
    <x v="0"/>
    <n v="0"/>
    <n v="0"/>
    <n v="1"/>
    <x v="1"/>
    <x v="30"/>
    <x v="0"/>
    <x v="0"/>
    <s v="Dhaka"/>
    <n v="0"/>
  </r>
  <r>
    <x v="1"/>
    <n v="48"/>
    <x v="0"/>
    <n v="0"/>
    <n v="1"/>
    <n v="0"/>
    <x v="3"/>
    <x v="10"/>
    <x v="1"/>
    <x v="1"/>
    <s v="Dhaka"/>
    <n v="1"/>
  </r>
  <r>
    <x v="0"/>
    <n v="33"/>
    <x v="2"/>
    <n v="0"/>
    <n v="0"/>
    <n v="0"/>
    <x v="0"/>
    <x v="6"/>
    <x v="0"/>
    <x v="1"/>
    <s v="Dhaka"/>
    <n v="0"/>
  </r>
  <r>
    <x v="0"/>
    <n v="36"/>
    <x v="0"/>
    <n v="0"/>
    <n v="0"/>
    <n v="0"/>
    <x v="0"/>
    <x v="27"/>
    <x v="1"/>
    <x v="1"/>
    <s v="Dhaka"/>
    <n v="0"/>
  </r>
  <r>
    <x v="0"/>
    <n v="32"/>
    <x v="2"/>
    <n v="0"/>
    <n v="0"/>
    <n v="0"/>
    <x v="0"/>
    <x v="29"/>
    <x v="0"/>
    <x v="1"/>
    <s v="Dhaka"/>
    <n v="0"/>
  </r>
  <r>
    <x v="1"/>
    <n v="53"/>
    <x v="0"/>
    <n v="0"/>
    <n v="0"/>
    <n v="0"/>
    <x v="0"/>
    <x v="3"/>
    <x v="1"/>
    <x v="0"/>
    <s v="Dhaka"/>
    <n v="0"/>
  </r>
  <r>
    <x v="0"/>
    <n v="9"/>
    <x v="1"/>
    <n v="1"/>
    <n v="1"/>
    <n v="0"/>
    <x v="0"/>
    <x v="6"/>
    <x v="0"/>
    <x v="1"/>
    <s v="Dhaka"/>
    <n v="1"/>
  </r>
  <r>
    <x v="1"/>
    <n v="9"/>
    <x v="1"/>
    <n v="1"/>
    <n v="1"/>
    <n v="0"/>
    <x v="0"/>
    <x v="13"/>
    <x v="1"/>
    <x v="0"/>
    <s v="Dhaka"/>
    <n v="1"/>
  </r>
  <r>
    <x v="1"/>
    <n v="40"/>
    <x v="0"/>
    <n v="0"/>
    <n v="0"/>
    <n v="1"/>
    <x v="1"/>
    <x v="7"/>
    <x v="0"/>
    <x v="0"/>
    <s v="Dhaka"/>
    <n v="0"/>
  </r>
  <r>
    <x v="0"/>
    <n v="55"/>
    <x v="0"/>
    <n v="1"/>
    <n v="1"/>
    <n v="1"/>
    <x v="2"/>
    <x v="20"/>
    <x v="1"/>
    <x v="2"/>
    <s v="Dhaka"/>
    <n v="1"/>
  </r>
  <r>
    <x v="1"/>
    <n v="34"/>
    <x v="2"/>
    <n v="0"/>
    <n v="0"/>
    <n v="1"/>
    <x v="1"/>
    <x v="14"/>
    <x v="0"/>
    <x v="2"/>
    <s v="Dhaka"/>
    <n v="0"/>
  </r>
  <r>
    <x v="0"/>
    <n v="19"/>
    <x v="2"/>
    <n v="1"/>
    <n v="1"/>
    <n v="1"/>
    <x v="2"/>
    <x v="15"/>
    <x v="1"/>
    <x v="0"/>
    <s v="Dhaka"/>
    <n v="1"/>
  </r>
  <r>
    <x v="1"/>
    <n v="48"/>
    <x v="0"/>
    <n v="1"/>
    <n v="1"/>
    <n v="1"/>
    <x v="2"/>
    <x v="28"/>
    <x v="0"/>
    <x v="1"/>
    <s v="Dhaka"/>
    <n v="1"/>
  </r>
  <r>
    <x v="0"/>
    <n v="30"/>
    <x v="2"/>
    <n v="1"/>
    <n v="1"/>
    <n v="0"/>
    <x v="0"/>
    <x v="0"/>
    <x v="1"/>
    <x v="0"/>
    <s v="Dhaka"/>
    <n v="1"/>
  </r>
  <r>
    <x v="0"/>
    <n v="27"/>
    <x v="2"/>
    <n v="0"/>
    <n v="0"/>
    <n v="0"/>
    <x v="0"/>
    <x v="30"/>
    <x v="0"/>
    <x v="0"/>
    <s v="Dhaka"/>
    <n v="0"/>
  </r>
  <r>
    <x v="1"/>
    <n v="49"/>
    <x v="0"/>
    <n v="0"/>
    <n v="0"/>
    <n v="0"/>
    <x v="0"/>
    <x v="11"/>
    <x v="1"/>
    <x v="1"/>
    <s v="Dhaka"/>
    <n v="0"/>
  </r>
  <r>
    <x v="0"/>
    <n v="28"/>
    <x v="2"/>
    <n v="0"/>
    <n v="0"/>
    <n v="1"/>
    <x v="1"/>
    <x v="17"/>
    <x v="0"/>
    <x v="1"/>
    <s v="Dhaka"/>
    <n v="0"/>
  </r>
  <r>
    <x v="0"/>
    <n v="29"/>
    <x v="2"/>
    <n v="1"/>
    <n v="1"/>
    <n v="1"/>
    <x v="2"/>
    <x v="24"/>
    <x v="1"/>
    <x v="2"/>
    <s v="Dhaka"/>
    <n v="1"/>
  </r>
  <r>
    <x v="1"/>
    <n v="65"/>
    <x v="3"/>
    <n v="1"/>
    <n v="1"/>
    <n v="0"/>
    <x v="0"/>
    <x v="8"/>
    <x v="0"/>
    <x v="2"/>
    <s v="Dhaka"/>
    <n v="1"/>
  </r>
  <r>
    <x v="1"/>
    <n v="36"/>
    <x v="0"/>
    <n v="0"/>
    <n v="0"/>
    <n v="1"/>
    <x v="1"/>
    <x v="27"/>
    <x v="1"/>
    <x v="0"/>
    <s v="Dhaka"/>
    <n v="0"/>
  </r>
  <r>
    <x v="0"/>
    <n v="55"/>
    <x v="0"/>
    <n v="1"/>
    <n v="1"/>
    <n v="0"/>
    <x v="0"/>
    <x v="9"/>
    <x v="0"/>
    <x v="0"/>
    <s v="Dhaka"/>
    <n v="1"/>
  </r>
  <r>
    <x v="1"/>
    <n v="22"/>
    <x v="2"/>
    <n v="0"/>
    <n v="0"/>
    <n v="1"/>
    <x v="1"/>
    <x v="24"/>
    <x v="1"/>
    <x v="0"/>
    <s v="Dhaka"/>
    <n v="0"/>
  </r>
  <r>
    <x v="1"/>
    <n v="26"/>
    <x v="2"/>
    <n v="1"/>
    <n v="1"/>
    <n v="0"/>
    <x v="0"/>
    <x v="6"/>
    <x v="0"/>
    <x v="2"/>
    <s v="Dhaka"/>
    <n v="1"/>
  </r>
  <r>
    <x v="1"/>
    <n v="31"/>
    <x v="2"/>
    <n v="1"/>
    <n v="1"/>
    <n v="0"/>
    <x v="0"/>
    <x v="21"/>
    <x v="1"/>
    <x v="2"/>
    <s v="Dhaka"/>
    <n v="1"/>
  </r>
  <r>
    <x v="0"/>
    <n v="50"/>
    <x v="0"/>
    <n v="0"/>
    <n v="0"/>
    <n v="0"/>
    <x v="0"/>
    <x v="29"/>
    <x v="0"/>
    <x v="0"/>
    <s v="Dhaka"/>
    <n v="0"/>
  </r>
  <r>
    <x v="1"/>
    <n v="25"/>
    <x v="2"/>
    <n v="0"/>
    <n v="0"/>
    <n v="0"/>
    <x v="0"/>
    <x v="18"/>
    <x v="1"/>
    <x v="2"/>
    <s v="Dhaka"/>
    <n v="0"/>
  </r>
  <r>
    <x v="0"/>
    <n v="34"/>
    <x v="2"/>
    <n v="1"/>
    <n v="1"/>
    <n v="0"/>
    <x v="0"/>
    <x v="6"/>
    <x v="0"/>
    <x v="0"/>
    <s v="Dhaka"/>
    <n v="1"/>
  </r>
  <r>
    <x v="0"/>
    <n v="54"/>
    <x v="0"/>
    <n v="0"/>
    <n v="0"/>
    <n v="0"/>
    <x v="0"/>
    <x v="0"/>
    <x v="1"/>
    <x v="2"/>
    <s v="Dhaka"/>
    <n v="0"/>
  </r>
  <r>
    <x v="0"/>
    <n v="35"/>
    <x v="2"/>
    <n v="1"/>
    <n v="1"/>
    <n v="0"/>
    <x v="0"/>
    <x v="23"/>
    <x v="0"/>
    <x v="0"/>
    <s v="Dhaka"/>
    <n v="1"/>
  </r>
  <r>
    <x v="1"/>
    <n v="29"/>
    <x v="2"/>
    <n v="1"/>
    <n v="1"/>
    <n v="1"/>
    <x v="2"/>
    <x v="10"/>
    <x v="1"/>
    <x v="0"/>
    <s v="Dhaka"/>
    <n v="1"/>
  </r>
  <r>
    <x v="0"/>
    <n v="18"/>
    <x v="1"/>
    <n v="1"/>
    <n v="1"/>
    <n v="0"/>
    <x v="0"/>
    <x v="29"/>
    <x v="0"/>
    <x v="1"/>
    <s v="Dhaka"/>
    <n v="1"/>
  </r>
  <r>
    <x v="0"/>
    <n v="12"/>
    <x v="1"/>
    <n v="1"/>
    <n v="1"/>
    <n v="1"/>
    <x v="2"/>
    <x v="35"/>
    <x v="1"/>
    <x v="2"/>
    <s v="Dhaka"/>
    <n v="1"/>
  </r>
  <r>
    <x v="0"/>
    <n v="19"/>
    <x v="2"/>
    <n v="0"/>
    <n v="0"/>
    <n v="0"/>
    <x v="0"/>
    <x v="22"/>
    <x v="0"/>
    <x v="1"/>
    <s v="Dhaka"/>
    <n v="0"/>
  </r>
  <r>
    <x v="0"/>
    <n v="38"/>
    <x v="0"/>
    <n v="1"/>
    <n v="1"/>
    <n v="0"/>
    <x v="0"/>
    <x v="9"/>
    <x v="1"/>
    <x v="1"/>
    <s v="Dhaka"/>
    <n v="1"/>
  </r>
  <r>
    <x v="1"/>
    <n v="46"/>
    <x v="0"/>
    <n v="0"/>
    <n v="0"/>
    <n v="0"/>
    <x v="0"/>
    <x v="24"/>
    <x v="0"/>
    <x v="1"/>
    <s v="Dhaka"/>
    <n v="0"/>
  </r>
  <r>
    <x v="0"/>
    <n v="9"/>
    <x v="1"/>
    <n v="1"/>
    <n v="1"/>
    <n v="0"/>
    <x v="0"/>
    <x v="7"/>
    <x v="1"/>
    <x v="0"/>
    <s v="Dhaka"/>
    <n v="1"/>
  </r>
  <r>
    <x v="0"/>
    <n v="42"/>
    <x v="0"/>
    <n v="1"/>
    <n v="1"/>
    <n v="1"/>
    <x v="2"/>
    <x v="13"/>
    <x v="0"/>
    <x v="0"/>
    <s v="Dhaka"/>
    <n v="1"/>
  </r>
  <r>
    <x v="1"/>
    <n v="23"/>
    <x v="2"/>
    <n v="0"/>
    <n v="0"/>
    <n v="1"/>
    <x v="1"/>
    <x v="2"/>
    <x v="1"/>
    <x v="0"/>
    <s v="Dhaka"/>
    <n v="0"/>
  </r>
  <r>
    <x v="0"/>
    <n v="45"/>
    <x v="0"/>
    <n v="1"/>
    <n v="1"/>
    <n v="1"/>
    <x v="2"/>
    <x v="2"/>
    <x v="0"/>
    <x v="0"/>
    <s v="Dhaka"/>
    <n v="1"/>
  </r>
  <r>
    <x v="0"/>
    <n v="29"/>
    <x v="2"/>
    <n v="1"/>
    <n v="1"/>
    <n v="1"/>
    <x v="2"/>
    <x v="2"/>
    <x v="1"/>
    <x v="0"/>
    <s v="Dhaka"/>
    <n v="1"/>
  </r>
  <r>
    <x v="1"/>
    <n v="31"/>
    <x v="2"/>
    <n v="1"/>
    <n v="1"/>
    <n v="1"/>
    <x v="2"/>
    <x v="33"/>
    <x v="0"/>
    <x v="2"/>
    <s v="Dhaka"/>
    <n v="1"/>
  </r>
  <r>
    <x v="1"/>
    <n v="34"/>
    <x v="2"/>
    <n v="0"/>
    <n v="0"/>
    <n v="0"/>
    <x v="0"/>
    <x v="18"/>
    <x v="1"/>
    <x v="2"/>
    <s v="Dhaka"/>
    <n v="0"/>
  </r>
  <r>
    <x v="0"/>
    <n v="61"/>
    <x v="3"/>
    <n v="1"/>
    <n v="1"/>
    <n v="1"/>
    <x v="2"/>
    <x v="35"/>
    <x v="0"/>
    <x v="2"/>
    <s v="Dhaka"/>
    <n v="1"/>
  </r>
  <r>
    <x v="0"/>
    <n v="26"/>
    <x v="2"/>
    <n v="1"/>
    <n v="1"/>
    <n v="1"/>
    <x v="2"/>
    <x v="22"/>
    <x v="1"/>
    <x v="2"/>
    <s v="Dhaka"/>
    <n v="1"/>
  </r>
  <r>
    <x v="0"/>
    <n v="52"/>
    <x v="0"/>
    <n v="0"/>
    <n v="0"/>
    <n v="0"/>
    <x v="0"/>
    <x v="18"/>
    <x v="0"/>
    <x v="1"/>
    <s v="Dhaka"/>
    <n v="0"/>
  </r>
  <r>
    <x v="0"/>
    <n v="24"/>
    <x v="2"/>
    <n v="0"/>
    <n v="0"/>
    <n v="0"/>
    <x v="0"/>
    <x v="8"/>
    <x v="1"/>
    <x v="2"/>
    <s v="Dhaka"/>
    <n v="0"/>
  </r>
  <r>
    <x v="1"/>
    <n v="19"/>
    <x v="2"/>
    <n v="0"/>
    <n v="0"/>
    <n v="1"/>
    <x v="1"/>
    <x v="19"/>
    <x v="0"/>
    <x v="0"/>
    <s v="Dhaka"/>
    <n v="0"/>
  </r>
  <r>
    <x v="0"/>
    <n v="47"/>
    <x v="0"/>
    <n v="1"/>
    <n v="1"/>
    <n v="0"/>
    <x v="0"/>
    <x v="30"/>
    <x v="1"/>
    <x v="2"/>
    <s v="Dhaka"/>
    <n v="1"/>
  </r>
  <r>
    <x v="0"/>
    <n v="14"/>
    <x v="1"/>
    <n v="1"/>
    <n v="1"/>
    <n v="1"/>
    <x v="2"/>
    <x v="10"/>
    <x v="0"/>
    <x v="2"/>
    <s v="Dhaka"/>
    <n v="1"/>
  </r>
  <r>
    <x v="1"/>
    <n v="62"/>
    <x v="3"/>
    <n v="1"/>
    <n v="1"/>
    <n v="0"/>
    <x v="0"/>
    <x v="19"/>
    <x v="1"/>
    <x v="2"/>
    <s v="Dhaka"/>
    <n v="1"/>
  </r>
  <r>
    <x v="1"/>
    <n v="53"/>
    <x v="0"/>
    <n v="1"/>
    <n v="1"/>
    <n v="1"/>
    <x v="2"/>
    <x v="0"/>
    <x v="0"/>
    <x v="2"/>
    <s v="Dhaka"/>
    <n v="1"/>
  </r>
  <r>
    <x v="1"/>
    <n v="49"/>
    <x v="0"/>
    <n v="0"/>
    <n v="0"/>
    <n v="1"/>
    <x v="1"/>
    <x v="29"/>
    <x v="1"/>
    <x v="2"/>
    <s v="Dhaka"/>
    <n v="0"/>
  </r>
  <r>
    <x v="0"/>
    <n v="51"/>
    <x v="0"/>
    <n v="0"/>
    <n v="0"/>
    <n v="1"/>
    <x v="1"/>
    <x v="11"/>
    <x v="0"/>
    <x v="0"/>
    <s v="Dhaka"/>
    <n v="0"/>
  </r>
  <r>
    <x v="0"/>
    <n v="61"/>
    <x v="3"/>
    <n v="0"/>
    <n v="0"/>
    <n v="0"/>
    <x v="0"/>
    <x v="17"/>
    <x v="1"/>
    <x v="0"/>
    <s v="Dhaka"/>
    <n v="0"/>
  </r>
  <r>
    <x v="0"/>
    <n v="35"/>
    <x v="2"/>
    <n v="1"/>
    <n v="1"/>
    <n v="0"/>
    <x v="0"/>
    <x v="17"/>
    <x v="0"/>
    <x v="0"/>
    <s v="Dhaka"/>
    <n v="1"/>
  </r>
  <r>
    <x v="0"/>
    <n v="45"/>
    <x v="0"/>
    <n v="0"/>
    <n v="0"/>
    <n v="1"/>
    <x v="1"/>
    <x v="32"/>
    <x v="1"/>
    <x v="2"/>
    <s v="Dhaka"/>
    <n v="0"/>
  </r>
  <r>
    <x v="1"/>
    <n v="25"/>
    <x v="2"/>
    <n v="1"/>
    <n v="1"/>
    <n v="1"/>
    <x v="2"/>
    <x v="21"/>
    <x v="0"/>
    <x v="0"/>
    <s v="Dhaka"/>
    <n v="1"/>
  </r>
  <r>
    <x v="0"/>
    <n v="53"/>
    <x v="0"/>
    <n v="1"/>
    <n v="1"/>
    <n v="0"/>
    <x v="0"/>
    <x v="15"/>
    <x v="1"/>
    <x v="0"/>
    <s v="Dhaka"/>
    <n v="1"/>
  </r>
  <r>
    <x v="0"/>
    <n v="37"/>
    <x v="0"/>
    <n v="1"/>
    <n v="1"/>
    <n v="0"/>
    <x v="0"/>
    <x v="4"/>
    <x v="0"/>
    <x v="0"/>
    <s v="Dhaka"/>
    <n v="1"/>
  </r>
  <r>
    <x v="1"/>
    <n v="25"/>
    <x v="2"/>
    <n v="0"/>
    <n v="0"/>
    <n v="1"/>
    <x v="1"/>
    <x v="34"/>
    <x v="1"/>
    <x v="0"/>
    <s v="Dhaka"/>
    <n v="0"/>
  </r>
  <r>
    <x v="1"/>
    <n v="38"/>
    <x v="0"/>
    <n v="1"/>
    <n v="1"/>
    <n v="1"/>
    <x v="2"/>
    <x v="20"/>
    <x v="0"/>
    <x v="2"/>
    <s v="Dhaka"/>
    <n v="1"/>
  </r>
  <r>
    <x v="0"/>
    <n v="50"/>
    <x v="0"/>
    <n v="1"/>
    <n v="1"/>
    <n v="0"/>
    <x v="0"/>
    <x v="34"/>
    <x v="1"/>
    <x v="1"/>
    <s v="Dhaka"/>
    <n v="1"/>
  </r>
  <r>
    <x v="1"/>
    <n v="30"/>
    <x v="2"/>
    <n v="1"/>
    <n v="1"/>
    <n v="1"/>
    <x v="2"/>
    <x v="30"/>
    <x v="0"/>
    <x v="0"/>
    <s v="Dhaka"/>
    <n v="1"/>
  </r>
  <r>
    <x v="0"/>
    <n v="20"/>
    <x v="2"/>
    <n v="0"/>
    <n v="0"/>
    <n v="0"/>
    <x v="0"/>
    <x v="1"/>
    <x v="1"/>
    <x v="0"/>
    <s v="Dhaka"/>
    <n v="0"/>
  </r>
  <r>
    <x v="1"/>
    <n v="44"/>
    <x v="0"/>
    <n v="1"/>
    <n v="1"/>
    <n v="0"/>
    <x v="0"/>
    <x v="13"/>
    <x v="0"/>
    <x v="1"/>
    <s v="Dhaka"/>
    <n v="1"/>
  </r>
  <r>
    <x v="0"/>
    <n v="57"/>
    <x v="0"/>
    <n v="0"/>
    <n v="0"/>
    <n v="1"/>
    <x v="1"/>
    <x v="26"/>
    <x v="1"/>
    <x v="0"/>
    <s v="Dhaka"/>
    <n v="0"/>
  </r>
  <r>
    <x v="1"/>
    <n v="19"/>
    <x v="2"/>
    <n v="1"/>
    <n v="1"/>
    <n v="1"/>
    <x v="2"/>
    <x v="16"/>
    <x v="0"/>
    <x v="1"/>
    <s v="Dhaka"/>
    <n v="1"/>
  </r>
  <r>
    <x v="0"/>
    <n v="34"/>
    <x v="2"/>
    <n v="0"/>
    <n v="0"/>
    <n v="0"/>
    <x v="0"/>
    <x v="24"/>
    <x v="1"/>
    <x v="1"/>
    <s v="Dhaka"/>
    <n v="0"/>
  </r>
  <r>
    <x v="0"/>
    <n v="42"/>
    <x v="0"/>
    <n v="1"/>
    <n v="1"/>
    <n v="1"/>
    <x v="2"/>
    <x v="12"/>
    <x v="0"/>
    <x v="1"/>
    <s v="Dhaka"/>
    <n v="1"/>
  </r>
  <r>
    <x v="0"/>
    <n v="48"/>
    <x v="0"/>
    <n v="1"/>
    <n v="1"/>
    <n v="1"/>
    <x v="2"/>
    <x v="31"/>
    <x v="1"/>
    <x v="1"/>
    <s v="Dhaka"/>
    <n v="1"/>
  </r>
  <r>
    <x v="1"/>
    <n v="45"/>
    <x v="0"/>
    <n v="1"/>
    <n v="1"/>
    <n v="1"/>
    <x v="2"/>
    <x v="10"/>
    <x v="0"/>
    <x v="0"/>
    <s v="Dhaka"/>
    <n v="1"/>
  </r>
  <r>
    <x v="0"/>
    <n v="48"/>
    <x v="0"/>
    <n v="0"/>
    <n v="0"/>
    <n v="1"/>
    <x v="1"/>
    <x v="27"/>
    <x v="1"/>
    <x v="2"/>
    <s v="Dhaka"/>
    <n v="0"/>
  </r>
  <r>
    <x v="0"/>
    <n v="50"/>
    <x v="0"/>
    <n v="1"/>
    <n v="1"/>
    <n v="0"/>
    <x v="0"/>
    <x v="6"/>
    <x v="0"/>
    <x v="1"/>
    <s v="Dhaka"/>
    <n v="1"/>
  </r>
  <r>
    <x v="0"/>
    <n v="37"/>
    <x v="0"/>
    <n v="0"/>
    <n v="0"/>
    <n v="1"/>
    <x v="1"/>
    <x v="7"/>
    <x v="1"/>
    <x v="0"/>
    <s v="Dhaka"/>
    <n v="0"/>
  </r>
  <r>
    <x v="0"/>
    <n v="28"/>
    <x v="2"/>
    <n v="1"/>
    <n v="1"/>
    <n v="0"/>
    <x v="0"/>
    <x v="19"/>
    <x v="0"/>
    <x v="2"/>
    <s v="Dhaka"/>
    <n v="1"/>
  </r>
  <r>
    <x v="1"/>
    <n v="51"/>
    <x v="0"/>
    <n v="1"/>
    <n v="1"/>
    <n v="1"/>
    <x v="2"/>
    <x v="22"/>
    <x v="1"/>
    <x v="1"/>
    <s v="Dhaka"/>
    <n v="1"/>
  </r>
  <r>
    <x v="0"/>
    <n v="37"/>
    <x v="0"/>
    <n v="1"/>
    <n v="1"/>
    <n v="1"/>
    <x v="2"/>
    <x v="15"/>
    <x v="0"/>
    <x v="0"/>
    <s v="Dhaka"/>
    <n v="1"/>
  </r>
  <r>
    <x v="0"/>
    <n v="12"/>
    <x v="1"/>
    <n v="0"/>
    <n v="0"/>
    <n v="1"/>
    <x v="1"/>
    <x v="8"/>
    <x v="1"/>
    <x v="0"/>
    <s v="Dhaka"/>
    <n v="0"/>
  </r>
  <r>
    <x v="1"/>
    <n v="65"/>
    <x v="3"/>
    <n v="1"/>
    <n v="1"/>
    <n v="0"/>
    <x v="0"/>
    <x v="15"/>
    <x v="0"/>
    <x v="1"/>
    <s v="Dhaka"/>
    <n v="1"/>
  </r>
  <r>
    <x v="0"/>
    <n v="44"/>
    <x v="0"/>
    <n v="1"/>
    <n v="1"/>
    <n v="0"/>
    <x v="0"/>
    <x v="9"/>
    <x v="1"/>
    <x v="0"/>
    <s v="Dhaka"/>
    <n v="1"/>
  </r>
  <r>
    <x v="1"/>
    <n v="52"/>
    <x v="0"/>
    <n v="1"/>
    <n v="1"/>
    <n v="0"/>
    <x v="0"/>
    <x v="6"/>
    <x v="0"/>
    <x v="0"/>
    <s v="Dhaka"/>
    <n v="1"/>
  </r>
  <r>
    <x v="0"/>
    <n v="10"/>
    <x v="1"/>
    <n v="1"/>
    <n v="1"/>
    <n v="1"/>
    <x v="2"/>
    <x v="26"/>
    <x v="1"/>
    <x v="2"/>
    <s v="Dhaka"/>
    <n v="1"/>
  </r>
  <r>
    <x v="1"/>
    <n v="16"/>
    <x v="1"/>
    <n v="1"/>
    <n v="1"/>
    <n v="0"/>
    <x v="0"/>
    <x v="22"/>
    <x v="0"/>
    <x v="0"/>
    <s v="Dhaka"/>
    <n v="1"/>
  </r>
  <r>
    <x v="0"/>
    <n v="17"/>
    <x v="1"/>
    <n v="1"/>
    <n v="1"/>
    <n v="0"/>
    <x v="0"/>
    <x v="20"/>
    <x v="1"/>
    <x v="1"/>
    <s v="Dhaka"/>
    <n v="1"/>
  </r>
  <r>
    <x v="0"/>
    <n v="63"/>
    <x v="3"/>
    <n v="0"/>
    <n v="0"/>
    <n v="1"/>
    <x v="1"/>
    <x v="25"/>
    <x v="0"/>
    <x v="1"/>
    <s v="Dhaka"/>
    <n v="0"/>
  </r>
  <r>
    <x v="0"/>
    <n v="29"/>
    <x v="2"/>
    <n v="1"/>
    <n v="1"/>
    <n v="1"/>
    <x v="2"/>
    <x v="0"/>
    <x v="1"/>
    <x v="1"/>
    <s v="Dhaka"/>
    <n v="1"/>
  </r>
  <r>
    <x v="1"/>
    <n v="62"/>
    <x v="3"/>
    <n v="0"/>
    <n v="0"/>
    <n v="1"/>
    <x v="1"/>
    <x v="19"/>
    <x v="0"/>
    <x v="0"/>
    <s v="Dhaka"/>
    <n v="0"/>
  </r>
  <r>
    <x v="0"/>
    <n v="16"/>
    <x v="1"/>
    <n v="0"/>
    <n v="0"/>
    <n v="0"/>
    <x v="0"/>
    <x v="7"/>
    <x v="1"/>
    <x v="2"/>
    <s v="Dhaka"/>
    <n v="0"/>
  </r>
  <r>
    <x v="1"/>
    <n v="8"/>
    <x v="1"/>
    <n v="0"/>
    <n v="0"/>
    <n v="0"/>
    <x v="0"/>
    <x v="4"/>
    <x v="0"/>
    <x v="0"/>
    <s v="Dhaka"/>
    <n v="0"/>
  </r>
  <r>
    <x v="0"/>
    <n v="10"/>
    <x v="1"/>
    <n v="1"/>
    <n v="1"/>
    <n v="0"/>
    <x v="0"/>
    <x v="33"/>
    <x v="1"/>
    <x v="2"/>
    <s v="Dhaka"/>
    <n v="1"/>
  </r>
  <r>
    <x v="0"/>
    <n v="40"/>
    <x v="0"/>
    <n v="1"/>
    <n v="1"/>
    <n v="0"/>
    <x v="0"/>
    <x v="13"/>
    <x v="0"/>
    <x v="2"/>
    <s v="Dhaka"/>
    <n v="1"/>
  </r>
  <r>
    <x v="0"/>
    <n v="51"/>
    <x v="0"/>
    <n v="0"/>
    <n v="0"/>
    <n v="1"/>
    <x v="1"/>
    <x v="1"/>
    <x v="1"/>
    <x v="1"/>
    <s v="Dhaka"/>
    <n v="0"/>
  </r>
  <r>
    <x v="0"/>
    <n v="40"/>
    <x v="0"/>
    <n v="1"/>
    <n v="1"/>
    <n v="1"/>
    <x v="2"/>
    <x v="26"/>
    <x v="0"/>
    <x v="0"/>
    <s v="Dhaka"/>
    <n v="1"/>
  </r>
  <r>
    <x v="0"/>
    <n v="50"/>
    <x v="0"/>
    <n v="0"/>
    <n v="0"/>
    <n v="0"/>
    <x v="0"/>
    <x v="7"/>
    <x v="1"/>
    <x v="1"/>
    <s v="Dhaka"/>
    <n v="0"/>
  </r>
  <r>
    <x v="1"/>
    <n v="20"/>
    <x v="2"/>
    <n v="1"/>
    <n v="1"/>
    <n v="1"/>
    <x v="2"/>
    <x v="0"/>
    <x v="0"/>
    <x v="2"/>
    <s v="Dhaka"/>
    <n v="1"/>
  </r>
  <r>
    <x v="0"/>
    <n v="27"/>
    <x v="2"/>
    <n v="0"/>
    <n v="0"/>
    <n v="0"/>
    <x v="0"/>
    <x v="4"/>
    <x v="1"/>
    <x v="1"/>
    <s v="Dhaka"/>
    <n v="0"/>
  </r>
  <r>
    <x v="0"/>
    <n v="65"/>
    <x v="3"/>
    <n v="0"/>
    <n v="0"/>
    <n v="0"/>
    <x v="0"/>
    <x v="3"/>
    <x v="0"/>
    <x v="2"/>
    <s v="Dhaka"/>
    <n v="0"/>
  </r>
  <r>
    <x v="0"/>
    <n v="10"/>
    <x v="1"/>
    <n v="1"/>
    <n v="1"/>
    <n v="1"/>
    <x v="2"/>
    <x v="32"/>
    <x v="1"/>
    <x v="2"/>
    <s v="Dhaka"/>
    <n v="1"/>
  </r>
  <r>
    <x v="0"/>
    <n v="33"/>
    <x v="2"/>
    <n v="1"/>
    <n v="1"/>
    <n v="1"/>
    <x v="2"/>
    <x v="3"/>
    <x v="0"/>
    <x v="2"/>
    <s v="Dhaka"/>
    <n v="1"/>
  </r>
  <r>
    <x v="1"/>
    <n v="20"/>
    <x v="2"/>
    <n v="1"/>
    <n v="1"/>
    <n v="1"/>
    <x v="2"/>
    <x v="3"/>
    <x v="1"/>
    <x v="2"/>
    <s v="Dhaka"/>
    <n v="1"/>
  </r>
  <r>
    <x v="0"/>
    <n v="44"/>
    <x v="0"/>
    <n v="1"/>
    <n v="1"/>
    <n v="1"/>
    <x v="2"/>
    <x v="7"/>
    <x v="0"/>
    <x v="0"/>
    <s v="Dhaka"/>
    <n v="1"/>
  </r>
  <r>
    <x v="1"/>
    <n v="62"/>
    <x v="3"/>
    <n v="0"/>
    <n v="0"/>
    <n v="0"/>
    <x v="0"/>
    <x v="7"/>
    <x v="1"/>
    <x v="0"/>
    <s v="Dhaka"/>
    <n v="0"/>
  </r>
  <r>
    <x v="1"/>
    <n v="62"/>
    <x v="3"/>
    <n v="1"/>
    <n v="1"/>
    <n v="0"/>
    <x v="0"/>
    <x v="32"/>
    <x v="0"/>
    <x v="1"/>
    <s v="Dhaka"/>
    <n v="1"/>
  </r>
  <r>
    <x v="1"/>
    <n v="54"/>
    <x v="0"/>
    <n v="1"/>
    <n v="1"/>
    <n v="1"/>
    <x v="2"/>
    <x v="20"/>
    <x v="1"/>
    <x v="0"/>
    <s v="Dhaka"/>
    <n v="1"/>
  </r>
  <r>
    <x v="1"/>
    <n v="62"/>
    <x v="3"/>
    <n v="0"/>
    <n v="0"/>
    <n v="1"/>
    <x v="1"/>
    <x v="2"/>
    <x v="0"/>
    <x v="2"/>
    <s v="Dhaka"/>
    <n v="0"/>
  </r>
  <r>
    <x v="1"/>
    <n v="58"/>
    <x v="0"/>
    <n v="1"/>
    <n v="1"/>
    <n v="0"/>
    <x v="0"/>
    <x v="7"/>
    <x v="1"/>
    <x v="0"/>
    <s v="Dhaka"/>
    <n v="1"/>
  </r>
  <r>
    <x v="1"/>
    <n v="10"/>
    <x v="1"/>
    <n v="1"/>
    <n v="1"/>
    <n v="1"/>
    <x v="2"/>
    <x v="8"/>
    <x v="0"/>
    <x v="1"/>
    <s v="Dhaka"/>
    <n v="1"/>
  </r>
  <r>
    <x v="0"/>
    <n v="47"/>
    <x v="0"/>
    <n v="0"/>
    <n v="0"/>
    <n v="1"/>
    <x v="1"/>
    <x v="21"/>
    <x v="1"/>
    <x v="0"/>
    <s v="Dhaka"/>
    <n v="0"/>
  </r>
  <r>
    <x v="0"/>
    <n v="20"/>
    <x v="2"/>
    <n v="0"/>
    <n v="0"/>
    <n v="1"/>
    <x v="1"/>
    <x v="18"/>
    <x v="0"/>
    <x v="2"/>
    <s v="Dhaka"/>
    <n v="0"/>
  </r>
  <r>
    <x v="1"/>
    <n v="60"/>
    <x v="0"/>
    <n v="0"/>
    <n v="0"/>
    <n v="1"/>
    <x v="1"/>
    <x v="18"/>
    <x v="1"/>
    <x v="0"/>
    <s v="Dhaka"/>
    <n v="0"/>
  </r>
  <r>
    <x v="0"/>
    <n v="28"/>
    <x v="2"/>
    <n v="0"/>
    <n v="0"/>
    <n v="0"/>
    <x v="0"/>
    <x v="31"/>
    <x v="0"/>
    <x v="2"/>
    <s v="Dhaka"/>
    <n v="0"/>
  </r>
  <r>
    <x v="0"/>
    <n v="21"/>
    <x v="2"/>
    <n v="1"/>
    <n v="1"/>
    <n v="1"/>
    <x v="2"/>
    <x v="34"/>
    <x v="1"/>
    <x v="0"/>
    <s v="Dhaka"/>
    <n v="1"/>
  </r>
  <r>
    <x v="0"/>
    <n v="48"/>
    <x v="0"/>
    <n v="1"/>
    <n v="1"/>
    <n v="1"/>
    <x v="2"/>
    <x v="35"/>
    <x v="0"/>
    <x v="1"/>
    <s v="Dhaka"/>
    <n v="1"/>
  </r>
  <r>
    <x v="1"/>
    <n v="45"/>
    <x v="0"/>
    <n v="0"/>
    <n v="0"/>
    <n v="0"/>
    <x v="0"/>
    <x v="17"/>
    <x v="1"/>
    <x v="1"/>
    <s v="Dhaka"/>
    <n v="0"/>
  </r>
  <r>
    <x v="1"/>
    <n v="23"/>
    <x v="2"/>
    <n v="1"/>
    <n v="1"/>
    <n v="0"/>
    <x v="0"/>
    <x v="30"/>
    <x v="0"/>
    <x v="0"/>
    <s v="Dhaka"/>
    <n v="1"/>
  </r>
  <r>
    <x v="0"/>
    <n v="52"/>
    <x v="0"/>
    <n v="0"/>
    <n v="0"/>
    <n v="0"/>
    <x v="0"/>
    <x v="17"/>
    <x v="1"/>
    <x v="2"/>
    <s v="Dhaka"/>
    <n v="0"/>
  </r>
  <r>
    <x v="1"/>
    <n v="28"/>
    <x v="2"/>
    <n v="1"/>
    <n v="1"/>
    <n v="1"/>
    <x v="2"/>
    <x v="34"/>
    <x v="0"/>
    <x v="0"/>
    <s v="Dhaka"/>
    <n v="1"/>
  </r>
  <r>
    <x v="1"/>
    <n v="19"/>
    <x v="2"/>
    <n v="0"/>
    <n v="0"/>
    <n v="0"/>
    <x v="0"/>
    <x v="13"/>
    <x v="1"/>
    <x v="1"/>
    <s v="Dhaka"/>
    <n v="0"/>
  </r>
  <r>
    <x v="1"/>
    <n v="46"/>
    <x v="0"/>
    <n v="1"/>
    <n v="1"/>
    <n v="1"/>
    <x v="2"/>
    <x v="16"/>
    <x v="0"/>
    <x v="0"/>
    <s v="Dhaka"/>
    <n v="1"/>
  </r>
  <r>
    <x v="0"/>
    <n v="61"/>
    <x v="3"/>
    <n v="0"/>
    <n v="0"/>
    <n v="0"/>
    <x v="0"/>
    <x v="4"/>
    <x v="1"/>
    <x v="2"/>
    <s v="Dhaka"/>
    <n v="0"/>
  </r>
  <r>
    <x v="0"/>
    <n v="32"/>
    <x v="2"/>
    <n v="0"/>
    <n v="0"/>
    <n v="0"/>
    <x v="0"/>
    <x v="2"/>
    <x v="0"/>
    <x v="0"/>
    <s v="Dhaka"/>
    <n v="0"/>
  </r>
  <r>
    <x v="1"/>
    <n v="10"/>
    <x v="1"/>
    <n v="1"/>
    <n v="1"/>
    <n v="1"/>
    <x v="2"/>
    <x v="16"/>
    <x v="1"/>
    <x v="1"/>
    <s v="Dhaka"/>
    <n v="1"/>
  </r>
  <r>
    <x v="1"/>
    <n v="27"/>
    <x v="2"/>
    <n v="1"/>
    <n v="1"/>
    <n v="1"/>
    <x v="2"/>
    <x v="6"/>
    <x v="0"/>
    <x v="1"/>
    <s v="Dhaka"/>
    <n v="1"/>
  </r>
  <r>
    <x v="0"/>
    <n v="56"/>
    <x v="0"/>
    <n v="0"/>
    <n v="0"/>
    <n v="0"/>
    <x v="0"/>
    <x v="9"/>
    <x v="1"/>
    <x v="0"/>
    <s v="Dhaka"/>
    <n v="0"/>
  </r>
  <r>
    <x v="1"/>
    <n v="26"/>
    <x v="2"/>
    <n v="0"/>
    <n v="0"/>
    <n v="0"/>
    <x v="0"/>
    <x v="24"/>
    <x v="0"/>
    <x v="0"/>
    <s v="Dhaka"/>
    <n v="0"/>
  </r>
  <r>
    <x v="1"/>
    <n v="15"/>
    <x v="1"/>
    <n v="1"/>
    <n v="1"/>
    <n v="0"/>
    <x v="0"/>
    <x v="4"/>
    <x v="1"/>
    <x v="1"/>
    <s v="Dhaka"/>
    <n v="1"/>
  </r>
  <r>
    <x v="0"/>
    <n v="10"/>
    <x v="1"/>
    <n v="1"/>
    <n v="1"/>
    <n v="1"/>
    <x v="2"/>
    <x v="4"/>
    <x v="0"/>
    <x v="1"/>
    <s v="Dhaka"/>
    <n v="1"/>
  </r>
  <r>
    <x v="1"/>
    <n v="24"/>
    <x v="2"/>
    <n v="1"/>
    <n v="1"/>
    <n v="1"/>
    <x v="2"/>
    <x v="16"/>
    <x v="1"/>
    <x v="2"/>
    <s v="Dhaka"/>
    <n v="1"/>
  </r>
  <r>
    <x v="0"/>
    <n v="51"/>
    <x v="0"/>
    <n v="0"/>
    <n v="0"/>
    <n v="1"/>
    <x v="1"/>
    <x v="28"/>
    <x v="0"/>
    <x v="2"/>
    <s v="Dhaka"/>
    <n v="0"/>
  </r>
  <r>
    <x v="0"/>
    <n v="41"/>
    <x v="0"/>
    <n v="0"/>
    <n v="0"/>
    <n v="1"/>
    <x v="1"/>
    <x v="2"/>
    <x v="1"/>
    <x v="1"/>
    <s v="Dhaka"/>
    <n v="0"/>
  </r>
  <r>
    <x v="1"/>
    <n v="65"/>
    <x v="3"/>
    <n v="1"/>
    <n v="1"/>
    <n v="0"/>
    <x v="0"/>
    <x v="28"/>
    <x v="0"/>
    <x v="0"/>
    <s v="Dhaka"/>
    <n v="1"/>
  </r>
  <r>
    <x v="0"/>
    <n v="51"/>
    <x v="0"/>
    <n v="0"/>
    <n v="0"/>
    <n v="1"/>
    <x v="1"/>
    <x v="5"/>
    <x v="1"/>
    <x v="0"/>
    <s v="Dhaka"/>
    <n v="0"/>
  </r>
  <r>
    <x v="1"/>
    <n v="18"/>
    <x v="1"/>
    <n v="0"/>
    <n v="0"/>
    <n v="0"/>
    <x v="0"/>
    <x v="6"/>
    <x v="0"/>
    <x v="0"/>
    <s v="Dhaka"/>
    <n v="0"/>
  </r>
  <r>
    <x v="1"/>
    <n v="31"/>
    <x v="2"/>
    <n v="0"/>
    <n v="0"/>
    <n v="1"/>
    <x v="1"/>
    <x v="24"/>
    <x v="1"/>
    <x v="0"/>
    <s v="Dhaka"/>
    <n v="0"/>
  </r>
  <r>
    <x v="1"/>
    <n v="30"/>
    <x v="2"/>
    <n v="1"/>
    <n v="1"/>
    <n v="0"/>
    <x v="0"/>
    <x v="30"/>
    <x v="0"/>
    <x v="0"/>
    <s v="Dhaka"/>
    <n v="1"/>
  </r>
  <r>
    <x v="1"/>
    <n v="14"/>
    <x v="1"/>
    <n v="1"/>
    <n v="1"/>
    <n v="1"/>
    <x v="2"/>
    <x v="26"/>
    <x v="1"/>
    <x v="2"/>
    <s v="Dhaka"/>
    <n v="1"/>
  </r>
  <r>
    <x v="1"/>
    <n v="17"/>
    <x v="1"/>
    <n v="1"/>
    <n v="1"/>
    <n v="0"/>
    <x v="0"/>
    <x v="6"/>
    <x v="0"/>
    <x v="1"/>
    <s v="Dhaka"/>
    <n v="1"/>
  </r>
  <r>
    <x v="1"/>
    <n v="63"/>
    <x v="3"/>
    <n v="1"/>
    <n v="1"/>
    <n v="0"/>
    <x v="0"/>
    <x v="29"/>
    <x v="1"/>
    <x v="2"/>
    <s v="Dhaka"/>
    <n v="1"/>
  </r>
  <r>
    <x v="1"/>
    <n v="49"/>
    <x v="0"/>
    <n v="1"/>
    <n v="1"/>
    <n v="0"/>
    <x v="0"/>
    <x v="1"/>
    <x v="0"/>
    <x v="0"/>
    <s v="Dhaka"/>
    <n v="1"/>
  </r>
  <r>
    <x v="0"/>
    <n v="55"/>
    <x v="0"/>
    <n v="0"/>
    <n v="0"/>
    <n v="0"/>
    <x v="0"/>
    <x v="31"/>
    <x v="1"/>
    <x v="0"/>
    <s v="Dhaka"/>
    <n v="0"/>
  </r>
  <r>
    <x v="0"/>
    <n v="17"/>
    <x v="1"/>
    <n v="1"/>
    <n v="1"/>
    <n v="0"/>
    <x v="0"/>
    <x v="21"/>
    <x v="0"/>
    <x v="1"/>
    <s v="Dhaka"/>
    <n v="1"/>
  </r>
  <r>
    <x v="1"/>
    <n v="17"/>
    <x v="1"/>
    <n v="0"/>
    <n v="0"/>
    <n v="1"/>
    <x v="1"/>
    <x v="6"/>
    <x v="1"/>
    <x v="2"/>
    <s v="Dhaka"/>
    <n v="0"/>
  </r>
  <r>
    <x v="1"/>
    <n v="55"/>
    <x v="0"/>
    <n v="1"/>
    <n v="1"/>
    <n v="1"/>
    <x v="2"/>
    <x v="16"/>
    <x v="0"/>
    <x v="0"/>
    <s v="Dhaka"/>
    <n v="1"/>
  </r>
  <r>
    <x v="0"/>
    <n v="57"/>
    <x v="0"/>
    <n v="1"/>
    <n v="1"/>
    <n v="0"/>
    <x v="0"/>
    <x v="27"/>
    <x v="1"/>
    <x v="1"/>
    <s v="Dhaka"/>
    <n v="1"/>
  </r>
  <r>
    <x v="1"/>
    <n v="45"/>
    <x v="0"/>
    <n v="0"/>
    <n v="0"/>
    <n v="0"/>
    <x v="0"/>
    <x v="9"/>
    <x v="0"/>
    <x v="2"/>
    <s v="Dhaka"/>
    <n v="0"/>
  </r>
  <r>
    <x v="0"/>
    <n v="37"/>
    <x v="0"/>
    <n v="0"/>
    <n v="0"/>
    <n v="0"/>
    <x v="0"/>
    <x v="10"/>
    <x v="1"/>
    <x v="0"/>
    <s v="Dhaka"/>
    <n v="0"/>
  </r>
  <r>
    <x v="1"/>
    <n v="47"/>
    <x v="0"/>
    <n v="1"/>
    <n v="1"/>
    <n v="1"/>
    <x v="2"/>
    <x v="16"/>
    <x v="0"/>
    <x v="1"/>
    <s v="Dhaka"/>
    <n v="1"/>
  </r>
  <r>
    <x v="0"/>
    <n v="49"/>
    <x v="0"/>
    <n v="1"/>
    <n v="1"/>
    <n v="1"/>
    <x v="2"/>
    <x v="12"/>
    <x v="1"/>
    <x v="2"/>
    <s v="Dhaka"/>
    <n v="1"/>
  </r>
  <r>
    <x v="0"/>
    <n v="32"/>
    <x v="2"/>
    <n v="1"/>
    <n v="1"/>
    <n v="0"/>
    <x v="0"/>
    <x v="13"/>
    <x v="0"/>
    <x v="2"/>
    <s v="Dhaka"/>
    <n v="1"/>
  </r>
  <r>
    <x v="1"/>
    <n v="33"/>
    <x v="2"/>
    <n v="1"/>
    <n v="1"/>
    <n v="0"/>
    <x v="0"/>
    <x v="14"/>
    <x v="1"/>
    <x v="0"/>
    <s v="Dhaka"/>
    <n v="1"/>
  </r>
  <r>
    <x v="0"/>
    <n v="25"/>
    <x v="2"/>
    <n v="0"/>
    <n v="0"/>
    <n v="0"/>
    <x v="0"/>
    <x v="16"/>
    <x v="0"/>
    <x v="1"/>
    <s v="Dhaka"/>
    <n v="0"/>
  </r>
  <r>
    <x v="1"/>
    <n v="24"/>
    <x v="2"/>
    <n v="0"/>
    <n v="0"/>
    <n v="0"/>
    <x v="0"/>
    <x v="28"/>
    <x v="1"/>
    <x v="0"/>
    <s v="Dhaka"/>
    <n v="0"/>
  </r>
  <r>
    <x v="1"/>
    <n v="22"/>
    <x v="2"/>
    <n v="0"/>
    <n v="0"/>
    <n v="0"/>
    <x v="0"/>
    <x v="32"/>
    <x v="0"/>
    <x v="0"/>
    <s v="Dhaka"/>
    <n v="0"/>
  </r>
  <r>
    <x v="0"/>
    <n v="52"/>
    <x v="0"/>
    <n v="1"/>
    <n v="1"/>
    <n v="1"/>
    <x v="2"/>
    <x v="3"/>
    <x v="1"/>
    <x v="0"/>
    <s v="Dhaka"/>
    <n v="1"/>
  </r>
  <r>
    <x v="0"/>
    <n v="16"/>
    <x v="1"/>
    <n v="1"/>
    <n v="1"/>
    <n v="0"/>
    <x v="0"/>
    <x v="8"/>
    <x v="0"/>
    <x v="2"/>
    <s v="Dhaka"/>
    <n v="1"/>
  </r>
  <r>
    <x v="0"/>
    <n v="19"/>
    <x v="2"/>
    <n v="0"/>
    <n v="0"/>
    <n v="0"/>
    <x v="0"/>
    <x v="5"/>
    <x v="1"/>
    <x v="0"/>
    <s v="Dhaka"/>
    <n v="0"/>
  </r>
  <r>
    <x v="0"/>
    <n v="31"/>
    <x v="2"/>
    <n v="0"/>
    <n v="0"/>
    <n v="1"/>
    <x v="1"/>
    <x v="6"/>
    <x v="0"/>
    <x v="1"/>
    <s v="Dhaka"/>
    <n v="0"/>
  </r>
  <r>
    <x v="1"/>
    <n v="46"/>
    <x v="0"/>
    <n v="0"/>
    <n v="0"/>
    <n v="1"/>
    <x v="1"/>
    <x v="29"/>
    <x v="1"/>
    <x v="1"/>
    <s v="Dhaka"/>
    <n v="0"/>
  </r>
  <r>
    <x v="1"/>
    <n v="61"/>
    <x v="3"/>
    <n v="1"/>
    <n v="1"/>
    <n v="0"/>
    <x v="0"/>
    <x v="18"/>
    <x v="0"/>
    <x v="2"/>
    <s v="Dhaka"/>
    <n v="1"/>
  </r>
  <r>
    <x v="0"/>
    <n v="35"/>
    <x v="2"/>
    <n v="0"/>
    <n v="0"/>
    <n v="0"/>
    <x v="0"/>
    <x v="18"/>
    <x v="1"/>
    <x v="2"/>
    <s v="Dhaka"/>
    <n v="0"/>
  </r>
  <r>
    <x v="0"/>
    <n v="44"/>
    <x v="0"/>
    <n v="1"/>
    <n v="1"/>
    <n v="1"/>
    <x v="2"/>
    <x v="8"/>
    <x v="0"/>
    <x v="1"/>
    <s v="Dhaka"/>
    <n v="1"/>
  </r>
  <r>
    <x v="0"/>
    <n v="12"/>
    <x v="1"/>
    <n v="0"/>
    <n v="0"/>
    <n v="1"/>
    <x v="1"/>
    <x v="20"/>
    <x v="1"/>
    <x v="2"/>
    <s v="Dhaka"/>
    <n v="0"/>
  </r>
  <r>
    <x v="1"/>
    <n v="51"/>
    <x v="0"/>
    <n v="1"/>
    <n v="1"/>
    <n v="0"/>
    <x v="0"/>
    <x v="9"/>
    <x v="0"/>
    <x v="1"/>
    <s v="Dhaka"/>
    <n v="1"/>
  </r>
  <r>
    <x v="0"/>
    <n v="33"/>
    <x v="2"/>
    <n v="1"/>
    <n v="1"/>
    <n v="1"/>
    <x v="2"/>
    <x v="10"/>
    <x v="1"/>
    <x v="1"/>
    <s v="Dhaka"/>
    <n v="1"/>
  </r>
  <r>
    <x v="0"/>
    <n v="53"/>
    <x v="0"/>
    <n v="1"/>
    <n v="1"/>
    <n v="1"/>
    <x v="2"/>
    <x v="15"/>
    <x v="0"/>
    <x v="0"/>
    <s v="Dhaka"/>
    <n v="1"/>
  </r>
  <r>
    <x v="1"/>
    <n v="22"/>
    <x v="2"/>
    <n v="0"/>
    <n v="0"/>
    <n v="0"/>
    <x v="0"/>
    <x v="23"/>
    <x v="1"/>
    <x v="2"/>
    <s v="Dhaka"/>
    <n v="0"/>
  </r>
  <r>
    <x v="1"/>
    <n v="32"/>
    <x v="2"/>
    <n v="0"/>
    <n v="0"/>
    <n v="0"/>
    <x v="0"/>
    <x v="17"/>
    <x v="0"/>
    <x v="1"/>
    <s v="Dhaka"/>
    <n v="0"/>
  </r>
  <r>
    <x v="1"/>
    <n v="36"/>
    <x v="0"/>
    <n v="0"/>
    <n v="0"/>
    <n v="1"/>
    <x v="1"/>
    <x v="19"/>
    <x v="1"/>
    <x v="2"/>
    <s v="Dhaka"/>
    <n v="0"/>
  </r>
  <r>
    <x v="0"/>
    <n v="14"/>
    <x v="1"/>
    <n v="0"/>
    <n v="0"/>
    <n v="0"/>
    <x v="0"/>
    <x v="6"/>
    <x v="0"/>
    <x v="2"/>
    <s v="Dhaka"/>
    <n v="0"/>
  </r>
  <r>
    <x v="1"/>
    <n v="18"/>
    <x v="1"/>
    <n v="1"/>
    <n v="1"/>
    <n v="0"/>
    <x v="0"/>
    <x v="21"/>
    <x v="1"/>
    <x v="1"/>
    <s v="Dhaka"/>
    <n v="1"/>
  </r>
  <r>
    <x v="1"/>
    <n v="52"/>
    <x v="0"/>
    <n v="1"/>
    <n v="1"/>
    <n v="1"/>
    <x v="2"/>
    <x v="29"/>
    <x v="0"/>
    <x v="0"/>
    <s v="Dhaka"/>
    <n v="1"/>
  </r>
  <r>
    <x v="0"/>
    <n v="62"/>
    <x v="3"/>
    <n v="0"/>
    <n v="0"/>
    <n v="1"/>
    <x v="1"/>
    <x v="13"/>
    <x v="1"/>
    <x v="0"/>
    <s v="Dhaka"/>
    <n v="0"/>
  </r>
  <r>
    <x v="0"/>
    <n v="41"/>
    <x v="0"/>
    <n v="0"/>
    <n v="0"/>
    <n v="1"/>
    <x v="1"/>
    <x v="29"/>
    <x v="0"/>
    <x v="1"/>
    <s v="Dhaka"/>
    <n v="0"/>
  </r>
  <r>
    <x v="0"/>
    <n v="25"/>
    <x v="2"/>
    <n v="0"/>
    <n v="0"/>
    <n v="1"/>
    <x v="1"/>
    <x v="8"/>
    <x v="1"/>
    <x v="1"/>
    <s v="Dhaka"/>
    <n v="0"/>
  </r>
  <r>
    <x v="1"/>
    <n v="31"/>
    <x v="2"/>
    <n v="1"/>
    <n v="1"/>
    <n v="0"/>
    <x v="0"/>
    <x v="26"/>
    <x v="0"/>
    <x v="1"/>
    <s v="Dhaka"/>
    <n v="1"/>
  </r>
  <r>
    <x v="0"/>
    <n v="49"/>
    <x v="0"/>
    <n v="0"/>
    <n v="0"/>
    <n v="0"/>
    <x v="0"/>
    <x v="19"/>
    <x v="1"/>
    <x v="0"/>
    <s v="Dhaka"/>
    <n v="0"/>
  </r>
  <r>
    <x v="0"/>
    <n v="39"/>
    <x v="0"/>
    <n v="1"/>
    <n v="1"/>
    <n v="1"/>
    <x v="2"/>
    <x v="20"/>
    <x v="0"/>
    <x v="1"/>
    <s v="Dhaka"/>
    <n v="1"/>
  </r>
  <r>
    <x v="0"/>
    <n v="26"/>
    <x v="2"/>
    <n v="0"/>
    <n v="0"/>
    <n v="0"/>
    <x v="0"/>
    <x v="7"/>
    <x v="1"/>
    <x v="1"/>
    <s v="Dhaka"/>
    <n v="0"/>
  </r>
  <r>
    <x v="1"/>
    <n v="24"/>
    <x v="2"/>
    <n v="0"/>
    <n v="0"/>
    <n v="0"/>
    <x v="0"/>
    <x v="22"/>
    <x v="0"/>
    <x v="2"/>
    <s v="Dhaka"/>
    <n v="0"/>
  </r>
  <r>
    <x v="1"/>
    <n v="30"/>
    <x v="2"/>
    <n v="0"/>
    <n v="0"/>
    <n v="0"/>
    <x v="0"/>
    <x v="14"/>
    <x v="1"/>
    <x v="2"/>
    <s v="Dhaka"/>
    <n v="0"/>
  </r>
  <r>
    <x v="1"/>
    <n v="20"/>
    <x v="2"/>
    <n v="1"/>
    <n v="1"/>
    <n v="1"/>
    <x v="2"/>
    <x v="9"/>
    <x v="0"/>
    <x v="0"/>
    <s v="Dhaka"/>
    <n v="1"/>
  </r>
  <r>
    <x v="0"/>
    <n v="50"/>
    <x v="0"/>
    <n v="1"/>
    <n v="1"/>
    <n v="1"/>
    <x v="2"/>
    <x v="24"/>
    <x v="1"/>
    <x v="2"/>
    <s v="Dhaka"/>
    <n v="1"/>
  </r>
  <r>
    <x v="0"/>
    <n v="13"/>
    <x v="1"/>
    <n v="1"/>
    <n v="1"/>
    <n v="0"/>
    <x v="0"/>
    <x v="13"/>
    <x v="0"/>
    <x v="1"/>
    <s v="Dhaka"/>
    <n v="1"/>
  </r>
  <r>
    <x v="1"/>
    <n v="44"/>
    <x v="0"/>
    <n v="1"/>
    <n v="1"/>
    <n v="0"/>
    <x v="0"/>
    <x v="14"/>
    <x v="1"/>
    <x v="0"/>
    <s v="Dhaka"/>
    <n v="1"/>
  </r>
  <r>
    <x v="1"/>
    <n v="19"/>
    <x v="2"/>
    <n v="1"/>
    <n v="1"/>
    <n v="1"/>
    <x v="2"/>
    <x v="9"/>
    <x v="0"/>
    <x v="1"/>
    <s v="Dhaka"/>
    <n v="1"/>
  </r>
  <r>
    <x v="0"/>
    <n v="53"/>
    <x v="0"/>
    <n v="1"/>
    <n v="1"/>
    <n v="1"/>
    <x v="2"/>
    <x v="18"/>
    <x v="1"/>
    <x v="2"/>
    <s v="Dhaka"/>
    <n v="1"/>
  </r>
  <r>
    <x v="0"/>
    <n v="12"/>
    <x v="1"/>
    <n v="0"/>
    <n v="0"/>
    <n v="0"/>
    <x v="0"/>
    <x v="31"/>
    <x v="0"/>
    <x v="0"/>
    <s v="Dhaka"/>
    <n v="0"/>
  </r>
  <r>
    <x v="0"/>
    <n v="14"/>
    <x v="1"/>
    <n v="0"/>
    <n v="0"/>
    <n v="0"/>
    <x v="0"/>
    <x v="28"/>
    <x v="1"/>
    <x v="2"/>
    <s v="Dhaka"/>
    <n v="0"/>
  </r>
  <r>
    <x v="1"/>
    <n v="30"/>
    <x v="2"/>
    <n v="1"/>
    <n v="1"/>
    <n v="1"/>
    <x v="2"/>
    <x v="11"/>
    <x v="0"/>
    <x v="0"/>
    <s v="Dhaka"/>
    <n v="1"/>
  </r>
  <r>
    <x v="0"/>
    <n v="48"/>
    <x v="0"/>
    <n v="0"/>
    <n v="0"/>
    <n v="1"/>
    <x v="1"/>
    <x v="24"/>
    <x v="1"/>
    <x v="2"/>
    <s v="Dhaka"/>
    <n v="0"/>
  </r>
  <r>
    <x v="1"/>
    <n v="31"/>
    <x v="2"/>
    <n v="0"/>
    <n v="0"/>
    <n v="0"/>
    <x v="0"/>
    <x v="24"/>
    <x v="0"/>
    <x v="0"/>
    <s v="Dhaka"/>
    <n v="0"/>
  </r>
  <r>
    <x v="1"/>
    <n v="16"/>
    <x v="1"/>
    <n v="1"/>
    <n v="1"/>
    <n v="0"/>
    <x v="0"/>
    <x v="26"/>
    <x v="1"/>
    <x v="0"/>
    <s v="Dhaka"/>
    <n v="1"/>
  </r>
  <r>
    <x v="1"/>
    <n v="38"/>
    <x v="0"/>
    <n v="1"/>
    <n v="1"/>
    <n v="1"/>
    <x v="2"/>
    <x v="5"/>
    <x v="0"/>
    <x v="2"/>
    <s v="Dhaka"/>
    <n v="1"/>
  </r>
  <r>
    <x v="0"/>
    <n v="24"/>
    <x v="2"/>
    <n v="1"/>
    <n v="1"/>
    <n v="1"/>
    <x v="2"/>
    <x v="23"/>
    <x v="1"/>
    <x v="1"/>
    <s v="Dhaka"/>
    <n v="1"/>
  </r>
  <r>
    <x v="0"/>
    <n v="28"/>
    <x v="2"/>
    <n v="0"/>
    <n v="0"/>
    <n v="1"/>
    <x v="1"/>
    <x v="8"/>
    <x v="0"/>
    <x v="2"/>
    <s v="Dhaka"/>
    <n v="0"/>
  </r>
  <r>
    <x v="0"/>
    <n v="52"/>
    <x v="0"/>
    <n v="1"/>
    <n v="1"/>
    <n v="0"/>
    <x v="0"/>
    <x v="32"/>
    <x v="1"/>
    <x v="2"/>
    <s v="Dhaka"/>
    <n v="1"/>
  </r>
  <r>
    <x v="1"/>
    <n v="8"/>
    <x v="1"/>
    <n v="1"/>
    <n v="1"/>
    <n v="0"/>
    <x v="0"/>
    <x v="14"/>
    <x v="0"/>
    <x v="0"/>
    <s v="Dhaka"/>
    <n v="1"/>
  </r>
  <r>
    <x v="0"/>
    <n v="54"/>
    <x v="0"/>
    <n v="0"/>
    <n v="0"/>
    <n v="0"/>
    <x v="0"/>
    <x v="0"/>
    <x v="1"/>
    <x v="0"/>
    <s v="Dhaka"/>
    <n v="0"/>
  </r>
  <r>
    <x v="0"/>
    <n v="9"/>
    <x v="1"/>
    <n v="1"/>
    <n v="1"/>
    <n v="1"/>
    <x v="2"/>
    <x v="13"/>
    <x v="0"/>
    <x v="0"/>
    <s v="Dhaka"/>
    <n v="1"/>
  </r>
  <r>
    <x v="0"/>
    <n v="14"/>
    <x v="1"/>
    <n v="1"/>
    <n v="1"/>
    <n v="0"/>
    <x v="0"/>
    <x v="15"/>
    <x v="1"/>
    <x v="1"/>
    <s v="Dhaka"/>
    <n v="1"/>
  </r>
  <r>
    <x v="0"/>
    <n v="12"/>
    <x v="1"/>
    <n v="1"/>
    <n v="1"/>
    <n v="0"/>
    <x v="0"/>
    <x v="1"/>
    <x v="0"/>
    <x v="1"/>
    <s v="Dhaka"/>
    <n v="1"/>
  </r>
  <r>
    <x v="0"/>
    <n v="49"/>
    <x v="0"/>
    <n v="0"/>
    <n v="0"/>
    <n v="1"/>
    <x v="1"/>
    <x v="30"/>
    <x v="1"/>
    <x v="1"/>
    <s v="Dhaka"/>
    <n v="0"/>
  </r>
  <r>
    <x v="1"/>
    <n v="46"/>
    <x v="0"/>
    <n v="0"/>
    <n v="0"/>
    <n v="0"/>
    <x v="0"/>
    <x v="15"/>
    <x v="0"/>
    <x v="1"/>
    <s v="Dhaka"/>
    <n v="0"/>
  </r>
  <r>
    <x v="1"/>
    <n v="35"/>
    <x v="2"/>
    <n v="0"/>
    <n v="0"/>
    <n v="1"/>
    <x v="1"/>
    <x v="26"/>
    <x v="1"/>
    <x v="0"/>
    <s v="Dhaka"/>
    <n v="0"/>
  </r>
  <r>
    <x v="0"/>
    <n v="45"/>
    <x v="0"/>
    <n v="1"/>
    <n v="1"/>
    <n v="0"/>
    <x v="0"/>
    <x v="6"/>
    <x v="0"/>
    <x v="0"/>
    <s v="Dhaka"/>
    <n v="1"/>
  </r>
  <r>
    <x v="1"/>
    <n v="48"/>
    <x v="0"/>
    <n v="0"/>
    <n v="0"/>
    <n v="0"/>
    <x v="0"/>
    <x v="34"/>
    <x v="1"/>
    <x v="1"/>
    <s v="Dhaka"/>
    <n v="0"/>
  </r>
  <r>
    <x v="1"/>
    <n v="50"/>
    <x v="0"/>
    <n v="0"/>
    <n v="0"/>
    <n v="0"/>
    <x v="0"/>
    <x v="20"/>
    <x v="0"/>
    <x v="1"/>
    <s v="Dhaka"/>
    <n v="0"/>
  </r>
  <r>
    <x v="1"/>
    <n v="37"/>
    <x v="0"/>
    <n v="0"/>
    <n v="0"/>
    <n v="0"/>
    <x v="0"/>
    <x v="7"/>
    <x v="1"/>
    <x v="0"/>
    <s v="Dhaka"/>
    <n v="0"/>
  </r>
  <r>
    <x v="0"/>
    <n v="39"/>
    <x v="0"/>
    <n v="0"/>
    <n v="0"/>
    <n v="1"/>
    <x v="1"/>
    <x v="22"/>
    <x v="0"/>
    <x v="0"/>
    <s v="Dhaka"/>
    <n v="0"/>
  </r>
  <r>
    <x v="1"/>
    <n v="56"/>
    <x v="0"/>
    <n v="1"/>
    <n v="1"/>
    <n v="0"/>
    <x v="0"/>
    <x v="13"/>
    <x v="1"/>
    <x v="0"/>
    <s v="Dhaka"/>
    <n v="1"/>
  </r>
  <r>
    <x v="0"/>
    <n v="11"/>
    <x v="1"/>
    <n v="0"/>
    <n v="0"/>
    <n v="1"/>
    <x v="1"/>
    <x v="1"/>
    <x v="0"/>
    <x v="2"/>
    <s v="Dhaka"/>
    <n v="0"/>
  </r>
  <r>
    <x v="1"/>
    <n v="46"/>
    <x v="0"/>
    <n v="1"/>
    <n v="1"/>
    <n v="0"/>
    <x v="0"/>
    <x v="30"/>
    <x v="1"/>
    <x v="0"/>
    <s v="Dhaka"/>
    <n v="1"/>
  </r>
  <r>
    <x v="0"/>
    <n v="32"/>
    <x v="2"/>
    <n v="0"/>
    <n v="0"/>
    <n v="1"/>
    <x v="1"/>
    <x v="11"/>
    <x v="0"/>
    <x v="2"/>
    <s v="Dhaka"/>
    <n v="0"/>
  </r>
  <r>
    <x v="1"/>
    <n v="65"/>
    <x v="3"/>
    <n v="0"/>
    <n v="0"/>
    <n v="0"/>
    <x v="0"/>
    <x v="35"/>
    <x v="1"/>
    <x v="2"/>
    <s v="Dhaka"/>
    <n v="0"/>
  </r>
  <r>
    <x v="1"/>
    <n v="55"/>
    <x v="0"/>
    <n v="1"/>
    <n v="1"/>
    <n v="1"/>
    <x v="2"/>
    <x v="21"/>
    <x v="0"/>
    <x v="1"/>
    <s v="Dhaka"/>
    <n v="1"/>
  </r>
  <r>
    <x v="1"/>
    <n v="34"/>
    <x v="2"/>
    <n v="0"/>
    <n v="0"/>
    <n v="1"/>
    <x v="1"/>
    <x v="24"/>
    <x v="1"/>
    <x v="1"/>
    <s v="Dhaka"/>
    <n v="0"/>
  </r>
  <r>
    <x v="1"/>
    <n v="21"/>
    <x v="2"/>
    <n v="0"/>
    <n v="0"/>
    <n v="0"/>
    <x v="0"/>
    <x v="23"/>
    <x v="0"/>
    <x v="2"/>
    <s v="Dhaka"/>
    <n v="0"/>
  </r>
  <r>
    <x v="0"/>
    <n v="11"/>
    <x v="1"/>
    <n v="0"/>
    <n v="0"/>
    <n v="0"/>
    <x v="0"/>
    <x v="6"/>
    <x v="1"/>
    <x v="1"/>
    <s v="Dhaka"/>
    <n v="0"/>
  </r>
  <r>
    <x v="1"/>
    <n v="46"/>
    <x v="0"/>
    <n v="0"/>
    <n v="0"/>
    <n v="0"/>
    <x v="0"/>
    <x v="10"/>
    <x v="0"/>
    <x v="0"/>
    <s v="Dhaka"/>
    <n v="0"/>
  </r>
  <r>
    <x v="1"/>
    <n v="21"/>
    <x v="2"/>
    <n v="1"/>
    <n v="1"/>
    <n v="0"/>
    <x v="0"/>
    <x v="18"/>
    <x v="1"/>
    <x v="1"/>
    <s v="Dhaka"/>
    <n v="1"/>
  </r>
  <r>
    <x v="0"/>
    <n v="61"/>
    <x v="3"/>
    <n v="0"/>
    <n v="0"/>
    <n v="0"/>
    <x v="0"/>
    <x v="5"/>
    <x v="0"/>
    <x v="2"/>
    <s v="Dhaka"/>
    <n v="0"/>
  </r>
  <r>
    <x v="1"/>
    <n v="35"/>
    <x v="2"/>
    <n v="1"/>
    <n v="1"/>
    <n v="1"/>
    <x v="2"/>
    <x v="16"/>
    <x v="1"/>
    <x v="0"/>
    <s v="Dhaka"/>
    <n v="1"/>
  </r>
  <r>
    <x v="0"/>
    <n v="46"/>
    <x v="0"/>
    <n v="1"/>
    <n v="1"/>
    <n v="1"/>
    <x v="2"/>
    <x v="31"/>
    <x v="0"/>
    <x v="2"/>
    <s v="Dhaka"/>
    <n v="1"/>
  </r>
  <r>
    <x v="0"/>
    <n v="11"/>
    <x v="1"/>
    <n v="0"/>
    <n v="0"/>
    <n v="0"/>
    <x v="0"/>
    <x v="18"/>
    <x v="1"/>
    <x v="1"/>
    <s v="Dhaka"/>
    <n v="0"/>
  </r>
  <r>
    <x v="1"/>
    <n v="49"/>
    <x v="0"/>
    <n v="1"/>
    <n v="1"/>
    <n v="0"/>
    <x v="0"/>
    <x v="8"/>
    <x v="0"/>
    <x v="0"/>
    <s v="Dhaka"/>
    <n v="1"/>
  </r>
  <r>
    <x v="0"/>
    <n v="43"/>
    <x v="0"/>
    <n v="1"/>
    <n v="1"/>
    <n v="1"/>
    <x v="2"/>
    <x v="5"/>
    <x v="1"/>
    <x v="1"/>
    <s v="Dhaka"/>
    <n v="1"/>
  </r>
  <r>
    <x v="0"/>
    <n v="49"/>
    <x v="0"/>
    <n v="1"/>
    <n v="1"/>
    <n v="0"/>
    <x v="0"/>
    <x v="28"/>
    <x v="0"/>
    <x v="2"/>
    <s v="Dhaka"/>
    <n v="1"/>
  </r>
  <r>
    <x v="1"/>
    <n v="46"/>
    <x v="0"/>
    <n v="1"/>
    <n v="1"/>
    <n v="0"/>
    <x v="0"/>
    <x v="26"/>
    <x v="1"/>
    <x v="2"/>
    <s v="Dhaka"/>
    <n v="1"/>
  </r>
  <r>
    <x v="0"/>
    <n v="50"/>
    <x v="0"/>
    <n v="0"/>
    <n v="0"/>
    <n v="1"/>
    <x v="1"/>
    <x v="0"/>
    <x v="0"/>
    <x v="0"/>
    <s v="Dhaka"/>
    <n v="0"/>
  </r>
  <r>
    <x v="1"/>
    <n v="20"/>
    <x v="2"/>
    <n v="0"/>
    <n v="0"/>
    <n v="0"/>
    <x v="0"/>
    <x v="9"/>
    <x v="1"/>
    <x v="0"/>
    <s v="Dhaka"/>
    <n v="0"/>
  </r>
  <r>
    <x v="1"/>
    <n v="58"/>
    <x v="0"/>
    <n v="1"/>
    <n v="1"/>
    <n v="1"/>
    <x v="2"/>
    <x v="8"/>
    <x v="0"/>
    <x v="2"/>
    <s v="Dhaka"/>
    <n v="1"/>
  </r>
  <r>
    <x v="0"/>
    <n v="46"/>
    <x v="0"/>
    <n v="0"/>
    <n v="0"/>
    <n v="0"/>
    <x v="0"/>
    <x v="28"/>
    <x v="1"/>
    <x v="2"/>
    <s v="Dhaka"/>
    <n v="0"/>
  </r>
  <r>
    <x v="1"/>
    <n v="24"/>
    <x v="2"/>
    <n v="0"/>
    <n v="0"/>
    <n v="1"/>
    <x v="1"/>
    <x v="9"/>
    <x v="0"/>
    <x v="0"/>
    <s v="Dhaka"/>
    <n v="0"/>
  </r>
  <r>
    <x v="1"/>
    <n v="29"/>
    <x v="2"/>
    <n v="0"/>
    <n v="0"/>
    <n v="0"/>
    <x v="0"/>
    <x v="24"/>
    <x v="1"/>
    <x v="1"/>
    <s v="Dhaka"/>
    <n v="0"/>
  </r>
  <r>
    <x v="1"/>
    <n v="46"/>
    <x v="0"/>
    <n v="0"/>
    <n v="0"/>
    <n v="1"/>
    <x v="1"/>
    <x v="32"/>
    <x v="0"/>
    <x v="2"/>
    <s v="Dhaka"/>
    <n v="0"/>
  </r>
  <r>
    <x v="1"/>
    <n v="42"/>
    <x v="0"/>
    <n v="1"/>
    <n v="1"/>
    <n v="1"/>
    <x v="2"/>
    <x v="33"/>
    <x v="1"/>
    <x v="0"/>
    <s v="Dhaka"/>
    <n v="1"/>
  </r>
  <r>
    <x v="0"/>
    <n v="56"/>
    <x v="0"/>
    <n v="0"/>
    <n v="0"/>
    <n v="0"/>
    <x v="0"/>
    <x v="24"/>
    <x v="0"/>
    <x v="1"/>
    <s v="Dhaka"/>
    <n v="0"/>
  </r>
  <r>
    <x v="1"/>
    <n v="8"/>
    <x v="1"/>
    <n v="0"/>
    <n v="0"/>
    <n v="0"/>
    <x v="0"/>
    <x v="2"/>
    <x v="1"/>
    <x v="2"/>
    <s v="Dhaka"/>
    <n v="0"/>
  </r>
  <r>
    <x v="1"/>
    <n v="13"/>
    <x v="1"/>
    <n v="0"/>
    <n v="0"/>
    <n v="0"/>
    <x v="0"/>
    <x v="23"/>
    <x v="0"/>
    <x v="0"/>
    <s v="Dhaka"/>
    <n v="0"/>
  </r>
  <r>
    <x v="1"/>
    <n v="10"/>
    <x v="1"/>
    <n v="1"/>
    <n v="1"/>
    <n v="0"/>
    <x v="0"/>
    <x v="11"/>
    <x v="1"/>
    <x v="2"/>
    <s v="Dhaka"/>
    <n v="1"/>
  </r>
  <r>
    <x v="1"/>
    <n v="34"/>
    <x v="2"/>
    <n v="0"/>
    <n v="0"/>
    <n v="1"/>
    <x v="1"/>
    <x v="34"/>
    <x v="0"/>
    <x v="1"/>
    <s v="Dhaka"/>
    <n v="0"/>
  </r>
  <r>
    <x v="0"/>
    <n v="33"/>
    <x v="2"/>
    <n v="1"/>
    <n v="1"/>
    <n v="1"/>
    <x v="2"/>
    <x v="26"/>
    <x v="1"/>
    <x v="2"/>
    <s v="Dhaka"/>
    <n v="1"/>
  </r>
  <r>
    <x v="1"/>
    <n v="43"/>
    <x v="0"/>
    <n v="1"/>
    <n v="1"/>
    <n v="0"/>
    <x v="0"/>
    <x v="19"/>
    <x v="0"/>
    <x v="1"/>
    <s v="Dhaka"/>
    <n v="1"/>
  </r>
  <r>
    <x v="0"/>
    <n v="36"/>
    <x v="0"/>
    <n v="1"/>
    <n v="1"/>
    <n v="0"/>
    <x v="0"/>
    <x v="21"/>
    <x v="1"/>
    <x v="1"/>
    <s v="Dhaka"/>
    <n v="1"/>
  </r>
  <r>
    <x v="0"/>
    <n v="50"/>
    <x v="0"/>
    <n v="1"/>
    <n v="1"/>
    <n v="0"/>
    <x v="0"/>
    <x v="9"/>
    <x v="0"/>
    <x v="1"/>
    <s v="Dhaka"/>
    <n v="1"/>
  </r>
  <r>
    <x v="1"/>
    <n v="14"/>
    <x v="1"/>
    <n v="1"/>
    <n v="1"/>
    <n v="0"/>
    <x v="0"/>
    <x v="22"/>
    <x v="1"/>
    <x v="0"/>
    <s v="Dhaka"/>
    <n v="1"/>
  </r>
  <r>
    <x v="1"/>
    <n v="10"/>
    <x v="1"/>
    <n v="0"/>
    <n v="0"/>
    <n v="1"/>
    <x v="1"/>
    <x v="19"/>
    <x v="0"/>
    <x v="1"/>
    <s v="Dhaka"/>
    <n v="0"/>
  </r>
  <r>
    <x v="1"/>
    <n v="50"/>
    <x v="0"/>
    <n v="1"/>
    <n v="1"/>
    <n v="0"/>
    <x v="0"/>
    <x v="18"/>
    <x v="1"/>
    <x v="1"/>
    <s v="Dhaka"/>
    <n v="1"/>
  </r>
  <r>
    <x v="1"/>
    <n v="62"/>
    <x v="3"/>
    <n v="1"/>
    <n v="1"/>
    <n v="0"/>
    <x v="0"/>
    <x v="11"/>
    <x v="0"/>
    <x v="1"/>
    <s v="Dhaka"/>
    <n v="1"/>
  </r>
  <r>
    <x v="0"/>
    <n v="11"/>
    <x v="1"/>
    <n v="0"/>
    <n v="0"/>
    <n v="0"/>
    <x v="0"/>
    <x v="21"/>
    <x v="1"/>
    <x v="0"/>
    <s v="Dhaka"/>
    <n v="0"/>
  </r>
  <r>
    <x v="1"/>
    <n v="40"/>
    <x v="0"/>
    <n v="1"/>
    <n v="1"/>
    <n v="1"/>
    <x v="2"/>
    <x v="30"/>
    <x v="0"/>
    <x v="0"/>
    <s v="Dhaka"/>
    <n v="1"/>
  </r>
  <r>
    <x v="1"/>
    <n v="50"/>
    <x v="0"/>
    <n v="1"/>
    <n v="1"/>
    <n v="1"/>
    <x v="2"/>
    <x v="1"/>
    <x v="1"/>
    <x v="0"/>
    <s v="Dhaka"/>
    <n v="1"/>
  </r>
  <r>
    <x v="1"/>
    <n v="17"/>
    <x v="1"/>
    <n v="0"/>
    <n v="0"/>
    <n v="0"/>
    <x v="0"/>
    <x v="20"/>
    <x v="0"/>
    <x v="1"/>
    <s v="Dhaka"/>
    <n v="0"/>
  </r>
  <r>
    <x v="0"/>
    <n v="31"/>
    <x v="2"/>
    <n v="1"/>
    <n v="1"/>
    <n v="1"/>
    <x v="2"/>
    <x v="33"/>
    <x v="1"/>
    <x v="0"/>
    <s v="Dhaka"/>
    <n v="1"/>
  </r>
  <r>
    <x v="0"/>
    <n v="53"/>
    <x v="0"/>
    <n v="1"/>
    <n v="1"/>
    <n v="1"/>
    <x v="2"/>
    <x v="3"/>
    <x v="0"/>
    <x v="0"/>
    <s v="Dhaka"/>
    <n v="1"/>
  </r>
  <r>
    <x v="1"/>
    <n v="29"/>
    <x v="2"/>
    <n v="0"/>
    <n v="0"/>
    <n v="1"/>
    <x v="1"/>
    <x v="24"/>
    <x v="1"/>
    <x v="1"/>
    <s v="Dhaka"/>
    <n v="0"/>
  </r>
  <r>
    <x v="0"/>
    <n v="32"/>
    <x v="2"/>
    <n v="1"/>
    <n v="1"/>
    <n v="1"/>
    <x v="2"/>
    <x v="10"/>
    <x v="0"/>
    <x v="2"/>
    <s v="Dhaka"/>
    <n v="1"/>
  </r>
  <r>
    <x v="0"/>
    <n v="45"/>
    <x v="0"/>
    <n v="0"/>
    <n v="0"/>
    <n v="0"/>
    <x v="0"/>
    <x v="35"/>
    <x v="1"/>
    <x v="1"/>
    <s v="Dhaka"/>
    <n v="0"/>
  </r>
  <r>
    <x v="1"/>
    <n v="63"/>
    <x v="3"/>
    <n v="0"/>
    <n v="0"/>
    <n v="1"/>
    <x v="1"/>
    <x v="14"/>
    <x v="0"/>
    <x v="2"/>
    <s v="Dhaka"/>
    <n v="0"/>
  </r>
  <r>
    <x v="1"/>
    <n v="22"/>
    <x v="2"/>
    <n v="1"/>
    <n v="1"/>
    <n v="1"/>
    <x v="2"/>
    <x v="29"/>
    <x v="1"/>
    <x v="1"/>
    <s v="Dhaka"/>
    <n v="1"/>
  </r>
  <r>
    <x v="1"/>
    <n v="46"/>
    <x v="0"/>
    <n v="0"/>
    <n v="0"/>
    <n v="0"/>
    <x v="0"/>
    <x v="2"/>
    <x v="0"/>
    <x v="2"/>
    <s v="Dhaka"/>
    <n v="0"/>
  </r>
  <r>
    <x v="1"/>
    <n v="31"/>
    <x v="2"/>
    <n v="1"/>
    <n v="1"/>
    <n v="0"/>
    <x v="0"/>
    <x v="12"/>
    <x v="1"/>
    <x v="1"/>
    <s v="Dhaka"/>
    <n v="1"/>
  </r>
  <r>
    <x v="1"/>
    <n v="42"/>
    <x v="0"/>
    <n v="1"/>
    <n v="1"/>
    <n v="1"/>
    <x v="2"/>
    <x v="34"/>
    <x v="0"/>
    <x v="2"/>
    <s v="Dhaka"/>
    <n v="1"/>
  </r>
  <r>
    <x v="1"/>
    <n v="54"/>
    <x v="0"/>
    <n v="0"/>
    <n v="0"/>
    <n v="0"/>
    <x v="0"/>
    <x v="17"/>
    <x v="1"/>
    <x v="1"/>
    <s v="Dhaka"/>
    <n v="0"/>
  </r>
  <r>
    <x v="0"/>
    <n v="27"/>
    <x v="2"/>
    <n v="0"/>
    <n v="0"/>
    <n v="1"/>
    <x v="1"/>
    <x v="19"/>
    <x v="0"/>
    <x v="1"/>
    <s v="Dhaka"/>
    <n v="0"/>
  </r>
  <r>
    <x v="1"/>
    <n v="57"/>
    <x v="0"/>
    <n v="1"/>
    <n v="1"/>
    <n v="1"/>
    <x v="2"/>
    <x v="6"/>
    <x v="1"/>
    <x v="1"/>
    <s v="Dhaka"/>
    <n v="1"/>
  </r>
  <r>
    <x v="1"/>
    <n v="46"/>
    <x v="0"/>
    <n v="1"/>
    <n v="1"/>
    <n v="1"/>
    <x v="2"/>
    <x v="15"/>
    <x v="0"/>
    <x v="2"/>
    <s v="Dhaka"/>
    <n v="1"/>
  </r>
  <r>
    <x v="1"/>
    <n v="29"/>
    <x v="2"/>
    <n v="0"/>
    <n v="0"/>
    <n v="1"/>
    <x v="1"/>
    <x v="33"/>
    <x v="1"/>
    <x v="0"/>
    <s v="Dhaka"/>
    <n v="0"/>
  </r>
  <r>
    <x v="1"/>
    <n v="34"/>
    <x v="2"/>
    <n v="1"/>
    <n v="1"/>
    <n v="0"/>
    <x v="0"/>
    <x v="8"/>
    <x v="0"/>
    <x v="1"/>
    <s v="Dhaka"/>
    <n v="1"/>
  </r>
  <r>
    <x v="0"/>
    <n v="41"/>
    <x v="0"/>
    <n v="1"/>
    <n v="1"/>
    <n v="1"/>
    <x v="2"/>
    <x v="19"/>
    <x v="1"/>
    <x v="1"/>
    <s v="Dhaka"/>
    <n v="1"/>
  </r>
  <r>
    <x v="0"/>
    <n v="10"/>
    <x v="1"/>
    <n v="0"/>
    <n v="0"/>
    <n v="1"/>
    <x v="1"/>
    <x v="6"/>
    <x v="0"/>
    <x v="0"/>
    <s v="Dhaka"/>
    <n v="0"/>
  </r>
  <r>
    <x v="0"/>
    <n v="27"/>
    <x v="2"/>
    <n v="1"/>
    <n v="1"/>
    <n v="0"/>
    <x v="0"/>
    <x v="3"/>
    <x v="1"/>
    <x v="0"/>
    <s v="Dhaka"/>
    <n v="1"/>
  </r>
  <r>
    <x v="0"/>
    <n v="26"/>
    <x v="2"/>
    <n v="1"/>
    <n v="1"/>
    <n v="1"/>
    <x v="2"/>
    <x v="21"/>
    <x v="0"/>
    <x v="2"/>
    <s v="Dhaka"/>
    <n v="1"/>
  </r>
  <r>
    <x v="0"/>
    <n v="62"/>
    <x v="3"/>
    <n v="1"/>
    <n v="1"/>
    <n v="1"/>
    <x v="2"/>
    <x v="15"/>
    <x v="1"/>
    <x v="1"/>
    <s v="Dhaka"/>
    <n v="1"/>
  </r>
  <r>
    <x v="1"/>
    <n v="28"/>
    <x v="2"/>
    <n v="1"/>
    <n v="1"/>
    <n v="1"/>
    <x v="2"/>
    <x v="9"/>
    <x v="0"/>
    <x v="1"/>
    <s v="Dhaka"/>
    <n v="1"/>
  </r>
  <r>
    <x v="1"/>
    <n v="44"/>
    <x v="0"/>
    <n v="1"/>
    <n v="1"/>
    <n v="0"/>
    <x v="0"/>
    <x v="31"/>
    <x v="1"/>
    <x v="1"/>
    <s v="Dhaka"/>
    <n v="1"/>
  </r>
  <r>
    <x v="1"/>
    <n v="39"/>
    <x v="0"/>
    <n v="1"/>
    <n v="1"/>
    <n v="1"/>
    <x v="2"/>
    <x v="14"/>
    <x v="0"/>
    <x v="0"/>
    <s v="Dhaka"/>
    <n v="1"/>
  </r>
  <r>
    <x v="0"/>
    <n v="11"/>
    <x v="1"/>
    <n v="0"/>
    <n v="0"/>
    <n v="1"/>
    <x v="1"/>
    <x v="32"/>
    <x v="1"/>
    <x v="2"/>
    <s v="Dhaka"/>
    <n v="0"/>
  </r>
  <r>
    <x v="0"/>
    <n v="51"/>
    <x v="0"/>
    <n v="0"/>
    <n v="0"/>
    <n v="1"/>
    <x v="1"/>
    <x v="30"/>
    <x v="0"/>
    <x v="1"/>
    <s v="Dhaka"/>
    <n v="0"/>
  </r>
  <r>
    <x v="0"/>
    <n v="34"/>
    <x v="2"/>
    <n v="1"/>
    <n v="1"/>
    <n v="0"/>
    <x v="0"/>
    <x v="5"/>
    <x v="1"/>
    <x v="2"/>
    <s v="Dhaka"/>
    <n v="1"/>
  </r>
  <r>
    <x v="0"/>
    <n v="17"/>
    <x v="1"/>
    <n v="0"/>
    <n v="0"/>
    <n v="0"/>
    <x v="0"/>
    <x v="27"/>
    <x v="0"/>
    <x v="0"/>
    <s v="Dhaka"/>
    <n v="0"/>
  </r>
  <r>
    <x v="0"/>
    <n v="12"/>
    <x v="1"/>
    <n v="1"/>
    <n v="1"/>
    <n v="0"/>
    <x v="0"/>
    <x v="34"/>
    <x v="1"/>
    <x v="1"/>
    <s v="Dhaka"/>
    <n v="1"/>
  </r>
  <r>
    <x v="1"/>
    <n v="51"/>
    <x v="0"/>
    <n v="0"/>
    <n v="0"/>
    <n v="1"/>
    <x v="1"/>
    <x v="33"/>
    <x v="0"/>
    <x v="1"/>
    <s v="Dhaka"/>
    <n v="0"/>
  </r>
  <r>
    <x v="0"/>
    <n v="49"/>
    <x v="0"/>
    <n v="0"/>
    <n v="0"/>
    <n v="1"/>
    <x v="1"/>
    <x v="12"/>
    <x v="1"/>
    <x v="2"/>
    <s v="Dhaka"/>
    <n v="0"/>
  </r>
  <r>
    <x v="1"/>
    <n v="40"/>
    <x v="0"/>
    <n v="1"/>
    <n v="1"/>
    <n v="0"/>
    <x v="0"/>
    <x v="30"/>
    <x v="0"/>
    <x v="1"/>
    <s v="Dhaka"/>
    <n v="1"/>
  </r>
  <r>
    <x v="1"/>
    <n v="50"/>
    <x v="0"/>
    <n v="0"/>
    <n v="0"/>
    <n v="1"/>
    <x v="1"/>
    <x v="15"/>
    <x v="1"/>
    <x v="2"/>
    <s v="Dhaka"/>
    <n v="0"/>
  </r>
  <r>
    <x v="0"/>
    <n v="31"/>
    <x v="2"/>
    <n v="1"/>
    <n v="1"/>
    <n v="1"/>
    <x v="2"/>
    <x v="7"/>
    <x v="0"/>
    <x v="0"/>
    <s v="Dhaka"/>
    <n v="1"/>
  </r>
  <r>
    <x v="1"/>
    <n v="49"/>
    <x v="0"/>
    <n v="1"/>
    <n v="1"/>
    <n v="1"/>
    <x v="2"/>
    <x v="30"/>
    <x v="1"/>
    <x v="0"/>
    <s v="Dhaka"/>
    <n v="1"/>
  </r>
  <r>
    <x v="1"/>
    <n v="35"/>
    <x v="2"/>
    <n v="1"/>
    <n v="1"/>
    <n v="0"/>
    <x v="0"/>
    <x v="10"/>
    <x v="0"/>
    <x v="2"/>
    <s v="Dhaka"/>
    <n v="1"/>
  </r>
  <r>
    <x v="0"/>
    <n v="16"/>
    <x v="1"/>
    <n v="1"/>
    <n v="1"/>
    <n v="0"/>
    <x v="0"/>
    <x v="20"/>
    <x v="1"/>
    <x v="2"/>
    <s v="Dhaka"/>
    <n v="1"/>
  </r>
  <r>
    <x v="0"/>
    <n v="37"/>
    <x v="0"/>
    <n v="0"/>
    <n v="0"/>
    <n v="0"/>
    <x v="0"/>
    <x v="11"/>
    <x v="0"/>
    <x v="1"/>
    <s v="Dhaka"/>
    <n v="0"/>
  </r>
  <r>
    <x v="0"/>
    <n v="48"/>
    <x v="0"/>
    <n v="0"/>
    <n v="0"/>
    <n v="0"/>
    <x v="0"/>
    <x v="18"/>
    <x v="1"/>
    <x v="1"/>
    <s v="Dhaka"/>
    <n v="0"/>
  </r>
  <r>
    <x v="1"/>
    <n v="11"/>
    <x v="1"/>
    <n v="0"/>
    <n v="0"/>
    <n v="0"/>
    <x v="0"/>
    <x v="20"/>
    <x v="0"/>
    <x v="2"/>
    <s v="Dhaka"/>
    <n v="0"/>
  </r>
  <r>
    <x v="1"/>
    <n v="21"/>
    <x v="2"/>
    <n v="1"/>
    <n v="1"/>
    <n v="1"/>
    <x v="2"/>
    <x v="12"/>
    <x v="1"/>
    <x v="1"/>
    <s v="Dhaka"/>
    <n v="1"/>
  </r>
  <r>
    <x v="1"/>
    <n v="45"/>
    <x v="0"/>
    <n v="1"/>
    <n v="1"/>
    <n v="0"/>
    <x v="0"/>
    <x v="12"/>
    <x v="0"/>
    <x v="1"/>
    <s v="Dhaka"/>
    <n v="1"/>
  </r>
  <r>
    <x v="1"/>
    <n v="53"/>
    <x v="0"/>
    <n v="0"/>
    <n v="0"/>
    <n v="1"/>
    <x v="1"/>
    <x v="20"/>
    <x v="1"/>
    <x v="1"/>
    <s v="Dhaka"/>
    <n v="0"/>
  </r>
  <r>
    <x v="0"/>
    <n v="13"/>
    <x v="1"/>
    <n v="1"/>
    <n v="1"/>
    <n v="1"/>
    <x v="2"/>
    <x v="26"/>
    <x v="0"/>
    <x v="2"/>
    <s v="Dhaka"/>
    <n v="1"/>
  </r>
  <r>
    <x v="0"/>
    <n v="18"/>
    <x v="1"/>
    <n v="0"/>
    <n v="0"/>
    <n v="1"/>
    <x v="1"/>
    <x v="20"/>
    <x v="1"/>
    <x v="0"/>
    <s v="Dhaka"/>
    <n v="0"/>
  </r>
  <r>
    <x v="1"/>
    <n v="34"/>
    <x v="2"/>
    <n v="1"/>
    <n v="1"/>
    <n v="1"/>
    <x v="2"/>
    <x v="23"/>
    <x v="0"/>
    <x v="1"/>
    <s v="Dhaka"/>
    <n v="1"/>
  </r>
  <r>
    <x v="1"/>
    <n v="22"/>
    <x v="2"/>
    <n v="0"/>
    <n v="0"/>
    <n v="0"/>
    <x v="0"/>
    <x v="17"/>
    <x v="1"/>
    <x v="1"/>
    <s v="Dhaka"/>
    <n v="0"/>
  </r>
  <r>
    <x v="1"/>
    <n v="39"/>
    <x v="0"/>
    <n v="1"/>
    <n v="1"/>
    <n v="1"/>
    <x v="2"/>
    <x v="32"/>
    <x v="0"/>
    <x v="1"/>
    <s v="Dhaka"/>
    <n v="1"/>
  </r>
  <r>
    <x v="1"/>
    <n v="21"/>
    <x v="2"/>
    <n v="0"/>
    <n v="0"/>
    <n v="0"/>
    <x v="0"/>
    <x v="24"/>
    <x v="1"/>
    <x v="2"/>
    <s v="Dhaka"/>
    <n v="0"/>
  </r>
  <r>
    <x v="1"/>
    <n v="64"/>
    <x v="3"/>
    <n v="0"/>
    <n v="0"/>
    <n v="0"/>
    <x v="0"/>
    <x v="2"/>
    <x v="0"/>
    <x v="0"/>
    <s v="Dhaka"/>
    <n v="0"/>
  </r>
  <r>
    <x v="0"/>
    <n v="53"/>
    <x v="0"/>
    <n v="0"/>
    <n v="0"/>
    <n v="0"/>
    <x v="0"/>
    <x v="2"/>
    <x v="1"/>
    <x v="1"/>
    <s v="Dhaka"/>
    <n v="0"/>
  </r>
  <r>
    <x v="0"/>
    <n v="21"/>
    <x v="2"/>
    <n v="1"/>
    <n v="1"/>
    <n v="1"/>
    <x v="2"/>
    <x v="3"/>
    <x v="0"/>
    <x v="0"/>
    <s v="Dhaka"/>
    <n v="1"/>
  </r>
  <r>
    <x v="0"/>
    <n v="40"/>
    <x v="0"/>
    <n v="1"/>
    <n v="1"/>
    <n v="1"/>
    <x v="2"/>
    <x v="15"/>
    <x v="1"/>
    <x v="0"/>
    <s v="Dhaka"/>
    <n v="1"/>
  </r>
  <r>
    <x v="1"/>
    <n v="39"/>
    <x v="0"/>
    <n v="1"/>
    <n v="1"/>
    <n v="1"/>
    <x v="2"/>
    <x v="5"/>
    <x v="0"/>
    <x v="0"/>
    <s v="Dhaka"/>
    <n v="1"/>
  </r>
  <r>
    <x v="0"/>
    <n v="47"/>
    <x v="0"/>
    <n v="1"/>
    <n v="1"/>
    <n v="1"/>
    <x v="2"/>
    <x v="5"/>
    <x v="1"/>
    <x v="2"/>
    <s v="Dhaka"/>
    <n v="1"/>
  </r>
  <r>
    <x v="1"/>
    <n v="52"/>
    <x v="0"/>
    <n v="0"/>
    <n v="0"/>
    <n v="1"/>
    <x v="1"/>
    <x v="10"/>
    <x v="0"/>
    <x v="1"/>
    <s v="Dhaka"/>
    <n v="0"/>
  </r>
  <r>
    <x v="0"/>
    <n v="17"/>
    <x v="1"/>
    <n v="1"/>
    <n v="1"/>
    <n v="1"/>
    <x v="2"/>
    <x v="10"/>
    <x v="1"/>
    <x v="0"/>
    <s v="Dhaka"/>
    <n v="1"/>
  </r>
  <r>
    <x v="1"/>
    <n v="65"/>
    <x v="3"/>
    <n v="0"/>
    <n v="0"/>
    <n v="0"/>
    <x v="0"/>
    <x v="13"/>
    <x v="0"/>
    <x v="2"/>
    <s v="Dhaka"/>
    <n v="0"/>
  </r>
  <r>
    <x v="1"/>
    <n v="32"/>
    <x v="2"/>
    <n v="0"/>
    <n v="0"/>
    <n v="1"/>
    <x v="1"/>
    <x v="1"/>
    <x v="1"/>
    <x v="2"/>
    <s v="Dhaka"/>
    <n v="0"/>
  </r>
  <r>
    <x v="1"/>
    <n v="8"/>
    <x v="1"/>
    <n v="1"/>
    <n v="1"/>
    <n v="0"/>
    <x v="0"/>
    <x v="26"/>
    <x v="0"/>
    <x v="0"/>
    <s v="Dhaka"/>
    <n v="1"/>
  </r>
  <r>
    <x v="0"/>
    <n v="55"/>
    <x v="0"/>
    <n v="0"/>
    <n v="0"/>
    <n v="1"/>
    <x v="1"/>
    <x v="17"/>
    <x v="1"/>
    <x v="0"/>
    <s v="Dhaka"/>
    <n v="0"/>
  </r>
  <r>
    <x v="1"/>
    <n v="47"/>
    <x v="0"/>
    <n v="0"/>
    <n v="0"/>
    <n v="0"/>
    <x v="0"/>
    <x v="33"/>
    <x v="0"/>
    <x v="1"/>
    <s v="Dhaka"/>
    <n v="0"/>
  </r>
  <r>
    <x v="1"/>
    <n v="47"/>
    <x v="0"/>
    <n v="0"/>
    <n v="0"/>
    <n v="0"/>
    <x v="0"/>
    <x v="14"/>
    <x v="1"/>
    <x v="1"/>
    <s v="Dhaka"/>
    <n v="0"/>
  </r>
  <r>
    <x v="1"/>
    <n v="47"/>
    <x v="0"/>
    <n v="0"/>
    <n v="0"/>
    <n v="0"/>
    <x v="0"/>
    <x v="35"/>
    <x v="0"/>
    <x v="0"/>
    <s v="Dhaka"/>
    <n v="0"/>
  </r>
  <r>
    <x v="0"/>
    <n v="26"/>
    <x v="2"/>
    <n v="1"/>
    <n v="1"/>
    <n v="0"/>
    <x v="0"/>
    <x v="28"/>
    <x v="1"/>
    <x v="1"/>
    <s v="Dhaka"/>
    <n v="1"/>
  </r>
  <r>
    <x v="1"/>
    <n v="36"/>
    <x v="0"/>
    <n v="0"/>
    <n v="0"/>
    <n v="0"/>
    <x v="0"/>
    <x v="20"/>
    <x v="0"/>
    <x v="1"/>
    <s v="Dhaka"/>
    <n v="0"/>
  </r>
  <r>
    <x v="1"/>
    <n v="45"/>
    <x v="0"/>
    <n v="1"/>
    <n v="1"/>
    <n v="0"/>
    <x v="0"/>
    <x v="30"/>
    <x v="1"/>
    <x v="0"/>
    <s v="Dhaka"/>
    <n v="1"/>
  </r>
  <r>
    <x v="0"/>
    <n v="24"/>
    <x v="2"/>
    <n v="0"/>
    <n v="0"/>
    <n v="0"/>
    <x v="0"/>
    <x v="0"/>
    <x v="0"/>
    <x v="0"/>
    <s v="Dhaka"/>
    <n v="0"/>
  </r>
  <r>
    <x v="0"/>
    <n v="15"/>
    <x v="1"/>
    <n v="0"/>
    <n v="0"/>
    <n v="1"/>
    <x v="1"/>
    <x v="10"/>
    <x v="1"/>
    <x v="0"/>
    <s v="Dhaka"/>
    <n v="0"/>
  </r>
  <r>
    <x v="1"/>
    <n v="32"/>
    <x v="2"/>
    <n v="1"/>
    <n v="1"/>
    <n v="0"/>
    <x v="0"/>
    <x v="20"/>
    <x v="0"/>
    <x v="2"/>
    <s v="Dhaka"/>
    <n v="1"/>
  </r>
  <r>
    <x v="0"/>
    <n v="28"/>
    <x v="2"/>
    <n v="1"/>
    <n v="1"/>
    <n v="0"/>
    <x v="0"/>
    <x v="0"/>
    <x v="1"/>
    <x v="2"/>
    <s v="Dhaka"/>
    <n v="1"/>
  </r>
  <r>
    <x v="1"/>
    <n v="53"/>
    <x v="0"/>
    <n v="1"/>
    <n v="1"/>
    <n v="1"/>
    <x v="2"/>
    <x v="35"/>
    <x v="0"/>
    <x v="0"/>
    <s v="Dhaka"/>
    <n v="1"/>
  </r>
  <r>
    <x v="1"/>
    <n v="58"/>
    <x v="0"/>
    <n v="1"/>
    <n v="1"/>
    <n v="0"/>
    <x v="0"/>
    <x v="1"/>
    <x v="1"/>
    <x v="2"/>
    <s v="Dhaka"/>
    <n v="1"/>
  </r>
  <r>
    <x v="0"/>
    <n v="8"/>
    <x v="1"/>
    <n v="0"/>
    <n v="0"/>
    <n v="1"/>
    <x v="1"/>
    <x v="8"/>
    <x v="0"/>
    <x v="2"/>
    <s v="Dhaka"/>
    <n v="0"/>
  </r>
  <r>
    <x v="1"/>
    <n v="35"/>
    <x v="2"/>
    <n v="0"/>
    <n v="0"/>
    <n v="1"/>
    <x v="1"/>
    <x v="1"/>
    <x v="1"/>
    <x v="2"/>
    <s v="Dhaka"/>
    <n v="0"/>
  </r>
  <r>
    <x v="1"/>
    <n v="44"/>
    <x v="0"/>
    <n v="1"/>
    <n v="1"/>
    <n v="1"/>
    <x v="2"/>
    <x v="31"/>
    <x v="0"/>
    <x v="1"/>
    <s v="Dhaka"/>
    <n v="1"/>
  </r>
  <r>
    <x v="0"/>
    <n v="30"/>
    <x v="2"/>
    <n v="1"/>
    <n v="1"/>
    <n v="1"/>
    <x v="2"/>
    <x v="2"/>
    <x v="1"/>
    <x v="1"/>
    <s v="Dhaka"/>
    <n v="1"/>
  </r>
  <r>
    <x v="1"/>
    <n v="16"/>
    <x v="1"/>
    <n v="0"/>
    <n v="0"/>
    <n v="1"/>
    <x v="1"/>
    <x v="29"/>
    <x v="0"/>
    <x v="1"/>
    <s v="Dhaka"/>
    <n v="0"/>
  </r>
  <r>
    <x v="1"/>
    <n v="54"/>
    <x v="0"/>
    <n v="1"/>
    <n v="1"/>
    <n v="1"/>
    <x v="2"/>
    <x v="1"/>
    <x v="1"/>
    <x v="0"/>
    <s v="Dhaka"/>
    <n v="1"/>
  </r>
  <r>
    <x v="1"/>
    <n v="54"/>
    <x v="0"/>
    <n v="1"/>
    <n v="1"/>
    <n v="1"/>
    <x v="2"/>
    <x v="22"/>
    <x v="0"/>
    <x v="2"/>
    <s v="Dhaka"/>
    <n v="1"/>
  </r>
  <r>
    <x v="1"/>
    <n v="18"/>
    <x v="1"/>
    <n v="1"/>
    <n v="1"/>
    <n v="1"/>
    <x v="2"/>
    <x v="0"/>
    <x v="1"/>
    <x v="0"/>
    <s v="Dhaka"/>
    <n v="1"/>
  </r>
  <r>
    <x v="0"/>
    <n v="19"/>
    <x v="2"/>
    <n v="1"/>
    <n v="1"/>
    <n v="1"/>
    <x v="2"/>
    <x v="25"/>
    <x v="0"/>
    <x v="2"/>
    <s v="Dhaka"/>
    <n v="1"/>
  </r>
  <r>
    <x v="0"/>
    <n v="47"/>
    <x v="0"/>
    <n v="0"/>
    <n v="0"/>
    <n v="1"/>
    <x v="1"/>
    <x v="6"/>
    <x v="1"/>
    <x v="2"/>
    <s v="Dhaka"/>
    <n v="0"/>
  </r>
  <r>
    <x v="0"/>
    <n v="38"/>
    <x v="0"/>
    <n v="0"/>
    <n v="0"/>
    <n v="1"/>
    <x v="1"/>
    <x v="6"/>
    <x v="0"/>
    <x v="1"/>
    <s v="Dhaka"/>
    <n v="0"/>
  </r>
  <r>
    <x v="1"/>
    <n v="20"/>
    <x v="2"/>
    <n v="0"/>
    <n v="0"/>
    <n v="0"/>
    <x v="0"/>
    <x v="20"/>
    <x v="1"/>
    <x v="0"/>
    <s v="Dhaka"/>
    <n v="0"/>
  </r>
  <r>
    <x v="1"/>
    <n v="65"/>
    <x v="3"/>
    <n v="1"/>
    <n v="1"/>
    <n v="0"/>
    <x v="0"/>
    <x v="10"/>
    <x v="0"/>
    <x v="2"/>
    <s v="Dhaka"/>
    <n v="1"/>
  </r>
  <r>
    <x v="0"/>
    <n v="29"/>
    <x v="2"/>
    <n v="1"/>
    <n v="1"/>
    <n v="0"/>
    <x v="0"/>
    <x v="21"/>
    <x v="1"/>
    <x v="0"/>
    <s v="Dhaka"/>
    <n v="1"/>
  </r>
  <r>
    <x v="0"/>
    <n v="8"/>
    <x v="1"/>
    <n v="0"/>
    <n v="0"/>
    <n v="0"/>
    <x v="0"/>
    <x v="27"/>
    <x v="0"/>
    <x v="0"/>
    <s v="Dhaka"/>
    <n v="0"/>
  </r>
  <r>
    <x v="0"/>
    <n v="45"/>
    <x v="0"/>
    <n v="1"/>
    <n v="1"/>
    <n v="1"/>
    <x v="2"/>
    <x v="5"/>
    <x v="1"/>
    <x v="0"/>
    <s v="Dhaka"/>
    <n v="1"/>
  </r>
  <r>
    <x v="0"/>
    <n v="9"/>
    <x v="1"/>
    <n v="1"/>
    <n v="1"/>
    <n v="0"/>
    <x v="0"/>
    <x v="23"/>
    <x v="0"/>
    <x v="0"/>
    <s v="Dhaka"/>
    <n v="1"/>
  </r>
  <r>
    <x v="1"/>
    <n v="27"/>
    <x v="2"/>
    <n v="0"/>
    <n v="0"/>
    <n v="0"/>
    <x v="0"/>
    <x v="28"/>
    <x v="1"/>
    <x v="0"/>
    <s v="Dhaka"/>
    <n v="0"/>
  </r>
  <r>
    <x v="1"/>
    <n v="59"/>
    <x v="0"/>
    <n v="1"/>
    <n v="1"/>
    <n v="1"/>
    <x v="2"/>
    <x v="31"/>
    <x v="0"/>
    <x v="1"/>
    <s v="Dhaka"/>
    <n v="1"/>
  </r>
  <r>
    <x v="0"/>
    <n v="16"/>
    <x v="1"/>
    <n v="1"/>
    <n v="1"/>
    <n v="0"/>
    <x v="0"/>
    <x v="2"/>
    <x v="1"/>
    <x v="2"/>
    <s v="Dhaka"/>
    <n v="1"/>
  </r>
  <r>
    <x v="0"/>
    <n v="8"/>
    <x v="1"/>
    <n v="0"/>
    <n v="0"/>
    <n v="0"/>
    <x v="0"/>
    <x v="34"/>
    <x v="0"/>
    <x v="1"/>
    <s v="Dhaka"/>
    <n v="0"/>
  </r>
  <r>
    <x v="0"/>
    <n v="36"/>
    <x v="0"/>
    <n v="1"/>
    <n v="1"/>
    <n v="0"/>
    <x v="0"/>
    <x v="28"/>
    <x v="1"/>
    <x v="2"/>
    <s v="Dhaka"/>
    <n v="1"/>
  </r>
  <r>
    <x v="1"/>
    <n v="38"/>
    <x v="0"/>
    <n v="0"/>
    <n v="0"/>
    <n v="1"/>
    <x v="1"/>
    <x v="19"/>
    <x v="0"/>
    <x v="0"/>
    <s v="Dhaka"/>
    <n v="0"/>
  </r>
  <r>
    <x v="0"/>
    <n v="56"/>
    <x v="0"/>
    <n v="1"/>
    <n v="1"/>
    <n v="1"/>
    <x v="2"/>
    <x v="17"/>
    <x v="1"/>
    <x v="0"/>
    <s v="Dhaka"/>
    <n v="1"/>
  </r>
  <r>
    <x v="1"/>
    <n v="35"/>
    <x v="2"/>
    <n v="1"/>
    <n v="1"/>
    <n v="0"/>
    <x v="0"/>
    <x v="0"/>
    <x v="0"/>
    <x v="1"/>
    <s v="Dhaka"/>
    <n v="1"/>
  </r>
  <r>
    <x v="0"/>
    <n v="18"/>
    <x v="1"/>
    <n v="1"/>
    <n v="1"/>
    <n v="0"/>
    <x v="0"/>
    <x v="30"/>
    <x v="1"/>
    <x v="2"/>
    <s v="Dhaka"/>
    <n v="1"/>
  </r>
  <r>
    <x v="0"/>
    <n v="13"/>
    <x v="1"/>
    <n v="1"/>
    <n v="1"/>
    <n v="0"/>
    <x v="0"/>
    <x v="24"/>
    <x v="0"/>
    <x v="1"/>
    <s v="Dhaka"/>
    <n v="1"/>
  </r>
  <r>
    <x v="1"/>
    <n v="23"/>
    <x v="2"/>
    <n v="0"/>
    <n v="1"/>
    <n v="0"/>
    <x v="3"/>
    <x v="10"/>
    <x v="1"/>
    <x v="0"/>
    <s v="Dhaka"/>
    <n v="1"/>
  </r>
  <r>
    <x v="0"/>
    <n v="14"/>
    <x v="1"/>
    <n v="1"/>
    <n v="1"/>
    <n v="1"/>
    <x v="2"/>
    <x v="29"/>
    <x v="0"/>
    <x v="0"/>
    <s v="Dhaka"/>
    <n v="1"/>
  </r>
  <r>
    <x v="0"/>
    <n v="21"/>
    <x v="2"/>
    <n v="1"/>
    <n v="1"/>
    <n v="0"/>
    <x v="0"/>
    <x v="13"/>
    <x v="1"/>
    <x v="1"/>
    <s v="Dhaka"/>
    <n v="1"/>
  </r>
  <r>
    <x v="1"/>
    <n v="39"/>
    <x v="0"/>
    <n v="1"/>
    <n v="1"/>
    <n v="1"/>
    <x v="2"/>
    <x v="26"/>
    <x v="0"/>
    <x v="1"/>
    <s v="Dhaka"/>
    <n v="1"/>
  </r>
  <r>
    <x v="0"/>
    <n v="39"/>
    <x v="0"/>
    <n v="1"/>
    <n v="1"/>
    <n v="1"/>
    <x v="2"/>
    <x v="0"/>
    <x v="1"/>
    <x v="0"/>
    <s v="Dhaka"/>
    <n v="1"/>
  </r>
  <r>
    <x v="1"/>
    <n v="34"/>
    <x v="2"/>
    <n v="0"/>
    <n v="0"/>
    <n v="0"/>
    <x v="0"/>
    <x v="2"/>
    <x v="0"/>
    <x v="1"/>
    <s v="Dhaka"/>
    <n v="0"/>
  </r>
  <r>
    <x v="0"/>
    <n v="36"/>
    <x v="0"/>
    <n v="1"/>
    <n v="1"/>
    <n v="1"/>
    <x v="2"/>
    <x v="19"/>
    <x v="1"/>
    <x v="0"/>
    <s v="Dhaka"/>
    <n v="1"/>
  </r>
  <r>
    <x v="0"/>
    <n v="43"/>
    <x v="0"/>
    <n v="0"/>
    <n v="1"/>
    <n v="0"/>
    <x v="3"/>
    <x v="22"/>
    <x v="0"/>
    <x v="2"/>
    <s v="Dhaka"/>
    <n v="1"/>
  </r>
  <r>
    <x v="1"/>
    <n v="39"/>
    <x v="0"/>
    <n v="1"/>
    <n v="1"/>
    <n v="1"/>
    <x v="2"/>
    <x v="18"/>
    <x v="1"/>
    <x v="0"/>
    <s v="Dhaka"/>
    <n v="1"/>
  </r>
  <r>
    <x v="0"/>
    <n v="53"/>
    <x v="0"/>
    <n v="1"/>
    <n v="1"/>
    <n v="1"/>
    <x v="2"/>
    <x v="26"/>
    <x v="0"/>
    <x v="1"/>
    <s v="Dhaka"/>
    <n v="1"/>
  </r>
  <r>
    <x v="1"/>
    <n v="45"/>
    <x v="0"/>
    <n v="1"/>
    <n v="1"/>
    <n v="1"/>
    <x v="2"/>
    <x v="21"/>
    <x v="1"/>
    <x v="2"/>
    <s v="Dhaka"/>
    <n v="1"/>
  </r>
  <r>
    <x v="0"/>
    <n v="12"/>
    <x v="1"/>
    <n v="0"/>
    <n v="0"/>
    <n v="1"/>
    <x v="1"/>
    <x v="18"/>
    <x v="0"/>
    <x v="0"/>
    <s v="Dhaka"/>
    <n v="0"/>
  </r>
  <r>
    <x v="0"/>
    <n v="28"/>
    <x v="2"/>
    <n v="1"/>
    <n v="1"/>
    <n v="0"/>
    <x v="0"/>
    <x v="3"/>
    <x v="1"/>
    <x v="1"/>
    <s v="Dhaka"/>
    <n v="1"/>
  </r>
  <r>
    <x v="1"/>
    <n v="14"/>
    <x v="1"/>
    <n v="1"/>
    <n v="1"/>
    <n v="0"/>
    <x v="0"/>
    <x v="23"/>
    <x v="0"/>
    <x v="0"/>
    <s v="Dhaka"/>
    <n v="1"/>
  </r>
  <r>
    <x v="1"/>
    <n v="10"/>
    <x v="1"/>
    <n v="0"/>
    <n v="0"/>
    <n v="0"/>
    <x v="0"/>
    <x v="34"/>
    <x v="1"/>
    <x v="0"/>
    <s v="Dhaka"/>
    <n v="0"/>
  </r>
  <r>
    <x v="1"/>
    <n v="64"/>
    <x v="3"/>
    <n v="1"/>
    <n v="1"/>
    <n v="0"/>
    <x v="0"/>
    <x v="15"/>
    <x v="0"/>
    <x v="1"/>
    <s v="Dhaka"/>
    <n v="1"/>
  </r>
  <r>
    <x v="1"/>
    <n v="8"/>
    <x v="1"/>
    <n v="1"/>
    <n v="1"/>
    <n v="0"/>
    <x v="0"/>
    <x v="15"/>
    <x v="1"/>
    <x v="2"/>
    <s v="Dhaka"/>
    <n v="1"/>
  </r>
  <r>
    <x v="0"/>
    <n v="43"/>
    <x v="0"/>
    <n v="0"/>
    <n v="0"/>
    <n v="1"/>
    <x v="1"/>
    <x v="23"/>
    <x v="0"/>
    <x v="1"/>
    <s v="Dhaka"/>
    <n v="0"/>
  </r>
  <r>
    <x v="1"/>
    <n v="16"/>
    <x v="1"/>
    <n v="0"/>
    <n v="0"/>
    <n v="0"/>
    <x v="0"/>
    <x v="25"/>
    <x v="1"/>
    <x v="0"/>
    <s v="Dhaka"/>
    <n v="0"/>
  </r>
  <r>
    <x v="0"/>
    <n v="62"/>
    <x v="3"/>
    <n v="1"/>
    <n v="1"/>
    <n v="1"/>
    <x v="2"/>
    <x v="13"/>
    <x v="0"/>
    <x v="2"/>
    <s v="Dhaka"/>
    <n v="1"/>
  </r>
  <r>
    <x v="0"/>
    <n v="35"/>
    <x v="2"/>
    <n v="0"/>
    <n v="0"/>
    <n v="0"/>
    <x v="0"/>
    <x v="16"/>
    <x v="1"/>
    <x v="0"/>
    <s v="Dhaka"/>
    <n v="0"/>
  </r>
  <r>
    <x v="1"/>
    <n v="36"/>
    <x v="0"/>
    <n v="0"/>
    <n v="0"/>
    <n v="0"/>
    <x v="0"/>
    <x v="1"/>
    <x v="0"/>
    <x v="1"/>
    <s v="Dhaka"/>
    <n v="0"/>
  </r>
  <r>
    <x v="0"/>
    <n v="15"/>
    <x v="1"/>
    <n v="1"/>
    <n v="1"/>
    <n v="0"/>
    <x v="0"/>
    <x v="11"/>
    <x v="1"/>
    <x v="0"/>
    <s v="Dhaka"/>
    <n v="1"/>
  </r>
  <r>
    <x v="0"/>
    <n v="11"/>
    <x v="1"/>
    <n v="1"/>
    <n v="1"/>
    <n v="0"/>
    <x v="0"/>
    <x v="15"/>
    <x v="0"/>
    <x v="0"/>
    <s v="Dhaka"/>
    <n v="1"/>
  </r>
  <r>
    <x v="1"/>
    <n v="27"/>
    <x v="2"/>
    <n v="1"/>
    <n v="1"/>
    <n v="0"/>
    <x v="0"/>
    <x v="23"/>
    <x v="1"/>
    <x v="1"/>
    <s v="Dhaka"/>
    <n v="1"/>
  </r>
  <r>
    <x v="1"/>
    <n v="20"/>
    <x v="2"/>
    <n v="0"/>
    <n v="0"/>
    <n v="0"/>
    <x v="0"/>
    <x v="11"/>
    <x v="0"/>
    <x v="1"/>
    <s v="Dhaka"/>
    <n v="0"/>
  </r>
  <r>
    <x v="1"/>
    <n v="28"/>
    <x v="2"/>
    <n v="1"/>
    <n v="1"/>
    <n v="0"/>
    <x v="0"/>
    <x v="12"/>
    <x v="1"/>
    <x v="2"/>
    <s v="Dhaka"/>
    <n v="1"/>
  </r>
  <r>
    <x v="1"/>
    <n v="60"/>
    <x v="0"/>
    <n v="1"/>
    <n v="1"/>
    <n v="0"/>
    <x v="0"/>
    <x v="1"/>
    <x v="0"/>
    <x v="1"/>
    <s v="Dhaka"/>
    <n v="1"/>
  </r>
  <r>
    <x v="1"/>
    <n v="10"/>
    <x v="1"/>
    <n v="1"/>
    <n v="1"/>
    <n v="1"/>
    <x v="2"/>
    <x v="30"/>
    <x v="1"/>
    <x v="1"/>
    <s v="Dhaka"/>
    <n v="1"/>
  </r>
  <r>
    <x v="0"/>
    <n v="39"/>
    <x v="0"/>
    <n v="0"/>
    <n v="0"/>
    <n v="1"/>
    <x v="1"/>
    <x v="29"/>
    <x v="0"/>
    <x v="2"/>
    <s v="Dhaka"/>
    <n v="0"/>
  </r>
  <r>
    <x v="1"/>
    <n v="52"/>
    <x v="0"/>
    <n v="0"/>
    <n v="0"/>
    <n v="1"/>
    <x v="1"/>
    <x v="34"/>
    <x v="1"/>
    <x v="2"/>
    <s v="Dhaka"/>
    <n v="0"/>
  </r>
  <r>
    <x v="0"/>
    <n v="36"/>
    <x v="0"/>
    <n v="1"/>
    <n v="1"/>
    <n v="0"/>
    <x v="0"/>
    <x v="30"/>
    <x v="0"/>
    <x v="2"/>
    <s v="Dhaka"/>
    <n v="1"/>
  </r>
  <r>
    <x v="0"/>
    <n v="39"/>
    <x v="0"/>
    <n v="0"/>
    <n v="0"/>
    <n v="0"/>
    <x v="0"/>
    <x v="33"/>
    <x v="1"/>
    <x v="0"/>
    <s v="Dhaka"/>
    <n v="0"/>
  </r>
  <r>
    <x v="1"/>
    <n v="13"/>
    <x v="1"/>
    <n v="0"/>
    <n v="0"/>
    <n v="1"/>
    <x v="1"/>
    <x v="27"/>
    <x v="0"/>
    <x v="1"/>
    <s v="Dhaka"/>
    <n v="0"/>
  </r>
  <r>
    <x v="0"/>
    <n v="42"/>
    <x v="0"/>
    <n v="0"/>
    <n v="0"/>
    <n v="0"/>
    <x v="0"/>
    <x v="0"/>
    <x v="1"/>
    <x v="2"/>
    <s v="Dhaka"/>
    <n v="0"/>
  </r>
  <r>
    <x v="1"/>
    <n v="30"/>
    <x v="2"/>
    <n v="1"/>
    <n v="1"/>
    <n v="1"/>
    <x v="2"/>
    <x v="26"/>
    <x v="0"/>
    <x v="0"/>
    <s v="Dhaka"/>
    <n v="1"/>
  </r>
  <r>
    <x v="1"/>
    <n v="33"/>
    <x v="2"/>
    <n v="0"/>
    <n v="0"/>
    <n v="0"/>
    <x v="0"/>
    <x v="23"/>
    <x v="1"/>
    <x v="2"/>
    <s v="Dhaka"/>
    <n v="0"/>
  </r>
  <r>
    <x v="0"/>
    <n v="61"/>
    <x v="3"/>
    <n v="1"/>
    <n v="1"/>
    <n v="1"/>
    <x v="2"/>
    <x v="18"/>
    <x v="0"/>
    <x v="0"/>
    <s v="Dhaka"/>
    <n v="1"/>
  </r>
  <r>
    <x v="0"/>
    <n v="47"/>
    <x v="0"/>
    <n v="1"/>
    <n v="1"/>
    <n v="1"/>
    <x v="2"/>
    <x v="6"/>
    <x v="1"/>
    <x v="0"/>
    <s v="Dhaka"/>
    <n v="1"/>
  </r>
  <r>
    <x v="0"/>
    <n v="52"/>
    <x v="0"/>
    <n v="0"/>
    <n v="0"/>
    <n v="1"/>
    <x v="1"/>
    <x v="29"/>
    <x v="0"/>
    <x v="1"/>
    <s v="Dhaka"/>
    <n v="0"/>
  </r>
  <r>
    <x v="1"/>
    <n v="59"/>
    <x v="0"/>
    <n v="0"/>
    <n v="0"/>
    <n v="1"/>
    <x v="1"/>
    <x v="35"/>
    <x v="1"/>
    <x v="0"/>
    <s v="Dhaka"/>
    <n v="0"/>
  </r>
  <r>
    <x v="0"/>
    <n v="29"/>
    <x v="2"/>
    <n v="0"/>
    <n v="0"/>
    <n v="0"/>
    <x v="0"/>
    <x v="27"/>
    <x v="0"/>
    <x v="0"/>
    <s v="Dhaka"/>
    <n v="0"/>
  </r>
  <r>
    <x v="0"/>
    <n v="50"/>
    <x v="0"/>
    <n v="1"/>
    <n v="1"/>
    <n v="1"/>
    <x v="2"/>
    <x v="21"/>
    <x v="1"/>
    <x v="2"/>
    <s v="Dhaka"/>
    <n v="1"/>
  </r>
  <r>
    <x v="0"/>
    <n v="56"/>
    <x v="0"/>
    <n v="1"/>
    <n v="1"/>
    <n v="0"/>
    <x v="0"/>
    <x v="27"/>
    <x v="0"/>
    <x v="0"/>
    <s v="Dhaka"/>
    <n v="1"/>
  </r>
  <r>
    <x v="1"/>
    <n v="55"/>
    <x v="0"/>
    <n v="1"/>
    <n v="1"/>
    <n v="0"/>
    <x v="0"/>
    <x v="24"/>
    <x v="1"/>
    <x v="0"/>
    <s v="Dhaka"/>
    <n v="1"/>
  </r>
  <r>
    <x v="0"/>
    <n v="44"/>
    <x v="0"/>
    <n v="1"/>
    <n v="1"/>
    <n v="1"/>
    <x v="2"/>
    <x v="16"/>
    <x v="0"/>
    <x v="0"/>
    <s v="Dhaka"/>
    <n v="1"/>
  </r>
  <r>
    <x v="1"/>
    <n v="37"/>
    <x v="0"/>
    <n v="0"/>
    <n v="0"/>
    <n v="0"/>
    <x v="0"/>
    <x v="16"/>
    <x v="1"/>
    <x v="2"/>
    <s v="Dhaka"/>
    <n v="0"/>
  </r>
  <r>
    <x v="0"/>
    <n v="42"/>
    <x v="0"/>
    <n v="0"/>
    <n v="0"/>
    <n v="1"/>
    <x v="1"/>
    <x v="27"/>
    <x v="0"/>
    <x v="2"/>
    <s v="Dhaka"/>
    <n v="0"/>
  </r>
  <r>
    <x v="1"/>
    <n v="8"/>
    <x v="1"/>
    <n v="0"/>
    <n v="0"/>
    <n v="1"/>
    <x v="1"/>
    <x v="6"/>
    <x v="1"/>
    <x v="0"/>
    <s v="Dhaka"/>
    <n v="0"/>
  </r>
  <r>
    <x v="1"/>
    <n v="40"/>
    <x v="0"/>
    <n v="0"/>
    <n v="0"/>
    <n v="0"/>
    <x v="0"/>
    <x v="17"/>
    <x v="0"/>
    <x v="2"/>
    <s v="Dhaka"/>
    <n v="0"/>
  </r>
  <r>
    <x v="1"/>
    <n v="56"/>
    <x v="0"/>
    <n v="0"/>
    <n v="0"/>
    <n v="1"/>
    <x v="1"/>
    <x v="5"/>
    <x v="1"/>
    <x v="2"/>
    <s v="Dhaka"/>
    <n v="0"/>
  </r>
  <r>
    <x v="1"/>
    <n v="60"/>
    <x v="0"/>
    <n v="0"/>
    <n v="0"/>
    <n v="1"/>
    <x v="1"/>
    <x v="15"/>
    <x v="0"/>
    <x v="0"/>
    <s v="Dhaka"/>
    <n v="0"/>
  </r>
  <r>
    <x v="1"/>
    <n v="26"/>
    <x v="2"/>
    <n v="0"/>
    <n v="0"/>
    <n v="0"/>
    <x v="0"/>
    <x v="3"/>
    <x v="1"/>
    <x v="2"/>
    <s v="Dhaka"/>
    <n v="0"/>
  </r>
  <r>
    <x v="0"/>
    <n v="65"/>
    <x v="3"/>
    <n v="1"/>
    <n v="1"/>
    <n v="0"/>
    <x v="0"/>
    <x v="10"/>
    <x v="0"/>
    <x v="0"/>
    <s v="Dhaka"/>
    <n v="1"/>
  </r>
  <r>
    <x v="0"/>
    <n v="33"/>
    <x v="2"/>
    <n v="1"/>
    <n v="1"/>
    <n v="1"/>
    <x v="2"/>
    <x v="30"/>
    <x v="1"/>
    <x v="0"/>
    <s v="Dhaka"/>
    <n v="1"/>
  </r>
  <r>
    <x v="0"/>
    <n v="20"/>
    <x v="2"/>
    <n v="0"/>
    <n v="0"/>
    <n v="0"/>
    <x v="0"/>
    <x v="34"/>
    <x v="0"/>
    <x v="1"/>
    <s v="Dhaka"/>
    <n v="0"/>
  </r>
  <r>
    <x v="1"/>
    <n v="20"/>
    <x v="2"/>
    <n v="0"/>
    <n v="0"/>
    <n v="0"/>
    <x v="0"/>
    <x v="28"/>
    <x v="1"/>
    <x v="1"/>
    <s v="Dhaka"/>
    <n v="0"/>
  </r>
  <r>
    <x v="0"/>
    <n v="54"/>
    <x v="0"/>
    <n v="1"/>
    <n v="1"/>
    <n v="0"/>
    <x v="0"/>
    <x v="32"/>
    <x v="0"/>
    <x v="0"/>
    <s v="Dhaka"/>
    <n v="1"/>
  </r>
  <r>
    <x v="1"/>
    <n v="22"/>
    <x v="2"/>
    <n v="1"/>
    <n v="1"/>
    <n v="1"/>
    <x v="2"/>
    <x v="27"/>
    <x v="1"/>
    <x v="2"/>
    <s v="Dhaka"/>
    <n v="1"/>
  </r>
  <r>
    <x v="0"/>
    <n v="16"/>
    <x v="1"/>
    <n v="0"/>
    <n v="0"/>
    <n v="0"/>
    <x v="0"/>
    <x v="2"/>
    <x v="0"/>
    <x v="2"/>
    <s v="Dhaka"/>
    <n v="0"/>
  </r>
  <r>
    <x v="0"/>
    <n v="37"/>
    <x v="0"/>
    <n v="0"/>
    <n v="0"/>
    <n v="0"/>
    <x v="0"/>
    <x v="34"/>
    <x v="1"/>
    <x v="0"/>
    <s v="Dhaka"/>
    <n v="0"/>
  </r>
  <r>
    <x v="0"/>
    <n v="26"/>
    <x v="2"/>
    <n v="0"/>
    <n v="0"/>
    <n v="1"/>
    <x v="1"/>
    <x v="26"/>
    <x v="0"/>
    <x v="2"/>
    <s v="Dhaka"/>
    <n v="0"/>
  </r>
  <r>
    <x v="0"/>
    <n v="27"/>
    <x v="2"/>
    <n v="0"/>
    <n v="0"/>
    <n v="0"/>
    <x v="0"/>
    <x v="23"/>
    <x v="1"/>
    <x v="2"/>
    <s v="Dhaka"/>
    <n v="0"/>
  </r>
  <r>
    <x v="0"/>
    <n v="10"/>
    <x v="1"/>
    <n v="0"/>
    <n v="0"/>
    <n v="0"/>
    <x v="0"/>
    <x v="32"/>
    <x v="0"/>
    <x v="0"/>
    <s v="Dhaka"/>
    <n v="0"/>
  </r>
  <r>
    <x v="0"/>
    <n v="15"/>
    <x v="1"/>
    <n v="0"/>
    <n v="0"/>
    <n v="0"/>
    <x v="0"/>
    <x v="19"/>
    <x v="1"/>
    <x v="0"/>
    <s v="Dhaka"/>
    <n v="0"/>
  </r>
  <r>
    <x v="0"/>
    <n v="17"/>
    <x v="1"/>
    <n v="0"/>
    <n v="0"/>
    <n v="0"/>
    <x v="0"/>
    <x v="18"/>
    <x v="0"/>
    <x v="2"/>
    <s v="Dhaka"/>
    <n v="0"/>
  </r>
  <r>
    <x v="0"/>
    <n v="61"/>
    <x v="3"/>
    <n v="1"/>
    <n v="1"/>
    <n v="1"/>
    <x v="2"/>
    <x v="0"/>
    <x v="1"/>
    <x v="0"/>
    <s v="Dhaka"/>
    <n v="1"/>
  </r>
  <r>
    <x v="1"/>
    <n v="35"/>
    <x v="2"/>
    <n v="1"/>
    <n v="1"/>
    <n v="1"/>
    <x v="2"/>
    <x v="11"/>
    <x v="0"/>
    <x v="1"/>
    <s v="Dhaka"/>
    <n v="1"/>
  </r>
  <r>
    <x v="0"/>
    <n v="55"/>
    <x v="0"/>
    <n v="1"/>
    <n v="1"/>
    <n v="1"/>
    <x v="2"/>
    <x v="34"/>
    <x v="1"/>
    <x v="1"/>
    <s v="Dhaka"/>
    <n v="1"/>
  </r>
  <r>
    <x v="0"/>
    <n v="16"/>
    <x v="1"/>
    <n v="1"/>
    <n v="1"/>
    <n v="1"/>
    <x v="2"/>
    <x v="25"/>
    <x v="0"/>
    <x v="1"/>
    <s v="Dhaka"/>
    <n v="1"/>
  </r>
  <r>
    <x v="1"/>
    <n v="52"/>
    <x v="0"/>
    <n v="0"/>
    <n v="0"/>
    <n v="0"/>
    <x v="0"/>
    <x v="32"/>
    <x v="1"/>
    <x v="0"/>
    <s v="Dhaka"/>
    <n v="0"/>
  </r>
  <r>
    <x v="0"/>
    <n v="50"/>
    <x v="0"/>
    <n v="0"/>
    <n v="0"/>
    <n v="0"/>
    <x v="0"/>
    <x v="3"/>
    <x v="0"/>
    <x v="1"/>
    <s v="Dhaka"/>
    <n v="0"/>
  </r>
  <r>
    <x v="0"/>
    <n v="23"/>
    <x v="2"/>
    <n v="1"/>
    <n v="1"/>
    <n v="1"/>
    <x v="2"/>
    <x v="8"/>
    <x v="1"/>
    <x v="2"/>
    <s v="Dhaka"/>
    <n v="1"/>
  </r>
  <r>
    <x v="1"/>
    <n v="64"/>
    <x v="3"/>
    <n v="1"/>
    <n v="1"/>
    <n v="0"/>
    <x v="0"/>
    <x v="26"/>
    <x v="0"/>
    <x v="0"/>
    <s v="Dhaka"/>
    <n v="1"/>
  </r>
  <r>
    <x v="0"/>
    <n v="50"/>
    <x v="0"/>
    <n v="0"/>
    <n v="0"/>
    <n v="0"/>
    <x v="0"/>
    <x v="34"/>
    <x v="1"/>
    <x v="2"/>
    <s v="Dhaka"/>
    <n v="0"/>
  </r>
  <r>
    <x v="0"/>
    <n v="8"/>
    <x v="1"/>
    <n v="0"/>
    <n v="1"/>
    <n v="0"/>
    <x v="3"/>
    <x v="28"/>
    <x v="1"/>
    <x v="1"/>
    <s v="Dhaka"/>
    <n v="1"/>
  </r>
  <r>
    <x v="0"/>
    <n v="37"/>
    <x v="0"/>
    <n v="0"/>
    <n v="0"/>
    <n v="1"/>
    <x v="1"/>
    <x v="12"/>
    <x v="1"/>
    <x v="2"/>
    <s v="Dhaka"/>
    <n v="0"/>
  </r>
  <r>
    <x v="0"/>
    <n v="63"/>
    <x v="3"/>
    <n v="0"/>
    <n v="0"/>
    <n v="0"/>
    <x v="0"/>
    <x v="34"/>
    <x v="0"/>
    <x v="1"/>
    <s v="Dhaka"/>
    <n v="0"/>
  </r>
  <r>
    <x v="0"/>
    <n v="45"/>
    <x v="0"/>
    <n v="0"/>
    <n v="0"/>
    <n v="0"/>
    <x v="0"/>
    <x v="18"/>
    <x v="1"/>
    <x v="1"/>
    <s v="Dhaka"/>
    <n v="0"/>
  </r>
  <r>
    <x v="0"/>
    <n v="26"/>
    <x v="2"/>
    <n v="0"/>
    <n v="0"/>
    <n v="0"/>
    <x v="0"/>
    <x v="35"/>
    <x v="0"/>
    <x v="0"/>
    <s v="Dhaka"/>
    <n v="0"/>
  </r>
  <r>
    <x v="0"/>
    <n v="24"/>
    <x v="2"/>
    <n v="0"/>
    <n v="0"/>
    <n v="0"/>
    <x v="0"/>
    <x v="27"/>
    <x v="1"/>
    <x v="1"/>
    <s v="Dhaka"/>
    <n v="0"/>
  </r>
  <r>
    <x v="1"/>
    <n v="31"/>
    <x v="2"/>
    <n v="1"/>
    <n v="1"/>
    <n v="0"/>
    <x v="0"/>
    <x v="29"/>
    <x v="0"/>
    <x v="2"/>
    <s v="Dhaka"/>
    <n v="1"/>
  </r>
  <r>
    <x v="0"/>
    <n v="54"/>
    <x v="0"/>
    <n v="0"/>
    <n v="0"/>
    <n v="1"/>
    <x v="1"/>
    <x v="7"/>
    <x v="1"/>
    <x v="2"/>
    <s v="Dhaka"/>
    <n v="0"/>
  </r>
  <r>
    <x v="1"/>
    <n v="60"/>
    <x v="0"/>
    <n v="1"/>
    <n v="1"/>
    <n v="1"/>
    <x v="2"/>
    <x v="17"/>
    <x v="0"/>
    <x v="0"/>
    <s v="Dhaka"/>
    <n v="1"/>
  </r>
  <r>
    <x v="1"/>
    <n v="61"/>
    <x v="3"/>
    <n v="1"/>
    <n v="1"/>
    <n v="1"/>
    <x v="2"/>
    <x v="4"/>
    <x v="1"/>
    <x v="0"/>
    <s v="Dhaka"/>
    <n v="1"/>
  </r>
  <r>
    <x v="1"/>
    <n v="58"/>
    <x v="0"/>
    <n v="0"/>
    <n v="1"/>
    <n v="0"/>
    <x v="3"/>
    <x v="22"/>
    <x v="0"/>
    <x v="2"/>
    <s v="Dhaka"/>
    <n v="1"/>
  </r>
  <r>
    <x v="0"/>
    <n v="39"/>
    <x v="0"/>
    <n v="0"/>
    <n v="0"/>
    <n v="1"/>
    <x v="1"/>
    <x v="24"/>
    <x v="1"/>
    <x v="2"/>
    <s v="Dhaka"/>
    <n v="0"/>
  </r>
  <r>
    <x v="0"/>
    <n v="30"/>
    <x v="2"/>
    <n v="0"/>
    <n v="0"/>
    <n v="1"/>
    <x v="1"/>
    <x v="25"/>
    <x v="0"/>
    <x v="1"/>
    <s v="Dhaka"/>
    <n v="0"/>
  </r>
  <r>
    <x v="1"/>
    <n v="57"/>
    <x v="0"/>
    <n v="1"/>
    <n v="1"/>
    <n v="0"/>
    <x v="0"/>
    <x v="20"/>
    <x v="1"/>
    <x v="1"/>
    <s v="Dhaka"/>
    <n v="1"/>
  </r>
  <r>
    <x v="0"/>
    <n v="40"/>
    <x v="0"/>
    <n v="1"/>
    <n v="1"/>
    <n v="0"/>
    <x v="0"/>
    <x v="2"/>
    <x v="0"/>
    <x v="2"/>
    <s v="Dhaka"/>
    <n v="1"/>
  </r>
  <r>
    <x v="1"/>
    <n v="39"/>
    <x v="0"/>
    <n v="0"/>
    <n v="0"/>
    <n v="0"/>
    <x v="0"/>
    <x v="33"/>
    <x v="1"/>
    <x v="0"/>
    <s v="Dhaka"/>
    <n v="0"/>
  </r>
  <r>
    <x v="0"/>
    <n v="9"/>
    <x v="1"/>
    <n v="1"/>
    <n v="1"/>
    <n v="1"/>
    <x v="2"/>
    <x v="33"/>
    <x v="0"/>
    <x v="1"/>
    <s v="Dhaka"/>
    <n v="1"/>
  </r>
  <r>
    <x v="1"/>
    <n v="26"/>
    <x v="2"/>
    <n v="0"/>
    <n v="1"/>
    <n v="0"/>
    <x v="3"/>
    <x v="17"/>
    <x v="1"/>
    <x v="1"/>
    <s v="Dhaka"/>
    <n v="1"/>
  </r>
  <r>
    <x v="0"/>
    <n v="40"/>
    <x v="0"/>
    <n v="1"/>
    <n v="1"/>
    <n v="0"/>
    <x v="0"/>
    <x v="30"/>
    <x v="0"/>
    <x v="0"/>
    <s v="Dhaka"/>
    <n v="1"/>
  </r>
  <r>
    <x v="1"/>
    <n v="49"/>
    <x v="0"/>
    <n v="1"/>
    <n v="1"/>
    <n v="1"/>
    <x v="2"/>
    <x v="6"/>
    <x v="1"/>
    <x v="1"/>
    <s v="Dhaka"/>
    <n v="1"/>
  </r>
  <r>
    <x v="0"/>
    <n v="29"/>
    <x v="2"/>
    <n v="0"/>
    <n v="0"/>
    <n v="1"/>
    <x v="1"/>
    <x v="15"/>
    <x v="0"/>
    <x v="2"/>
    <s v="Dhaka"/>
    <n v="0"/>
  </r>
  <r>
    <x v="0"/>
    <n v="38"/>
    <x v="0"/>
    <n v="1"/>
    <n v="1"/>
    <n v="0"/>
    <x v="0"/>
    <x v="27"/>
    <x v="1"/>
    <x v="1"/>
    <s v="Dhaka"/>
    <n v="1"/>
  </r>
  <r>
    <x v="1"/>
    <n v="52"/>
    <x v="0"/>
    <n v="0"/>
    <n v="0"/>
    <n v="1"/>
    <x v="1"/>
    <x v="1"/>
    <x v="0"/>
    <x v="0"/>
    <s v="Dhaka"/>
    <n v="0"/>
  </r>
  <r>
    <x v="1"/>
    <n v="64"/>
    <x v="3"/>
    <n v="0"/>
    <n v="0"/>
    <n v="0"/>
    <x v="0"/>
    <x v="23"/>
    <x v="1"/>
    <x v="0"/>
    <s v="Dhaka"/>
    <n v="0"/>
  </r>
  <r>
    <x v="1"/>
    <n v="11"/>
    <x v="1"/>
    <n v="0"/>
    <n v="0"/>
    <n v="0"/>
    <x v="0"/>
    <x v="27"/>
    <x v="0"/>
    <x v="1"/>
    <s v="Dhaka"/>
    <n v="0"/>
  </r>
  <r>
    <x v="1"/>
    <n v="39"/>
    <x v="0"/>
    <n v="1"/>
    <n v="1"/>
    <n v="0"/>
    <x v="0"/>
    <x v="15"/>
    <x v="1"/>
    <x v="1"/>
    <s v="Dhaka"/>
    <n v="1"/>
  </r>
  <r>
    <x v="1"/>
    <n v="39"/>
    <x v="0"/>
    <n v="1"/>
    <n v="1"/>
    <n v="0"/>
    <x v="0"/>
    <x v="18"/>
    <x v="0"/>
    <x v="2"/>
    <s v="Dhaka"/>
    <n v="1"/>
  </r>
  <r>
    <x v="0"/>
    <n v="25"/>
    <x v="2"/>
    <n v="1"/>
    <n v="1"/>
    <n v="0"/>
    <x v="0"/>
    <x v="34"/>
    <x v="1"/>
    <x v="2"/>
    <s v="Dhaka"/>
    <n v="1"/>
  </r>
  <r>
    <x v="1"/>
    <n v="9"/>
    <x v="1"/>
    <n v="0"/>
    <n v="0"/>
    <n v="1"/>
    <x v="1"/>
    <x v="0"/>
    <x v="0"/>
    <x v="0"/>
    <s v="Dhaka"/>
    <n v="0"/>
  </r>
  <r>
    <x v="0"/>
    <n v="61"/>
    <x v="3"/>
    <n v="1"/>
    <n v="1"/>
    <n v="0"/>
    <x v="0"/>
    <x v="4"/>
    <x v="1"/>
    <x v="0"/>
    <s v="Dhaka"/>
    <n v="1"/>
  </r>
  <r>
    <x v="0"/>
    <n v="18"/>
    <x v="1"/>
    <n v="0"/>
    <n v="0"/>
    <n v="1"/>
    <x v="1"/>
    <x v="33"/>
    <x v="0"/>
    <x v="0"/>
    <s v="Dhaka"/>
    <n v="0"/>
  </r>
  <r>
    <x v="0"/>
    <n v="55"/>
    <x v="0"/>
    <n v="1"/>
    <n v="1"/>
    <n v="0"/>
    <x v="0"/>
    <x v="28"/>
    <x v="1"/>
    <x v="2"/>
    <s v="Dhaka"/>
    <n v="1"/>
  </r>
  <r>
    <x v="1"/>
    <n v="11"/>
    <x v="1"/>
    <n v="0"/>
    <n v="0"/>
    <n v="0"/>
    <x v="0"/>
    <x v="27"/>
    <x v="0"/>
    <x v="0"/>
    <s v="Dhaka"/>
    <n v="0"/>
  </r>
  <r>
    <x v="1"/>
    <n v="23"/>
    <x v="2"/>
    <n v="1"/>
    <n v="1"/>
    <n v="0"/>
    <x v="0"/>
    <x v="25"/>
    <x v="1"/>
    <x v="0"/>
    <s v="Dhaka"/>
    <n v="1"/>
  </r>
  <r>
    <x v="0"/>
    <n v="37"/>
    <x v="0"/>
    <n v="1"/>
    <n v="1"/>
    <n v="1"/>
    <x v="2"/>
    <x v="15"/>
    <x v="0"/>
    <x v="1"/>
    <s v="Dhaka"/>
    <n v="1"/>
  </r>
  <r>
    <x v="0"/>
    <n v="33"/>
    <x v="2"/>
    <n v="0"/>
    <n v="0"/>
    <n v="1"/>
    <x v="1"/>
    <x v="23"/>
    <x v="1"/>
    <x v="1"/>
    <s v="Dhaka"/>
    <n v="0"/>
  </r>
  <r>
    <x v="1"/>
    <n v="18"/>
    <x v="1"/>
    <n v="1"/>
    <n v="1"/>
    <n v="0"/>
    <x v="0"/>
    <x v="8"/>
    <x v="0"/>
    <x v="0"/>
    <s v="Dhaka"/>
    <n v="1"/>
  </r>
  <r>
    <x v="0"/>
    <n v="15"/>
    <x v="1"/>
    <n v="0"/>
    <n v="0"/>
    <n v="0"/>
    <x v="0"/>
    <x v="32"/>
    <x v="1"/>
    <x v="1"/>
    <s v="Dhaka"/>
    <n v="0"/>
  </r>
  <r>
    <x v="1"/>
    <n v="44"/>
    <x v="0"/>
    <n v="0"/>
    <n v="0"/>
    <n v="1"/>
    <x v="1"/>
    <x v="21"/>
    <x v="0"/>
    <x v="1"/>
    <s v="Dhaka"/>
    <n v="0"/>
  </r>
  <r>
    <x v="0"/>
    <n v="16"/>
    <x v="1"/>
    <n v="1"/>
    <n v="1"/>
    <n v="0"/>
    <x v="0"/>
    <x v="6"/>
    <x v="1"/>
    <x v="0"/>
    <s v="Dhaka"/>
    <n v="1"/>
  </r>
  <r>
    <x v="1"/>
    <n v="41"/>
    <x v="0"/>
    <n v="1"/>
    <n v="1"/>
    <n v="0"/>
    <x v="0"/>
    <x v="2"/>
    <x v="0"/>
    <x v="1"/>
    <s v="Dhaka"/>
    <n v="1"/>
  </r>
  <r>
    <x v="1"/>
    <n v="45"/>
    <x v="0"/>
    <n v="0"/>
    <n v="0"/>
    <n v="1"/>
    <x v="1"/>
    <x v="3"/>
    <x v="1"/>
    <x v="0"/>
    <s v="Dhaka"/>
    <n v="0"/>
  </r>
  <r>
    <x v="0"/>
    <n v="19"/>
    <x v="2"/>
    <n v="1"/>
    <n v="1"/>
    <n v="1"/>
    <x v="2"/>
    <x v="2"/>
    <x v="0"/>
    <x v="0"/>
    <s v="Dhaka"/>
    <n v="1"/>
  </r>
  <r>
    <x v="0"/>
    <n v="28"/>
    <x v="2"/>
    <n v="0"/>
    <n v="0"/>
    <n v="1"/>
    <x v="1"/>
    <x v="16"/>
    <x v="1"/>
    <x v="0"/>
    <s v="Dhaka"/>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116D3B-DC1F-4718-AC78-7B0E766F27C2}" name="PT4-AreaType Vs Positive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B41:E43" firstHeaderRow="1" firstDataRow="2" firstDataCol="1"/>
  <pivotFields count="12">
    <pivotField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axis="axisCol"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 showAll="0"/>
  </pivotFields>
  <rowItems count="1">
    <i/>
  </rowItems>
  <colFields count="1">
    <field x="8"/>
  </colFields>
  <colItems count="3">
    <i>
      <x v="1"/>
    </i>
    <i>
      <x/>
    </i>
    <i t="grand">
      <x/>
    </i>
  </colItems>
  <dataFields count="1">
    <dataField name="Sum of Outcome" fld="11" baseField="0" baseItem="0" numFmtId="1"/>
  </dataFields>
  <formats count="6">
    <format dxfId="19">
      <pivotArea type="all" dataOnly="0" outline="0" fieldPosition="0"/>
    </format>
    <format dxfId="18">
      <pivotArea outline="0" collapsedLevelsAreSubtotals="1" fieldPosition="0"/>
    </format>
    <format dxfId="17">
      <pivotArea type="origin" dataOnly="0" labelOnly="1" outline="0" fieldPosition="0"/>
    </format>
    <format dxfId="16">
      <pivotArea dataOnly="0" labelOnly="1" outline="0" axis="axisValues" fieldPosition="0"/>
    </format>
    <format dxfId="15">
      <pivotArea field="8" type="button" dataOnly="0" labelOnly="1" outline="0" axis="axisCol" fieldPosition="0"/>
    </format>
    <format dxfId="14">
      <pivotArea type="topRight" dataOnly="0" labelOnly="1" outline="0" fieldPosition="0"/>
    </format>
  </formats>
  <chartFormats count="3">
    <chartFormat chart="16" format="0" series="1">
      <pivotArea type="data" outline="0" fieldPosition="0">
        <references count="2">
          <reference field="4294967294" count="1" selected="0">
            <x v="0"/>
          </reference>
          <reference field="8" count="1" selected="0">
            <x v="0"/>
          </reference>
        </references>
      </pivotArea>
    </chartFormat>
    <chartFormat chart="16" format="1" series="1">
      <pivotArea type="data" outline="0" fieldPosition="0">
        <references count="2">
          <reference field="4294967294" count="1" selected="0">
            <x v="0"/>
          </reference>
          <reference field="8" count="1" selected="0">
            <x v="1"/>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0E1A67-6F83-472B-A371-AD783E311086}" name="PT1-P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5" firstHeaderRow="0" firstDataRow="1" firstDataCol="0"/>
  <pivotFields count="12">
    <pivotField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pivotField showAll="0"/>
    <pivotField showAll="0"/>
    <pivotField dataField="1" numFmtId="1" showAll="0"/>
  </pivotFields>
  <rowItems count="1">
    <i/>
  </rowItems>
  <colFields count="1">
    <field x="-2"/>
  </colFields>
  <colItems count="2">
    <i>
      <x/>
    </i>
    <i i="1">
      <x v="1"/>
    </i>
  </colItems>
  <dataFields count="2">
    <dataField name="Count of Outcome" fld="11" subtotal="count" baseField="0" baseItem="0"/>
    <dataField name="Sum of Outcome" fld="11" baseField="0" baseItem="0" numFmtId="1"/>
  </dataFields>
  <formats count="6">
    <format dxfId="25">
      <pivotArea type="all" dataOnly="0" outline="0" fieldPosition="0"/>
    </format>
    <format dxfId="24">
      <pivotArea outline="0" collapsedLevelsAreSubtotals="1" fieldPosition="0"/>
    </format>
    <format dxfId="23">
      <pivotArea dataOnly="0" labelOnly="1" outline="0" fieldPosition="0">
        <references count="1">
          <reference field="4294967294" count="2">
            <x v="0"/>
            <x v="1"/>
          </reference>
        </references>
      </pivotArea>
    </format>
    <format dxfId="22">
      <pivotArea type="all" dataOnly="0" outline="0" fieldPosition="0"/>
    </format>
    <format dxfId="21">
      <pivotArea outline="0" collapsedLevelsAreSubtotals="1" fieldPosition="0"/>
    </format>
    <format dxfId="2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35C7F9-4C76-4BF0-850E-C58A174E4663}" name="PT8-PositiveCount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Q114:R117" firstHeaderRow="1" firstDataRow="1" firstDataCol="1"/>
  <pivotFields count="12">
    <pivotField axis="axisRow"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pivotField showAll="0"/>
    <pivotField showAll="0"/>
    <pivotField dataField="1" numFmtId="1" showAll="0"/>
  </pivotFields>
  <rowFields count="1">
    <field x="0"/>
  </rowFields>
  <rowItems count="3">
    <i>
      <x/>
    </i>
    <i>
      <x v="1"/>
    </i>
    <i t="grand">
      <x/>
    </i>
  </rowItems>
  <colItems count="1">
    <i/>
  </colItems>
  <dataFields count="1">
    <dataField name="Sum of Outcome" fld="11" baseField="0" baseItem="0" numFmtId="1"/>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1"/>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0" count="1" selected="0">
            <x v="0"/>
          </reference>
        </references>
      </pivotArea>
    </chartFormat>
    <chartFormat chart="6"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D4BF81-FF8B-4B9F-98B0-B34F11E8359D}" name="PT7-PostiveCount by AreaType Vs Housing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Q77:T82" firstHeaderRow="1" firstDataRow="2" firstDataCol="1"/>
  <pivotFields count="12">
    <pivotField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axis="axisCol" showAll="0">
      <items count="3">
        <item x="1"/>
        <item x="0"/>
        <item t="default"/>
      </items>
    </pivotField>
    <pivotField axis="axisRow" showAll="0" sortType="descending">
      <items count="4">
        <item x="0"/>
        <item x="1"/>
        <item x="2"/>
        <item t="default"/>
      </items>
      <autoSortScope>
        <pivotArea dataOnly="0" outline="0" fieldPosition="0">
          <references count="2">
            <reference field="4294967294" count="1" selected="0">
              <x v="0"/>
            </reference>
            <reference field="8" count="1" selected="0">
              <x v="1"/>
            </reference>
          </references>
        </pivotArea>
      </autoSortScope>
    </pivotField>
    <pivotField showAll="0"/>
    <pivotField dataField="1" numFmtId="1" showAll="0"/>
  </pivotFields>
  <rowFields count="1">
    <field x="9"/>
  </rowFields>
  <rowItems count="4">
    <i>
      <x/>
    </i>
    <i>
      <x v="2"/>
    </i>
    <i>
      <x v="1"/>
    </i>
    <i t="grand">
      <x/>
    </i>
  </rowItems>
  <colFields count="1">
    <field x="8"/>
  </colFields>
  <colItems count="3">
    <i>
      <x/>
    </i>
    <i>
      <x v="1"/>
    </i>
    <i t="grand">
      <x/>
    </i>
  </colItems>
  <dataFields count="1">
    <dataField name="Sum of Outcome" fld="11" baseField="0" baseItem="0" numFmtId="1"/>
  </dataFields>
  <chartFormats count="4">
    <chartFormat chart="4" format="0" series="1">
      <pivotArea type="data" outline="0" fieldPosition="0">
        <references count="2">
          <reference field="4294967294" count="1" selected="0">
            <x v="0"/>
          </reference>
          <reference field="8" count="1" selected="0">
            <x v="0"/>
          </reference>
        </references>
      </pivotArea>
    </chartFormat>
    <chartFormat chart="4" format="1" series="1">
      <pivotArea type="data" outline="0" fieldPosition="0">
        <references count="2">
          <reference field="4294967294" count="1" selected="0">
            <x v="0"/>
          </reference>
          <reference field="8" count="1" selected="0">
            <x v="1"/>
          </reference>
        </references>
      </pivotArea>
    </chartFormat>
    <chartFormat chart="15" format="8" series="1">
      <pivotArea type="data" outline="0" fieldPosition="0">
        <references count="2">
          <reference field="4294967294" count="1" selected="0">
            <x v="0"/>
          </reference>
          <reference field="8" count="1" selected="0">
            <x v="0"/>
          </reference>
        </references>
      </pivotArea>
    </chartFormat>
    <chartFormat chart="15" format="9"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B52784-9F4C-433A-A917-5145FB65F67D}" name="PT5-HousingType Vs Positive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41:K45" firstHeaderRow="1" firstDataRow="1" firstDataCol="1"/>
  <pivotFields count="12">
    <pivotField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s>
  <rowFields count="1">
    <field x="9"/>
  </rowFields>
  <rowItems count="4">
    <i>
      <x/>
    </i>
    <i>
      <x v="2"/>
    </i>
    <i>
      <x v="1"/>
    </i>
    <i t="grand">
      <x/>
    </i>
  </rowItems>
  <colItems count="1">
    <i/>
  </colItems>
  <dataFields count="1">
    <dataField name="Sum of Outcome" fld="11" baseField="0" baseItem="0" numFmtId="1"/>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E84D63-328B-4AFF-8AEB-AC6194ADD4F1}" name="PT3-Top10Area Vs Positive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O4:P15" firstHeaderRow="1" firstDataRow="1" firstDataCol="1"/>
  <pivotFields count="12">
    <pivotField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showAll="0"/>
    <pivotField axis="axisRow" showAll="0" measureFilter="1" sortType="a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 showAll="0"/>
  </pivotFields>
  <rowFields count="1">
    <field x="7"/>
  </rowFields>
  <rowItems count="11">
    <i>
      <x v="1"/>
    </i>
    <i>
      <x v="15"/>
    </i>
    <i>
      <x v="9"/>
    </i>
    <i>
      <x v="14"/>
    </i>
    <i>
      <x v="22"/>
    </i>
    <i>
      <x v="23"/>
    </i>
    <i>
      <x v="35"/>
    </i>
    <i>
      <x v="3"/>
    </i>
    <i>
      <x v="8"/>
    </i>
    <i>
      <x v="13"/>
    </i>
    <i t="grand">
      <x/>
    </i>
  </rowItems>
  <colItems count="1">
    <i/>
  </colItems>
  <dataFields count="1">
    <dataField name="Sum of Outcome" fld="11" baseField="0" baseItem="0" numFmtId="1"/>
  </dataFields>
  <chartFormats count="2">
    <chartFormat chart="6"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1838E3-814A-415F-8027-2632C7B9C9A5}" name="PT6-InfectionTypeVsAre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B75:H89" firstHeaderRow="1" firstDataRow="2" firstDataCol="1"/>
  <pivotFields count="12">
    <pivotField showAll="0">
      <items count="3">
        <item x="0"/>
        <item x="1"/>
        <item t="default"/>
      </items>
    </pivotField>
    <pivotField numFmtId="1" showAll="0"/>
    <pivotField showAll="0">
      <items count="5">
        <item x="1"/>
        <item x="2"/>
        <item x="0"/>
        <item x="3"/>
        <item t="default"/>
      </items>
    </pivotField>
    <pivotField numFmtId="1" showAll="0"/>
    <pivotField numFmtId="1" showAll="0"/>
    <pivotField numFmtId="1" showAll="0"/>
    <pivotField axis="axisCol" dataField="1" showAll="0">
      <items count="22">
        <item m="1" x="20"/>
        <item m="1" x="16"/>
        <item m="1" x="6"/>
        <item m="1" x="8"/>
        <item m="1" x="5"/>
        <item m="1" x="10"/>
        <item m="1" x="14"/>
        <item m="1" x="17"/>
        <item x="3"/>
        <item x="2"/>
        <item m="1" x="7"/>
        <item m="1" x="15"/>
        <item m="1" x="13"/>
        <item x="4"/>
        <item x="1"/>
        <item m="1" x="9"/>
        <item x="0"/>
        <item m="1" x="18"/>
        <item m="1" x="11"/>
        <item m="1" x="12"/>
        <item m="1" x="19"/>
        <item t="default"/>
      </items>
    </pivotField>
    <pivotField axis="axisRow" showAll="0" measureFilter="1" sortType="a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 showAll="0"/>
  </pivotFields>
  <rowFields count="1">
    <field x="7"/>
  </rowFields>
  <rowItems count="13">
    <i>
      <x v="1"/>
    </i>
    <i>
      <x v="35"/>
    </i>
    <i>
      <x v="34"/>
    </i>
    <i>
      <x v="27"/>
    </i>
    <i>
      <x v="18"/>
    </i>
    <i>
      <x v="25"/>
    </i>
    <i>
      <x v="14"/>
    </i>
    <i>
      <x v="9"/>
    </i>
    <i>
      <x v="3"/>
    </i>
    <i>
      <x v="22"/>
    </i>
    <i>
      <x v="13"/>
    </i>
    <i>
      <x v="8"/>
    </i>
    <i t="grand">
      <x/>
    </i>
  </rowItems>
  <colFields count="1">
    <field x="6"/>
  </colFields>
  <colItems count="6">
    <i>
      <x v="8"/>
    </i>
    <i>
      <x v="9"/>
    </i>
    <i>
      <x v="13"/>
    </i>
    <i>
      <x v="14"/>
    </i>
    <i>
      <x v="16"/>
    </i>
    <i t="grand">
      <x/>
    </i>
  </colItems>
  <dataFields count="1">
    <dataField name="Count of Infection Type" fld="6" subtotal="count" baseField="0" baseItem="0"/>
  </dataFields>
  <chartFormats count="11">
    <chartFormat chart="0" format="0" series="1">
      <pivotArea type="data" outline="0" fieldPosition="0">
        <references count="2">
          <reference field="4294967294" count="1" selected="0">
            <x v="0"/>
          </reference>
          <reference field="6" count="1" selected="0">
            <x v="8"/>
          </reference>
        </references>
      </pivotArea>
    </chartFormat>
    <chartFormat chart="0" format="1" series="1">
      <pivotArea type="data" outline="0" fieldPosition="0">
        <references count="2">
          <reference field="4294967294" count="1" selected="0">
            <x v="0"/>
          </reference>
          <reference field="6" count="1" selected="0">
            <x v="9"/>
          </reference>
        </references>
      </pivotArea>
    </chartFormat>
    <chartFormat chart="0" format="2" series="1">
      <pivotArea type="data" outline="0" fieldPosition="0">
        <references count="2">
          <reference field="4294967294" count="1" selected="0">
            <x v="0"/>
          </reference>
          <reference field="6" count="1" selected="0">
            <x v="13"/>
          </reference>
        </references>
      </pivotArea>
    </chartFormat>
    <chartFormat chart="0" format="3" series="1">
      <pivotArea type="data" outline="0" fieldPosition="0">
        <references count="2">
          <reference field="4294967294" count="1" selected="0">
            <x v="0"/>
          </reference>
          <reference field="6" count="1" selected="0">
            <x v="14"/>
          </reference>
        </references>
      </pivotArea>
    </chartFormat>
    <chartFormat chart="0" format="4" series="1">
      <pivotArea type="data" outline="0" fieldPosition="0">
        <references count="2">
          <reference field="4294967294" count="1" selected="0">
            <x v="0"/>
          </reference>
          <reference field="6" count="1" selected="0">
            <x v="16"/>
          </reference>
        </references>
      </pivotArea>
    </chartFormat>
    <chartFormat chart="14" format="10" series="1">
      <pivotArea type="data" outline="0" fieldPosition="0">
        <references count="2">
          <reference field="4294967294" count="1" selected="0">
            <x v="0"/>
          </reference>
          <reference field="6" count="1" selected="0">
            <x v="8"/>
          </reference>
        </references>
      </pivotArea>
    </chartFormat>
    <chartFormat chart="14" format="11" series="1">
      <pivotArea type="data" outline="0" fieldPosition="0">
        <references count="2">
          <reference field="4294967294" count="1" selected="0">
            <x v="0"/>
          </reference>
          <reference field="6" count="1" selected="0">
            <x v="9"/>
          </reference>
        </references>
      </pivotArea>
    </chartFormat>
    <chartFormat chart="14" format="12" series="1">
      <pivotArea type="data" outline="0" fieldPosition="0">
        <references count="2">
          <reference field="4294967294" count="1" selected="0">
            <x v="0"/>
          </reference>
          <reference field="6" count="1" selected="0">
            <x v="13"/>
          </reference>
        </references>
      </pivotArea>
    </chartFormat>
    <chartFormat chart="14" format="13" series="1">
      <pivotArea type="data" outline="0" fieldPosition="0">
        <references count="2">
          <reference field="4294967294" count="1" selected="0">
            <x v="0"/>
          </reference>
          <reference field="6" count="1" selected="0">
            <x v="14"/>
          </reference>
        </references>
      </pivotArea>
    </chartFormat>
    <chartFormat chart="14" format="14" series="1">
      <pivotArea type="data" outline="0" fieldPosition="0">
        <references count="2">
          <reference field="4294967294" count="1" selected="0">
            <x v="0"/>
          </reference>
          <reference field="6" count="1" selected="0">
            <x v="16"/>
          </reference>
        </references>
      </pivotArea>
    </chartFormat>
    <chartFormat chart="14" format="15">
      <pivotArea type="data" outline="0" fieldPosition="0">
        <references count="3">
          <reference field="4294967294" count="1" selected="0">
            <x v="0"/>
          </reference>
          <reference field="6" count="1" selected="0">
            <x v="9"/>
          </reference>
          <reference field="7" count="1" selected="0">
            <x v="3"/>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86F264-51A9-407B-BA01-366AE1BDAE41}" name="PT2-AgeGroup Vs Postive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G4:H9" firstHeaderRow="1" firstDataRow="1" firstDataCol="1"/>
  <pivotFields count="12">
    <pivotField showAll="0">
      <items count="3">
        <item x="0"/>
        <item x="1"/>
        <item t="default"/>
      </items>
    </pivotField>
    <pivotField numFmtId="1" showAll="0"/>
    <pivotField axis="axisRow" showAll="0">
      <items count="5">
        <item x="1"/>
        <item x="2"/>
        <item x="0"/>
        <item x="3"/>
        <item t="default"/>
      </items>
    </pivotField>
    <pivotField numFmtId="1" showAll="0"/>
    <pivotField numFmtId="1" showAll="0"/>
    <pivotField numFmtId="1" showAll="0"/>
    <pivotField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pivotField showAll="0"/>
    <pivotField showAll="0"/>
    <pivotField dataField="1" numFmtId="1" showAll="0"/>
  </pivotFields>
  <rowFields count="1">
    <field x="2"/>
  </rowFields>
  <rowItems count="5">
    <i>
      <x/>
    </i>
    <i>
      <x v="1"/>
    </i>
    <i>
      <x v="2"/>
    </i>
    <i>
      <x v="3"/>
    </i>
    <i t="grand">
      <x/>
    </i>
  </rowItems>
  <colItems count="1">
    <i/>
  </colItems>
  <dataFields count="1">
    <dataField name="Sum of Outcome" fld="11" baseField="2" baseItem="0" numFmtId="1"/>
  </dataFields>
  <chartFormats count="2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3"/>
          </reference>
        </references>
      </pivotArea>
    </chartFormat>
    <chartFormat chart="2" format="2">
      <pivotArea type="data" outline="0" fieldPosition="0">
        <references count="2">
          <reference field="4294967294" count="1" selected="0">
            <x v="0"/>
          </reference>
          <reference field="2" count="1" selected="0">
            <x v="2"/>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 count="1" selected="0">
            <x v="0"/>
          </reference>
        </references>
      </pivotArea>
    </chartFormat>
    <chartFormat chart="6" format="7">
      <pivotArea type="data" outline="0" fieldPosition="0">
        <references count="2">
          <reference field="4294967294" count="1" selected="0">
            <x v="0"/>
          </reference>
          <reference field="2" count="1" selected="0">
            <x v="1"/>
          </reference>
        </references>
      </pivotArea>
    </chartFormat>
    <chartFormat chart="6" format="8">
      <pivotArea type="data" outline="0" fieldPosition="0">
        <references count="2">
          <reference field="4294967294" count="1" selected="0">
            <x v="0"/>
          </reference>
          <reference field="2" count="1" selected="0">
            <x v="2"/>
          </reference>
        </references>
      </pivotArea>
    </chartFormat>
    <chartFormat chart="6" format="9">
      <pivotArea type="data" outline="0" fieldPosition="0">
        <references count="2">
          <reference field="4294967294" count="1" selected="0">
            <x v="0"/>
          </reference>
          <reference field="2" count="1" selected="0">
            <x v="3"/>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 chart="7" format="13">
      <pivotArea type="data" outline="0" fieldPosition="0">
        <references count="2">
          <reference field="4294967294" count="1" selected="0">
            <x v="0"/>
          </reference>
          <reference field="2" count="1" selected="0">
            <x v="2"/>
          </reference>
        </references>
      </pivotArea>
    </chartFormat>
    <chartFormat chart="7" format="14">
      <pivotArea type="data" outline="0" fieldPosition="0">
        <references count="2">
          <reference field="4294967294" count="1" selected="0">
            <x v="0"/>
          </reference>
          <reference field="2" count="1" selected="0">
            <x v="3"/>
          </reference>
        </references>
      </pivotArea>
    </chartFormat>
    <chartFormat chart="11" format="25" series="1">
      <pivotArea type="data" outline="0" fieldPosition="0">
        <references count="1">
          <reference field="4294967294" count="1" selected="0">
            <x v="0"/>
          </reference>
        </references>
      </pivotArea>
    </chartFormat>
    <chartFormat chart="11" format="26">
      <pivotArea type="data" outline="0" fieldPosition="0">
        <references count="2">
          <reference field="4294967294" count="1" selected="0">
            <x v="0"/>
          </reference>
          <reference field="2" count="1" selected="0">
            <x v="0"/>
          </reference>
        </references>
      </pivotArea>
    </chartFormat>
    <chartFormat chart="11" format="27">
      <pivotArea type="data" outline="0" fieldPosition="0">
        <references count="2">
          <reference field="4294967294" count="1" selected="0">
            <x v="0"/>
          </reference>
          <reference field="2" count="1" selected="0">
            <x v="1"/>
          </reference>
        </references>
      </pivotArea>
    </chartFormat>
    <chartFormat chart="11" format="28">
      <pivotArea type="data" outline="0" fieldPosition="0">
        <references count="2">
          <reference field="4294967294" count="1" selected="0">
            <x v="0"/>
          </reference>
          <reference field="2" count="1" selected="0">
            <x v="2"/>
          </reference>
        </references>
      </pivotArea>
    </chartFormat>
    <chartFormat chart="11" format="29">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68A7345-D119-45FB-911F-6C6537B98499}" sourceName="Gender">
  <pivotTables>
    <pivotTable tabId="5" name="PT1-PKPIs"/>
    <pivotTable tabId="5" name="PT2-AgeGroup Vs PostiveCount"/>
    <pivotTable tabId="5" name="PT3-Top10Area Vs PositiveCount"/>
    <pivotTable tabId="5" name="PT4-AreaType Vs PositiveCount"/>
    <pivotTable tabId="5" name="PT5-HousingType Vs PositiveCount"/>
    <pivotTable tabId="5" name="PT6-InfectionTypeVsArea"/>
    <pivotTable tabId="5" name="PT7-PostiveCount by AreaType Vs HousingType"/>
  </pivotTables>
  <data>
    <tabular pivotCacheId="140577162" sortOrder="descending">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8A892FB2-C295-4934-8AFA-C24206081AE1}" sourceName="AgeGroup">
  <pivotTables>
    <pivotTable tabId="5" name="PT3-Top10Area Vs PositiveCount"/>
    <pivotTable tabId="5" name="PT1-PKPIs"/>
    <pivotTable tabId="5" name="PT4-AreaType Vs PositiveCount"/>
    <pivotTable tabId="5" name="PT5-HousingType Vs PositiveCount"/>
    <pivotTable tabId="5" name="PT6-InfectionTypeVsArea"/>
    <pivotTable tabId="5" name="PT7-PostiveCount by AreaType Vs HousingType"/>
    <pivotTable tabId="5" name="PT8-PositiveCount by Gender"/>
  </pivotTables>
  <data>
    <tabular pivotCacheId="140577162">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0DDE65B8-39D7-456F-BEB0-DC562A181F9F}" sourceName="Area">
  <pivotTables>
    <pivotTable tabId="5" name="PT8-PositiveCount by Gender"/>
    <pivotTable tabId="5" name="PT1-PKPIs"/>
    <pivotTable tabId="5" name="PT2-AgeGroup Vs PostiveCount"/>
    <pivotTable tabId="5" name="PT5-HousingType Vs PositiveCount"/>
    <pivotTable tabId="5" name="PT7-PostiveCount by AreaType Vs HousingType"/>
    <pivotTable tabId="5" name="PT4-AreaType Vs PositiveCount"/>
  </pivotTables>
  <data>
    <tabular pivotCacheId="140577162">
      <items count="36">
        <i x="16" s="1"/>
        <i x="20" s="1"/>
        <i x="27" s="1"/>
        <i x="21" s="1"/>
        <i x="18" s="1"/>
        <i x="14" s="1"/>
        <i x="28" s="1"/>
        <i x="1" s="1"/>
        <i x="26" s="1"/>
        <i x="5" s="1"/>
        <i x="4" s="1"/>
        <i x="33" s="1"/>
        <i x="23" s="1"/>
        <i x="15" s="1"/>
        <i x="32" s="1"/>
        <i x="8" s="1"/>
        <i x="13" s="1"/>
        <i x="17" s="1"/>
        <i x="29" s="1"/>
        <i x="35" s="1"/>
        <i x="31" s="1"/>
        <i x="25" s="1"/>
        <i x="0" s="1"/>
        <i x="10" s="1"/>
        <i x="3" s="1"/>
        <i x="6" s="1"/>
        <i x="9" s="1"/>
        <i x="2" s="1"/>
        <i x="19" s="1"/>
        <i x="34" s="1"/>
        <i x="22" s="1"/>
        <i x="11" s="1"/>
        <i x="7" s="1"/>
        <i x="12" s="1"/>
        <i x="24" s="1"/>
        <i x="3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899AA37-DD0A-43DE-8981-6703ACFCAC03}" cache="Slicer_Gender" caption="Gender" rowHeight="288000"/>
  <slicer name="AgeGroup 1" xr10:uid="{D9EA41A5-A234-4BC8-8266-E67663837A30}" cache="Slicer_AgeGroup" caption="AgeGroup" columnCount="2" rowHeight="288000"/>
  <slicer name="Area 1" xr10:uid="{94F296C0-5540-49AA-8717-69FBD175356C}" cache="Slicer_Area" caption="Area" columnCoun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972452E-D3EC-4409-B979-91B107BFA892}" cache="Slicer_Gender" caption="Gender" rowHeight="251883"/>
  <slicer name="AgeGroup" xr10:uid="{B12147BC-F495-4B7F-9698-9C4C7690CBAF}" cache="Slicer_AgeGroup" caption="AgeGroup" rowHeight="251883"/>
  <slicer name="Area" xr10:uid="{EA5DD77F-CBB3-40D2-B280-AE0AF346E9F9}" cache="Slicer_Area" caption="Area"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87D70B-7412-440F-B2A1-B8408D1762FE}" name="T1_DengueDataset" displayName="T1_DengueDataset" ref="A1:L1001" totalsRowShown="0" headerRowDxfId="13" dataDxfId="12">
  <autoFilter ref="A1:L1001" xr:uid="{AB87D70B-7412-440F-B2A1-B8408D1762FE}"/>
  <tableColumns count="12">
    <tableColumn id="1" xr3:uid="{870C3EB6-8FBB-4845-93F7-A15301D53D26}" name="Gender" dataDxfId="11"/>
    <tableColumn id="2" xr3:uid="{6F6F181C-0633-4AF9-A337-CC7A30F8BB3B}" name="Age" dataDxfId="10"/>
    <tableColumn id="14" xr3:uid="{18C7A198-21B0-487A-89B7-58BE7A5DB720}" name="AgeGroup" dataDxfId="9">
      <calculatedColumnFormula array="1">_xlfn.IFS(
  AND(B2&gt;=0, B2&lt;=18), "0-18",
  AND(B2&gt;18, B2&lt;=35), "19-35",
  AND(B2&gt;35, B2&lt;=60), "36-60",
  B2&gt;60, "60+"
)</calculatedColumnFormula>
    </tableColumn>
    <tableColumn id="3" xr3:uid="{0F6D6F43-CEFF-43F6-9ABD-E804206B6689}" name="NS1" dataDxfId="8"/>
    <tableColumn id="4" xr3:uid="{28625726-CEFF-488B-A2B6-BD1CF96B9078}" name="IgG" dataDxfId="7"/>
    <tableColumn id="5" xr3:uid="{D456533A-D60F-4D01-A708-4C14A92286AD}" name="IgM" dataDxfId="6"/>
    <tableColumn id="12" xr3:uid="{AEA1FDEF-04FF-4B80-866A-228E71678B02}" name="Infection Type" dataDxfId="5">
      <calculatedColumnFormula array="1">_xlfn.IFS(AND(D2=0,F2=0,E2=1),"Past/Secondary", AND(D2=1,F2=0,E2=0),"Acute/Early", OR(AND(D2=1,F2=1,E2=0),AND(D2=0,F2=1,E2=0)),"Recent/Mid", AND(D2=1,F2=1,E2=1),"Positive(Complex)", AND(D2=0,F2=1,E2=1),"Recent Exposure (Past Infection)", TRUE,"Secondary")</calculatedColumnFormula>
    </tableColumn>
    <tableColumn id="6" xr3:uid="{5A66C57B-EAA1-4AA9-B1ED-2E255544CBD5}" name="Area" dataDxfId="4"/>
    <tableColumn id="7" xr3:uid="{F8D39B0F-9EC6-4FDF-922C-FC56ADE99900}" name="AreaType" dataDxfId="3"/>
    <tableColumn id="8" xr3:uid="{C71A37A0-D235-4343-8B2A-A55DBE3EE80E}" name="HouseType" dataDxfId="2"/>
    <tableColumn id="9" xr3:uid="{E103A208-A657-4B5E-B561-C543ACA08A21}" name="District" dataDxfId="1"/>
    <tableColumn id="10" xr3:uid="{7D5813A2-2EC9-4639-9BFB-0DF8261B658F}" name="Outco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23D56-C885-4641-90B2-A07D4344BA59}">
  <sheetPr>
    <tabColor rgb="FF8A0000"/>
  </sheetPr>
  <dimension ref="A1:AH101"/>
  <sheetViews>
    <sheetView tabSelected="1" zoomScale="66" zoomScaleNormal="68" workbookViewId="0">
      <selection activeCell="AG64" sqref="AG64"/>
    </sheetView>
  </sheetViews>
  <sheetFormatPr defaultColWidth="0" defaultRowHeight="12.5" zeroHeight="1" x14ac:dyDescent="0.25"/>
  <cols>
    <col min="1" max="34" width="8.7265625" style="14" customWidth="1"/>
    <col min="35" max="16384" width="8.7265625" style="14" hidden="1"/>
  </cols>
  <sheetData>
    <row r="1" s="14" customFormat="1" x14ac:dyDescent="0.25"/>
    <row r="2" s="14" customFormat="1" x14ac:dyDescent="0.25"/>
    <row r="3" s="14" customFormat="1" x14ac:dyDescent="0.25"/>
    <row r="4" s="14" customFormat="1" x14ac:dyDescent="0.25"/>
    <row r="5" s="14" customFormat="1" x14ac:dyDescent="0.25"/>
    <row r="6" s="14" customFormat="1" x14ac:dyDescent="0.25"/>
    <row r="7" s="14" customFormat="1" x14ac:dyDescent="0.25"/>
    <row r="8" s="14" customFormat="1" x14ac:dyDescent="0.25"/>
    <row r="9" s="14" customFormat="1" x14ac:dyDescent="0.25"/>
    <row r="10" s="14" customFormat="1" x14ac:dyDescent="0.25"/>
    <row r="11" s="14" customFormat="1" x14ac:dyDescent="0.25"/>
    <row r="12" s="14" customFormat="1" x14ac:dyDescent="0.25"/>
    <row r="13" s="14" customFormat="1" x14ac:dyDescent="0.25"/>
    <row r="14" s="14" customFormat="1" x14ac:dyDescent="0.25"/>
    <row r="15" s="14" customFormat="1" x14ac:dyDescent="0.25"/>
    <row r="16" s="14" customFormat="1" x14ac:dyDescent="0.25"/>
    <row r="17" s="14" customFormat="1" x14ac:dyDescent="0.25"/>
    <row r="18" s="14" customFormat="1" x14ac:dyDescent="0.25"/>
    <row r="19" s="14" customFormat="1" x14ac:dyDescent="0.25"/>
    <row r="20" s="14" customFormat="1" x14ac:dyDescent="0.25"/>
    <row r="21" s="14" customFormat="1" x14ac:dyDescent="0.25"/>
    <row r="22" s="14" customFormat="1" x14ac:dyDescent="0.25"/>
    <row r="23" s="14" customFormat="1" x14ac:dyDescent="0.25"/>
    <row r="24" s="14" customFormat="1" x14ac:dyDescent="0.25"/>
    <row r="25" s="14" customFormat="1" x14ac:dyDescent="0.25"/>
    <row r="26" s="14" customFormat="1" x14ac:dyDescent="0.25"/>
    <row r="27" s="14" customFormat="1" x14ac:dyDescent="0.25"/>
    <row r="28" s="14" customFormat="1" x14ac:dyDescent="0.25"/>
    <row r="29" s="14" customFormat="1" x14ac:dyDescent="0.25"/>
    <row r="30" s="14" customFormat="1" x14ac:dyDescent="0.25"/>
    <row r="31" s="14" customFormat="1" x14ac:dyDescent="0.25"/>
    <row r="32" s="14" customFormat="1" x14ac:dyDescent="0.25"/>
    <row r="33" s="14" customFormat="1" x14ac:dyDescent="0.25"/>
    <row r="34" s="14" customFormat="1" x14ac:dyDescent="0.25"/>
    <row r="35" s="14" customFormat="1" x14ac:dyDescent="0.25"/>
    <row r="36" s="14" customFormat="1" x14ac:dyDescent="0.25"/>
    <row r="37" s="14" customFormat="1" x14ac:dyDescent="0.25"/>
    <row r="38" s="14" customFormat="1" x14ac:dyDescent="0.25"/>
    <row r="39" s="14" customFormat="1" x14ac:dyDescent="0.25"/>
    <row r="40" s="14" customFormat="1" x14ac:dyDescent="0.25"/>
    <row r="41" s="14" customFormat="1" x14ac:dyDescent="0.25"/>
    <row r="42" s="14" customFormat="1" x14ac:dyDescent="0.25"/>
    <row r="43" s="14" customFormat="1" x14ac:dyDescent="0.25"/>
    <row r="44" s="14" customFormat="1" x14ac:dyDescent="0.25"/>
    <row r="45" s="14" customFormat="1" x14ac:dyDescent="0.25"/>
    <row r="46" s="14" customFormat="1" x14ac:dyDescent="0.25"/>
    <row r="47" s="14" customFormat="1" x14ac:dyDescent="0.25"/>
    <row r="48" s="14" customFormat="1" x14ac:dyDescent="0.25"/>
    <row r="49" s="14" customFormat="1" x14ac:dyDescent="0.25"/>
    <row r="50" s="14" customFormat="1" x14ac:dyDescent="0.25"/>
    <row r="51" s="14" customFormat="1" x14ac:dyDescent="0.25"/>
    <row r="52" s="14" customFormat="1" x14ac:dyDescent="0.25"/>
    <row r="53" s="14" customFormat="1" x14ac:dyDescent="0.25"/>
    <row r="54" s="14" customFormat="1" x14ac:dyDescent="0.25"/>
    <row r="55" s="14" customFormat="1" x14ac:dyDescent="0.25"/>
    <row r="56" s="14" customFormat="1" x14ac:dyDescent="0.25"/>
    <row r="57" s="14" customFormat="1" x14ac:dyDescent="0.25"/>
    <row r="58" s="14" customFormat="1" x14ac:dyDescent="0.25"/>
    <row r="59" s="14" customFormat="1" x14ac:dyDescent="0.25"/>
    <row r="60" s="14" customFormat="1" x14ac:dyDescent="0.25"/>
    <row r="61" s="14" customFormat="1" x14ac:dyDescent="0.25"/>
    <row r="62" s="14" customFormat="1" x14ac:dyDescent="0.25"/>
    <row r="63" s="14" customFormat="1" x14ac:dyDescent="0.25"/>
    <row r="64" s="14" customFormat="1" x14ac:dyDescent="0.25"/>
    <row r="65" s="14" customFormat="1" x14ac:dyDescent="0.25"/>
    <row r="66" s="14" customFormat="1" hidden="1" x14ac:dyDescent="0.25"/>
    <row r="67" s="14" customFormat="1" hidden="1" x14ac:dyDescent="0.25"/>
    <row r="68" s="14" customFormat="1" hidden="1" x14ac:dyDescent="0.25"/>
    <row r="69" s="14" customFormat="1" hidden="1" x14ac:dyDescent="0.25"/>
    <row r="70" s="14" customFormat="1" hidden="1" x14ac:dyDescent="0.25"/>
    <row r="71" s="14" customFormat="1" hidden="1" x14ac:dyDescent="0.25"/>
    <row r="72" s="14" customFormat="1" hidden="1" x14ac:dyDescent="0.25"/>
    <row r="73" s="14" customFormat="1" hidden="1" x14ac:dyDescent="0.25"/>
    <row r="74" s="14" customFormat="1" hidden="1" x14ac:dyDescent="0.25"/>
    <row r="75" s="14" customFormat="1" hidden="1" x14ac:dyDescent="0.25"/>
    <row r="76" s="14" customFormat="1" hidden="1" x14ac:dyDescent="0.25"/>
    <row r="77" s="14" customFormat="1" hidden="1" x14ac:dyDescent="0.25"/>
    <row r="78" s="14" customFormat="1" hidden="1" x14ac:dyDescent="0.25"/>
    <row r="79" s="14" customFormat="1" hidden="1" x14ac:dyDescent="0.25"/>
    <row r="80" s="14" customFormat="1" hidden="1" x14ac:dyDescent="0.25"/>
    <row r="81" s="14" customFormat="1" hidden="1" x14ac:dyDescent="0.25"/>
    <row r="82" s="14" customFormat="1" hidden="1" x14ac:dyDescent="0.25"/>
    <row r="83" s="14" customFormat="1" hidden="1" x14ac:dyDescent="0.25"/>
    <row r="84" s="14" customFormat="1" hidden="1" x14ac:dyDescent="0.25"/>
    <row r="85" s="14" customFormat="1" hidden="1" x14ac:dyDescent="0.25"/>
    <row r="86" s="14" customFormat="1" hidden="1" x14ac:dyDescent="0.25"/>
    <row r="87" s="14" customFormat="1" hidden="1" x14ac:dyDescent="0.25"/>
    <row r="88" s="14" customFormat="1" hidden="1" x14ac:dyDescent="0.25"/>
    <row r="89" s="14" customFormat="1" hidden="1" x14ac:dyDescent="0.25"/>
    <row r="90" s="14" customFormat="1" hidden="1" x14ac:dyDescent="0.25"/>
    <row r="91" s="14" customFormat="1" hidden="1" x14ac:dyDescent="0.25"/>
    <row r="92" s="14" customFormat="1" hidden="1" x14ac:dyDescent="0.25"/>
    <row r="93" s="14" customFormat="1" hidden="1" x14ac:dyDescent="0.25"/>
    <row r="94" s="14" customFormat="1" hidden="1" x14ac:dyDescent="0.25"/>
    <row r="95" s="14" customFormat="1" hidden="1" x14ac:dyDescent="0.25"/>
    <row r="96" s="14" customFormat="1" hidden="1" x14ac:dyDescent="0.25"/>
    <row r="97" s="14" customFormat="1" hidden="1" x14ac:dyDescent="0.25"/>
    <row r="98" s="14" customFormat="1" hidden="1" x14ac:dyDescent="0.25"/>
    <row r="99" s="14" customFormat="1" hidden="1" x14ac:dyDescent="0.25"/>
    <row r="100" s="14" customFormat="1" hidden="1" x14ac:dyDescent="0.25"/>
    <row r="101" s="14" customFormat="1" hidden="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0253-83CA-4823-A80B-F907BB032764}">
  <dimension ref="B2:P36"/>
  <sheetViews>
    <sheetView workbookViewId="0">
      <selection activeCell="F4" sqref="F4:P6"/>
    </sheetView>
  </sheetViews>
  <sheetFormatPr defaultRowHeight="12.5" x14ac:dyDescent="0.25"/>
  <cols>
    <col min="1" max="1" width="8.7265625" style="14"/>
    <col min="2" max="2" width="16.1796875" style="14" bestFit="1" customWidth="1"/>
    <col min="3" max="3" width="12.453125" style="14" bestFit="1" customWidth="1"/>
    <col min="4" max="16384" width="8.7265625" style="14"/>
  </cols>
  <sheetData>
    <row r="2" spans="2:16" ht="13" x14ac:dyDescent="0.3">
      <c r="B2" s="20" t="s">
        <v>90</v>
      </c>
      <c r="C2" s="20"/>
    </row>
    <row r="3" spans="2:16" ht="13" thickBot="1" x14ac:dyDescent="0.3"/>
    <row r="4" spans="2:16" ht="13" x14ac:dyDescent="0.3">
      <c r="B4" s="15" t="s">
        <v>1</v>
      </c>
      <c r="C4" s="15"/>
      <c r="F4" s="21" t="s">
        <v>91</v>
      </c>
      <c r="G4" s="22"/>
      <c r="H4" s="22"/>
      <c r="I4" s="22"/>
      <c r="J4" s="22"/>
      <c r="K4" s="22"/>
      <c r="L4" s="22"/>
      <c r="M4" s="22"/>
      <c r="N4" s="22"/>
      <c r="O4" s="22"/>
      <c r="P4" s="22"/>
    </row>
    <row r="5" spans="2:16" x14ac:dyDescent="0.25">
      <c r="F5" s="22"/>
      <c r="G5" s="22"/>
      <c r="H5" s="22"/>
      <c r="I5" s="22"/>
      <c r="J5" s="22"/>
      <c r="K5" s="22"/>
      <c r="L5" s="22"/>
      <c r="M5" s="22"/>
      <c r="N5" s="22"/>
      <c r="O5" s="22"/>
      <c r="P5" s="22"/>
    </row>
    <row r="6" spans="2:16" x14ac:dyDescent="0.25">
      <c r="B6" s="14" t="s">
        <v>77</v>
      </c>
      <c r="C6" s="14">
        <v>35.923999999999999</v>
      </c>
      <c r="F6" s="22"/>
      <c r="G6" s="22"/>
      <c r="H6" s="22"/>
      <c r="I6" s="22"/>
      <c r="J6" s="22"/>
      <c r="K6" s="22"/>
      <c r="L6" s="22"/>
      <c r="M6" s="22"/>
      <c r="N6" s="22"/>
      <c r="O6" s="22"/>
      <c r="P6" s="22"/>
    </row>
    <row r="7" spans="2:16" x14ac:dyDescent="0.25">
      <c r="B7" s="14" t="s">
        <v>78</v>
      </c>
      <c r="C7" s="14">
        <v>0.52077771979361165</v>
      </c>
    </row>
    <row r="8" spans="2:16" x14ac:dyDescent="0.25">
      <c r="B8" s="14" t="s">
        <v>79</v>
      </c>
      <c r="C8" s="14">
        <v>37</v>
      </c>
    </row>
    <row r="9" spans="2:16" x14ac:dyDescent="0.25">
      <c r="B9" s="14" t="s">
        <v>80</v>
      </c>
      <c r="C9" s="14">
        <v>45</v>
      </c>
    </row>
    <row r="10" spans="2:16" x14ac:dyDescent="0.25">
      <c r="B10" s="14" t="s">
        <v>81</v>
      </c>
      <c r="C10" s="14">
        <v>16.468437492167659</v>
      </c>
    </row>
    <row r="11" spans="2:16" x14ac:dyDescent="0.25">
      <c r="B11" s="14" t="s">
        <v>82</v>
      </c>
      <c r="C11" s="14">
        <v>271.20943343343339</v>
      </c>
    </row>
    <row r="12" spans="2:16" x14ac:dyDescent="0.25">
      <c r="B12" s="14" t="s">
        <v>83</v>
      </c>
      <c r="C12" s="14">
        <v>-1.1547973522733015</v>
      </c>
    </row>
    <row r="13" spans="2:16" x14ac:dyDescent="0.25">
      <c r="B13" s="14" t="s">
        <v>84</v>
      </c>
      <c r="C13" s="14">
        <v>-1.883592157866743E-3</v>
      </c>
    </row>
    <row r="14" spans="2:16" x14ac:dyDescent="0.25">
      <c r="B14" s="14" t="s">
        <v>85</v>
      </c>
      <c r="C14" s="14">
        <v>57</v>
      </c>
    </row>
    <row r="15" spans="2:16" x14ac:dyDescent="0.25">
      <c r="B15" s="14" t="s">
        <v>86</v>
      </c>
      <c r="C15" s="14">
        <v>8</v>
      </c>
    </row>
    <row r="16" spans="2:16" x14ac:dyDescent="0.25">
      <c r="B16" s="14" t="s">
        <v>87</v>
      </c>
      <c r="C16" s="14">
        <v>65</v>
      </c>
    </row>
    <row r="17" spans="2:4" x14ac:dyDescent="0.25">
      <c r="B17" s="14" t="s">
        <v>88</v>
      </c>
      <c r="C17" s="14">
        <v>35924</v>
      </c>
    </row>
    <row r="18" spans="2:4" ht="13" thickBot="1" x14ac:dyDescent="0.3">
      <c r="B18" s="16" t="s">
        <v>89</v>
      </c>
      <c r="C18" s="16">
        <v>1000</v>
      </c>
    </row>
    <row r="22" spans="2:4" ht="14.5" x14ac:dyDescent="0.35">
      <c r="B22"/>
      <c r="C22"/>
    </row>
    <row r="23" spans="2:4" ht="14.5" x14ac:dyDescent="0.35">
      <c r="B23"/>
      <c r="C23"/>
    </row>
    <row r="24" spans="2:4" ht="14.5" x14ac:dyDescent="0.35">
      <c r="B24"/>
      <c r="C24"/>
      <c r="D24"/>
    </row>
    <row r="25" spans="2:4" ht="14.5" x14ac:dyDescent="0.35">
      <c r="B25"/>
      <c r="C25"/>
      <c r="D25"/>
    </row>
    <row r="26" spans="2:4" ht="14.5" x14ac:dyDescent="0.35">
      <c r="B26"/>
      <c r="C26"/>
      <c r="D26"/>
    </row>
    <row r="27" spans="2:4" ht="14.5" x14ac:dyDescent="0.35">
      <c r="B27"/>
      <c r="C27"/>
    </row>
    <row r="28" spans="2:4" ht="14.5" x14ac:dyDescent="0.35">
      <c r="B28"/>
      <c r="C28"/>
    </row>
    <row r="29" spans="2:4" ht="14.5" x14ac:dyDescent="0.35">
      <c r="B29"/>
      <c r="C29" t="s">
        <v>92</v>
      </c>
    </row>
    <row r="30" spans="2:4" ht="14.5" x14ac:dyDescent="0.35">
      <c r="B30"/>
      <c r="C30"/>
    </row>
    <row r="31" spans="2:4" ht="14.5" x14ac:dyDescent="0.35">
      <c r="B31"/>
      <c r="C31"/>
    </row>
    <row r="32" spans="2:4" ht="14.5" x14ac:dyDescent="0.35">
      <c r="B32"/>
      <c r="C32"/>
    </row>
    <row r="33" spans="2:3" ht="14.5" x14ac:dyDescent="0.35">
      <c r="B33"/>
      <c r="C33"/>
    </row>
    <row r="34" spans="2:3" ht="14.5" x14ac:dyDescent="0.35">
      <c r="B34"/>
      <c r="C34"/>
    </row>
    <row r="35" spans="2:3" ht="14.5" x14ac:dyDescent="0.35">
      <c r="B35"/>
      <c r="C35"/>
    </row>
    <row r="36" spans="2:3" ht="14.5" x14ac:dyDescent="0.35">
      <c r="B36"/>
      <c r="C36"/>
    </row>
  </sheetData>
  <mergeCells count="2">
    <mergeCell ref="B2:C2"/>
    <mergeCell ref="F4:P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6135-9F65-4C00-B1EE-FCA642464FE8}">
  <dimension ref="A3:BA194"/>
  <sheetViews>
    <sheetView zoomScale="45" zoomScaleNormal="70" workbookViewId="0">
      <selection activeCell="B43" sqref="B43"/>
    </sheetView>
  </sheetViews>
  <sheetFormatPr defaultRowHeight="14" x14ac:dyDescent="0.35"/>
  <cols>
    <col min="1" max="1" width="8.7265625" style="6"/>
    <col min="2" max="2" width="28.36328125" style="6" bestFit="1" customWidth="1"/>
    <col min="3" max="3" width="23.36328125" style="6" bestFit="1" customWidth="1"/>
    <col min="4" max="4" width="22.08984375" style="6" bestFit="1" customWidth="1"/>
    <col min="5" max="5" width="39.453125" style="6" bestFit="1" customWidth="1"/>
    <col min="6" max="6" width="14.453125" style="6" bestFit="1" customWidth="1"/>
    <col min="7" max="7" width="13.81640625" style="6" bestFit="1" customWidth="1"/>
    <col min="8" max="8" width="14.81640625" style="6" bestFit="1" customWidth="1"/>
    <col min="9" max="9" width="8.7265625" style="6"/>
    <col min="10" max="10" width="19.453125" style="6" bestFit="1" customWidth="1"/>
    <col min="11" max="11" width="20.26953125" style="6" bestFit="1" customWidth="1"/>
    <col min="12" max="14" width="8.7265625" style="6"/>
    <col min="15" max="15" width="19.453125" style="6" bestFit="1" customWidth="1"/>
    <col min="16" max="17" width="20.26953125" style="6" bestFit="1" customWidth="1"/>
    <col min="18" max="18" width="23.36328125" style="6" bestFit="1" customWidth="1"/>
    <col min="19" max="19" width="16.6328125" style="6" bestFit="1" customWidth="1"/>
    <col min="20" max="20" width="14.81640625" style="6" bestFit="1" customWidth="1"/>
    <col min="21" max="21" width="9.6328125" style="6" bestFit="1" customWidth="1"/>
    <col min="22" max="22" width="10.36328125" style="6" bestFit="1" customWidth="1"/>
    <col min="23" max="23" width="11.1796875" style="6" bestFit="1" customWidth="1"/>
    <col min="24" max="24" width="11.36328125" style="6" bestFit="1" customWidth="1"/>
    <col min="25" max="25" width="4.08984375" style="6" bestFit="1" customWidth="1"/>
    <col min="26" max="26" width="14.1796875" style="6" bestFit="1" customWidth="1"/>
    <col min="27" max="27" width="10.36328125" style="6" bestFit="1" customWidth="1"/>
    <col min="28" max="28" width="15.6328125" style="6" customWidth="1"/>
    <col min="29" max="29" width="10.36328125" style="6" bestFit="1" customWidth="1"/>
    <col min="30" max="30" width="12.453125" style="6" customWidth="1"/>
    <col min="31" max="31" width="15.453125" style="6" customWidth="1"/>
    <col min="32" max="32" width="6.7265625" style="6" bestFit="1" customWidth="1"/>
    <col min="33" max="33" width="9.54296875" style="6" bestFit="1" customWidth="1"/>
    <col min="34" max="34" width="13.90625" style="6" bestFit="1" customWidth="1"/>
    <col min="35" max="35" width="15.6328125" style="6" bestFit="1" customWidth="1"/>
    <col min="36" max="36" width="8.1796875" style="6" bestFit="1" customWidth="1"/>
    <col min="37" max="37" width="7.81640625" style="6" bestFit="1" customWidth="1"/>
    <col min="38" max="38" width="7.54296875" style="6" bestFit="1" customWidth="1"/>
    <col min="39" max="39" width="6.36328125" style="6" bestFit="1" customWidth="1"/>
    <col min="40" max="40" width="13.6328125" style="6" bestFit="1" customWidth="1"/>
    <col min="41" max="41" width="8.7265625" style="6" bestFit="1" customWidth="1"/>
    <col min="42" max="42" width="10.81640625" style="6" bestFit="1" customWidth="1"/>
    <col min="43" max="43" width="6.7265625" style="6" bestFit="1" customWidth="1"/>
    <col min="44" max="44" width="6.36328125" style="6" bestFit="1" customWidth="1"/>
    <col min="45" max="45" width="6.90625" style="6" bestFit="1" customWidth="1"/>
    <col min="46" max="46" width="8.54296875" style="6" bestFit="1" customWidth="1"/>
    <col min="47" max="47" width="9.7265625" style="6" bestFit="1" customWidth="1"/>
    <col min="48" max="48" width="9.1796875" style="6" bestFit="1" customWidth="1"/>
    <col min="49" max="49" width="18.26953125" style="6" bestFit="1" customWidth="1"/>
    <col min="50" max="50" width="9.36328125" style="6" bestFit="1" customWidth="1"/>
    <col min="51" max="51" width="8.08984375" style="6" bestFit="1" customWidth="1"/>
    <col min="52" max="52" width="7.36328125" style="6" bestFit="1" customWidth="1"/>
    <col min="53" max="53" width="10.36328125" style="6" bestFit="1" customWidth="1"/>
    <col min="54" max="16384" width="8.7265625" style="6"/>
  </cols>
  <sheetData>
    <row r="3" spans="1:52" x14ac:dyDescent="0.35">
      <c r="G3" s="23" t="s">
        <v>68</v>
      </c>
      <c r="H3" s="23"/>
    </row>
    <row r="4" spans="1:52" ht="14.5" x14ac:dyDescent="0.35">
      <c r="B4" s="1" t="s">
        <v>63</v>
      </c>
      <c r="C4" s="1" t="s">
        <v>57</v>
      </c>
      <c r="G4" s="2" t="s">
        <v>55</v>
      </c>
      <c r="H4" t="s">
        <v>57</v>
      </c>
      <c r="I4" s="7"/>
      <c r="O4" s="2" t="s">
        <v>55</v>
      </c>
      <c r="P4" t="s">
        <v>57</v>
      </c>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ht="14.5" x14ac:dyDescent="0.35">
      <c r="B5" s="1">
        <v>1000</v>
      </c>
      <c r="C5" s="4">
        <v>532</v>
      </c>
      <c r="G5" s="3" t="s">
        <v>64</v>
      </c>
      <c r="H5" s="5">
        <v>112</v>
      </c>
      <c r="I5" s="7"/>
      <c r="O5" s="3" t="s">
        <v>38</v>
      </c>
      <c r="P5" s="5">
        <v>17</v>
      </c>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spans="1:52" ht="14.5" x14ac:dyDescent="0.35">
      <c r="G6" s="3" t="s">
        <v>65</v>
      </c>
      <c r="H6" s="5">
        <v>143</v>
      </c>
      <c r="I6" s="7"/>
      <c r="O6" s="3" t="s">
        <v>26</v>
      </c>
      <c r="P6" s="5">
        <v>17</v>
      </c>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spans="1:52" ht="14.5" x14ac:dyDescent="0.35">
      <c r="G7" s="3" t="s">
        <v>66</v>
      </c>
      <c r="H7" s="5">
        <v>234</v>
      </c>
      <c r="I7" s="7"/>
      <c r="O7" s="3" t="s">
        <v>22</v>
      </c>
      <c r="P7" s="5">
        <v>17</v>
      </c>
      <c r="Q7" s="7"/>
    </row>
    <row r="8" spans="1:52" ht="14.5" x14ac:dyDescent="0.35">
      <c r="A8" s="17" t="s">
        <v>61</v>
      </c>
      <c r="B8" s="18" t="s">
        <v>76</v>
      </c>
      <c r="C8" s="18" t="s">
        <v>59</v>
      </c>
      <c r="D8" s="18" t="s">
        <v>60</v>
      </c>
      <c r="G8" s="3" t="s">
        <v>67</v>
      </c>
      <c r="H8" s="5">
        <v>43</v>
      </c>
      <c r="I8" s="7"/>
      <c r="O8" s="3" t="s">
        <v>50</v>
      </c>
      <c r="P8" s="5">
        <v>19</v>
      </c>
      <c r="Q8" s="7"/>
    </row>
    <row r="9" spans="1:52" ht="14.5" x14ac:dyDescent="0.35">
      <c r="A9" s="17" t="s">
        <v>62</v>
      </c>
      <c r="B9" s="18">
        <f>GETPIVOTDATA("Count of Outcome",$B$4)</f>
        <v>1000</v>
      </c>
      <c r="C9" s="18">
        <f>GETPIVOTDATA("Sum of Outcome",$B$4)</f>
        <v>532</v>
      </c>
      <c r="D9" s="19">
        <f>C9/B9</f>
        <v>0.53200000000000003</v>
      </c>
      <c r="G9" s="3" t="s">
        <v>56</v>
      </c>
      <c r="H9" s="5">
        <v>532</v>
      </c>
      <c r="I9" s="7"/>
      <c r="O9" s="3" t="s">
        <v>11</v>
      </c>
      <c r="P9" s="5">
        <v>19</v>
      </c>
      <c r="Q9" s="7"/>
    </row>
    <row r="10" spans="1:52" ht="14.5" x14ac:dyDescent="0.35">
      <c r="G10" s="7"/>
      <c r="H10" s="7"/>
      <c r="I10" s="7"/>
      <c r="O10" s="3" t="s">
        <v>28</v>
      </c>
      <c r="P10" s="5">
        <v>20</v>
      </c>
      <c r="Q10" s="7"/>
    </row>
    <row r="11" spans="1:52" ht="14.5" x14ac:dyDescent="0.35">
      <c r="G11" s="7"/>
      <c r="H11" s="7"/>
      <c r="I11" s="7"/>
      <c r="O11" s="3" t="s">
        <v>48</v>
      </c>
      <c r="P11" s="5">
        <v>24</v>
      </c>
      <c r="Q11" s="7"/>
    </row>
    <row r="12" spans="1:52" ht="14.5" x14ac:dyDescent="0.35">
      <c r="G12" s="7"/>
      <c r="H12" s="7"/>
      <c r="I12" s="7"/>
      <c r="O12" s="3" t="s">
        <v>39</v>
      </c>
      <c r="P12" s="5">
        <v>24</v>
      </c>
      <c r="Q12" s="7"/>
    </row>
    <row r="13" spans="1:52" ht="14.5" x14ac:dyDescent="0.35">
      <c r="G13" s="7"/>
      <c r="H13" s="7"/>
      <c r="I13" s="7"/>
      <c r="O13" s="3" t="s">
        <v>44</v>
      </c>
      <c r="P13" s="5">
        <v>26</v>
      </c>
      <c r="Q13" s="7"/>
    </row>
    <row r="14" spans="1:52" ht="14.5" x14ac:dyDescent="0.35">
      <c r="G14" s="7"/>
      <c r="H14" s="7"/>
      <c r="I14" s="7"/>
      <c r="O14" s="3" t="s">
        <v>33</v>
      </c>
      <c r="P14" s="5">
        <v>31</v>
      </c>
      <c r="Q14" s="7"/>
    </row>
    <row r="15" spans="1:52" ht="14.5" x14ac:dyDescent="0.35">
      <c r="G15" s="7"/>
      <c r="H15" s="7"/>
      <c r="I15" s="7"/>
      <c r="O15" s="3" t="s">
        <v>56</v>
      </c>
      <c r="P15" s="5">
        <v>214</v>
      </c>
      <c r="Q15" s="7"/>
    </row>
    <row r="16" spans="1:52" ht="14.5" x14ac:dyDescent="0.35">
      <c r="G16" s="7"/>
      <c r="H16" s="7"/>
      <c r="I16" s="7"/>
      <c r="O16"/>
      <c r="P16"/>
      <c r="Q16" s="7"/>
    </row>
    <row r="17" spans="6:17" ht="14.5" x14ac:dyDescent="0.35">
      <c r="G17" s="7"/>
      <c r="H17" s="7"/>
      <c r="I17" s="7"/>
      <c r="O17"/>
      <c r="P17"/>
      <c r="Q17" s="7"/>
    </row>
    <row r="18" spans="6:17" ht="14.5" x14ac:dyDescent="0.35">
      <c r="G18" s="7"/>
      <c r="H18" s="7"/>
      <c r="I18" s="7"/>
      <c r="O18"/>
      <c r="P18"/>
      <c r="Q18" s="7"/>
    </row>
    <row r="19" spans="6:17" ht="14.5" x14ac:dyDescent="0.35">
      <c r="G19" s="7"/>
      <c r="H19" s="7"/>
      <c r="I19" s="7"/>
      <c r="O19"/>
      <c r="P19"/>
      <c r="Q19" s="7"/>
    </row>
    <row r="20" spans="6:17" ht="14.5" x14ac:dyDescent="0.35">
      <c r="G20" s="7"/>
      <c r="H20" s="7"/>
      <c r="I20" s="7"/>
      <c r="O20"/>
      <c r="P20"/>
      <c r="Q20" s="7"/>
    </row>
    <row r="21" spans="6:17" ht="14.5" x14ac:dyDescent="0.35">
      <c r="G21" s="7"/>
      <c r="H21" s="7"/>
      <c r="I21" s="7"/>
      <c r="O21"/>
      <c r="P21"/>
      <c r="Q21" s="7"/>
    </row>
    <row r="22" spans="6:17" ht="14.5" x14ac:dyDescent="0.35">
      <c r="O22"/>
      <c r="P22"/>
    </row>
    <row r="23" spans="6:17" ht="14.5" x14ac:dyDescent="0.35">
      <c r="O23"/>
      <c r="P23"/>
    </row>
    <row r="24" spans="6:17" ht="14.5" x14ac:dyDescent="0.35">
      <c r="O24"/>
      <c r="P24"/>
    </row>
    <row r="25" spans="6:17" ht="14.5" x14ac:dyDescent="0.35">
      <c r="O25"/>
      <c r="P25"/>
    </row>
    <row r="26" spans="6:17" ht="14.5" x14ac:dyDescent="0.35">
      <c r="O26"/>
      <c r="P26"/>
    </row>
    <row r="27" spans="6:17" ht="14.5" x14ac:dyDescent="0.35">
      <c r="O27"/>
      <c r="P27"/>
    </row>
    <row r="28" spans="6:17" ht="14.5" x14ac:dyDescent="0.35">
      <c r="F28" s="8"/>
      <c r="O28"/>
      <c r="P28"/>
    </row>
    <row r="29" spans="6:17" ht="14.5" x14ac:dyDescent="0.35">
      <c r="O29"/>
      <c r="P29"/>
    </row>
    <row r="30" spans="6:17" ht="14.5" x14ac:dyDescent="0.35">
      <c r="O30"/>
      <c r="P30"/>
    </row>
    <row r="31" spans="6:17" ht="14.5" x14ac:dyDescent="0.35">
      <c r="O31"/>
      <c r="P31"/>
    </row>
    <row r="32" spans="6:17" x14ac:dyDescent="0.3">
      <c r="O32" s="7"/>
      <c r="P32" s="7"/>
    </row>
    <row r="33" spans="2:53" x14ac:dyDescent="0.3">
      <c r="O33" s="7"/>
      <c r="P33" s="7"/>
    </row>
    <row r="34" spans="2:53" x14ac:dyDescent="0.3">
      <c r="O34" s="7"/>
      <c r="P34" s="7"/>
    </row>
    <row r="35" spans="2:53" x14ac:dyDescent="0.3">
      <c r="O35" s="7"/>
      <c r="P35" s="7"/>
    </row>
    <row r="36" spans="2:53" x14ac:dyDescent="0.3">
      <c r="O36" s="7"/>
      <c r="P36" s="7"/>
    </row>
    <row r="37" spans="2:53" x14ac:dyDescent="0.3">
      <c r="O37" s="7"/>
      <c r="P37" s="7"/>
    </row>
    <row r="38" spans="2:53" x14ac:dyDescent="0.3">
      <c r="O38" s="7"/>
      <c r="P38" s="7"/>
    </row>
    <row r="39" spans="2:53" x14ac:dyDescent="0.3">
      <c r="O39" s="7"/>
      <c r="P39" s="7"/>
    </row>
    <row r="40" spans="2:53" x14ac:dyDescent="0.3">
      <c r="O40" s="7"/>
      <c r="P40" s="7"/>
    </row>
    <row r="41" spans="2:53" ht="14.5" x14ac:dyDescent="0.35">
      <c r="B41" s="9"/>
      <c r="C41" s="10" t="s">
        <v>69</v>
      </c>
      <c r="D41" s="9"/>
      <c r="E41" s="9"/>
      <c r="J41" s="2" t="s">
        <v>55</v>
      </c>
      <c r="K41" t="s">
        <v>57</v>
      </c>
      <c r="L41"/>
      <c r="O41" s="7"/>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row>
    <row r="42" spans="2:53" ht="14.5" x14ac:dyDescent="0.35">
      <c r="B42" s="9"/>
      <c r="C42" s="9" t="s">
        <v>12</v>
      </c>
      <c r="D42" s="9" t="s">
        <v>17</v>
      </c>
      <c r="E42" s="9" t="s">
        <v>56</v>
      </c>
      <c r="J42" s="3" t="s">
        <v>13</v>
      </c>
      <c r="K42" s="5">
        <v>191</v>
      </c>
      <c r="L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row>
    <row r="43" spans="2:53" ht="14.5" x14ac:dyDescent="0.35">
      <c r="B43" s="9" t="s">
        <v>57</v>
      </c>
      <c r="C43" s="11">
        <v>275</v>
      </c>
      <c r="D43" s="11">
        <v>257</v>
      </c>
      <c r="E43" s="11">
        <v>532</v>
      </c>
      <c r="J43" s="3" t="s">
        <v>24</v>
      </c>
      <c r="K43" s="5">
        <v>173</v>
      </c>
      <c r="L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row>
    <row r="44" spans="2:53" ht="14.5" x14ac:dyDescent="0.35">
      <c r="B44"/>
      <c r="C44"/>
      <c r="D44" s="7"/>
      <c r="J44" s="3" t="s">
        <v>19</v>
      </c>
      <c r="K44" s="5">
        <v>168</v>
      </c>
      <c r="L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row>
    <row r="45" spans="2:53" ht="14.5" x14ac:dyDescent="0.35">
      <c r="B45" s="7"/>
      <c r="C45" s="7"/>
      <c r="D45" s="7"/>
      <c r="J45" s="3" t="s">
        <v>56</v>
      </c>
      <c r="K45" s="5">
        <v>532</v>
      </c>
      <c r="L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row>
    <row r="46" spans="2:53" ht="14.5" x14ac:dyDescent="0.35">
      <c r="D46" s="7"/>
      <c r="J46"/>
      <c r="K46"/>
      <c r="L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row>
    <row r="47" spans="2:53" ht="14.5" x14ac:dyDescent="0.35">
      <c r="D47" s="7"/>
      <c r="J47"/>
      <c r="K47"/>
      <c r="L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row>
    <row r="48" spans="2:53" ht="14.5" x14ac:dyDescent="0.35">
      <c r="B48" s="7"/>
      <c r="C48" s="7"/>
      <c r="D48" s="7"/>
      <c r="J48"/>
      <c r="K48"/>
      <c r="L48"/>
      <c r="P48"/>
      <c r="Q48"/>
      <c r="R48"/>
      <c r="S48"/>
      <c r="T48"/>
      <c r="U48"/>
      <c r="V48"/>
      <c r="W48"/>
      <c r="X48"/>
      <c r="Y48"/>
      <c r="Z48"/>
      <c r="AA48"/>
      <c r="AB48"/>
      <c r="AD48"/>
      <c r="AE48"/>
      <c r="AF48"/>
      <c r="AG48"/>
      <c r="AH48"/>
      <c r="AI48"/>
    </row>
    <row r="49" spans="2:35" ht="14.5" x14ac:dyDescent="0.35">
      <c r="B49" s="7"/>
      <c r="C49" s="7"/>
      <c r="D49" s="7"/>
      <c r="J49"/>
      <c r="K49"/>
      <c r="L49"/>
      <c r="P49"/>
      <c r="Q49"/>
      <c r="R49"/>
      <c r="S49"/>
      <c r="T49"/>
      <c r="U49"/>
      <c r="V49"/>
      <c r="W49"/>
      <c r="X49"/>
      <c r="Y49"/>
      <c r="Z49"/>
      <c r="AA49"/>
      <c r="AB49"/>
      <c r="AD49"/>
      <c r="AE49"/>
      <c r="AF49"/>
      <c r="AG49"/>
      <c r="AH49"/>
      <c r="AI49"/>
    </row>
    <row r="50" spans="2:35" ht="14.5" x14ac:dyDescent="0.35">
      <c r="B50" s="7"/>
      <c r="C50" s="7"/>
      <c r="D50" s="7"/>
      <c r="J50"/>
      <c r="K50"/>
      <c r="L50"/>
      <c r="P50"/>
      <c r="Q50"/>
      <c r="R50"/>
      <c r="S50"/>
      <c r="T50"/>
      <c r="U50"/>
      <c r="V50"/>
      <c r="W50"/>
      <c r="X50"/>
      <c r="Y50"/>
      <c r="Z50"/>
      <c r="AA50"/>
      <c r="AB50"/>
      <c r="AD50"/>
      <c r="AE50"/>
      <c r="AF50"/>
      <c r="AG50"/>
      <c r="AH50"/>
      <c r="AI50"/>
    </row>
    <row r="51" spans="2:35" ht="14.5" x14ac:dyDescent="0.35">
      <c r="B51" s="7"/>
      <c r="C51" s="7"/>
      <c r="D51" s="7"/>
      <c r="J51"/>
      <c r="K51"/>
      <c r="L51"/>
      <c r="P51"/>
      <c r="Q51"/>
      <c r="R51"/>
      <c r="S51"/>
      <c r="T51"/>
      <c r="U51"/>
      <c r="V51"/>
      <c r="W51"/>
      <c r="X51"/>
      <c r="Y51"/>
      <c r="Z51"/>
      <c r="AA51"/>
      <c r="AB51"/>
      <c r="AD51"/>
      <c r="AE51"/>
      <c r="AF51"/>
      <c r="AG51"/>
      <c r="AH51"/>
      <c r="AI51"/>
    </row>
    <row r="52" spans="2:35" ht="14.5" x14ac:dyDescent="0.35">
      <c r="B52" s="7"/>
      <c r="C52" s="7"/>
      <c r="D52" s="7"/>
      <c r="J52"/>
      <c r="K52"/>
      <c r="L52"/>
      <c r="P52"/>
      <c r="Q52"/>
      <c r="R52"/>
      <c r="S52"/>
      <c r="T52"/>
      <c r="U52"/>
      <c r="V52"/>
      <c r="W52"/>
      <c r="X52"/>
      <c r="Y52"/>
      <c r="Z52"/>
      <c r="AA52"/>
      <c r="AB52"/>
      <c r="AD52"/>
      <c r="AE52"/>
      <c r="AF52"/>
      <c r="AG52"/>
      <c r="AH52"/>
      <c r="AI52"/>
    </row>
    <row r="53" spans="2:35" ht="14.5" x14ac:dyDescent="0.35">
      <c r="B53" s="7"/>
      <c r="C53" s="7"/>
      <c r="D53" s="7"/>
      <c r="J53"/>
      <c r="K53"/>
      <c r="L53"/>
      <c r="P53"/>
      <c r="Q53"/>
      <c r="R53"/>
      <c r="S53"/>
      <c r="T53"/>
      <c r="U53"/>
      <c r="V53"/>
      <c r="W53"/>
      <c r="X53"/>
      <c r="Y53"/>
      <c r="Z53"/>
      <c r="AA53"/>
      <c r="AB53"/>
      <c r="AD53"/>
      <c r="AE53"/>
      <c r="AF53"/>
      <c r="AG53"/>
      <c r="AH53"/>
      <c r="AI53"/>
    </row>
    <row r="54" spans="2:35" ht="14.5" x14ac:dyDescent="0.35">
      <c r="B54" s="7"/>
      <c r="C54" s="7"/>
      <c r="D54" s="7"/>
      <c r="J54"/>
      <c r="K54"/>
      <c r="L54"/>
      <c r="P54"/>
      <c r="Q54"/>
      <c r="R54"/>
      <c r="S54"/>
      <c r="T54"/>
      <c r="U54"/>
      <c r="V54"/>
      <c r="W54"/>
      <c r="X54"/>
      <c r="Y54"/>
      <c r="Z54"/>
      <c r="AA54"/>
      <c r="AB54"/>
      <c r="AD54"/>
      <c r="AE54"/>
      <c r="AF54"/>
      <c r="AG54"/>
      <c r="AH54"/>
      <c r="AI54"/>
    </row>
    <row r="55" spans="2:35" ht="14.5" x14ac:dyDescent="0.35">
      <c r="B55" s="7"/>
      <c r="C55" s="7"/>
      <c r="D55" s="7"/>
      <c r="J55"/>
      <c r="K55"/>
      <c r="L55"/>
      <c r="P55"/>
      <c r="Q55"/>
      <c r="R55"/>
      <c r="S55"/>
      <c r="T55"/>
      <c r="U55"/>
      <c r="V55"/>
      <c r="W55"/>
      <c r="X55"/>
      <c r="Y55"/>
      <c r="Z55"/>
      <c r="AA55"/>
      <c r="AB55"/>
      <c r="AD55"/>
      <c r="AE55"/>
      <c r="AF55"/>
      <c r="AG55"/>
      <c r="AH55"/>
      <c r="AI55"/>
    </row>
    <row r="56" spans="2:35" ht="14.5" x14ac:dyDescent="0.35">
      <c r="B56" s="7"/>
      <c r="C56" s="7"/>
      <c r="D56" s="7"/>
      <c r="J56"/>
      <c r="K56"/>
      <c r="L56"/>
      <c r="P56"/>
      <c r="Q56"/>
      <c r="R56"/>
      <c r="S56"/>
      <c r="T56"/>
      <c r="U56"/>
      <c r="V56"/>
      <c r="W56"/>
      <c r="X56"/>
      <c r="Y56"/>
      <c r="Z56"/>
      <c r="AA56"/>
      <c r="AB56"/>
      <c r="AD56"/>
      <c r="AE56"/>
      <c r="AF56"/>
      <c r="AG56"/>
      <c r="AH56"/>
      <c r="AI56"/>
    </row>
    <row r="57" spans="2:35" ht="14.5" x14ac:dyDescent="0.35">
      <c r="B57" s="7"/>
      <c r="C57" s="7"/>
      <c r="D57" s="7"/>
      <c r="J57"/>
      <c r="K57"/>
      <c r="L57"/>
      <c r="P57"/>
      <c r="Q57"/>
      <c r="R57"/>
      <c r="S57"/>
      <c r="T57"/>
      <c r="U57"/>
      <c r="V57"/>
      <c r="W57"/>
      <c r="X57"/>
      <c r="Y57"/>
      <c r="Z57"/>
      <c r="AA57"/>
      <c r="AB57"/>
      <c r="AD57"/>
      <c r="AE57"/>
      <c r="AF57"/>
      <c r="AG57"/>
      <c r="AH57"/>
      <c r="AI57"/>
    </row>
    <row r="58" spans="2:35" ht="14.5" x14ac:dyDescent="0.35">
      <c r="B58" s="7"/>
      <c r="C58" s="7"/>
      <c r="D58" s="7"/>
      <c r="J58"/>
      <c r="K58"/>
      <c r="L58"/>
      <c r="P58"/>
      <c r="Q58"/>
      <c r="R58"/>
      <c r="S58"/>
      <c r="T58"/>
      <c r="U58"/>
      <c r="V58"/>
      <c r="W58"/>
      <c r="X58"/>
      <c r="Y58"/>
      <c r="Z58"/>
      <c r="AA58"/>
      <c r="AB58"/>
      <c r="AD58"/>
      <c r="AE58"/>
      <c r="AF58"/>
      <c r="AG58"/>
      <c r="AH58"/>
      <c r="AI58"/>
    </row>
    <row r="59" spans="2:35" ht="14.5" x14ac:dyDescent="0.35">
      <c r="P59"/>
      <c r="Q59"/>
      <c r="R59"/>
      <c r="S59"/>
      <c r="T59"/>
      <c r="U59"/>
      <c r="V59"/>
      <c r="W59"/>
      <c r="X59"/>
      <c r="Y59"/>
      <c r="Z59"/>
      <c r="AA59"/>
      <c r="AB59"/>
      <c r="AD59"/>
      <c r="AE59"/>
      <c r="AF59"/>
      <c r="AG59"/>
      <c r="AH59"/>
      <c r="AI59"/>
    </row>
    <row r="60" spans="2:35" ht="14.5" x14ac:dyDescent="0.35">
      <c r="P60"/>
      <c r="Q60"/>
      <c r="R60"/>
      <c r="S60"/>
      <c r="T60"/>
      <c r="U60"/>
      <c r="V60"/>
      <c r="W60"/>
      <c r="X60"/>
      <c r="Y60"/>
      <c r="Z60"/>
      <c r="AA60"/>
      <c r="AB60"/>
      <c r="AD60"/>
      <c r="AE60"/>
      <c r="AF60"/>
      <c r="AG60"/>
      <c r="AH60"/>
      <c r="AI60"/>
    </row>
    <row r="61" spans="2:35" ht="14.5" x14ac:dyDescent="0.35">
      <c r="P61"/>
      <c r="Q61"/>
      <c r="R61"/>
      <c r="S61"/>
      <c r="T61"/>
      <c r="U61"/>
      <c r="V61"/>
      <c r="W61"/>
      <c r="X61"/>
      <c r="Y61"/>
      <c r="Z61"/>
      <c r="AA61"/>
      <c r="AB61"/>
      <c r="AD61"/>
      <c r="AE61"/>
      <c r="AF61"/>
      <c r="AG61"/>
      <c r="AH61"/>
      <c r="AI61"/>
    </row>
    <row r="62" spans="2:35" ht="14.5" x14ac:dyDescent="0.35">
      <c r="P62"/>
      <c r="Q62"/>
      <c r="R62"/>
      <c r="S62"/>
      <c r="T62"/>
      <c r="U62"/>
      <c r="V62"/>
      <c r="W62"/>
      <c r="X62"/>
      <c r="Y62"/>
      <c r="Z62"/>
      <c r="AA62"/>
      <c r="AB62"/>
      <c r="AD62"/>
      <c r="AE62"/>
      <c r="AF62"/>
      <c r="AG62"/>
      <c r="AH62"/>
      <c r="AI62"/>
    </row>
    <row r="63" spans="2:35" ht="14.5" x14ac:dyDescent="0.35">
      <c r="P63"/>
      <c r="Q63"/>
      <c r="R63"/>
      <c r="S63"/>
      <c r="T63"/>
      <c r="U63"/>
      <c r="V63"/>
      <c r="W63"/>
      <c r="X63"/>
      <c r="Y63"/>
      <c r="Z63"/>
      <c r="AA63"/>
      <c r="AB63"/>
      <c r="AD63"/>
      <c r="AE63"/>
      <c r="AF63"/>
      <c r="AG63"/>
      <c r="AH63"/>
      <c r="AI63"/>
    </row>
    <row r="64" spans="2:35" ht="14.5" x14ac:dyDescent="0.35">
      <c r="P64"/>
      <c r="Q64"/>
      <c r="R64"/>
      <c r="S64"/>
      <c r="T64"/>
      <c r="U64"/>
      <c r="V64"/>
      <c r="W64"/>
      <c r="X64"/>
      <c r="Y64"/>
      <c r="Z64"/>
      <c r="AA64"/>
      <c r="AB64"/>
      <c r="AD64"/>
      <c r="AE64"/>
      <c r="AF64"/>
      <c r="AG64"/>
      <c r="AH64"/>
      <c r="AI64"/>
    </row>
    <row r="65" spans="2:35" ht="14.5" x14ac:dyDescent="0.35">
      <c r="P65"/>
      <c r="Q65"/>
      <c r="R65"/>
      <c r="S65"/>
      <c r="T65"/>
      <c r="U65"/>
      <c r="V65"/>
      <c r="W65"/>
      <c r="X65"/>
      <c r="Y65"/>
      <c r="Z65"/>
      <c r="AA65"/>
      <c r="AB65"/>
      <c r="AD65"/>
      <c r="AE65"/>
      <c r="AF65"/>
      <c r="AG65"/>
      <c r="AH65"/>
      <c r="AI65"/>
    </row>
    <row r="66" spans="2:35" ht="14.5" x14ac:dyDescent="0.35">
      <c r="P66"/>
      <c r="Q66"/>
      <c r="R66"/>
      <c r="S66"/>
      <c r="T66"/>
      <c r="U66"/>
      <c r="V66"/>
      <c r="W66"/>
      <c r="X66"/>
      <c r="Y66"/>
      <c r="Z66"/>
      <c r="AA66"/>
      <c r="AB66"/>
      <c r="AD66"/>
      <c r="AE66"/>
      <c r="AF66"/>
      <c r="AG66"/>
      <c r="AH66"/>
      <c r="AI66"/>
    </row>
    <row r="67" spans="2:35" ht="14.5" x14ac:dyDescent="0.35">
      <c r="P67"/>
      <c r="Q67"/>
      <c r="R67"/>
      <c r="S67"/>
      <c r="T67"/>
      <c r="U67"/>
      <c r="V67"/>
      <c r="W67"/>
      <c r="X67"/>
      <c r="Y67"/>
      <c r="Z67"/>
      <c r="AA67"/>
      <c r="AB67"/>
      <c r="AD67"/>
      <c r="AE67"/>
      <c r="AF67"/>
      <c r="AG67"/>
      <c r="AH67"/>
      <c r="AI67"/>
    </row>
    <row r="68" spans="2:35" ht="14.5" x14ac:dyDescent="0.35">
      <c r="P68"/>
      <c r="Q68"/>
      <c r="R68"/>
      <c r="S68"/>
      <c r="T68"/>
      <c r="U68"/>
      <c r="V68"/>
      <c r="W68"/>
      <c r="X68"/>
      <c r="Y68"/>
      <c r="Z68"/>
      <c r="AA68"/>
      <c r="AB68"/>
      <c r="AD68"/>
      <c r="AE68"/>
      <c r="AF68"/>
      <c r="AG68"/>
      <c r="AH68"/>
      <c r="AI68"/>
    </row>
    <row r="69" spans="2:35" ht="14.5" x14ac:dyDescent="0.35">
      <c r="P69"/>
      <c r="Q69"/>
      <c r="R69"/>
      <c r="S69"/>
      <c r="T69"/>
      <c r="U69"/>
      <c r="V69"/>
      <c r="W69"/>
      <c r="X69"/>
      <c r="Y69"/>
      <c r="Z69"/>
      <c r="AA69"/>
      <c r="AB69"/>
      <c r="AD69"/>
      <c r="AE69"/>
      <c r="AF69"/>
      <c r="AG69"/>
      <c r="AH69"/>
      <c r="AI69"/>
    </row>
    <row r="70" spans="2:35" ht="14.5" x14ac:dyDescent="0.35">
      <c r="P70"/>
      <c r="Q70"/>
      <c r="R70"/>
      <c r="S70"/>
      <c r="T70"/>
      <c r="U70"/>
      <c r="V70"/>
      <c r="W70"/>
      <c r="X70"/>
      <c r="Y70"/>
      <c r="Z70"/>
      <c r="AA70"/>
      <c r="AB70"/>
      <c r="AD70"/>
      <c r="AE70"/>
      <c r="AF70"/>
      <c r="AG70"/>
      <c r="AH70"/>
      <c r="AI70"/>
    </row>
    <row r="71" spans="2:35" ht="14.5" x14ac:dyDescent="0.35">
      <c r="P71"/>
      <c r="Q71"/>
      <c r="R71"/>
      <c r="S71"/>
      <c r="T71"/>
      <c r="U71"/>
      <c r="V71"/>
      <c r="W71"/>
      <c r="X71"/>
      <c r="Y71"/>
      <c r="Z71"/>
      <c r="AA71"/>
      <c r="AB71"/>
      <c r="AD71"/>
      <c r="AE71"/>
      <c r="AF71"/>
      <c r="AG71"/>
      <c r="AH71"/>
      <c r="AI71"/>
    </row>
    <row r="72" spans="2:35" ht="14.5" x14ac:dyDescent="0.35">
      <c r="P72"/>
      <c r="Q72"/>
      <c r="R72"/>
      <c r="S72"/>
      <c r="T72"/>
      <c r="U72"/>
      <c r="V72"/>
      <c r="W72"/>
      <c r="X72"/>
      <c r="Y72"/>
      <c r="Z72"/>
      <c r="AA72"/>
      <c r="AB72"/>
      <c r="AD72"/>
      <c r="AE72"/>
      <c r="AF72"/>
      <c r="AG72"/>
      <c r="AH72"/>
      <c r="AI72"/>
    </row>
    <row r="73" spans="2:35" ht="14.5" x14ac:dyDescent="0.35">
      <c r="P73"/>
      <c r="Q73"/>
      <c r="R73"/>
      <c r="S73"/>
      <c r="T73"/>
      <c r="U73"/>
      <c r="V73"/>
      <c r="W73"/>
      <c r="X73"/>
      <c r="Y73"/>
      <c r="Z73"/>
      <c r="AA73"/>
      <c r="AB73"/>
      <c r="AD73"/>
      <c r="AE73"/>
      <c r="AF73"/>
      <c r="AG73"/>
      <c r="AH73"/>
      <c r="AI73"/>
    </row>
    <row r="74" spans="2:35" ht="14.5" x14ac:dyDescent="0.35">
      <c r="B74"/>
      <c r="C74"/>
      <c r="D74"/>
      <c r="E74"/>
      <c r="F74"/>
      <c r="G74"/>
      <c r="H74"/>
      <c r="P74"/>
      <c r="Q74"/>
      <c r="R74"/>
      <c r="S74"/>
      <c r="T74"/>
      <c r="U74"/>
      <c r="V74"/>
      <c r="W74"/>
      <c r="X74"/>
      <c r="Y74"/>
      <c r="Z74"/>
      <c r="AA74"/>
      <c r="AB74"/>
      <c r="AD74"/>
      <c r="AE74"/>
      <c r="AF74"/>
      <c r="AG74"/>
      <c r="AH74"/>
      <c r="AI74"/>
    </row>
    <row r="75" spans="2:35" ht="14.5" x14ac:dyDescent="0.35">
      <c r="B75" s="2" t="s">
        <v>70</v>
      </c>
      <c r="C75" s="2" t="s">
        <v>69</v>
      </c>
      <c r="D75"/>
      <c r="E75"/>
      <c r="F75"/>
      <c r="G75"/>
      <c r="H75"/>
      <c r="P75"/>
      <c r="Q75"/>
      <c r="R75"/>
      <c r="S75"/>
      <c r="T75"/>
      <c r="U75"/>
      <c r="V75"/>
      <c r="W75"/>
      <c r="X75"/>
      <c r="Y75"/>
      <c r="Z75"/>
      <c r="AA75"/>
      <c r="AB75"/>
      <c r="AD75"/>
      <c r="AE75"/>
      <c r="AF75"/>
      <c r="AG75"/>
      <c r="AH75"/>
      <c r="AI75"/>
    </row>
    <row r="76" spans="2:35" ht="14.5" x14ac:dyDescent="0.35">
      <c r="B76" s="2" t="s">
        <v>55</v>
      </c>
      <c r="C76" t="s">
        <v>72</v>
      </c>
      <c r="D76" t="s">
        <v>74</v>
      </c>
      <c r="E76" t="s">
        <v>75</v>
      </c>
      <c r="F76" t="s">
        <v>73</v>
      </c>
      <c r="G76" t="s">
        <v>71</v>
      </c>
      <c r="H76" t="s">
        <v>56</v>
      </c>
      <c r="P76"/>
      <c r="Q76"/>
      <c r="R76"/>
      <c r="S76"/>
      <c r="T76"/>
      <c r="U76"/>
      <c r="V76"/>
      <c r="W76"/>
      <c r="X76"/>
      <c r="Y76"/>
      <c r="Z76"/>
      <c r="AA76"/>
      <c r="AB76"/>
      <c r="AD76"/>
      <c r="AE76"/>
      <c r="AF76"/>
      <c r="AG76"/>
      <c r="AH76"/>
      <c r="AI76"/>
    </row>
    <row r="77" spans="2:35" ht="14.5" x14ac:dyDescent="0.35">
      <c r="B77" s="3" t="s">
        <v>38</v>
      </c>
      <c r="C77"/>
      <c r="D77">
        <v>7</v>
      </c>
      <c r="E77"/>
      <c r="F77">
        <v>5</v>
      </c>
      <c r="G77">
        <v>19</v>
      </c>
      <c r="H77">
        <v>31</v>
      </c>
      <c r="P77"/>
      <c r="Q77" s="2" t="s">
        <v>57</v>
      </c>
      <c r="R77" s="2" t="s">
        <v>69</v>
      </c>
      <c r="S77"/>
      <c r="T77"/>
      <c r="U77"/>
      <c r="V77"/>
      <c r="W77"/>
      <c r="X77"/>
      <c r="Y77"/>
      <c r="Z77"/>
      <c r="AA77"/>
      <c r="AB77"/>
      <c r="AD77"/>
      <c r="AE77"/>
      <c r="AF77"/>
      <c r="AG77"/>
      <c r="AH77"/>
      <c r="AI77"/>
    </row>
    <row r="78" spans="2:35" ht="14.5" x14ac:dyDescent="0.35">
      <c r="B78" s="3" t="s">
        <v>48</v>
      </c>
      <c r="C78"/>
      <c r="D78">
        <v>9</v>
      </c>
      <c r="E78"/>
      <c r="F78">
        <v>5</v>
      </c>
      <c r="G78">
        <v>17</v>
      </c>
      <c r="H78">
        <v>31</v>
      </c>
      <c r="P78"/>
      <c r="Q78" s="2" t="s">
        <v>55</v>
      </c>
      <c r="R78" t="s">
        <v>17</v>
      </c>
      <c r="S78" t="s">
        <v>12</v>
      </c>
      <c r="T78" t="s">
        <v>56</v>
      </c>
      <c r="U78"/>
      <c r="V78"/>
      <c r="W78"/>
      <c r="X78"/>
      <c r="Y78"/>
      <c r="Z78"/>
      <c r="AA78"/>
      <c r="AB78"/>
      <c r="AD78"/>
      <c r="AE78"/>
      <c r="AF78"/>
      <c r="AG78"/>
      <c r="AH78"/>
      <c r="AI78"/>
    </row>
    <row r="79" spans="2:35" ht="14.5" x14ac:dyDescent="0.35">
      <c r="B79" s="3" t="s">
        <v>42</v>
      </c>
      <c r="C79"/>
      <c r="D79">
        <v>4</v>
      </c>
      <c r="E79"/>
      <c r="F79">
        <v>10</v>
      </c>
      <c r="G79">
        <v>17</v>
      </c>
      <c r="H79">
        <v>31</v>
      </c>
      <c r="P79"/>
      <c r="Q79" s="3" t="s">
        <v>13</v>
      </c>
      <c r="R79" s="5">
        <v>95</v>
      </c>
      <c r="S79" s="5">
        <v>96</v>
      </c>
      <c r="T79" s="5">
        <v>191</v>
      </c>
      <c r="U79"/>
      <c r="V79"/>
      <c r="W79"/>
      <c r="X79"/>
      <c r="Y79"/>
      <c r="Z79"/>
      <c r="AA79"/>
      <c r="AB79"/>
      <c r="AD79"/>
      <c r="AE79"/>
      <c r="AF79"/>
      <c r="AG79"/>
      <c r="AH79"/>
      <c r="AI79"/>
    </row>
    <row r="80" spans="2:35" ht="14.5" x14ac:dyDescent="0.35">
      <c r="B80" s="3" t="s">
        <v>18</v>
      </c>
      <c r="C80"/>
      <c r="D80">
        <v>6</v>
      </c>
      <c r="E80"/>
      <c r="F80">
        <v>6</v>
      </c>
      <c r="G80">
        <v>19</v>
      </c>
      <c r="H80">
        <v>31</v>
      </c>
      <c r="P80"/>
      <c r="Q80" s="3" t="s">
        <v>24</v>
      </c>
      <c r="R80" s="5">
        <v>82</v>
      </c>
      <c r="S80" s="5">
        <v>91</v>
      </c>
      <c r="T80" s="5">
        <v>173</v>
      </c>
      <c r="U80"/>
      <c r="V80"/>
      <c r="W80"/>
      <c r="X80"/>
      <c r="Y80"/>
      <c r="Z80"/>
      <c r="AA80"/>
    </row>
    <row r="81" spans="2:27" ht="14.5" x14ac:dyDescent="0.35">
      <c r="B81" s="3" t="s">
        <v>47</v>
      </c>
      <c r="C81"/>
      <c r="D81">
        <v>6</v>
      </c>
      <c r="E81"/>
      <c r="F81">
        <v>10</v>
      </c>
      <c r="G81">
        <v>17</v>
      </c>
      <c r="H81">
        <v>33</v>
      </c>
      <c r="P81"/>
      <c r="Q81" s="3" t="s">
        <v>19</v>
      </c>
      <c r="R81" s="5">
        <v>80</v>
      </c>
      <c r="S81" s="5">
        <v>88</v>
      </c>
      <c r="T81" s="5">
        <v>168</v>
      </c>
      <c r="U81"/>
      <c r="V81"/>
      <c r="W81"/>
      <c r="X81"/>
      <c r="Y81"/>
      <c r="Z81"/>
      <c r="AA81"/>
    </row>
    <row r="82" spans="2:27" ht="14.5" x14ac:dyDescent="0.35">
      <c r="B82" s="3" t="s">
        <v>23</v>
      </c>
      <c r="C82"/>
      <c r="D82">
        <v>5</v>
      </c>
      <c r="E82"/>
      <c r="F82">
        <v>9</v>
      </c>
      <c r="G82">
        <v>19</v>
      </c>
      <c r="H82">
        <v>33</v>
      </c>
      <c r="P82"/>
      <c r="Q82" s="3" t="s">
        <v>56</v>
      </c>
      <c r="R82" s="5">
        <v>257</v>
      </c>
      <c r="S82" s="5">
        <v>275</v>
      </c>
      <c r="T82" s="5">
        <v>532</v>
      </c>
      <c r="U82"/>
      <c r="V82"/>
      <c r="W82"/>
      <c r="X82"/>
      <c r="Y82"/>
      <c r="Z82"/>
      <c r="AA82"/>
    </row>
    <row r="83" spans="2:27" ht="14.5" x14ac:dyDescent="0.35">
      <c r="B83" s="3" t="s">
        <v>50</v>
      </c>
      <c r="C83"/>
      <c r="D83">
        <v>7</v>
      </c>
      <c r="E83">
        <v>1</v>
      </c>
      <c r="F83">
        <v>6</v>
      </c>
      <c r="G83">
        <v>20</v>
      </c>
      <c r="H83">
        <v>34</v>
      </c>
      <c r="P83"/>
      <c r="Q83"/>
      <c r="R83"/>
      <c r="S83"/>
      <c r="T83"/>
      <c r="U83"/>
      <c r="V83"/>
      <c r="W83"/>
      <c r="X83"/>
      <c r="Y83"/>
      <c r="Z83"/>
      <c r="AA83"/>
    </row>
    <row r="84" spans="2:27" ht="14.5" x14ac:dyDescent="0.35">
      <c r="B84" s="3" t="s">
        <v>22</v>
      </c>
      <c r="C84"/>
      <c r="D84">
        <v>10</v>
      </c>
      <c r="E84"/>
      <c r="F84">
        <v>7</v>
      </c>
      <c r="G84">
        <v>17</v>
      </c>
      <c r="H84">
        <v>34</v>
      </c>
      <c r="P84"/>
      <c r="Q84"/>
      <c r="R84"/>
      <c r="S84"/>
      <c r="T84"/>
      <c r="U84"/>
      <c r="V84"/>
      <c r="W84"/>
      <c r="X84"/>
      <c r="Y84"/>
      <c r="Z84"/>
      <c r="AA84"/>
    </row>
    <row r="85" spans="2:27" ht="14.5" x14ac:dyDescent="0.35">
      <c r="B85" s="3" t="s">
        <v>39</v>
      </c>
      <c r="C85"/>
      <c r="D85">
        <v>13</v>
      </c>
      <c r="E85"/>
      <c r="F85">
        <v>6</v>
      </c>
      <c r="G85">
        <v>15</v>
      </c>
      <c r="H85">
        <v>34</v>
      </c>
      <c r="P85"/>
      <c r="Q85"/>
      <c r="R85"/>
      <c r="S85"/>
      <c r="T85"/>
      <c r="U85"/>
      <c r="V85"/>
      <c r="W85"/>
      <c r="X85"/>
      <c r="Y85"/>
      <c r="Z85"/>
      <c r="AA85"/>
    </row>
    <row r="86" spans="2:27" ht="14.5" x14ac:dyDescent="0.35">
      <c r="B86" s="3" t="s">
        <v>11</v>
      </c>
      <c r="C86"/>
      <c r="D86">
        <v>12</v>
      </c>
      <c r="E86"/>
      <c r="F86">
        <v>9</v>
      </c>
      <c r="G86">
        <v>13</v>
      </c>
      <c r="H86">
        <v>34</v>
      </c>
      <c r="P86"/>
      <c r="Q86"/>
      <c r="R86"/>
      <c r="S86"/>
      <c r="T86"/>
      <c r="U86"/>
      <c r="V86"/>
      <c r="W86"/>
      <c r="X86"/>
      <c r="Y86"/>
      <c r="Z86"/>
      <c r="AA86"/>
    </row>
    <row r="87" spans="2:27" ht="14.5" x14ac:dyDescent="0.35">
      <c r="B87" s="3" t="s">
        <v>33</v>
      </c>
      <c r="C87">
        <v>2</v>
      </c>
      <c r="D87">
        <v>16</v>
      </c>
      <c r="E87"/>
      <c r="F87">
        <v>5</v>
      </c>
      <c r="G87">
        <v>15</v>
      </c>
      <c r="H87">
        <v>38</v>
      </c>
      <c r="P87"/>
      <c r="Q87"/>
      <c r="R87"/>
      <c r="S87"/>
      <c r="T87"/>
      <c r="U87"/>
      <c r="V87"/>
      <c r="W87"/>
      <c r="X87"/>
      <c r="Y87"/>
      <c r="Z87"/>
      <c r="AA87"/>
    </row>
    <row r="88" spans="2:27" ht="14.5" x14ac:dyDescent="0.35">
      <c r="B88" s="3" t="s">
        <v>44</v>
      </c>
      <c r="C88"/>
      <c r="D88">
        <v>16</v>
      </c>
      <c r="E88"/>
      <c r="F88">
        <v>6</v>
      </c>
      <c r="G88">
        <v>16</v>
      </c>
      <c r="H88">
        <v>38</v>
      </c>
      <c r="P88"/>
      <c r="Q88"/>
      <c r="R88"/>
      <c r="S88"/>
      <c r="T88"/>
      <c r="U88"/>
      <c r="V88"/>
    </row>
    <row r="89" spans="2:27" ht="14.5" x14ac:dyDescent="0.35">
      <c r="B89" s="3" t="s">
        <v>56</v>
      </c>
      <c r="C89">
        <v>2</v>
      </c>
      <c r="D89">
        <v>111</v>
      </c>
      <c r="E89">
        <v>1</v>
      </c>
      <c r="F89">
        <v>84</v>
      </c>
      <c r="G89">
        <v>204</v>
      </c>
      <c r="H89">
        <v>402</v>
      </c>
      <c r="P89"/>
      <c r="Q89"/>
      <c r="R89"/>
      <c r="S89"/>
      <c r="T89"/>
      <c r="U89"/>
      <c r="V89"/>
    </row>
    <row r="90" spans="2:27" ht="14.5" x14ac:dyDescent="0.35">
      <c r="B90"/>
      <c r="C90"/>
      <c r="D90"/>
      <c r="E90"/>
      <c r="F90"/>
      <c r="G90"/>
      <c r="H90"/>
      <c r="P90"/>
      <c r="Q90"/>
      <c r="R90"/>
      <c r="S90"/>
      <c r="T90"/>
      <c r="U90"/>
      <c r="V90"/>
    </row>
    <row r="91" spans="2:27" ht="14.5" x14ac:dyDescent="0.35">
      <c r="B91"/>
      <c r="C91"/>
      <c r="D91"/>
      <c r="E91"/>
      <c r="F91"/>
      <c r="G91"/>
      <c r="H91"/>
      <c r="P91"/>
      <c r="Q91"/>
      <c r="R91"/>
      <c r="S91"/>
      <c r="T91"/>
      <c r="U91"/>
      <c r="V91"/>
    </row>
    <row r="92" spans="2:27" ht="14.5" x14ac:dyDescent="0.35">
      <c r="B92"/>
      <c r="C92"/>
      <c r="D92"/>
      <c r="E92"/>
      <c r="F92"/>
      <c r="G92"/>
      <c r="H92"/>
      <c r="P92"/>
      <c r="Q92"/>
      <c r="R92"/>
      <c r="S92"/>
      <c r="T92"/>
      <c r="U92"/>
      <c r="V92"/>
    </row>
    <row r="93" spans="2:27" ht="14.5" x14ac:dyDescent="0.35">
      <c r="B93"/>
      <c r="C93"/>
      <c r="D93"/>
      <c r="E93"/>
      <c r="F93"/>
      <c r="G93"/>
      <c r="H93"/>
      <c r="P93"/>
      <c r="Q93"/>
      <c r="R93"/>
      <c r="S93"/>
      <c r="T93"/>
      <c r="U93"/>
      <c r="V93"/>
    </row>
    <row r="94" spans="2:27" ht="14.5" x14ac:dyDescent="0.35">
      <c r="B94"/>
      <c r="C94"/>
      <c r="D94"/>
      <c r="E94"/>
      <c r="F94"/>
      <c r="G94"/>
      <c r="H94"/>
      <c r="P94"/>
      <c r="Q94"/>
      <c r="R94"/>
      <c r="S94"/>
      <c r="T94"/>
      <c r="U94"/>
      <c r="V94"/>
    </row>
    <row r="95" spans="2:27" ht="14.5" x14ac:dyDescent="0.35">
      <c r="B95"/>
      <c r="C95"/>
      <c r="D95"/>
      <c r="E95"/>
      <c r="F95"/>
      <c r="G95"/>
      <c r="H95"/>
      <c r="P95"/>
      <c r="Q95"/>
      <c r="R95"/>
      <c r="S95"/>
      <c r="T95"/>
      <c r="U95"/>
      <c r="V95"/>
    </row>
    <row r="96" spans="2:27" ht="14.5" x14ac:dyDescent="0.35">
      <c r="B96"/>
      <c r="C96"/>
      <c r="D96"/>
      <c r="E96"/>
      <c r="F96"/>
      <c r="G96"/>
      <c r="H96"/>
      <c r="P96"/>
      <c r="Q96"/>
      <c r="R96"/>
      <c r="S96"/>
      <c r="T96"/>
      <c r="U96"/>
      <c r="V96"/>
    </row>
    <row r="97" spans="2:22" ht="14.5" x14ac:dyDescent="0.35">
      <c r="B97"/>
      <c r="C97"/>
      <c r="D97"/>
      <c r="E97"/>
      <c r="F97"/>
      <c r="G97"/>
      <c r="H97"/>
      <c r="P97"/>
      <c r="Q97"/>
      <c r="R97"/>
      <c r="S97"/>
      <c r="T97"/>
      <c r="U97"/>
      <c r="V97"/>
    </row>
    <row r="98" spans="2:22" ht="14.5" x14ac:dyDescent="0.35">
      <c r="B98"/>
      <c r="C98"/>
      <c r="D98"/>
      <c r="E98"/>
      <c r="F98"/>
      <c r="G98"/>
      <c r="H98"/>
      <c r="P98"/>
      <c r="Q98"/>
      <c r="R98"/>
      <c r="S98"/>
      <c r="T98"/>
      <c r="U98"/>
      <c r="V98"/>
    </row>
    <row r="99" spans="2:22" ht="14.5" x14ac:dyDescent="0.35">
      <c r="B99"/>
      <c r="C99"/>
      <c r="D99"/>
      <c r="E99"/>
      <c r="F99"/>
      <c r="G99"/>
      <c r="H99"/>
      <c r="P99"/>
      <c r="Q99"/>
      <c r="R99"/>
      <c r="S99"/>
      <c r="T99"/>
      <c r="U99"/>
      <c r="V99"/>
    </row>
    <row r="100" spans="2:22" ht="14.5" x14ac:dyDescent="0.35">
      <c r="B100"/>
      <c r="C100"/>
      <c r="D100"/>
      <c r="E100"/>
      <c r="F100"/>
      <c r="G100"/>
      <c r="H100"/>
      <c r="P100"/>
      <c r="Q100"/>
      <c r="R100"/>
      <c r="S100"/>
      <c r="T100"/>
      <c r="U100"/>
      <c r="V100"/>
    </row>
    <row r="101" spans="2:22" ht="14.5" x14ac:dyDescent="0.35">
      <c r="B101"/>
      <c r="C101"/>
      <c r="D101"/>
      <c r="E101"/>
      <c r="F101"/>
      <c r="G101"/>
      <c r="H101"/>
      <c r="P101"/>
      <c r="Q101"/>
      <c r="R101"/>
      <c r="S101"/>
      <c r="T101"/>
      <c r="U101"/>
      <c r="V101"/>
    </row>
    <row r="102" spans="2:22" ht="14.5" x14ac:dyDescent="0.35">
      <c r="B102"/>
      <c r="C102"/>
      <c r="D102"/>
      <c r="E102"/>
      <c r="F102"/>
      <c r="G102"/>
      <c r="H102"/>
      <c r="P102"/>
      <c r="Q102"/>
      <c r="R102"/>
      <c r="S102"/>
      <c r="T102"/>
      <c r="U102"/>
      <c r="V102"/>
    </row>
    <row r="103" spans="2:22" ht="14.5" x14ac:dyDescent="0.35">
      <c r="B103"/>
      <c r="C103"/>
      <c r="D103"/>
      <c r="E103"/>
      <c r="F103"/>
      <c r="G103"/>
      <c r="H103"/>
      <c r="P103"/>
      <c r="Q103"/>
      <c r="R103"/>
      <c r="S103"/>
      <c r="T103"/>
      <c r="U103"/>
      <c r="V103"/>
    </row>
    <row r="104" spans="2:22" ht="14.5" x14ac:dyDescent="0.35">
      <c r="B104"/>
      <c r="C104"/>
      <c r="D104"/>
      <c r="E104"/>
      <c r="F104"/>
      <c r="G104"/>
      <c r="H104"/>
      <c r="P104"/>
      <c r="Q104"/>
      <c r="R104"/>
      <c r="S104"/>
      <c r="T104"/>
      <c r="U104"/>
      <c r="V104"/>
    </row>
    <row r="105" spans="2:22" ht="14.5" x14ac:dyDescent="0.35">
      <c r="B105"/>
      <c r="C105"/>
      <c r="D105"/>
      <c r="E105"/>
      <c r="F105"/>
      <c r="G105"/>
      <c r="H105"/>
      <c r="P105"/>
      <c r="Q105"/>
      <c r="R105"/>
      <c r="S105"/>
      <c r="T105"/>
      <c r="U105"/>
      <c r="V105"/>
    </row>
    <row r="106" spans="2:22" ht="14.5" x14ac:dyDescent="0.35">
      <c r="B106"/>
      <c r="C106"/>
      <c r="D106"/>
      <c r="E106"/>
      <c r="F106"/>
      <c r="G106"/>
      <c r="H106"/>
      <c r="P106"/>
      <c r="Q106"/>
      <c r="R106"/>
      <c r="S106"/>
      <c r="T106"/>
      <c r="U106"/>
      <c r="V106"/>
    </row>
    <row r="107" spans="2:22" ht="14.5" x14ac:dyDescent="0.35">
      <c r="B107"/>
      <c r="C107"/>
      <c r="D107"/>
      <c r="E107"/>
      <c r="F107"/>
      <c r="G107"/>
      <c r="H107"/>
      <c r="P107"/>
      <c r="Q107"/>
      <c r="R107"/>
      <c r="S107"/>
      <c r="T107"/>
      <c r="U107"/>
      <c r="V107"/>
    </row>
    <row r="108" spans="2:22" ht="14.5" x14ac:dyDescent="0.35">
      <c r="B108"/>
      <c r="C108"/>
      <c r="D108"/>
      <c r="E108"/>
      <c r="F108"/>
      <c r="G108"/>
      <c r="H108"/>
      <c r="P108"/>
      <c r="Q108"/>
      <c r="R108"/>
      <c r="S108"/>
      <c r="T108"/>
      <c r="U108"/>
      <c r="V108"/>
    </row>
    <row r="109" spans="2:22" ht="14.5" x14ac:dyDescent="0.35">
      <c r="B109"/>
      <c r="C109"/>
      <c r="D109"/>
      <c r="E109"/>
      <c r="F109"/>
      <c r="G109"/>
      <c r="H109"/>
      <c r="P109"/>
      <c r="Q109"/>
      <c r="R109"/>
      <c r="S109"/>
      <c r="T109"/>
      <c r="U109"/>
      <c r="V109"/>
    </row>
    <row r="110" spans="2:22" ht="14.5" x14ac:dyDescent="0.35">
      <c r="B110"/>
      <c r="C110"/>
      <c r="D110"/>
      <c r="E110"/>
      <c r="F110"/>
      <c r="G110"/>
      <c r="H110"/>
      <c r="P110"/>
      <c r="Q110"/>
      <c r="R110"/>
      <c r="S110"/>
      <c r="T110"/>
      <c r="U110"/>
      <c r="V110"/>
    </row>
    <row r="111" spans="2:22" ht="14.5" x14ac:dyDescent="0.35">
      <c r="B111"/>
      <c r="C111"/>
      <c r="D111"/>
      <c r="E111"/>
      <c r="F111"/>
      <c r="G111"/>
      <c r="H111"/>
      <c r="P111"/>
      <c r="Q111"/>
      <c r="R111"/>
      <c r="S111"/>
      <c r="T111"/>
      <c r="U111"/>
      <c r="V111"/>
    </row>
    <row r="112" spans="2:22" ht="14.5" x14ac:dyDescent="0.35">
      <c r="B112"/>
      <c r="C112"/>
      <c r="D112"/>
      <c r="E112"/>
      <c r="F112"/>
      <c r="G112"/>
      <c r="H112"/>
      <c r="P112"/>
      <c r="Q112"/>
      <c r="R112"/>
      <c r="S112"/>
      <c r="T112"/>
      <c r="U112"/>
      <c r="V112"/>
    </row>
    <row r="113" spans="2:22" ht="14.5" x14ac:dyDescent="0.35">
      <c r="B113"/>
      <c r="C113"/>
      <c r="D113"/>
      <c r="E113"/>
      <c r="F113"/>
      <c r="G113"/>
      <c r="H113"/>
      <c r="P113"/>
      <c r="Q113"/>
      <c r="R113"/>
      <c r="S113"/>
      <c r="T113"/>
      <c r="U113"/>
      <c r="V113"/>
    </row>
    <row r="114" spans="2:22" ht="14.5" x14ac:dyDescent="0.35">
      <c r="B114"/>
      <c r="C114"/>
      <c r="D114"/>
      <c r="E114"/>
      <c r="F114"/>
      <c r="G114"/>
      <c r="H114"/>
      <c r="P114"/>
      <c r="Q114" s="2" t="s">
        <v>55</v>
      </c>
      <c r="R114" t="s">
        <v>57</v>
      </c>
      <c r="S114"/>
      <c r="T114"/>
      <c r="U114"/>
      <c r="V114"/>
    </row>
    <row r="115" spans="2:22" ht="14.5" x14ac:dyDescent="0.35">
      <c r="B115"/>
      <c r="C115"/>
      <c r="D115"/>
      <c r="E115"/>
      <c r="F115"/>
      <c r="G115"/>
      <c r="H115"/>
      <c r="P115"/>
      <c r="Q115" s="3" t="s">
        <v>10</v>
      </c>
      <c r="R115" s="5">
        <v>281</v>
      </c>
      <c r="S115"/>
      <c r="T115"/>
      <c r="U115"/>
      <c r="V115"/>
    </row>
    <row r="116" spans="2:22" ht="14.5" x14ac:dyDescent="0.35">
      <c r="B116"/>
      <c r="C116"/>
      <c r="D116"/>
      <c r="E116"/>
      <c r="F116"/>
      <c r="G116"/>
      <c r="H116"/>
      <c r="P116"/>
      <c r="Q116" s="3" t="s">
        <v>15</v>
      </c>
      <c r="R116" s="5">
        <v>251</v>
      </c>
      <c r="S116"/>
      <c r="T116"/>
      <c r="U116"/>
      <c r="V116"/>
    </row>
    <row r="117" spans="2:22" ht="14.5" x14ac:dyDescent="0.35">
      <c r="P117"/>
      <c r="Q117" s="3" t="s">
        <v>56</v>
      </c>
      <c r="R117" s="5">
        <v>532</v>
      </c>
      <c r="S117"/>
      <c r="T117"/>
      <c r="U117"/>
      <c r="V117"/>
    </row>
    <row r="118" spans="2:22" ht="14.5" x14ac:dyDescent="0.35">
      <c r="P118"/>
      <c r="Q118"/>
      <c r="R118"/>
      <c r="S118"/>
      <c r="T118"/>
      <c r="U118"/>
      <c r="V118"/>
    </row>
    <row r="119" spans="2:22" ht="14.5" x14ac:dyDescent="0.35">
      <c r="P119"/>
      <c r="Q119"/>
      <c r="R119"/>
      <c r="S119"/>
      <c r="T119"/>
      <c r="U119"/>
      <c r="V119"/>
    </row>
    <row r="120" spans="2:22" ht="14.5" x14ac:dyDescent="0.35">
      <c r="P120"/>
      <c r="Q120"/>
      <c r="R120"/>
      <c r="S120"/>
      <c r="T120"/>
      <c r="U120"/>
      <c r="V120"/>
    </row>
    <row r="121" spans="2:22" ht="14.5" x14ac:dyDescent="0.35">
      <c r="P121"/>
      <c r="Q121"/>
      <c r="R121"/>
      <c r="S121"/>
      <c r="T121"/>
      <c r="U121"/>
      <c r="V121"/>
    </row>
    <row r="122" spans="2:22" ht="14.5" x14ac:dyDescent="0.35">
      <c r="B122"/>
      <c r="C122"/>
      <c r="D122"/>
      <c r="E122"/>
      <c r="F122"/>
      <c r="G122"/>
      <c r="H122"/>
      <c r="P122"/>
      <c r="Q122"/>
      <c r="R122"/>
      <c r="S122"/>
      <c r="T122"/>
      <c r="U122"/>
      <c r="V122"/>
    </row>
    <row r="123" spans="2:22" ht="14.5" x14ac:dyDescent="0.35">
      <c r="B123"/>
      <c r="C123"/>
      <c r="D123"/>
      <c r="E123"/>
      <c r="F123"/>
      <c r="G123"/>
      <c r="H123"/>
      <c r="P123"/>
      <c r="Q123"/>
      <c r="R123"/>
      <c r="S123"/>
      <c r="T123"/>
      <c r="U123"/>
      <c r="V123"/>
    </row>
    <row r="124" spans="2:22" ht="14.5" x14ac:dyDescent="0.35">
      <c r="B124"/>
      <c r="C124"/>
      <c r="D124"/>
      <c r="E124"/>
      <c r="F124"/>
      <c r="G124"/>
      <c r="H124"/>
      <c r="P124"/>
      <c r="Q124"/>
      <c r="R124"/>
      <c r="S124"/>
      <c r="T124"/>
      <c r="U124"/>
      <c r="V124"/>
    </row>
    <row r="125" spans="2:22" ht="14.5" x14ac:dyDescent="0.35">
      <c r="B125"/>
      <c r="C125"/>
      <c r="D125"/>
      <c r="E125"/>
      <c r="F125"/>
      <c r="G125"/>
      <c r="H125"/>
      <c r="P125"/>
      <c r="Q125"/>
      <c r="R125"/>
      <c r="S125"/>
      <c r="T125"/>
      <c r="U125"/>
      <c r="V125"/>
    </row>
    <row r="126" spans="2:22" ht="14.5" x14ac:dyDescent="0.35">
      <c r="B126"/>
      <c r="C126"/>
      <c r="D126"/>
      <c r="E126"/>
      <c r="F126"/>
      <c r="G126"/>
      <c r="H126"/>
      <c r="P126"/>
      <c r="Q126"/>
      <c r="R126"/>
      <c r="S126"/>
      <c r="T126"/>
      <c r="U126"/>
      <c r="V126"/>
    </row>
    <row r="127" spans="2:22" ht="14.5" x14ac:dyDescent="0.35">
      <c r="B127"/>
      <c r="C127"/>
      <c r="D127"/>
      <c r="E127"/>
      <c r="F127"/>
      <c r="G127"/>
      <c r="H127"/>
      <c r="P127"/>
      <c r="Q127"/>
      <c r="R127"/>
      <c r="S127"/>
      <c r="T127"/>
      <c r="U127"/>
      <c r="V127"/>
    </row>
    <row r="128" spans="2:22" ht="14.5" x14ac:dyDescent="0.35">
      <c r="B128"/>
      <c r="C128"/>
      <c r="D128"/>
      <c r="E128"/>
      <c r="F128"/>
      <c r="G128"/>
      <c r="H128"/>
      <c r="P128"/>
      <c r="Q128"/>
      <c r="R128"/>
      <c r="S128"/>
      <c r="T128"/>
      <c r="U128"/>
      <c r="V128"/>
    </row>
    <row r="129" spans="2:22" ht="14.5" x14ac:dyDescent="0.35">
      <c r="B129"/>
      <c r="C129"/>
      <c r="D129"/>
      <c r="E129"/>
      <c r="F129"/>
      <c r="G129"/>
      <c r="H129"/>
      <c r="P129"/>
      <c r="Q129"/>
      <c r="R129"/>
      <c r="S129"/>
      <c r="T129"/>
      <c r="U129"/>
      <c r="V129"/>
    </row>
    <row r="130" spans="2:22" ht="14.5" x14ac:dyDescent="0.35">
      <c r="B130"/>
      <c r="C130"/>
      <c r="D130"/>
      <c r="E130"/>
      <c r="F130"/>
      <c r="G130"/>
      <c r="H130"/>
      <c r="P130"/>
      <c r="Q130"/>
      <c r="R130"/>
      <c r="S130"/>
      <c r="T130"/>
      <c r="U130"/>
      <c r="V130"/>
    </row>
    <row r="131" spans="2:22" ht="14.5" x14ac:dyDescent="0.35">
      <c r="B131"/>
      <c r="C131"/>
      <c r="D131"/>
      <c r="E131"/>
      <c r="F131"/>
      <c r="G131"/>
      <c r="H131"/>
      <c r="P131"/>
      <c r="Q131"/>
      <c r="R131"/>
      <c r="S131"/>
      <c r="T131"/>
      <c r="U131"/>
      <c r="V131"/>
    </row>
    <row r="132" spans="2:22" ht="14.5" x14ac:dyDescent="0.35">
      <c r="B132"/>
      <c r="C132"/>
      <c r="D132"/>
      <c r="E132"/>
      <c r="F132"/>
      <c r="G132"/>
      <c r="H132"/>
      <c r="P132"/>
      <c r="Q132"/>
      <c r="R132"/>
      <c r="S132"/>
      <c r="T132"/>
      <c r="U132"/>
      <c r="V132"/>
    </row>
    <row r="133" spans="2:22" ht="14.5" x14ac:dyDescent="0.35">
      <c r="B133"/>
      <c r="C133"/>
      <c r="D133"/>
      <c r="E133"/>
      <c r="F133"/>
      <c r="G133"/>
      <c r="H133"/>
      <c r="P133"/>
      <c r="Q133"/>
      <c r="R133"/>
      <c r="S133"/>
      <c r="T133"/>
      <c r="U133"/>
      <c r="V133"/>
    </row>
    <row r="134" spans="2:22" ht="14.5" x14ac:dyDescent="0.35">
      <c r="B134"/>
      <c r="C134"/>
      <c r="D134"/>
      <c r="E134"/>
      <c r="F134"/>
      <c r="G134"/>
      <c r="H134"/>
      <c r="P134"/>
      <c r="Q134"/>
      <c r="R134"/>
      <c r="S134"/>
      <c r="T134"/>
      <c r="U134"/>
      <c r="V134"/>
    </row>
    <row r="135" spans="2:22" ht="14.5" x14ac:dyDescent="0.35">
      <c r="B135"/>
      <c r="C135"/>
      <c r="D135"/>
      <c r="E135"/>
      <c r="F135"/>
      <c r="G135"/>
      <c r="H135"/>
      <c r="P135"/>
      <c r="Q135"/>
      <c r="R135"/>
      <c r="S135"/>
      <c r="T135"/>
      <c r="U135"/>
      <c r="V135"/>
    </row>
    <row r="136" spans="2:22" ht="14.5" x14ac:dyDescent="0.35">
      <c r="B136"/>
      <c r="C136"/>
      <c r="D136"/>
      <c r="E136"/>
      <c r="F136"/>
      <c r="G136"/>
      <c r="H136"/>
      <c r="P136"/>
      <c r="Q136"/>
      <c r="R136"/>
      <c r="S136"/>
      <c r="T136"/>
      <c r="U136"/>
      <c r="V136"/>
    </row>
    <row r="137" spans="2:22" ht="14.5" x14ac:dyDescent="0.35">
      <c r="B137"/>
      <c r="C137"/>
      <c r="D137"/>
      <c r="E137"/>
      <c r="F137"/>
      <c r="G137"/>
      <c r="H137"/>
      <c r="P137"/>
      <c r="Q137"/>
      <c r="R137"/>
      <c r="S137"/>
      <c r="T137"/>
      <c r="U137"/>
      <c r="V137"/>
    </row>
    <row r="138" spans="2:22" ht="14.5" x14ac:dyDescent="0.35">
      <c r="B138"/>
      <c r="C138"/>
      <c r="D138"/>
      <c r="E138"/>
      <c r="F138"/>
      <c r="G138"/>
      <c r="H138"/>
      <c r="P138"/>
      <c r="Q138"/>
      <c r="R138"/>
      <c r="S138"/>
      <c r="T138"/>
      <c r="U138"/>
      <c r="V138"/>
    </row>
    <row r="139" spans="2:22" ht="14.5" x14ac:dyDescent="0.35">
      <c r="B139"/>
      <c r="C139"/>
      <c r="D139"/>
      <c r="E139"/>
      <c r="F139"/>
      <c r="G139"/>
      <c r="H139"/>
      <c r="P139"/>
      <c r="Q139"/>
      <c r="R139"/>
      <c r="S139"/>
      <c r="T139"/>
      <c r="U139"/>
      <c r="V139"/>
    </row>
    <row r="140" spans="2:22" ht="14.5" x14ac:dyDescent="0.35">
      <c r="B140"/>
      <c r="C140"/>
      <c r="D140"/>
      <c r="E140"/>
      <c r="F140"/>
      <c r="G140"/>
      <c r="H140"/>
      <c r="P140"/>
      <c r="Q140"/>
      <c r="R140"/>
      <c r="S140"/>
      <c r="T140"/>
      <c r="U140"/>
      <c r="V140"/>
    </row>
    <row r="141" spans="2:22" ht="14.5" x14ac:dyDescent="0.35">
      <c r="B141"/>
      <c r="C141"/>
      <c r="D141"/>
      <c r="E141"/>
      <c r="F141"/>
      <c r="G141"/>
      <c r="H141"/>
      <c r="P141"/>
      <c r="Q141"/>
      <c r="R141"/>
      <c r="S141"/>
      <c r="T141"/>
      <c r="U141"/>
      <c r="V141"/>
    </row>
    <row r="142" spans="2:22" ht="14.5" x14ac:dyDescent="0.35">
      <c r="B142"/>
      <c r="C142"/>
      <c r="D142"/>
      <c r="E142"/>
      <c r="F142"/>
      <c r="G142"/>
      <c r="H142"/>
      <c r="P142"/>
      <c r="Q142"/>
      <c r="R142"/>
      <c r="S142"/>
      <c r="T142"/>
      <c r="U142"/>
      <c r="V142"/>
    </row>
    <row r="143" spans="2:22" ht="14.5" x14ac:dyDescent="0.35">
      <c r="B143"/>
      <c r="C143"/>
      <c r="D143"/>
      <c r="E143"/>
      <c r="F143"/>
      <c r="G143"/>
      <c r="H143"/>
      <c r="P143"/>
      <c r="Q143"/>
      <c r="R143"/>
      <c r="S143"/>
      <c r="T143"/>
      <c r="U143"/>
      <c r="V143"/>
    </row>
    <row r="144" spans="2:22" ht="14.5" x14ac:dyDescent="0.35">
      <c r="B144"/>
      <c r="C144"/>
      <c r="D144"/>
      <c r="E144"/>
      <c r="F144"/>
      <c r="G144"/>
      <c r="H144"/>
      <c r="P144"/>
      <c r="Q144"/>
      <c r="R144"/>
      <c r="S144"/>
      <c r="T144"/>
      <c r="U144"/>
      <c r="V144"/>
    </row>
    <row r="145" spans="2:22" ht="14.5" x14ac:dyDescent="0.35">
      <c r="B145"/>
      <c r="C145"/>
      <c r="D145"/>
      <c r="E145"/>
      <c r="F145"/>
      <c r="G145"/>
      <c r="H145"/>
      <c r="P145"/>
      <c r="Q145"/>
      <c r="R145"/>
      <c r="S145"/>
      <c r="T145"/>
      <c r="U145"/>
      <c r="V145"/>
    </row>
    <row r="146" spans="2:22" ht="14.5" x14ac:dyDescent="0.35">
      <c r="B146"/>
      <c r="C146"/>
      <c r="D146"/>
      <c r="E146"/>
      <c r="F146"/>
      <c r="G146"/>
      <c r="H146"/>
      <c r="P146"/>
      <c r="Q146"/>
      <c r="R146"/>
      <c r="S146"/>
      <c r="T146"/>
      <c r="U146"/>
      <c r="V146"/>
    </row>
    <row r="147" spans="2:22" ht="14.5" x14ac:dyDescent="0.35">
      <c r="B147"/>
      <c r="C147"/>
      <c r="D147"/>
      <c r="E147"/>
      <c r="F147"/>
      <c r="G147"/>
      <c r="H147"/>
      <c r="P147"/>
      <c r="Q147"/>
      <c r="R147"/>
      <c r="S147"/>
      <c r="T147"/>
      <c r="U147"/>
      <c r="V147"/>
    </row>
    <row r="148" spans="2:22" ht="14.5" x14ac:dyDescent="0.35">
      <c r="B148"/>
      <c r="C148"/>
      <c r="D148"/>
      <c r="E148"/>
      <c r="F148"/>
      <c r="G148"/>
      <c r="H148"/>
      <c r="P148"/>
      <c r="Q148"/>
      <c r="R148"/>
      <c r="S148"/>
      <c r="T148"/>
      <c r="U148"/>
      <c r="V148"/>
    </row>
    <row r="149" spans="2:22" ht="14.5" x14ac:dyDescent="0.35">
      <c r="B149"/>
      <c r="C149"/>
      <c r="D149"/>
      <c r="E149"/>
      <c r="F149"/>
      <c r="G149"/>
      <c r="H149"/>
      <c r="P149"/>
      <c r="Q149"/>
      <c r="R149"/>
      <c r="S149"/>
      <c r="T149"/>
      <c r="U149"/>
      <c r="V149"/>
    </row>
    <row r="150" spans="2:22" ht="14.5" x14ac:dyDescent="0.35">
      <c r="B150"/>
      <c r="C150"/>
      <c r="D150"/>
      <c r="E150"/>
      <c r="F150"/>
      <c r="G150"/>
      <c r="H150"/>
      <c r="P150"/>
      <c r="Q150"/>
      <c r="R150"/>
      <c r="S150"/>
      <c r="T150"/>
      <c r="U150"/>
      <c r="V150"/>
    </row>
    <row r="151" spans="2:22" ht="14.5" x14ac:dyDescent="0.35">
      <c r="B151"/>
      <c r="C151"/>
      <c r="D151"/>
      <c r="E151"/>
      <c r="F151"/>
      <c r="G151"/>
      <c r="H151"/>
      <c r="P151"/>
      <c r="Q151"/>
      <c r="R151"/>
      <c r="S151"/>
      <c r="T151"/>
      <c r="U151"/>
      <c r="V151"/>
    </row>
    <row r="152" spans="2:22" ht="14.5" x14ac:dyDescent="0.35">
      <c r="B152"/>
      <c r="C152"/>
      <c r="D152"/>
      <c r="E152"/>
      <c r="F152"/>
      <c r="G152"/>
      <c r="H152"/>
      <c r="P152"/>
      <c r="Q152"/>
      <c r="R152"/>
      <c r="S152"/>
      <c r="T152"/>
      <c r="U152"/>
      <c r="V152"/>
    </row>
    <row r="153" spans="2:22" ht="14.5" x14ac:dyDescent="0.35">
      <c r="B153"/>
      <c r="C153"/>
      <c r="D153"/>
      <c r="E153"/>
      <c r="F153"/>
      <c r="G153"/>
      <c r="H153"/>
      <c r="P153"/>
      <c r="Q153"/>
      <c r="R153"/>
      <c r="S153"/>
      <c r="T153"/>
      <c r="U153"/>
      <c r="V153"/>
    </row>
    <row r="154" spans="2:22" ht="14.5" x14ac:dyDescent="0.35">
      <c r="B154"/>
      <c r="C154"/>
      <c r="D154"/>
      <c r="E154"/>
      <c r="F154"/>
      <c r="G154"/>
      <c r="H154"/>
      <c r="P154"/>
      <c r="Q154"/>
      <c r="R154"/>
      <c r="S154"/>
      <c r="T154"/>
      <c r="U154"/>
      <c r="V154"/>
    </row>
    <row r="155" spans="2:22" ht="14.5" x14ac:dyDescent="0.35">
      <c r="B155"/>
      <c r="C155"/>
      <c r="D155"/>
      <c r="E155"/>
      <c r="F155"/>
      <c r="G155"/>
      <c r="H155"/>
      <c r="P155"/>
      <c r="Q155"/>
      <c r="R155"/>
      <c r="S155"/>
      <c r="T155"/>
      <c r="U155"/>
      <c r="V155"/>
    </row>
    <row r="156" spans="2:22" ht="14.5" x14ac:dyDescent="0.35">
      <c r="B156"/>
      <c r="C156"/>
      <c r="D156"/>
      <c r="E156"/>
      <c r="F156"/>
      <c r="G156"/>
      <c r="H156"/>
      <c r="P156"/>
      <c r="Q156"/>
      <c r="R156"/>
      <c r="S156"/>
      <c r="T156"/>
      <c r="U156"/>
      <c r="V156"/>
    </row>
    <row r="157" spans="2:22" ht="14.5" x14ac:dyDescent="0.35">
      <c r="B157"/>
      <c r="C157"/>
      <c r="D157"/>
      <c r="E157"/>
      <c r="F157"/>
      <c r="G157"/>
      <c r="H157"/>
      <c r="P157"/>
      <c r="Q157"/>
      <c r="R157"/>
      <c r="S157"/>
      <c r="T157"/>
      <c r="U157"/>
      <c r="V157"/>
    </row>
    <row r="158" spans="2:22" ht="14.5" x14ac:dyDescent="0.35">
      <c r="B158"/>
      <c r="C158"/>
      <c r="D158"/>
      <c r="E158"/>
      <c r="F158"/>
      <c r="G158"/>
      <c r="H158"/>
      <c r="P158"/>
      <c r="Q158"/>
      <c r="R158"/>
      <c r="S158"/>
      <c r="T158"/>
      <c r="U158"/>
      <c r="V158"/>
    </row>
    <row r="159" spans="2:22" ht="14.5" x14ac:dyDescent="0.35">
      <c r="B159"/>
      <c r="C159"/>
      <c r="D159"/>
      <c r="E159"/>
      <c r="F159"/>
      <c r="G159"/>
      <c r="H159"/>
      <c r="P159"/>
      <c r="Q159"/>
      <c r="R159"/>
      <c r="S159"/>
      <c r="T159"/>
      <c r="U159"/>
      <c r="V159"/>
    </row>
    <row r="160" spans="2:22" ht="14.5" x14ac:dyDescent="0.35">
      <c r="B160"/>
      <c r="C160"/>
      <c r="D160"/>
      <c r="E160"/>
      <c r="F160"/>
      <c r="G160"/>
      <c r="H160"/>
      <c r="P160"/>
      <c r="Q160"/>
      <c r="R160"/>
      <c r="S160"/>
      <c r="T160"/>
      <c r="U160"/>
      <c r="V160"/>
    </row>
    <row r="161" spans="17:22" ht="14.5" x14ac:dyDescent="0.35">
      <c r="Q161"/>
      <c r="R161"/>
      <c r="S161"/>
      <c r="T161"/>
      <c r="U161"/>
      <c r="V161"/>
    </row>
    <row r="162" spans="17:22" ht="14.5" x14ac:dyDescent="0.35">
      <c r="Q162"/>
      <c r="R162"/>
      <c r="S162"/>
      <c r="T162"/>
      <c r="U162"/>
      <c r="V162"/>
    </row>
    <row r="163" spans="17:22" ht="14.5" x14ac:dyDescent="0.35">
      <c r="Q163"/>
      <c r="R163"/>
      <c r="S163"/>
      <c r="T163"/>
      <c r="U163"/>
      <c r="V163"/>
    </row>
    <row r="164" spans="17:22" ht="14.5" x14ac:dyDescent="0.35">
      <c r="Q164"/>
      <c r="R164"/>
      <c r="S164"/>
      <c r="T164"/>
      <c r="U164"/>
      <c r="V164"/>
    </row>
    <row r="165" spans="17:22" ht="14.5" x14ac:dyDescent="0.35">
      <c r="Q165"/>
      <c r="R165"/>
      <c r="S165"/>
      <c r="T165"/>
      <c r="U165"/>
      <c r="V165"/>
    </row>
    <row r="166" spans="17:22" ht="14.5" x14ac:dyDescent="0.35">
      <c r="Q166"/>
      <c r="R166"/>
      <c r="S166"/>
      <c r="T166"/>
      <c r="U166"/>
      <c r="V166"/>
    </row>
    <row r="167" spans="17:22" ht="14.5" x14ac:dyDescent="0.35">
      <c r="Q167"/>
      <c r="R167"/>
      <c r="S167"/>
      <c r="T167"/>
      <c r="U167"/>
      <c r="V167"/>
    </row>
    <row r="168" spans="17:22" ht="14.5" x14ac:dyDescent="0.35">
      <c r="Q168"/>
      <c r="R168"/>
      <c r="S168"/>
      <c r="T168"/>
      <c r="U168"/>
      <c r="V168"/>
    </row>
    <row r="169" spans="17:22" ht="14.5" x14ac:dyDescent="0.35">
      <c r="Q169"/>
      <c r="R169"/>
      <c r="S169"/>
      <c r="T169"/>
      <c r="U169"/>
      <c r="V169"/>
    </row>
    <row r="170" spans="17:22" ht="14.5" x14ac:dyDescent="0.35">
      <c r="Q170"/>
      <c r="R170"/>
      <c r="S170"/>
      <c r="T170"/>
      <c r="U170"/>
      <c r="V170"/>
    </row>
    <row r="171" spans="17:22" ht="14.5" x14ac:dyDescent="0.35">
      <c r="Q171"/>
      <c r="R171"/>
      <c r="S171"/>
      <c r="T171"/>
      <c r="U171"/>
      <c r="V171"/>
    </row>
    <row r="172" spans="17:22" ht="14.5" x14ac:dyDescent="0.35">
      <c r="Q172"/>
      <c r="R172"/>
      <c r="S172"/>
      <c r="T172"/>
      <c r="U172"/>
      <c r="V172"/>
    </row>
    <row r="173" spans="17:22" ht="14.5" x14ac:dyDescent="0.35">
      <c r="Q173"/>
      <c r="R173"/>
      <c r="S173"/>
      <c r="T173"/>
      <c r="U173"/>
      <c r="V173"/>
    </row>
    <row r="174" spans="17:22" ht="14.5" x14ac:dyDescent="0.35">
      <c r="Q174"/>
      <c r="R174"/>
      <c r="S174"/>
      <c r="T174"/>
      <c r="U174"/>
      <c r="V174"/>
    </row>
    <row r="175" spans="17:22" ht="14.5" x14ac:dyDescent="0.35">
      <c r="Q175"/>
      <c r="R175"/>
      <c r="S175"/>
      <c r="T175"/>
      <c r="U175"/>
      <c r="V175"/>
    </row>
    <row r="176" spans="17:22" ht="14.5" x14ac:dyDescent="0.35">
      <c r="Q176"/>
      <c r="R176"/>
      <c r="S176"/>
      <c r="T176"/>
      <c r="U176"/>
      <c r="V176"/>
    </row>
    <row r="177" spans="17:22" ht="14.5" x14ac:dyDescent="0.35">
      <c r="Q177"/>
      <c r="R177"/>
      <c r="S177"/>
      <c r="T177"/>
      <c r="U177"/>
      <c r="V177"/>
    </row>
    <row r="178" spans="17:22" ht="14.5" x14ac:dyDescent="0.35">
      <c r="Q178"/>
      <c r="R178"/>
      <c r="S178"/>
      <c r="T178"/>
      <c r="U178"/>
      <c r="V178"/>
    </row>
    <row r="179" spans="17:22" ht="14.5" x14ac:dyDescent="0.35">
      <c r="Q179"/>
      <c r="R179"/>
      <c r="S179"/>
      <c r="T179"/>
      <c r="U179"/>
      <c r="V179"/>
    </row>
    <row r="180" spans="17:22" ht="14.5" x14ac:dyDescent="0.35">
      <c r="Q180"/>
      <c r="R180"/>
      <c r="S180"/>
      <c r="T180"/>
      <c r="U180"/>
      <c r="V180"/>
    </row>
    <row r="181" spans="17:22" ht="14.5" x14ac:dyDescent="0.35">
      <c r="Q181"/>
      <c r="R181"/>
      <c r="S181"/>
      <c r="T181"/>
      <c r="U181"/>
      <c r="V181"/>
    </row>
    <row r="182" spans="17:22" ht="14.5" x14ac:dyDescent="0.35">
      <c r="Q182"/>
      <c r="R182"/>
      <c r="S182"/>
      <c r="T182"/>
      <c r="U182"/>
      <c r="V182"/>
    </row>
    <row r="183" spans="17:22" ht="14.5" x14ac:dyDescent="0.35">
      <c r="Q183"/>
      <c r="R183"/>
      <c r="S183"/>
      <c r="T183"/>
      <c r="U183"/>
      <c r="V183"/>
    </row>
    <row r="184" spans="17:22" ht="14.5" x14ac:dyDescent="0.35">
      <c r="Q184"/>
      <c r="R184"/>
      <c r="S184"/>
      <c r="T184"/>
      <c r="U184"/>
      <c r="V184"/>
    </row>
    <row r="185" spans="17:22" ht="14.5" x14ac:dyDescent="0.35">
      <c r="Q185"/>
      <c r="R185"/>
      <c r="S185"/>
      <c r="T185"/>
      <c r="U185"/>
      <c r="V185"/>
    </row>
    <row r="186" spans="17:22" ht="14.5" x14ac:dyDescent="0.35">
      <c r="Q186"/>
      <c r="R186"/>
      <c r="S186"/>
      <c r="T186"/>
      <c r="U186"/>
      <c r="V186"/>
    </row>
    <row r="187" spans="17:22" ht="14.5" x14ac:dyDescent="0.35">
      <c r="Q187"/>
      <c r="R187"/>
      <c r="S187"/>
      <c r="T187"/>
      <c r="U187"/>
      <c r="V187"/>
    </row>
    <row r="188" spans="17:22" ht="14.5" x14ac:dyDescent="0.35">
      <c r="Q188"/>
      <c r="R188"/>
      <c r="S188"/>
      <c r="T188"/>
      <c r="U188"/>
      <c r="V188"/>
    </row>
    <row r="189" spans="17:22" ht="14.5" x14ac:dyDescent="0.35">
      <c r="Q189"/>
      <c r="R189"/>
      <c r="S189"/>
      <c r="T189"/>
      <c r="U189"/>
      <c r="V189"/>
    </row>
    <row r="190" spans="17:22" ht="14.5" x14ac:dyDescent="0.35">
      <c r="Q190"/>
      <c r="R190"/>
      <c r="S190"/>
      <c r="T190"/>
      <c r="U190"/>
      <c r="V190"/>
    </row>
    <row r="191" spans="17:22" ht="14.5" x14ac:dyDescent="0.35">
      <c r="Q191"/>
      <c r="R191"/>
      <c r="S191"/>
      <c r="T191"/>
      <c r="U191"/>
      <c r="V191"/>
    </row>
    <row r="192" spans="17:22" ht="14.5" x14ac:dyDescent="0.35">
      <c r="Q192"/>
      <c r="R192"/>
      <c r="S192"/>
      <c r="T192"/>
      <c r="U192"/>
      <c r="V192"/>
    </row>
    <row r="193" spans="17:22" ht="14.5" x14ac:dyDescent="0.35">
      <c r="Q193"/>
      <c r="R193"/>
      <c r="S193"/>
      <c r="T193"/>
      <c r="U193"/>
      <c r="V193"/>
    </row>
    <row r="194" spans="17:22" ht="14.5" x14ac:dyDescent="0.35">
      <c r="Q194"/>
      <c r="R194"/>
      <c r="S194"/>
      <c r="T194"/>
      <c r="U194"/>
      <c r="V194"/>
    </row>
  </sheetData>
  <mergeCells count="1">
    <mergeCell ref="G3:H3"/>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3943A-4C32-4846-93C9-E63C506DD16A}">
  <dimension ref="A1:M1001"/>
  <sheetViews>
    <sheetView workbookViewId="0">
      <selection activeCell="H93" sqref="H93"/>
    </sheetView>
  </sheetViews>
  <sheetFormatPr defaultRowHeight="14.5" x14ac:dyDescent="0.35"/>
  <cols>
    <col min="1" max="1" width="11.453125" bestFit="1" customWidth="1"/>
    <col min="2" max="2" width="8.36328125" bestFit="1" customWidth="1"/>
    <col min="3" max="3" width="13.453125" bestFit="1" customWidth="1"/>
    <col min="5" max="5" width="8.08984375" bestFit="1" customWidth="1"/>
    <col min="6" max="6" width="8.26953125" bestFit="1" customWidth="1"/>
    <col min="7" max="7" width="18.54296875" bestFit="1" customWidth="1"/>
    <col min="8" max="8" width="15.90625" bestFit="1" customWidth="1"/>
    <col min="9" max="9" width="13" bestFit="1" customWidth="1"/>
    <col min="10" max="10" width="14.54296875" bestFit="1" customWidth="1"/>
    <col min="11" max="11" width="11.54296875" bestFit="1" customWidth="1"/>
    <col min="12" max="12" width="13" bestFit="1" customWidth="1"/>
    <col min="13" max="13" width="9.08984375" customWidth="1"/>
  </cols>
  <sheetData>
    <row r="1" spans="1:13" x14ac:dyDescent="0.35">
      <c r="A1" s="1" t="s">
        <v>0</v>
      </c>
      <c r="B1" s="1" t="s">
        <v>1</v>
      </c>
      <c r="C1" s="1" t="s">
        <v>58</v>
      </c>
      <c r="D1" s="1" t="s">
        <v>2</v>
      </c>
      <c r="E1" s="1" t="s">
        <v>3</v>
      </c>
      <c r="F1" s="1" t="s">
        <v>4</v>
      </c>
      <c r="G1" t="s">
        <v>54</v>
      </c>
      <c r="H1" s="1" t="s">
        <v>5</v>
      </c>
      <c r="I1" s="1" t="s">
        <v>6</v>
      </c>
      <c r="J1" s="1" t="s">
        <v>7</v>
      </c>
      <c r="K1" s="1" t="s">
        <v>8</v>
      </c>
      <c r="L1" s="1" t="s">
        <v>9</v>
      </c>
    </row>
    <row r="2" spans="1:13" x14ac:dyDescent="0.35">
      <c r="A2" s="12" t="s">
        <v>10</v>
      </c>
      <c r="B2" s="13">
        <v>45</v>
      </c>
      <c r="C2" s="13" t="str" cm="1">
        <f t="array" ref="C2">_xlfn.IFS(
  AND(B2&gt;=0, B2&lt;=18), "0-18",
  AND(B2&gt;18, B2&lt;=35), "19-35",
  AND(B2&gt;35, B2&lt;=60), "36-60",
  B2&gt;60, "60+"
)</f>
        <v>36-60</v>
      </c>
      <c r="D2" s="13">
        <v>0</v>
      </c>
      <c r="E2" s="13">
        <v>0</v>
      </c>
      <c r="F2" s="13">
        <v>0</v>
      </c>
      <c r="G2" s="12" t="str" cm="1">
        <f t="array" ref="G2">_xlfn.IFS(AND(D2=0,F2=0,E2=1),"Past/Secondary", AND(D2=1,F2=0,E2=0),"Acute/Early", OR(AND(D2=1,F2=1,E2=0),AND(D2=0,F2=1,E2=0)),"Recent/Mid", AND(D2=1,F2=1,E2=1),"Positive(Complex)", AND(D2=0,F2=1,E2=1),"Recent Exposure (Past Infection)", TRUE,"Secondary")</f>
        <v>Secondary</v>
      </c>
      <c r="H2" s="12" t="s">
        <v>11</v>
      </c>
      <c r="I2" s="12" t="s">
        <v>12</v>
      </c>
      <c r="J2" s="12" t="s">
        <v>13</v>
      </c>
      <c r="K2" s="12" t="s">
        <v>14</v>
      </c>
      <c r="L2" s="13">
        <v>0</v>
      </c>
      <c r="M2" s="5"/>
    </row>
    <row r="3" spans="1:13" x14ac:dyDescent="0.35">
      <c r="A3" s="12" t="s">
        <v>15</v>
      </c>
      <c r="B3" s="13">
        <v>17</v>
      </c>
      <c r="C3" s="13" t="str" cm="1">
        <f t="array" ref="C3">_xlfn.IFS(
  AND(B3&gt;=0, B3&lt;=18), "0-18",
  AND(B3&gt;18, B3&lt;=35), "19-35",
  AND(B3&gt;35, B3&lt;=60), "36-60",
  B3&gt;60, "60+"
)</f>
        <v>0-18</v>
      </c>
      <c r="D3" s="13">
        <v>0</v>
      </c>
      <c r="E3" s="13">
        <v>0</v>
      </c>
      <c r="F3" s="13">
        <v>1</v>
      </c>
      <c r="G3" s="12" t="str" cm="1">
        <f t="array" ref="G3">_xlfn.IFS(AND(D3=0,F3=0,E3=1),"Past/Secondary", AND(D3=1,F3=0,E3=0),"Acute/Early", OR(AND(D3=1,F3=1,E3=0),AND(D3=0,F3=1,E3=0)),"Recent/Mid", AND(D3=1,F3=1,E3=1),"Positive(Complex)", AND(D3=0,F3=1,E3=1),"Recent Exposure (Past Infection)", TRUE,"Secondary")</f>
        <v>Recent/Mid</v>
      </c>
      <c r="H3" s="12" t="s">
        <v>16</v>
      </c>
      <c r="I3" s="12" t="s">
        <v>17</v>
      </c>
      <c r="J3" s="12" t="s">
        <v>13</v>
      </c>
      <c r="K3" s="12" t="s">
        <v>14</v>
      </c>
      <c r="L3" s="13">
        <v>0</v>
      </c>
    </row>
    <row r="4" spans="1:13" x14ac:dyDescent="0.35">
      <c r="A4" s="12" t="s">
        <v>10</v>
      </c>
      <c r="B4" s="13">
        <v>29</v>
      </c>
      <c r="C4" s="13" t="str" cm="1">
        <f t="array" ref="C4">_xlfn.IFS(
  AND(B4&gt;=0, B4&lt;=18), "0-18",
  AND(B4&gt;18, B4&lt;=35), "19-35",
  AND(B4&gt;35, B4&lt;=60), "36-60",
  B4&gt;60, "60+"
)</f>
        <v>19-35</v>
      </c>
      <c r="D4" s="13">
        <v>0</v>
      </c>
      <c r="E4" s="13">
        <v>0</v>
      </c>
      <c r="F4" s="13">
        <v>0</v>
      </c>
      <c r="G4" s="12" t="str" cm="1">
        <f t="array" ref="G4">_xlfn.IFS(AND(D4=0,F4=0,E4=1),"Past/Secondary", AND(D4=1,F4=0,E4=0),"Acute/Early", OR(AND(D4=1,F4=1,E4=0),AND(D4=0,F4=1,E4=0)),"Recent/Mid", AND(D4=1,F4=1,E4=1),"Positive(Complex)", AND(D4=0,F4=1,E4=1),"Recent Exposure (Past Infection)", TRUE,"Secondary")</f>
        <v>Secondary</v>
      </c>
      <c r="H4" s="12" t="s">
        <v>18</v>
      </c>
      <c r="I4" s="12" t="s">
        <v>12</v>
      </c>
      <c r="J4" s="12" t="s">
        <v>19</v>
      </c>
      <c r="K4" s="12" t="s">
        <v>14</v>
      </c>
      <c r="L4" s="13">
        <v>0</v>
      </c>
    </row>
    <row r="5" spans="1:13" x14ac:dyDescent="0.35">
      <c r="A5" s="12" t="s">
        <v>10</v>
      </c>
      <c r="B5" s="13">
        <v>63</v>
      </c>
      <c r="C5" s="13" t="str" cm="1">
        <f t="array" ref="C5">_xlfn.IFS(
  AND(B5&gt;=0, B5&lt;=18), "0-18",
  AND(B5&gt;18, B5&lt;=35), "19-35",
  AND(B5&gt;35, B5&lt;=60), "36-60",
  B5&gt;60, "60+"
)</f>
        <v>60+</v>
      </c>
      <c r="D5" s="13">
        <v>1</v>
      </c>
      <c r="E5" s="13">
        <v>1</v>
      </c>
      <c r="F5" s="13">
        <v>0</v>
      </c>
      <c r="G5" s="12" t="str" cm="1">
        <f t="array" ref="G5">_xlfn.IFS(AND(D5=0,F5=0,E5=1),"Past/Secondary", AND(D5=1,F5=0,E5=0),"Acute/Early", OR(AND(D5=1,F5=1,E5=0),AND(D5=0,F5=1,E5=0)),"Recent/Mid", AND(D5=1,F5=1,E5=1),"Positive(Complex)", AND(D5=0,F5=1,E5=1),"Recent Exposure (Past Infection)", TRUE,"Secondary")</f>
        <v>Secondary</v>
      </c>
      <c r="H5" s="12" t="s">
        <v>20</v>
      </c>
      <c r="I5" s="12" t="s">
        <v>17</v>
      </c>
      <c r="J5" s="12" t="s">
        <v>19</v>
      </c>
      <c r="K5" s="12" t="s">
        <v>14</v>
      </c>
      <c r="L5" s="13">
        <v>1</v>
      </c>
    </row>
    <row r="6" spans="1:13" x14ac:dyDescent="0.35">
      <c r="A6" s="12" t="s">
        <v>15</v>
      </c>
      <c r="B6" s="13">
        <v>22</v>
      </c>
      <c r="C6" s="13" t="str" cm="1">
        <f t="array" ref="C6">_xlfn.IFS(
  AND(B6&gt;=0, B6&lt;=18), "0-18",
  AND(B6&gt;18, B6&lt;=35), "19-35",
  AND(B6&gt;35, B6&lt;=60), "36-60",
  B6&gt;60, "60+"
)</f>
        <v>19-35</v>
      </c>
      <c r="D6" s="13">
        <v>0</v>
      </c>
      <c r="E6" s="13">
        <v>0</v>
      </c>
      <c r="F6" s="13">
        <v>0</v>
      </c>
      <c r="G6" s="12" t="str" cm="1">
        <f t="array" ref="G6">_xlfn.IFS(AND(D6=0,F6=0,E6=1),"Past/Secondary", AND(D6=1,F6=0,E6=0),"Acute/Early", OR(AND(D6=1,F6=1,E6=0),AND(D6=0,F6=1,E6=0)),"Recent/Mid", AND(D6=1,F6=1,E6=1),"Positive(Complex)", AND(D6=0,F6=1,E6=1),"Recent Exposure (Past Infection)", TRUE,"Secondary")</f>
        <v>Secondary</v>
      </c>
      <c r="H6" s="12" t="s">
        <v>21</v>
      </c>
      <c r="I6" s="12" t="s">
        <v>12</v>
      </c>
      <c r="J6" s="12" t="s">
        <v>13</v>
      </c>
      <c r="K6" s="12" t="s">
        <v>14</v>
      </c>
      <c r="L6" s="13">
        <v>0</v>
      </c>
    </row>
    <row r="7" spans="1:13" x14ac:dyDescent="0.35">
      <c r="A7" s="12" t="s">
        <v>10</v>
      </c>
      <c r="B7" s="13">
        <v>36</v>
      </c>
      <c r="C7" s="13" t="str" cm="1">
        <f t="array" ref="C7">_xlfn.IFS(
  AND(B7&gt;=0, B7&lt;=18), "0-18",
  AND(B7&gt;18, B7&lt;=35), "19-35",
  AND(B7&gt;35, B7&lt;=60), "36-60",
  B7&gt;60, "60+"
)</f>
        <v>36-60</v>
      </c>
      <c r="D7" s="13">
        <v>0</v>
      </c>
      <c r="E7" s="13">
        <v>0</v>
      </c>
      <c r="F7" s="13">
        <v>1</v>
      </c>
      <c r="G7" s="12" t="str" cm="1">
        <f t="array" ref="G7">_xlfn.IFS(AND(D7=0,F7=0,E7=1),"Past/Secondary", AND(D7=1,F7=0,E7=0),"Acute/Early", OR(AND(D7=1,F7=1,E7=0),AND(D7=0,F7=1,E7=0)),"Recent/Mid", AND(D7=1,F7=1,E7=1),"Positive(Complex)", AND(D7=0,F7=1,E7=1),"Recent Exposure (Past Infection)", TRUE,"Secondary")</f>
        <v>Recent/Mid</v>
      </c>
      <c r="H7" s="12" t="s">
        <v>22</v>
      </c>
      <c r="I7" s="12" t="s">
        <v>17</v>
      </c>
      <c r="J7" s="12" t="s">
        <v>19</v>
      </c>
      <c r="K7" s="12" t="s">
        <v>14</v>
      </c>
      <c r="L7" s="13">
        <v>0</v>
      </c>
    </row>
    <row r="8" spans="1:13" x14ac:dyDescent="0.35">
      <c r="A8" s="12" t="s">
        <v>10</v>
      </c>
      <c r="B8" s="13">
        <v>15</v>
      </c>
      <c r="C8" s="13" t="str" cm="1">
        <f t="array" ref="C8">_xlfn.IFS(
  AND(B8&gt;=0, B8&lt;=18), "0-18",
  AND(B8&gt;18, B8&lt;=35), "19-35",
  AND(B8&gt;35, B8&lt;=60), "36-60",
  B8&gt;60, "60+"
)</f>
        <v>0-18</v>
      </c>
      <c r="D8" s="13">
        <v>0</v>
      </c>
      <c r="E8" s="13">
        <v>0</v>
      </c>
      <c r="F8" s="13">
        <v>1</v>
      </c>
      <c r="G8" s="12" t="str" cm="1">
        <f t="array" ref="G8">_xlfn.IFS(AND(D8=0,F8=0,E8=1),"Past/Secondary", AND(D8=1,F8=0,E8=0),"Acute/Early", OR(AND(D8=1,F8=1,E8=0),AND(D8=0,F8=1,E8=0)),"Recent/Mid", AND(D8=1,F8=1,E8=1),"Positive(Complex)", AND(D8=0,F8=1,E8=1),"Recent Exposure (Past Infection)", TRUE,"Secondary")</f>
        <v>Recent/Mid</v>
      </c>
      <c r="H8" s="12" t="s">
        <v>23</v>
      </c>
      <c r="I8" s="12" t="s">
        <v>12</v>
      </c>
      <c r="J8" s="12" t="s">
        <v>13</v>
      </c>
      <c r="K8" s="12" t="s">
        <v>14</v>
      </c>
      <c r="L8" s="13">
        <v>0</v>
      </c>
    </row>
    <row r="9" spans="1:13" x14ac:dyDescent="0.35">
      <c r="A9" s="12" t="s">
        <v>15</v>
      </c>
      <c r="B9" s="13">
        <v>26</v>
      </c>
      <c r="C9" s="13" t="str" cm="1">
        <f t="array" ref="C9">_xlfn.IFS(
  AND(B9&gt;=0, B9&lt;=18), "0-18",
  AND(B9&gt;18, B9&lt;=35), "19-35",
  AND(B9&gt;35, B9&lt;=60), "36-60",
  B9&gt;60, "60+"
)</f>
        <v>19-35</v>
      </c>
      <c r="D9" s="13">
        <v>0</v>
      </c>
      <c r="E9" s="13">
        <v>0</v>
      </c>
      <c r="F9" s="13">
        <v>0</v>
      </c>
      <c r="G9" s="12" t="str" cm="1">
        <f t="array" ref="G9">_xlfn.IFS(AND(D9=0,F9=0,E9=1),"Past/Secondary", AND(D9=1,F9=0,E9=0),"Acute/Early", OR(AND(D9=1,F9=1,E9=0),AND(D9=0,F9=1,E9=0)),"Recent/Mid", AND(D9=1,F9=1,E9=1),"Positive(Complex)", AND(D9=0,F9=1,E9=1),"Recent Exposure (Past Infection)", TRUE,"Secondary")</f>
        <v>Secondary</v>
      </c>
      <c r="H9" s="12" t="s">
        <v>23</v>
      </c>
      <c r="I9" s="12" t="s">
        <v>17</v>
      </c>
      <c r="J9" s="12" t="s">
        <v>19</v>
      </c>
      <c r="K9" s="12" t="s">
        <v>14</v>
      </c>
      <c r="L9" s="13">
        <v>0</v>
      </c>
    </row>
    <row r="10" spans="1:13" x14ac:dyDescent="0.35">
      <c r="A10" s="12" t="s">
        <v>10</v>
      </c>
      <c r="B10" s="13">
        <v>31</v>
      </c>
      <c r="C10" s="13" t="str" cm="1">
        <f t="array" ref="C10">_xlfn.IFS(
  AND(B10&gt;=0, B10&lt;=18), "0-18",
  AND(B10&gt;18, B10&lt;=35), "19-35",
  AND(B10&gt;35, B10&lt;=60), "36-60",
  B10&gt;60, "60+"
)</f>
        <v>19-35</v>
      </c>
      <c r="D10" s="13">
        <v>0</v>
      </c>
      <c r="E10" s="13">
        <v>0</v>
      </c>
      <c r="F10" s="13">
        <v>1</v>
      </c>
      <c r="G10" s="12" t="str" cm="1">
        <f t="array" ref="G10">_xlfn.IFS(AND(D10=0,F10=0,E10=1),"Past/Secondary", AND(D10=1,F10=0,E10=0),"Acute/Early", OR(AND(D10=1,F10=1,E10=0),AND(D10=0,F10=1,E10=0)),"Recent/Mid", AND(D10=1,F10=1,E10=1),"Positive(Complex)", AND(D10=0,F10=1,E10=1),"Recent Exposure (Past Infection)", TRUE,"Secondary")</f>
        <v>Recent/Mid</v>
      </c>
      <c r="H10" s="12" t="s">
        <v>22</v>
      </c>
      <c r="I10" s="12" t="s">
        <v>12</v>
      </c>
      <c r="J10" s="12" t="s">
        <v>24</v>
      </c>
      <c r="K10" s="12" t="s">
        <v>14</v>
      </c>
      <c r="L10" s="13">
        <v>0</v>
      </c>
    </row>
    <row r="11" spans="1:13" x14ac:dyDescent="0.35">
      <c r="A11" s="12" t="s">
        <v>10</v>
      </c>
      <c r="B11" s="13">
        <v>10</v>
      </c>
      <c r="C11" s="13" t="str" cm="1">
        <f t="array" ref="C11">_xlfn.IFS(
  AND(B11&gt;=0, B11&lt;=18), "0-18",
  AND(B11&gt;18, B11&lt;=35), "19-35",
  AND(B11&gt;35, B11&lt;=60), "36-60",
  B11&gt;60, "60+"
)</f>
        <v>0-18</v>
      </c>
      <c r="D11" s="13">
        <v>0</v>
      </c>
      <c r="E11" s="13">
        <v>0</v>
      </c>
      <c r="F11" s="13">
        <v>1</v>
      </c>
      <c r="G11" s="12" t="str" cm="1">
        <f t="array" ref="G11">_xlfn.IFS(AND(D11=0,F11=0,E11=1),"Past/Secondary", AND(D11=1,F11=0,E11=0),"Acute/Early", OR(AND(D11=1,F11=1,E11=0),AND(D11=0,F11=1,E11=0)),"Recent/Mid", AND(D11=1,F11=1,E11=1),"Positive(Complex)", AND(D11=0,F11=1,E11=1),"Recent Exposure (Past Infection)", TRUE,"Secondary")</f>
        <v>Recent/Mid</v>
      </c>
      <c r="H11" s="12" t="s">
        <v>25</v>
      </c>
      <c r="I11" s="12" t="s">
        <v>17</v>
      </c>
      <c r="J11" s="12" t="s">
        <v>24</v>
      </c>
      <c r="K11" s="12" t="s">
        <v>14</v>
      </c>
      <c r="L11" s="13">
        <v>0</v>
      </c>
    </row>
    <row r="12" spans="1:13" x14ac:dyDescent="0.35">
      <c r="A12" s="12" t="s">
        <v>10</v>
      </c>
      <c r="B12" s="13">
        <v>31</v>
      </c>
      <c r="C12" s="13" t="str" cm="1">
        <f t="array" ref="C12">_xlfn.IFS(
  AND(B12&gt;=0, B12&lt;=18), "0-18",
  AND(B12&gt;18, B12&lt;=35), "19-35",
  AND(B12&gt;35, B12&lt;=60), "36-60",
  B12&gt;60, "60+"
)</f>
        <v>19-35</v>
      </c>
      <c r="D12" s="13">
        <v>1</v>
      </c>
      <c r="E12" s="13">
        <v>1</v>
      </c>
      <c r="F12" s="13">
        <v>0</v>
      </c>
      <c r="G12" s="12" t="str" cm="1">
        <f t="array" ref="G12">_xlfn.IFS(AND(D12=0,F12=0,E12=1),"Past/Secondary", AND(D12=1,F12=0,E12=0),"Acute/Early", OR(AND(D12=1,F12=1,E12=0),AND(D12=0,F12=1,E12=0)),"Recent/Mid", AND(D12=1,F12=1,E12=1),"Positive(Complex)", AND(D12=0,F12=1,E12=1),"Recent Exposure (Past Infection)", TRUE,"Secondary")</f>
        <v>Secondary</v>
      </c>
      <c r="H12" s="12" t="s">
        <v>26</v>
      </c>
      <c r="I12" s="12" t="s">
        <v>12</v>
      </c>
      <c r="J12" s="12" t="s">
        <v>13</v>
      </c>
      <c r="K12" s="12" t="s">
        <v>14</v>
      </c>
      <c r="L12" s="13">
        <v>1</v>
      </c>
    </row>
    <row r="13" spans="1:13" x14ac:dyDescent="0.35">
      <c r="A13" s="12" t="s">
        <v>15</v>
      </c>
      <c r="B13" s="13">
        <v>10</v>
      </c>
      <c r="C13" s="13" t="str" cm="1">
        <f t="array" ref="C13">_xlfn.IFS(
  AND(B13&gt;=0, B13&lt;=18), "0-18",
  AND(B13&gt;18, B13&lt;=35), "19-35",
  AND(B13&gt;35, B13&lt;=60), "36-60",
  B13&gt;60, "60+"
)</f>
        <v>0-18</v>
      </c>
      <c r="D13" s="13">
        <v>0</v>
      </c>
      <c r="E13" s="13">
        <v>0</v>
      </c>
      <c r="F13" s="13">
        <v>0</v>
      </c>
      <c r="G13" s="12" t="str" cm="1">
        <f t="array" ref="G13">_xlfn.IFS(AND(D13=0,F13=0,E13=1),"Past/Secondary", AND(D13=1,F13=0,E13=0),"Acute/Early", OR(AND(D13=1,F13=1,E13=0),AND(D13=0,F13=1,E13=0)),"Recent/Mid", AND(D13=1,F13=1,E13=1),"Positive(Complex)", AND(D13=0,F13=1,E13=1),"Recent Exposure (Past Infection)", TRUE,"Secondary")</f>
        <v>Secondary</v>
      </c>
      <c r="H13" s="12" t="s">
        <v>22</v>
      </c>
      <c r="I13" s="12" t="s">
        <v>17</v>
      </c>
      <c r="J13" s="12" t="s">
        <v>24</v>
      </c>
      <c r="K13" s="12" t="s">
        <v>14</v>
      </c>
      <c r="L13" s="13">
        <v>0</v>
      </c>
    </row>
    <row r="14" spans="1:13" x14ac:dyDescent="0.35">
      <c r="A14" s="12" t="s">
        <v>10</v>
      </c>
      <c r="B14" s="13">
        <v>13</v>
      </c>
      <c r="C14" s="13" t="str" cm="1">
        <f t="array" ref="C14">_xlfn.IFS(
  AND(B14&gt;=0, B14&lt;=18), "0-18",
  AND(B14&gt;18, B14&lt;=35), "19-35",
  AND(B14&gt;35, B14&lt;=60), "36-60",
  B14&gt;60, "60+"
)</f>
        <v>0-18</v>
      </c>
      <c r="D14" s="13">
        <v>1</v>
      </c>
      <c r="E14" s="13">
        <v>1</v>
      </c>
      <c r="F14" s="13">
        <v>0</v>
      </c>
      <c r="G14" s="12" t="str" cm="1">
        <f t="array" ref="G14">_xlfn.IFS(AND(D14=0,F14=0,E14=1),"Past/Secondary", AND(D14=1,F14=0,E14=0),"Acute/Early", OR(AND(D14=1,F14=1,E14=0),AND(D14=0,F14=1,E14=0)),"Recent/Mid", AND(D14=1,F14=1,E14=1),"Positive(Complex)", AND(D14=0,F14=1,E14=1),"Recent Exposure (Past Infection)", TRUE,"Secondary")</f>
        <v>Secondary</v>
      </c>
      <c r="H14" s="12" t="s">
        <v>27</v>
      </c>
      <c r="I14" s="12" t="s">
        <v>12</v>
      </c>
      <c r="J14" s="12" t="s">
        <v>13</v>
      </c>
      <c r="K14" s="12" t="s">
        <v>14</v>
      </c>
      <c r="L14" s="13">
        <v>1</v>
      </c>
    </row>
    <row r="15" spans="1:13" x14ac:dyDescent="0.35">
      <c r="A15" s="12" t="s">
        <v>10</v>
      </c>
      <c r="B15" s="13">
        <v>43</v>
      </c>
      <c r="C15" s="13" t="str" cm="1">
        <f t="array" ref="C15">_xlfn.IFS(
  AND(B15&gt;=0, B15&lt;=18), "0-18",
  AND(B15&gt;18, B15&lt;=35), "19-35",
  AND(B15&gt;35, B15&lt;=60), "36-60",
  B15&gt;60, "60+"
)</f>
        <v>36-60</v>
      </c>
      <c r="D15" s="13">
        <v>1</v>
      </c>
      <c r="E15" s="13">
        <v>1</v>
      </c>
      <c r="F15" s="13">
        <v>0</v>
      </c>
      <c r="G15" s="12" t="str" cm="1">
        <f t="array" ref="G15">_xlfn.IFS(AND(D15=0,F15=0,E15=1),"Past/Secondary", AND(D15=1,F15=0,E15=0),"Acute/Early", OR(AND(D15=1,F15=1,E15=0),AND(D15=0,F15=1,E15=0)),"Recent/Mid", AND(D15=1,F15=1,E15=1),"Positive(Complex)", AND(D15=0,F15=1,E15=1),"Recent Exposure (Past Infection)", TRUE,"Secondary")</f>
        <v>Secondary</v>
      </c>
      <c r="H15" s="12" t="s">
        <v>28</v>
      </c>
      <c r="I15" s="12" t="s">
        <v>17</v>
      </c>
      <c r="J15" s="12" t="s">
        <v>13</v>
      </c>
      <c r="K15" s="12" t="s">
        <v>14</v>
      </c>
      <c r="L15" s="13">
        <v>1</v>
      </c>
    </row>
    <row r="16" spans="1:13" x14ac:dyDescent="0.35">
      <c r="A16" s="12" t="s">
        <v>15</v>
      </c>
      <c r="B16" s="13">
        <v>52</v>
      </c>
      <c r="C16" s="13" t="str" cm="1">
        <f t="array" ref="C16">_xlfn.IFS(
  AND(B16&gt;=0, B16&lt;=18), "0-18",
  AND(B16&gt;18, B16&lt;=35), "19-35",
  AND(B16&gt;35, B16&lt;=60), "36-60",
  B16&gt;60, "60+"
)</f>
        <v>36-60</v>
      </c>
      <c r="D16" s="13">
        <v>0</v>
      </c>
      <c r="E16" s="13">
        <v>0</v>
      </c>
      <c r="F16" s="13">
        <v>0</v>
      </c>
      <c r="G16" s="12" t="str" cm="1">
        <f t="array" ref="G16">_xlfn.IFS(AND(D16=0,F16=0,E16=1),"Past/Secondary", AND(D16=1,F16=0,E16=0),"Acute/Early", OR(AND(D16=1,F16=1,E16=0),AND(D16=0,F16=1,E16=0)),"Recent/Mid", AND(D16=1,F16=1,E16=1),"Positive(Complex)", AND(D16=0,F16=1,E16=1),"Recent Exposure (Past Infection)", TRUE,"Secondary")</f>
        <v>Secondary</v>
      </c>
      <c r="H16" s="12" t="s">
        <v>29</v>
      </c>
      <c r="I16" s="12" t="s">
        <v>12</v>
      </c>
      <c r="J16" s="12" t="s">
        <v>19</v>
      </c>
      <c r="K16" s="12" t="s">
        <v>14</v>
      </c>
      <c r="L16" s="13">
        <v>0</v>
      </c>
    </row>
    <row r="17" spans="1:12" x14ac:dyDescent="0.35">
      <c r="A17" s="12" t="s">
        <v>10</v>
      </c>
      <c r="B17" s="13">
        <v>12</v>
      </c>
      <c r="C17" s="13" t="str" cm="1">
        <f t="array" ref="C17">_xlfn.IFS(
  AND(B17&gt;=0, B17&lt;=18), "0-18",
  AND(B17&gt;18, B17&lt;=35), "19-35",
  AND(B17&gt;35, B17&lt;=60), "36-60",
  B17&gt;60, "60+"
)</f>
        <v>0-18</v>
      </c>
      <c r="D17" s="13">
        <v>1</v>
      </c>
      <c r="E17" s="13">
        <v>1</v>
      </c>
      <c r="F17" s="13">
        <v>1</v>
      </c>
      <c r="G17" s="12" t="str" cm="1">
        <f t="array" ref="G17">_xlfn.IFS(AND(D17=0,F17=0,E17=1),"Past/Secondary", AND(D17=1,F17=0,E17=0),"Acute/Early", OR(AND(D17=1,F17=1,E17=0),AND(D17=0,F17=1,E17=0)),"Recent/Mid", AND(D17=1,F17=1,E17=1),"Positive(Complex)", AND(D17=0,F17=1,E17=1),"Recent Exposure (Past Infection)", TRUE,"Secondary")</f>
        <v>Positive(Complex)</v>
      </c>
      <c r="H17" s="12" t="s">
        <v>30</v>
      </c>
      <c r="I17" s="12" t="s">
        <v>17</v>
      </c>
      <c r="J17" s="12" t="s">
        <v>24</v>
      </c>
      <c r="K17" s="12" t="s">
        <v>14</v>
      </c>
      <c r="L17" s="13">
        <v>1</v>
      </c>
    </row>
    <row r="18" spans="1:12" x14ac:dyDescent="0.35">
      <c r="A18" s="12" t="s">
        <v>15</v>
      </c>
      <c r="B18" s="13">
        <v>18</v>
      </c>
      <c r="C18" s="13" t="str" cm="1">
        <f t="array" ref="C18">_xlfn.IFS(
  AND(B18&gt;=0, B18&lt;=18), "0-18",
  AND(B18&gt;18, B18&lt;=35), "19-35",
  AND(B18&gt;35, B18&lt;=60), "36-60",
  B18&gt;60, "60+"
)</f>
        <v>0-18</v>
      </c>
      <c r="D18" s="13">
        <v>0</v>
      </c>
      <c r="E18" s="13">
        <v>0</v>
      </c>
      <c r="F18" s="13">
        <v>1</v>
      </c>
      <c r="G18" s="12" t="str" cm="1">
        <f t="array" ref="G18">_xlfn.IFS(AND(D18=0,F18=0,E18=1),"Past/Secondary", AND(D18=1,F18=0,E18=0),"Acute/Early", OR(AND(D18=1,F18=1,E18=0),AND(D18=0,F18=1,E18=0)),"Recent/Mid", AND(D18=1,F18=1,E18=1),"Positive(Complex)", AND(D18=0,F18=1,E18=1),"Recent Exposure (Past Infection)", TRUE,"Secondary")</f>
        <v>Recent/Mid</v>
      </c>
      <c r="H18" s="12" t="s">
        <v>31</v>
      </c>
      <c r="I18" s="12" t="s">
        <v>12</v>
      </c>
      <c r="J18" s="12" t="s">
        <v>24</v>
      </c>
      <c r="K18" s="12" t="s">
        <v>14</v>
      </c>
      <c r="L18" s="13">
        <v>0</v>
      </c>
    </row>
    <row r="19" spans="1:12" x14ac:dyDescent="0.35">
      <c r="A19" s="12" t="s">
        <v>15</v>
      </c>
      <c r="B19" s="13">
        <v>56</v>
      </c>
      <c r="C19" s="13" t="str" cm="1">
        <f t="array" ref="C19">_xlfn.IFS(
  AND(B19&gt;=0, B19&lt;=18), "0-18",
  AND(B19&gt;18, B19&lt;=35), "19-35",
  AND(B19&gt;35, B19&lt;=60), "36-60",
  B19&gt;60, "60+"
)</f>
        <v>36-60</v>
      </c>
      <c r="D19" s="13">
        <v>0</v>
      </c>
      <c r="E19" s="13">
        <v>0</v>
      </c>
      <c r="F19" s="13">
        <v>1</v>
      </c>
      <c r="G19" s="12" t="str" cm="1">
        <f t="array" ref="G19">_xlfn.IFS(AND(D19=0,F19=0,E19=1),"Past/Secondary", AND(D19=1,F19=0,E19=0),"Acute/Early", OR(AND(D19=1,F19=1,E19=0),AND(D19=0,F19=1,E19=0)),"Recent/Mid", AND(D19=1,F19=1,E19=1),"Positive(Complex)", AND(D19=0,F19=1,E19=1),"Recent Exposure (Past Infection)", TRUE,"Secondary")</f>
        <v>Recent/Mid</v>
      </c>
      <c r="H19" s="12" t="s">
        <v>32</v>
      </c>
      <c r="I19" s="12" t="s">
        <v>17</v>
      </c>
      <c r="J19" s="12" t="s">
        <v>13</v>
      </c>
      <c r="K19" s="12" t="s">
        <v>14</v>
      </c>
      <c r="L19" s="13">
        <v>0</v>
      </c>
    </row>
    <row r="20" spans="1:12" x14ac:dyDescent="0.35">
      <c r="A20" s="12" t="s">
        <v>15</v>
      </c>
      <c r="B20" s="13">
        <v>9</v>
      </c>
      <c r="C20" s="13" t="str" cm="1">
        <f t="array" ref="C20">_xlfn.IFS(
  AND(B20&gt;=0, B20&lt;=18), "0-18",
  AND(B20&gt;18, B20&lt;=35), "19-35",
  AND(B20&gt;35, B20&lt;=60), "36-60",
  B20&gt;60, "60+"
)</f>
        <v>0-18</v>
      </c>
      <c r="D20" s="13">
        <v>1</v>
      </c>
      <c r="E20" s="13">
        <v>1</v>
      </c>
      <c r="F20" s="13">
        <v>1</v>
      </c>
      <c r="G20" s="12" t="str" cm="1">
        <f t="array" ref="G20">_xlfn.IFS(AND(D20=0,F20=0,E20=1),"Past/Secondary", AND(D20=1,F20=0,E20=0),"Acute/Early", OR(AND(D20=1,F20=1,E20=0),AND(D20=0,F20=1,E20=0)),"Recent/Mid", AND(D20=1,F20=1,E20=1),"Positive(Complex)", AND(D20=0,F20=1,E20=1),"Recent Exposure (Past Infection)", TRUE,"Secondary")</f>
        <v>Positive(Complex)</v>
      </c>
      <c r="H20" s="12" t="s">
        <v>11</v>
      </c>
      <c r="I20" s="12" t="s">
        <v>12</v>
      </c>
      <c r="J20" s="12" t="s">
        <v>24</v>
      </c>
      <c r="K20" s="12" t="s">
        <v>14</v>
      </c>
      <c r="L20" s="13">
        <v>1</v>
      </c>
    </row>
    <row r="21" spans="1:12" x14ac:dyDescent="0.35">
      <c r="A21" s="12" t="s">
        <v>15</v>
      </c>
      <c r="B21" s="13">
        <v>27</v>
      </c>
      <c r="C21" s="13" t="str" cm="1">
        <f t="array" ref="C21">_xlfn.IFS(
  AND(B21&gt;=0, B21&lt;=18), "0-18",
  AND(B21&gt;18, B21&lt;=35), "19-35",
  AND(B21&gt;35, B21&lt;=60), "36-60",
  B21&gt;60, "60+"
)</f>
        <v>19-35</v>
      </c>
      <c r="D21" s="13">
        <v>1</v>
      </c>
      <c r="E21" s="13">
        <v>1</v>
      </c>
      <c r="F21" s="13">
        <v>0</v>
      </c>
      <c r="G21" s="12" t="str" cm="1">
        <f t="array" ref="G21">_xlfn.IFS(AND(D21=0,F21=0,E21=1),"Past/Secondary", AND(D21=1,F21=0,E21=0),"Acute/Early", OR(AND(D21=1,F21=1,E21=0),AND(D21=0,F21=1,E21=0)),"Recent/Mid", AND(D21=1,F21=1,E21=1),"Positive(Complex)", AND(D21=0,F21=1,E21=1),"Recent Exposure (Past Infection)", TRUE,"Secondary")</f>
        <v>Secondary</v>
      </c>
      <c r="H21" s="12" t="s">
        <v>11</v>
      </c>
      <c r="I21" s="12" t="s">
        <v>17</v>
      </c>
      <c r="J21" s="12" t="s">
        <v>24</v>
      </c>
      <c r="K21" s="12" t="s">
        <v>14</v>
      </c>
      <c r="L21" s="13">
        <v>1</v>
      </c>
    </row>
    <row r="22" spans="1:12" x14ac:dyDescent="0.35">
      <c r="A22" s="12" t="s">
        <v>10</v>
      </c>
      <c r="B22" s="13">
        <v>31</v>
      </c>
      <c r="C22" s="13" t="str" cm="1">
        <f t="array" ref="C22">_xlfn.IFS(
  AND(B22&gt;=0, B22&lt;=18), "0-18",
  AND(B22&gt;18, B22&lt;=35), "19-35",
  AND(B22&gt;35, B22&lt;=60), "36-60",
  B22&gt;60, "60+"
)</f>
        <v>19-35</v>
      </c>
      <c r="D22" s="13">
        <v>0</v>
      </c>
      <c r="E22" s="13">
        <v>1</v>
      </c>
      <c r="F22" s="13">
        <v>0</v>
      </c>
      <c r="G22" s="12" t="str" cm="1">
        <f t="array" ref="G22">_xlfn.IFS(AND(D22=0,F22=0,E22=1),"Past/Secondary", AND(D22=1,F22=0,E22=0),"Acute/Early", OR(AND(D22=1,F22=1,E22=0),AND(D22=0,F22=1,E22=0)),"Recent/Mid", AND(D22=1,F22=1,E22=1),"Positive(Complex)", AND(D22=0,F22=1,E22=1),"Recent Exposure (Past Infection)", TRUE,"Secondary")</f>
        <v>Past/Secondary</v>
      </c>
      <c r="H22" s="12" t="s">
        <v>33</v>
      </c>
      <c r="I22" s="12" t="s">
        <v>12</v>
      </c>
      <c r="J22" s="12" t="s">
        <v>24</v>
      </c>
      <c r="K22" s="12" t="s">
        <v>14</v>
      </c>
      <c r="L22" s="13">
        <v>1</v>
      </c>
    </row>
    <row r="23" spans="1:12" x14ac:dyDescent="0.35">
      <c r="A23" s="12" t="s">
        <v>10</v>
      </c>
      <c r="B23" s="13">
        <v>23</v>
      </c>
      <c r="C23" s="13" t="str" cm="1">
        <f t="array" ref="C23">_xlfn.IFS(
  AND(B23&gt;=0, B23&lt;=18), "0-18",
  AND(B23&gt;18, B23&lt;=35), "19-35",
  AND(B23&gt;35, B23&lt;=60), "36-60",
  B23&gt;60, "60+"
)</f>
        <v>19-35</v>
      </c>
      <c r="D23" s="13">
        <v>0</v>
      </c>
      <c r="E23" s="13">
        <v>0</v>
      </c>
      <c r="F23" s="13">
        <v>0</v>
      </c>
      <c r="G23" s="12" t="str" cm="1">
        <f t="array" ref="G23">_xlfn.IFS(AND(D23=0,F23=0,E23=1),"Past/Secondary", AND(D23=1,F23=0,E23=0),"Acute/Early", OR(AND(D23=1,F23=1,E23=0),AND(D23=0,F23=1,E23=0)),"Recent/Mid", AND(D23=1,F23=1,E23=1),"Positive(Complex)", AND(D23=0,F23=1,E23=1),"Recent Exposure (Past Infection)", TRUE,"Secondary")</f>
        <v>Secondary</v>
      </c>
      <c r="H23" s="12" t="s">
        <v>34</v>
      </c>
      <c r="I23" s="12" t="s">
        <v>17</v>
      </c>
      <c r="J23" s="12" t="s">
        <v>19</v>
      </c>
      <c r="K23" s="12" t="s">
        <v>14</v>
      </c>
      <c r="L23" s="13">
        <v>0</v>
      </c>
    </row>
    <row r="24" spans="1:12" x14ac:dyDescent="0.35">
      <c r="A24" s="12" t="s">
        <v>10</v>
      </c>
      <c r="B24" s="13">
        <v>37</v>
      </c>
      <c r="C24" s="13" t="str" cm="1">
        <f t="array" ref="C24">_xlfn.IFS(
  AND(B24&gt;=0, B24&lt;=18), "0-18",
  AND(B24&gt;18, B24&lt;=35), "19-35",
  AND(B24&gt;35, B24&lt;=60), "36-60",
  B24&gt;60, "60+"
)</f>
        <v>36-60</v>
      </c>
      <c r="D24" s="13">
        <v>0</v>
      </c>
      <c r="E24" s="13">
        <v>0</v>
      </c>
      <c r="F24" s="13">
        <v>1</v>
      </c>
      <c r="G24" s="12" t="str" cm="1">
        <f t="array" ref="G24">_xlfn.IFS(AND(D24=0,F24=0,E24=1),"Past/Secondary", AND(D24=1,F24=0,E24=0),"Acute/Early", OR(AND(D24=1,F24=1,E24=0),AND(D24=0,F24=1,E24=0)),"Recent/Mid", AND(D24=1,F24=1,E24=1),"Positive(Complex)", AND(D24=0,F24=1,E24=1),"Recent Exposure (Past Infection)", TRUE,"Secondary")</f>
        <v>Recent/Mid</v>
      </c>
      <c r="H24" s="12" t="s">
        <v>35</v>
      </c>
      <c r="I24" s="12" t="s">
        <v>12</v>
      </c>
      <c r="J24" s="12" t="s">
        <v>24</v>
      </c>
      <c r="K24" s="12" t="s">
        <v>14</v>
      </c>
      <c r="L24" s="13">
        <v>0</v>
      </c>
    </row>
    <row r="25" spans="1:12" x14ac:dyDescent="0.35">
      <c r="A25" s="12" t="s">
        <v>15</v>
      </c>
      <c r="B25" s="13">
        <v>44</v>
      </c>
      <c r="C25" s="13" t="str" cm="1">
        <f t="array" ref="C25">_xlfn.IFS(
  AND(B25&gt;=0, B25&lt;=18), "0-18",
  AND(B25&gt;18, B25&lt;=35), "19-35",
  AND(B25&gt;35, B25&lt;=60), "36-60",
  B25&gt;60, "60+"
)</f>
        <v>36-60</v>
      </c>
      <c r="D25" s="13">
        <v>0</v>
      </c>
      <c r="E25" s="13">
        <v>0</v>
      </c>
      <c r="F25" s="13">
        <v>1</v>
      </c>
      <c r="G25" s="12" t="str" cm="1">
        <f t="array" ref="G25">_xlfn.IFS(AND(D25=0,F25=0,E25=1),"Past/Secondary", AND(D25=1,F25=0,E25=0),"Acute/Early", OR(AND(D25=1,F25=1,E25=0),AND(D25=0,F25=1,E25=0)),"Recent/Mid", AND(D25=1,F25=1,E25=1),"Positive(Complex)", AND(D25=0,F25=1,E25=1),"Recent Exposure (Past Infection)", TRUE,"Secondary")</f>
        <v>Recent/Mid</v>
      </c>
      <c r="H25" s="12" t="s">
        <v>36</v>
      </c>
      <c r="I25" s="12" t="s">
        <v>17</v>
      </c>
      <c r="J25" s="12" t="s">
        <v>19</v>
      </c>
      <c r="K25" s="12" t="s">
        <v>14</v>
      </c>
      <c r="L25" s="13">
        <v>0</v>
      </c>
    </row>
    <row r="26" spans="1:12" x14ac:dyDescent="0.35">
      <c r="A26" s="12" t="s">
        <v>10</v>
      </c>
      <c r="B26" s="13">
        <v>17</v>
      </c>
      <c r="C26" s="13" t="str" cm="1">
        <f t="array" ref="C26">_xlfn.IFS(
  AND(B26&gt;=0, B26&lt;=18), "0-18",
  AND(B26&gt;18, B26&lt;=35), "19-35",
  AND(B26&gt;35, B26&lt;=60), "36-60",
  B26&gt;60, "60+"
)</f>
        <v>0-18</v>
      </c>
      <c r="D26" s="13">
        <v>1</v>
      </c>
      <c r="E26" s="13">
        <v>1</v>
      </c>
      <c r="F26" s="13">
        <v>0</v>
      </c>
      <c r="G26" s="12" t="str" cm="1">
        <f t="array" ref="G26">_xlfn.IFS(AND(D26=0,F26=0,E26=1),"Past/Secondary", AND(D26=1,F26=0,E26=0),"Acute/Early", OR(AND(D26=1,F26=1,E26=0),AND(D26=0,F26=1,E26=0)),"Recent/Mid", AND(D26=1,F26=1,E26=1),"Positive(Complex)", AND(D26=0,F26=1,E26=1),"Recent Exposure (Past Infection)", TRUE,"Secondary")</f>
        <v>Secondary</v>
      </c>
      <c r="H26" s="12" t="s">
        <v>27</v>
      </c>
      <c r="I26" s="12" t="s">
        <v>12</v>
      </c>
      <c r="J26" s="12" t="s">
        <v>13</v>
      </c>
      <c r="K26" s="12" t="s">
        <v>14</v>
      </c>
      <c r="L26" s="13">
        <v>1</v>
      </c>
    </row>
    <row r="27" spans="1:12" x14ac:dyDescent="0.35">
      <c r="A27" s="12" t="s">
        <v>10</v>
      </c>
      <c r="B27" s="13">
        <v>64</v>
      </c>
      <c r="C27" s="13" t="str" cm="1">
        <f t="array" ref="C27">_xlfn.IFS(
  AND(B27&gt;=0, B27&lt;=18), "0-18",
  AND(B27&gt;18, B27&lt;=35), "19-35",
  AND(B27&gt;35, B27&lt;=60), "36-60",
  B27&gt;60, "60+"
)</f>
        <v>60+</v>
      </c>
      <c r="D27" s="13">
        <v>1</v>
      </c>
      <c r="E27" s="13">
        <v>1</v>
      </c>
      <c r="F27" s="13">
        <v>1</v>
      </c>
      <c r="G27" s="12" t="str" cm="1">
        <f t="array" ref="G27">_xlfn.IFS(AND(D27=0,F27=0,E27=1),"Past/Secondary", AND(D27=1,F27=0,E27=0),"Acute/Early", OR(AND(D27=1,F27=1,E27=0),AND(D27=0,F27=1,E27=0)),"Recent/Mid", AND(D27=1,F27=1,E27=1),"Positive(Complex)", AND(D27=0,F27=1,E27=1),"Recent Exposure (Past Infection)", TRUE,"Secondary")</f>
        <v>Positive(Complex)</v>
      </c>
      <c r="H27" s="12" t="s">
        <v>33</v>
      </c>
      <c r="I27" s="12" t="s">
        <v>17</v>
      </c>
      <c r="J27" s="12" t="s">
        <v>19</v>
      </c>
      <c r="K27" s="12" t="s">
        <v>14</v>
      </c>
      <c r="L27" s="13">
        <v>1</v>
      </c>
    </row>
    <row r="28" spans="1:12" x14ac:dyDescent="0.35">
      <c r="A28" s="12" t="s">
        <v>10</v>
      </c>
      <c r="B28" s="13">
        <v>65</v>
      </c>
      <c r="C28" s="13" t="str" cm="1">
        <f t="array" ref="C28">_xlfn.IFS(
  AND(B28&gt;=0, B28&lt;=18), "0-18",
  AND(B28&gt;18, B28&lt;=35), "19-35",
  AND(B28&gt;35, B28&lt;=60), "36-60",
  B28&gt;60, "60+"
)</f>
        <v>60+</v>
      </c>
      <c r="D28" s="13">
        <v>0</v>
      </c>
      <c r="E28" s="13">
        <v>0</v>
      </c>
      <c r="F28" s="13">
        <v>0</v>
      </c>
      <c r="G28" s="12" t="str" cm="1">
        <f t="array" ref="G28">_xlfn.IFS(AND(D28=0,F28=0,E28=1),"Past/Secondary", AND(D28=1,F28=0,E28=0),"Acute/Early", OR(AND(D28=1,F28=1,E28=0),AND(D28=0,F28=1,E28=0)),"Recent/Mid", AND(D28=1,F28=1,E28=1),"Positive(Complex)", AND(D28=0,F28=1,E28=1),"Recent Exposure (Past Infection)", TRUE,"Secondary")</f>
        <v>Secondary</v>
      </c>
      <c r="H28" s="12" t="s">
        <v>21</v>
      </c>
      <c r="I28" s="12" t="s">
        <v>12</v>
      </c>
      <c r="J28" s="12" t="s">
        <v>24</v>
      </c>
      <c r="K28" s="12" t="s">
        <v>14</v>
      </c>
      <c r="L28" s="13">
        <v>0</v>
      </c>
    </row>
    <row r="29" spans="1:12" x14ac:dyDescent="0.35">
      <c r="A29" s="12" t="s">
        <v>10</v>
      </c>
      <c r="B29" s="13">
        <v>60</v>
      </c>
      <c r="C29" s="13" t="str" cm="1">
        <f t="array" ref="C29">_xlfn.IFS(
  AND(B29&gt;=0, B29&lt;=18), "0-18",
  AND(B29&gt;18, B29&lt;=35), "19-35",
  AND(B29&gt;35, B29&lt;=60), "36-60",
  B29&gt;60, "60+"
)</f>
        <v>36-60</v>
      </c>
      <c r="D29" s="13">
        <v>0</v>
      </c>
      <c r="E29" s="13">
        <v>0</v>
      </c>
      <c r="F29" s="13">
        <v>0</v>
      </c>
      <c r="G29" s="12" t="str" cm="1">
        <f t="array" ref="G29">_xlfn.IFS(AND(D29=0,F29=0,E29=1),"Past/Secondary", AND(D29=1,F29=0,E29=0),"Acute/Early", OR(AND(D29=1,F29=1,E29=0),AND(D29=0,F29=1,E29=0)),"Recent/Mid", AND(D29=1,F29=1,E29=1),"Positive(Complex)", AND(D29=0,F29=1,E29=1),"Recent Exposure (Past Infection)", TRUE,"Secondary")</f>
        <v>Secondary</v>
      </c>
      <c r="H29" s="12" t="s">
        <v>27</v>
      </c>
      <c r="I29" s="12" t="s">
        <v>17</v>
      </c>
      <c r="J29" s="12" t="s">
        <v>19</v>
      </c>
      <c r="K29" s="12" t="s">
        <v>14</v>
      </c>
      <c r="L29" s="13">
        <v>0</v>
      </c>
    </row>
    <row r="30" spans="1:12" x14ac:dyDescent="0.35">
      <c r="A30" s="12" t="s">
        <v>10</v>
      </c>
      <c r="B30" s="13">
        <v>44</v>
      </c>
      <c r="C30" s="13" t="str" cm="1">
        <f t="array" ref="C30">_xlfn.IFS(
  AND(B30&gt;=0, B30&lt;=18), "0-18",
  AND(B30&gt;18, B30&lt;=35), "19-35",
  AND(B30&gt;35, B30&lt;=60), "36-60",
  B30&gt;60, "60+"
)</f>
        <v>36-60</v>
      </c>
      <c r="D30" s="13">
        <v>1</v>
      </c>
      <c r="E30" s="13">
        <v>1</v>
      </c>
      <c r="F30" s="13">
        <v>1</v>
      </c>
      <c r="G30" s="12" t="str" cm="1">
        <f t="array" ref="G30">_xlfn.IFS(AND(D30=0,F30=0,E30=1),"Past/Secondary", AND(D30=1,F30=0,E30=0),"Acute/Early", OR(AND(D30=1,F30=1,E30=0),AND(D30=0,F30=1,E30=0)),"Recent/Mid", AND(D30=1,F30=1,E30=1),"Positive(Complex)", AND(D30=0,F30=1,E30=1),"Recent Exposure (Past Infection)", TRUE,"Secondary")</f>
        <v>Positive(Complex)</v>
      </c>
      <c r="H30" s="12" t="s">
        <v>26</v>
      </c>
      <c r="I30" s="12" t="s">
        <v>12</v>
      </c>
      <c r="J30" s="12" t="s">
        <v>24</v>
      </c>
      <c r="K30" s="12" t="s">
        <v>14</v>
      </c>
      <c r="L30" s="13">
        <v>1</v>
      </c>
    </row>
    <row r="31" spans="1:12" x14ac:dyDescent="0.35">
      <c r="A31" s="12" t="s">
        <v>10</v>
      </c>
      <c r="B31" s="13">
        <v>13</v>
      </c>
      <c r="C31" s="13" t="str" cm="1">
        <f t="array" ref="C31">_xlfn.IFS(
  AND(B31&gt;=0, B31&lt;=18), "0-18",
  AND(B31&gt;18, B31&lt;=35), "19-35",
  AND(B31&gt;35, B31&lt;=60), "36-60",
  B31&gt;60, "60+"
)</f>
        <v>0-18</v>
      </c>
      <c r="D31" s="13">
        <v>0</v>
      </c>
      <c r="E31" s="13">
        <v>1</v>
      </c>
      <c r="F31" s="13">
        <v>0</v>
      </c>
      <c r="G31" s="12" t="str" cm="1">
        <f t="array" ref="G31">_xlfn.IFS(AND(D31=0,F31=0,E31=1),"Past/Secondary", AND(D31=1,F31=0,E31=0),"Acute/Early", OR(AND(D31=1,F31=1,E31=0),AND(D31=0,F31=1,E31=0)),"Recent/Mid", AND(D31=1,F31=1,E31=1),"Positive(Complex)", AND(D31=0,F31=1,E31=1),"Recent Exposure (Past Infection)", TRUE,"Secondary")</f>
        <v>Past/Secondary</v>
      </c>
      <c r="H31" s="12" t="s">
        <v>28</v>
      </c>
      <c r="I31" s="12" t="s">
        <v>17</v>
      </c>
      <c r="J31" s="12" t="s">
        <v>13</v>
      </c>
      <c r="K31" s="12" t="s">
        <v>14</v>
      </c>
      <c r="L31" s="13">
        <v>1</v>
      </c>
    </row>
    <row r="32" spans="1:12" x14ac:dyDescent="0.35">
      <c r="A32" s="12" t="s">
        <v>10</v>
      </c>
      <c r="B32" s="13">
        <v>35</v>
      </c>
      <c r="C32" s="13" t="str" cm="1">
        <f t="array" ref="C32">_xlfn.IFS(
  AND(B32&gt;=0, B32&lt;=18), "0-18",
  AND(B32&gt;18, B32&lt;=35), "19-35",
  AND(B32&gt;35, B32&lt;=60), "36-60",
  B32&gt;60, "60+"
)</f>
        <v>19-35</v>
      </c>
      <c r="D32" s="13">
        <v>0</v>
      </c>
      <c r="E32" s="13">
        <v>0</v>
      </c>
      <c r="F32" s="13">
        <v>0</v>
      </c>
      <c r="G32" s="12" t="str" cm="1">
        <f t="array" ref="G32">_xlfn.IFS(AND(D32=0,F32=0,E32=1),"Past/Secondary", AND(D32=1,F32=0,E32=0),"Acute/Early", OR(AND(D32=1,F32=1,E32=0),AND(D32=0,F32=1,E32=0)),"Recent/Mid", AND(D32=1,F32=1,E32=1),"Positive(Complex)", AND(D32=0,F32=1,E32=1),"Recent Exposure (Past Infection)", TRUE,"Secondary")</f>
        <v>Secondary</v>
      </c>
      <c r="H32" s="12" t="s">
        <v>37</v>
      </c>
      <c r="I32" s="12" t="s">
        <v>12</v>
      </c>
      <c r="J32" s="12" t="s">
        <v>13</v>
      </c>
      <c r="K32" s="12" t="s">
        <v>14</v>
      </c>
      <c r="L32" s="13">
        <v>0</v>
      </c>
    </row>
    <row r="33" spans="1:12" x14ac:dyDescent="0.35">
      <c r="A33" s="12" t="s">
        <v>15</v>
      </c>
      <c r="B33" s="13">
        <v>13</v>
      </c>
      <c r="C33" s="13" t="str" cm="1">
        <f t="array" ref="C33">_xlfn.IFS(
  AND(B33&gt;=0, B33&lt;=18), "0-18",
  AND(B33&gt;18, B33&lt;=35), "19-35",
  AND(B33&gt;35, B33&lt;=60), "36-60",
  B33&gt;60, "60+"
)</f>
        <v>0-18</v>
      </c>
      <c r="D33" s="13">
        <v>1</v>
      </c>
      <c r="E33" s="13">
        <v>1</v>
      </c>
      <c r="F33" s="13">
        <v>1</v>
      </c>
      <c r="G33" s="12" t="str" cm="1">
        <f t="array" ref="G33">_xlfn.IFS(AND(D33=0,F33=0,E33=1),"Past/Secondary", AND(D33=1,F33=0,E33=0),"Acute/Early", OR(AND(D33=1,F33=1,E33=0),AND(D33=0,F33=1,E33=0)),"Recent/Mid", AND(D33=1,F33=1,E33=1),"Positive(Complex)", AND(D33=0,F33=1,E33=1),"Recent Exposure (Past Infection)", TRUE,"Secondary")</f>
        <v>Positive(Complex)</v>
      </c>
      <c r="H33" s="12" t="s">
        <v>33</v>
      </c>
      <c r="I33" s="12" t="s">
        <v>17</v>
      </c>
      <c r="J33" s="12" t="s">
        <v>24</v>
      </c>
      <c r="K33" s="12" t="s">
        <v>14</v>
      </c>
      <c r="L33" s="13">
        <v>1</v>
      </c>
    </row>
    <row r="34" spans="1:12" x14ac:dyDescent="0.35">
      <c r="A34" s="12" t="s">
        <v>10</v>
      </c>
      <c r="B34" s="13">
        <v>39</v>
      </c>
      <c r="C34" s="13" t="str" cm="1">
        <f t="array" ref="C34">_xlfn.IFS(
  AND(B34&gt;=0, B34&lt;=18), "0-18",
  AND(B34&gt;18, B34&lt;=35), "19-35",
  AND(B34&gt;35, B34&lt;=60), "36-60",
  B34&gt;60, "60+"
)</f>
        <v>36-60</v>
      </c>
      <c r="D34" s="13">
        <v>0</v>
      </c>
      <c r="E34" s="13">
        <v>0</v>
      </c>
      <c r="F34" s="13">
        <v>1</v>
      </c>
      <c r="G34" s="12" t="str" cm="1">
        <f t="array" ref="G34">_xlfn.IFS(AND(D34=0,F34=0,E34=1),"Past/Secondary", AND(D34=1,F34=0,E34=0),"Acute/Early", OR(AND(D34=1,F34=1,E34=0),AND(D34=0,F34=1,E34=0)),"Recent/Mid", AND(D34=1,F34=1,E34=1),"Positive(Complex)", AND(D34=0,F34=1,E34=1),"Recent Exposure (Past Infection)", TRUE,"Secondary")</f>
        <v>Recent/Mid</v>
      </c>
      <c r="H34" s="12" t="s">
        <v>38</v>
      </c>
      <c r="I34" s="12" t="s">
        <v>12</v>
      </c>
      <c r="J34" s="12" t="s">
        <v>13</v>
      </c>
      <c r="K34" s="12" t="s">
        <v>14</v>
      </c>
      <c r="L34" s="13">
        <v>0</v>
      </c>
    </row>
    <row r="35" spans="1:12" x14ac:dyDescent="0.35">
      <c r="A35" s="12" t="s">
        <v>10</v>
      </c>
      <c r="B35" s="13">
        <v>27</v>
      </c>
      <c r="C35" s="13" t="str" cm="1">
        <f t="array" ref="C35">_xlfn.IFS(
  AND(B35&gt;=0, B35&lt;=18), "0-18",
  AND(B35&gt;18, B35&lt;=35), "19-35",
  AND(B35&gt;35, B35&lt;=60), "36-60",
  B35&gt;60, "60+"
)</f>
        <v>19-35</v>
      </c>
      <c r="D35" s="13">
        <v>0</v>
      </c>
      <c r="E35" s="13">
        <v>0</v>
      </c>
      <c r="F35" s="13">
        <v>1</v>
      </c>
      <c r="G35" s="12" t="str" cm="1">
        <f t="array" ref="G35">_xlfn.IFS(AND(D35=0,F35=0,E35=1),"Past/Secondary", AND(D35=1,F35=0,E35=0),"Acute/Early", OR(AND(D35=1,F35=1,E35=0),AND(D35=0,F35=1,E35=0)),"Recent/Mid", AND(D35=1,F35=1,E35=1),"Positive(Complex)", AND(D35=0,F35=1,E35=1),"Recent Exposure (Past Infection)", TRUE,"Secondary")</f>
        <v>Recent/Mid</v>
      </c>
      <c r="H35" s="12" t="s">
        <v>39</v>
      </c>
      <c r="I35" s="12" t="s">
        <v>17</v>
      </c>
      <c r="J35" s="12" t="s">
        <v>19</v>
      </c>
      <c r="K35" s="12" t="s">
        <v>14</v>
      </c>
      <c r="L35" s="13">
        <v>0</v>
      </c>
    </row>
    <row r="36" spans="1:12" x14ac:dyDescent="0.35">
      <c r="A36" s="12" t="s">
        <v>15</v>
      </c>
      <c r="B36" s="13">
        <v>11</v>
      </c>
      <c r="C36" s="13" t="str" cm="1">
        <f t="array" ref="C36">_xlfn.IFS(
  AND(B36&gt;=0, B36&lt;=18), "0-18",
  AND(B36&gt;18, B36&lt;=35), "19-35",
  AND(B36&gt;35, B36&lt;=60), "36-60",
  B36&gt;60, "60+"
)</f>
        <v>0-18</v>
      </c>
      <c r="D36" s="13">
        <v>1</v>
      </c>
      <c r="E36" s="13">
        <v>1</v>
      </c>
      <c r="F36" s="13">
        <v>1</v>
      </c>
      <c r="G36" s="12" t="str" cm="1">
        <f t="array" ref="G36">_xlfn.IFS(AND(D36=0,F36=0,E36=1),"Past/Secondary", AND(D36=1,F36=0,E36=0),"Acute/Early", OR(AND(D36=1,F36=1,E36=0),AND(D36=0,F36=1,E36=0)),"Recent/Mid", AND(D36=1,F36=1,E36=1),"Positive(Complex)", AND(D36=0,F36=1,E36=1),"Recent Exposure (Past Infection)", TRUE,"Secondary")</f>
        <v>Positive(Complex)</v>
      </c>
      <c r="H36" s="12" t="s">
        <v>40</v>
      </c>
      <c r="I36" s="12" t="s">
        <v>12</v>
      </c>
      <c r="J36" s="12" t="s">
        <v>24</v>
      </c>
      <c r="K36" s="12" t="s">
        <v>14</v>
      </c>
      <c r="L36" s="13">
        <v>1</v>
      </c>
    </row>
    <row r="37" spans="1:12" x14ac:dyDescent="0.35">
      <c r="A37" s="12" t="s">
        <v>10</v>
      </c>
      <c r="B37" s="13">
        <v>46</v>
      </c>
      <c r="C37" s="13" t="str" cm="1">
        <f t="array" ref="C37">_xlfn.IFS(
  AND(B37&gt;=0, B37&lt;=18), "0-18",
  AND(B37&gt;18, B37&lt;=35), "19-35",
  AND(B37&gt;35, B37&lt;=60), "36-60",
  B37&gt;60, "60+"
)</f>
        <v>36-60</v>
      </c>
      <c r="D37" s="13">
        <v>1</v>
      </c>
      <c r="E37" s="13">
        <v>1</v>
      </c>
      <c r="F37" s="13">
        <v>1</v>
      </c>
      <c r="G37" s="12" t="str" cm="1">
        <f t="array" ref="G37">_xlfn.IFS(AND(D37=0,F37=0,E37=1),"Past/Secondary", AND(D37=1,F37=0,E37=0),"Acute/Early", OR(AND(D37=1,F37=1,E37=0),AND(D37=0,F37=1,E37=0)),"Recent/Mid", AND(D37=1,F37=1,E37=1),"Positive(Complex)", AND(D37=0,F37=1,E37=1),"Recent Exposure (Past Infection)", TRUE,"Secondary")</f>
        <v>Positive(Complex)</v>
      </c>
      <c r="H37" s="12" t="s">
        <v>37</v>
      </c>
      <c r="I37" s="12" t="s">
        <v>17</v>
      </c>
      <c r="J37" s="12" t="s">
        <v>19</v>
      </c>
      <c r="K37" s="12" t="s">
        <v>14</v>
      </c>
      <c r="L37" s="13">
        <v>1</v>
      </c>
    </row>
    <row r="38" spans="1:12" x14ac:dyDescent="0.35">
      <c r="A38" s="12" t="s">
        <v>15</v>
      </c>
      <c r="B38" s="13">
        <v>10</v>
      </c>
      <c r="C38" s="13" t="str" cm="1">
        <f t="array" ref="C38">_xlfn.IFS(
  AND(B38&gt;=0, B38&lt;=18), "0-18",
  AND(B38&gt;18, B38&lt;=35), "19-35",
  AND(B38&gt;35, B38&lt;=60), "36-60",
  B38&gt;60, "60+"
)</f>
        <v>0-18</v>
      </c>
      <c r="D38" s="13">
        <v>1</v>
      </c>
      <c r="E38" s="13">
        <v>1</v>
      </c>
      <c r="F38" s="13">
        <v>0</v>
      </c>
      <c r="G38" s="12" t="str" cm="1">
        <f t="array" ref="G38">_xlfn.IFS(AND(D38=0,F38=0,E38=1),"Past/Secondary", AND(D38=1,F38=0,E38=0),"Acute/Early", OR(AND(D38=1,F38=1,E38=0),AND(D38=0,F38=1,E38=0)),"Recent/Mid", AND(D38=1,F38=1,E38=1),"Positive(Complex)", AND(D38=0,F38=1,E38=1),"Recent Exposure (Past Infection)", TRUE,"Secondary")</f>
        <v>Secondary</v>
      </c>
      <c r="H38" s="12" t="s">
        <v>41</v>
      </c>
      <c r="I38" s="12" t="s">
        <v>12</v>
      </c>
      <c r="J38" s="12" t="s">
        <v>24</v>
      </c>
      <c r="K38" s="12" t="s">
        <v>14</v>
      </c>
      <c r="L38" s="13">
        <v>1</v>
      </c>
    </row>
    <row r="39" spans="1:12" x14ac:dyDescent="0.35">
      <c r="A39" s="12" t="s">
        <v>10</v>
      </c>
      <c r="B39" s="13">
        <v>13</v>
      </c>
      <c r="C39" s="13" t="str" cm="1">
        <f t="array" ref="C39">_xlfn.IFS(
  AND(B39&gt;=0, B39&lt;=18), "0-18",
  AND(B39&gt;18, B39&lt;=35), "19-35",
  AND(B39&gt;35, B39&lt;=60), "36-60",
  B39&gt;60, "60+"
)</f>
        <v>0-18</v>
      </c>
      <c r="D39" s="13">
        <v>0</v>
      </c>
      <c r="E39" s="13">
        <v>0</v>
      </c>
      <c r="F39" s="13">
        <v>1</v>
      </c>
      <c r="G39" s="12" t="str" cm="1">
        <f t="array" ref="G39">_xlfn.IFS(AND(D39=0,F39=0,E39=1),"Past/Secondary", AND(D39=1,F39=0,E39=0),"Acute/Early", OR(AND(D39=1,F39=1,E39=0),AND(D39=0,F39=1,E39=0)),"Recent/Mid", AND(D39=1,F39=1,E39=1),"Positive(Complex)", AND(D39=0,F39=1,E39=1),"Recent Exposure (Past Infection)", TRUE,"Secondary")</f>
        <v>Recent/Mid</v>
      </c>
      <c r="H39" s="12" t="s">
        <v>42</v>
      </c>
      <c r="I39" s="12" t="s">
        <v>17</v>
      </c>
      <c r="J39" s="12" t="s">
        <v>13</v>
      </c>
      <c r="K39" s="12" t="s">
        <v>14</v>
      </c>
      <c r="L39" s="13">
        <v>0</v>
      </c>
    </row>
    <row r="40" spans="1:12" x14ac:dyDescent="0.35">
      <c r="A40" s="12" t="s">
        <v>15</v>
      </c>
      <c r="B40" s="13">
        <v>50</v>
      </c>
      <c r="C40" s="13" t="str" cm="1">
        <f t="array" ref="C40">_xlfn.IFS(
  AND(B40&gt;=0, B40&lt;=18), "0-18",
  AND(B40&gt;18, B40&lt;=35), "19-35",
  AND(B40&gt;35, B40&lt;=60), "36-60",
  B40&gt;60, "60+"
)</f>
        <v>36-60</v>
      </c>
      <c r="D40" s="13">
        <v>0</v>
      </c>
      <c r="E40" s="13">
        <v>1</v>
      </c>
      <c r="F40" s="13">
        <v>0</v>
      </c>
      <c r="G40" s="12" t="str" cm="1">
        <f t="array" ref="G40">_xlfn.IFS(AND(D40=0,F40=0,E40=1),"Past/Secondary", AND(D40=1,F40=0,E40=0),"Acute/Early", OR(AND(D40=1,F40=1,E40=0),AND(D40=0,F40=1,E40=0)),"Recent/Mid", AND(D40=1,F40=1,E40=1),"Positive(Complex)", AND(D40=0,F40=1,E40=1),"Recent Exposure (Past Infection)", TRUE,"Secondary")</f>
        <v>Past/Secondary</v>
      </c>
      <c r="H40" s="12" t="s">
        <v>40</v>
      </c>
      <c r="I40" s="12" t="s">
        <v>12</v>
      </c>
      <c r="J40" s="12" t="s">
        <v>19</v>
      </c>
      <c r="K40" s="12" t="s">
        <v>14</v>
      </c>
      <c r="L40" s="13">
        <v>1</v>
      </c>
    </row>
    <row r="41" spans="1:12" x14ac:dyDescent="0.35">
      <c r="A41" s="12" t="s">
        <v>15</v>
      </c>
      <c r="B41" s="13">
        <v>34</v>
      </c>
      <c r="C41" s="13" t="str" cm="1">
        <f t="array" ref="C41">_xlfn.IFS(
  AND(B41&gt;=0, B41&lt;=18), "0-18",
  AND(B41&gt;18, B41&lt;=35), "19-35",
  AND(B41&gt;35, B41&lt;=60), "36-60",
  B41&gt;60, "60+"
)</f>
        <v>19-35</v>
      </c>
      <c r="D41" s="13">
        <v>1</v>
      </c>
      <c r="E41" s="13">
        <v>1</v>
      </c>
      <c r="F41" s="13">
        <v>0</v>
      </c>
      <c r="G41" s="12" t="str" cm="1">
        <f t="array" ref="G41">_xlfn.IFS(AND(D41=0,F41=0,E41=1),"Past/Secondary", AND(D41=1,F41=0,E41=0),"Acute/Early", OR(AND(D41=1,F41=1,E41=0),AND(D41=0,F41=1,E41=0)),"Recent/Mid", AND(D41=1,F41=1,E41=1),"Positive(Complex)", AND(D41=0,F41=1,E41=1),"Recent Exposure (Past Infection)", TRUE,"Secondary")</f>
        <v>Secondary</v>
      </c>
      <c r="H41" s="12" t="s">
        <v>11</v>
      </c>
      <c r="I41" s="12" t="s">
        <v>17</v>
      </c>
      <c r="J41" s="12" t="s">
        <v>19</v>
      </c>
      <c r="K41" s="12" t="s">
        <v>14</v>
      </c>
      <c r="L41" s="13">
        <v>1</v>
      </c>
    </row>
    <row r="42" spans="1:12" x14ac:dyDescent="0.35">
      <c r="A42" s="12" t="s">
        <v>10</v>
      </c>
      <c r="B42" s="13">
        <v>54</v>
      </c>
      <c r="C42" s="13" t="str" cm="1">
        <f t="array" ref="C42">_xlfn.IFS(
  AND(B42&gt;=0, B42&lt;=18), "0-18",
  AND(B42&gt;18, B42&lt;=35), "19-35",
  AND(B42&gt;35, B42&lt;=60), "36-60",
  B42&gt;60, "60+"
)</f>
        <v>36-60</v>
      </c>
      <c r="D42" s="13">
        <v>0</v>
      </c>
      <c r="E42" s="13">
        <v>0</v>
      </c>
      <c r="F42" s="13">
        <v>1</v>
      </c>
      <c r="G42" s="12" t="str" cm="1">
        <f t="array" ref="G42">_xlfn.IFS(AND(D42=0,F42=0,E42=1),"Past/Secondary", AND(D42=1,F42=0,E42=0),"Acute/Early", OR(AND(D42=1,F42=1,E42=0),AND(D42=0,F42=1,E42=0)),"Recent/Mid", AND(D42=1,F42=1,E42=1),"Positive(Complex)", AND(D42=0,F42=1,E42=1),"Recent Exposure (Past Infection)", TRUE,"Secondary")</f>
        <v>Recent/Mid</v>
      </c>
      <c r="H42" s="12" t="s">
        <v>31</v>
      </c>
      <c r="I42" s="12" t="s">
        <v>12</v>
      </c>
      <c r="J42" s="12" t="s">
        <v>24</v>
      </c>
      <c r="K42" s="12" t="s">
        <v>14</v>
      </c>
      <c r="L42" s="13">
        <v>0</v>
      </c>
    </row>
    <row r="43" spans="1:12" x14ac:dyDescent="0.35">
      <c r="A43" s="12" t="s">
        <v>10</v>
      </c>
      <c r="B43" s="13">
        <v>16</v>
      </c>
      <c r="C43" s="13" t="str" cm="1">
        <f t="array" ref="C43">_xlfn.IFS(
  AND(B43&gt;=0, B43&lt;=18), "0-18",
  AND(B43&gt;18, B43&lt;=35), "19-35",
  AND(B43&gt;35, B43&lt;=60), "36-60",
  B43&gt;60, "60+"
)</f>
        <v>0-18</v>
      </c>
      <c r="D43" s="13">
        <v>0</v>
      </c>
      <c r="E43" s="13">
        <v>0</v>
      </c>
      <c r="F43" s="13">
        <v>1</v>
      </c>
      <c r="G43" s="12" t="str" cm="1">
        <f t="array" ref="G43">_xlfn.IFS(AND(D43=0,F43=0,E43=1),"Past/Secondary", AND(D43=1,F43=0,E43=0),"Acute/Early", OR(AND(D43=1,F43=1,E43=0),AND(D43=0,F43=1,E43=0)),"Recent/Mid", AND(D43=1,F43=1,E43=1),"Positive(Complex)", AND(D43=0,F43=1,E43=1),"Recent Exposure (Past Infection)", TRUE,"Secondary")</f>
        <v>Recent/Mid</v>
      </c>
      <c r="H43" s="12" t="s">
        <v>37</v>
      </c>
      <c r="I43" s="12" t="s">
        <v>17</v>
      </c>
      <c r="J43" s="12" t="s">
        <v>19</v>
      </c>
      <c r="K43" s="12" t="s">
        <v>14</v>
      </c>
      <c r="L43" s="13">
        <v>0</v>
      </c>
    </row>
    <row r="44" spans="1:12" x14ac:dyDescent="0.35">
      <c r="A44" s="12" t="s">
        <v>15</v>
      </c>
      <c r="B44" s="13">
        <v>51</v>
      </c>
      <c r="C44" s="13" t="str" cm="1">
        <f t="array" ref="C44">_xlfn.IFS(
  AND(B44&gt;=0, B44&lt;=18), "0-18",
  AND(B44&gt;18, B44&lt;=35), "19-35",
  AND(B44&gt;35, B44&lt;=60), "36-60",
  B44&gt;60, "60+"
)</f>
        <v>36-60</v>
      </c>
      <c r="D44" s="13">
        <v>1</v>
      </c>
      <c r="E44" s="13">
        <v>1</v>
      </c>
      <c r="F44" s="13">
        <v>0</v>
      </c>
      <c r="G44" s="12" t="str" cm="1">
        <f t="array" ref="G44">_xlfn.IFS(AND(D44=0,F44=0,E44=1),"Past/Secondary", AND(D44=1,F44=0,E44=0),"Acute/Early", OR(AND(D44=1,F44=1,E44=0),AND(D44=0,F44=1,E44=0)),"Recent/Mid", AND(D44=1,F44=1,E44=1),"Positive(Complex)", AND(D44=0,F44=1,E44=1),"Recent Exposure (Past Infection)", TRUE,"Secondary")</f>
        <v>Secondary</v>
      </c>
      <c r="H44" s="12" t="s">
        <v>39</v>
      </c>
      <c r="I44" s="12" t="s">
        <v>12</v>
      </c>
      <c r="J44" s="12" t="s">
        <v>24</v>
      </c>
      <c r="K44" s="12" t="s">
        <v>14</v>
      </c>
      <c r="L44" s="13">
        <v>1</v>
      </c>
    </row>
    <row r="45" spans="1:12" x14ac:dyDescent="0.35">
      <c r="A45" s="12" t="s">
        <v>10</v>
      </c>
      <c r="B45" s="13">
        <v>9</v>
      </c>
      <c r="C45" s="13" t="str" cm="1">
        <f t="array" ref="C45">_xlfn.IFS(
  AND(B45&gt;=0, B45&lt;=18), "0-18",
  AND(B45&gt;18, B45&lt;=35), "19-35",
  AND(B45&gt;35, B45&lt;=60), "36-60",
  B45&gt;60, "60+"
)</f>
        <v>0-18</v>
      </c>
      <c r="D45" s="13">
        <v>1</v>
      </c>
      <c r="E45" s="13">
        <v>1</v>
      </c>
      <c r="F45" s="13">
        <v>1</v>
      </c>
      <c r="G45" s="12" t="str" cm="1">
        <f t="array" ref="G45">_xlfn.IFS(AND(D45=0,F45=0,E45=1),"Past/Secondary", AND(D45=1,F45=0,E45=0),"Acute/Early", OR(AND(D45=1,F45=1,E45=0),AND(D45=0,F45=1,E45=0)),"Recent/Mid", AND(D45=1,F45=1,E45=1),"Positive(Complex)", AND(D45=0,F45=1,E45=1),"Recent Exposure (Past Infection)", TRUE,"Secondary")</f>
        <v>Positive(Complex)</v>
      </c>
      <c r="H45" s="12" t="s">
        <v>43</v>
      </c>
      <c r="I45" s="12" t="s">
        <v>17</v>
      </c>
      <c r="J45" s="12" t="s">
        <v>24</v>
      </c>
      <c r="K45" s="12" t="s">
        <v>14</v>
      </c>
      <c r="L45" s="13">
        <v>1</v>
      </c>
    </row>
    <row r="46" spans="1:12" x14ac:dyDescent="0.35">
      <c r="A46" s="12" t="s">
        <v>10</v>
      </c>
      <c r="B46" s="13">
        <v>37</v>
      </c>
      <c r="C46" s="13" t="str" cm="1">
        <f t="array" ref="C46">_xlfn.IFS(
  AND(B46&gt;=0, B46&lt;=18), "0-18",
  AND(B46&gt;18, B46&lt;=35), "19-35",
  AND(B46&gt;35, B46&lt;=60), "36-60",
  B46&gt;60, "60+"
)</f>
        <v>36-60</v>
      </c>
      <c r="D46" s="13">
        <v>0</v>
      </c>
      <c r="E46" s="13">
        <v>0</v>
      </c>
      <c r="F46" s="13">
        <v>0</v>
      </c>
      <c r="G46" s="12" t="str" cm="1">
        <f t="array" ref="G46">_xlfn.IFS(AND(D46=0,F46=0,E46=1),"Past/Secondary", AND(D46=1,F46=0,E46=0),"Acute/Early", OR(AND(D46=1,F46=1,E46=0),AND(D46=0,F46=1,E46=0)),"Recent/Mid", AND(D46=1,F46=1,E46=1),"Positive(Complex)", AND(D46=0,F46=1,E46=1),"Recent Exposure (Past Infection)", TRUE,"Secondary")</f>
        <v>Secondary</v>
      </c>
      <c r="H46" s="12" t="s">
        <v>44</v>
      </c>
      <c r="I46" s="12" t="s">
        <v>12</v>
      </c>
      <c r="J46" s="12" t="s">
        <v>13</v>
      </c>
      <c r="K46" s="12" t="s">
        <v>14</v>
      </c>
      <c r="L46" s="13">
        <v>0</v>
      </c>
    </row>
    <row r="47" spans="1:12" x14ac:dyDescent="0.35">
      <c r="A47" s="12" t="s">
        <v>10</v>
      </c>
      <c r="B47" s="13">
        <v>13</v>
      </c>
      <c r="C47" s="13" t="str" cm="1">
        <f t="array" ref="C47">_xlfn.IFS(
  AND(B47&gt;=0, B47&lt;=18), "0-18",
  AND(B47&gt;18, B47&lt;=35), "19-35",
  AND(B47&gt;35, B47&lt;=60), "36-60",
  B47&gt;60, "60+"
)</f>
        <v>0-18</v>
      </c>
      <c r="D47" s="13">
        <v>0</v>
      </c>
      <c r="E47" s="13">
        <v>0</v>
      </c>
      <c r="F47" s="13">
        <v>0</v>
      </c>
      <c r="G47" s="12" t="str" cm="1">
        <f t="array" ref="G47">_xlfn.IFS(AND(D47=0,F47=0,E47=1),"Past/Secondary", AND(D47=1,F47=0,E47=0),"Acute/Early", OR(AND(D47=1,F47=1,E47=0),AND(D47=0,F47=1,E47=0)),"Recent/Mid", AND(D47=1,F47=1,E47=1),"Positive(Complex)", AND(D47=0,F47=1,E47=1),"Recent Exposure (Past Infection)", TRUE,"Secondary")</f>
        <v>Secondary</v>
      </c>
      <c r="H47" s="12" t="s">
        <v>45</v>
      </c>
      <c r="I47" s="12" t="s">
        <v>17</v>
      </c>
      <c r="J47" s="12" t="s">
        <v>24</v>
      </c>
      <c r="K47" s="12" t="s">
        <v>14</v>
      </c>
      <c r="L47" s="13">
        <v>0</v>
      </c>
    </row>
    <row r="48" spans="1:12" x14ac:dyDescent="0.35">
      <c r="A48" s="12" t="s">
        <v>15</v>
      </c>
      <c r="B48" s="13">
        <v>62</v>
      </c>
      <c r="C48" s="13" t="str" cm="1">
        <f t="array" ref="C48">_xlfn.IFS(
  AND(B48&gt;=0, B48&lt;=18), "0-18",
  AND(B48&gt;18, B48&lt;=35), "19-35",
  AND(B48&gt;35, B48&lt;=60), "36-60",
  B48&gt;60, "60+"
)</f>
        <v>60+</v>
      </c>
      <c r="D48" s="13">
        <v>0</v>
      </c>
      <c r="E48" s="13">
        <v>1</v>
      </c>
      <c r="F48" s="13">
        <v>0</v>
      </c>
      <c r="G48" s="12" t="str" cm="1">
        <f t="array" ref="G48">_xlfn.IFS(AND(D48=0,F48=0,E48=1),"Past/Secondary", AND(D48=1,F48=0,E48=0),"Acute/Early", OR(AND(D48=1,F48=1,E48=0),AND(D48=0,F48=1,E48=0)),"Recent/Mid", AND(D48=1,F48=1,E48=1),"Positive(Complex)", AND(D48=0,F48=1,E48=1),"Recent Exposure (Past Infection)", TRUE,"Secondary")</f>
        <v>Past/Secondary</v>
      </c>
      <c r="H48" s="12" t="s">
        <v>40</v>
      </c>
      <c r="I48" s="12" t="s">
        <v>12</v>
      </c>
      <c r="J48" s="12" t="s">
        <v>24</v>
      </c>
      <c r="K48" s="12" t="s">
        <v>14</v>
      </c>
      <c r="L48" s="13">
        <v>1</v>
      </c>
    </row>
    <row r="49" spans="1:12" x14ac:dyDescent="0.35">
      <c r="A49" s="12" t="s">
        <v>15</v>
      </c>
      <c r="B49" s="13">
        <v>17</v>
      </c>
      <c r="C49" s="13" t="str" cm="1">
        <f t="array" ref="C49">_xlfn.IFS(
  AND(B49&gt;=0, B49&lt;=18), "0-18",
  AND(B49&gt;18, B49&lt;=35), "19-35",
  AND(B49&gt;35, B49&lt;=60), "36-60",
  B49&gt;60, "60+"
)</f>
        <v>0-18</v>
      </c>
      <c r="D49" s="13">
        <v>0</v>
      </c>
      <c r="E49" s="13">
        <v>0</v>
      </c>
      <c r="F49" s="13">
        <v>1</v>
      </c>
      <c r="G49" s="12" t="str" cm="1">
        <f t="array" ref="G49">_xlfn.IFS(AND(D49=0,F49=0,E49=1),"Past/Secondary", AND(D49=1,F49=0,E49=0),"Acute/Early", OR(AND(D49=1,F49=1,E49=0),AND(D49=0,F49=1,E49=0)),"Recent/Mid", AND(D49=1,F49=1,E49=1),"Positive(Complex)", AND(D49=0,F49=1,E49=1),"Recent Exposure (Past Infection)", TRUE,"Secondary")</f>
        <v>Recent/Mid</v>
      </c>
      <c r="H49" s="12" t="s">
        <v>37</v>
      </c>
      <c r="I49" s="12" t="s">
        <v>17</v>
      </c>
      <c r="J49" s="12" t="s">
        <v>13</v>
      </c>
      <c r="K49" s="12" t="s">
        <v>14</v>
      </c>
      <c r="L49" s="13">
        <v>0</v>
      </c>
    </row>
    <row r="50" spans="1:12" x14ac:dyDescent="0.35">
      <c r="A50" s="12" t="s">
        <v>10</v>
      </c>
      <c r="B50" s="13">
        <v>35</v>
      </c>
      <c r="C50" s="13" t="str" cm="1">
        <f t="array" ref="C50">_xlfn.IFS(
  AND(B50&gt;=0, B50&lt;=18), "0-18",
  AND(B50&gt;18, B50&lt;=35), "19-35",
  AND(B50&gt;35, B50&lt;=60), "36-60",
  B50&gt;60, "60+"
)</f>
        <v>19-35</v>
      </c>
      <c r="D50" s="13">
        <v>0</v>
      </c>
      <c r="E50" s="13">
        <v>0</v>
      </c>
      <c r="F50" s="13">
        <v>1</v>
      </c>
      <c r="G50" s="12" t="str" cm="1">
        <f t="array" ref="G50">_xlfn.IFS(AND(D50=0,F50=0,E50=1),"Past/Secondary", AND(D50=1,F50=0,E50=0),"Acute/Early", OR(AND(D50=1,F50=1,E50=0),AND(D50=0,F50=1,E50=0)),"Recent/Mid", AND(D50=1,F50=1,E50=1),"Positive(Complex)", AND(D50=0,F50=1,E50=1),"Recent Exposure (Past Infection)", TRUE,"Secondary")</f>
        <v>Recent/Mid</v>
      </c>
      <c r="H50" s="12" t="s">
        <v>32</v>
      </c>
      <c r="I50" s="12" t="s">
        <v>12</v>
      </c>
      <c r="J50" s="12" t="s">
        <v>24</v>
      </c>
      <c r="K50" s="12" t="s">
        <v>14</v>
      </c>
      <c r="L50" s="13">
        <v>0</v>
      </c>
    </row>
    <row r="51" spans="1:12" x14ac:dyDescent="0.35">
      <c r="A51" s="12" t="s">
        <v>15</v>
      </c>
      <c r="B51" s="13">
        <v>9</v>
      </c>
      <c r="C51" s="13" t="str" cm="1">
        <f t="array" ref="C51">_xlfn.IFS(
  AND(B51&gt;=0, B51&lt;=18), "0-18",
  AND(B51&gt;18, B51&lt;=35), "19-35",
  AND(B51&gt;35, B51&lt;=60), "36-60",
  B51&gt;60, "60+"
)</f>
        <v>0-18</v>
      </c>
      <c r="D51" s="13">
        <v>1</v>
      </c>
      <c r="E51" s="13">
        <v>1</v>
      </c>
      <c r="F51" s="13">
        <v>0</v>
      </c>
      <c r="G51" s="12" t="str" cm="1">
        <f t="array" ref="G51">_xlfn.IFS(AND(D51=0,F51=0,E51=1),"Past/Secondary", AND(D51=1,F51=0,E51=0),"Acute/Early", OR(AND(D51=1,F51=1,E51=0),AND(D51=0,F51=1,E51=0)),"Recent/Mid", AND(D51=1,F51=1,E51=1),"Positive(Complex)", AND(D51=0,F51=1,E51=1),"Recent Exposure (Past Infection)", TRUE,"Secondary")</f>
        <v>Secondary</v>
      </c>
      <c r="H51" s="12" t="s">
        <v>46</v>
      </c>
      <c r="I51" s="12" t="s">
        <v>17</v>
      </c>
      <c r="J51" s="12" t="s">
        <v>24</v>
      </c>
      <c r="K51" s="12" t="s">
        <v>14</v>
      </c>
      <c r="L51" s="13">
        <v>1</v>
      </c>
    </row>
    <row r="52" spans="1:12" x14ac:dyDescent="0.35">
      <c r="A52" s="12" t="s">
        <v>15</v>
      </c>
      <c r="B52" s="13">
        <v>14</v>
      </c>
      <c r="C52" s="13" t="str" cm="1">
        <f t="array" ref="C52">_xlfn.IFS(
  AND(B52&gt;=0, B52&lt;=18), "0-18",
  AND(B52&gt;18, B52&lt;=35), "19-35",
  AND(B52&gt;35, B52&lt;=60), "36-60",
  B52&gt;60, "60+"
)</f>
        <v>0-18</v>
      </c>
      <c r="D52" s="13">
        <v>1</v>
      </c>
      <c r="E52" s="13">
        <v>1</v>
      </c>
      <c r="F52" s="13">
        <v>0</v>
      </c>
      <c r="G52" s="12" t="str" cm="1">
        <f t="array" ref="G52">_xlfn.IFS(AND(D52=0,F52=0,E52=1),"Past/Secondary", AND(D52=1,F52=0,E52=0),"Acute/Early", OR(AND(D52=1,F52=1,E52=0),AND(D52=0,F52=1,E52=0)),"Recent/Mid", AND(D52=1,F52=1,E52=1),"Positive(Complex)", AND(D52=0,F52=1,E52=1),"Recent Exposure (Past Infection)", TRUE,"Secondary")</f>
        <v>Secondary</v>
      </c>
      <c r="H52" s="12" t="s">
        <v>33</v>
      </c>
      <c r="I52" s="12" t="s">
        <v>12</v>
      </c>
      <c r="J52" s="12" t="s">
        <v>24</v>
      </c>
      <c r="K52" s="12" t="s">
        <v>14</v>
      </c>
      <c r="L52" s="13">
        <v>1</v>
      </c>
    </row>
    <row r="53" spans="1:12" x14ac:dyDescent="0.35">
      <c r="A53" s="12" t="s">
        <v>15</v>
      </c>
      <c r="B53" s="13">
        <v>37</v>
      </c>
      <c r="C53" s="13" t="str" cm="1">
        <f t="array" ref="C53">_xlfn.IFS(
  AND(B53&gt;=0, B53&lt;=18), "0-18",
  AND(B53&gt;18, B53&lt;=35), "19-35",
  AND(B53&gt;35, B53&lt;=60), "36-60",
  B53&gt;60, "60+"
)</f>
        <v>36-60</v>
      </c>
      <c r="D53" s="13">
        <v>0</v>
      </c>
      <c r="E53" s="13">
        <v>0</v>
      </c>
      <c r="F53" s="13">
        <v>0</v>
      </c>
      <c r="G53" s="12" t="str" cm="1">
        <f t="array" ref="G53">_xlfn.IFS(AND(D53=0,F53=0,E53=1),"Past/Secondary", AND(D53=1,F53=0,E53=0),"Acute/Early", OR(AND(D53=1,F53=1,E53=0),AND(D53=0,F53=1,E53=0)),"Recent/Mid", AND(D53=1,F53=1,E53=1),"Positive(Complex)", AND(D53=0,F53=1,E53=1),"Recent Exposure (Past Infection)", TRUE,"Secondary")</f>
        <v>Secondary</v>
      </c>
      <c r="H53" s="12" t="s">
        <v>31</v>
      </c>
      <c r="I53" s="12" t="s">
        <v>17</v>
      </c>
      <c r="J53" s="12" t="s">
        <v>24</v>
      </c>
      <c r="K53" s="12" t="s">
        <v>14</v>
      </c>
      <c r="L53" s="13">
        <v>0</v>
      </c>
    </row>
    <row r="54" spans="1:12" x14ac:dyDescent="0.35">
      <c r="A54" s="12" t="s">
        <v>15</v>
      </c>
      <c r="B54" s="13">
        <v>13</v>
      </c>
      <c r="C54" s="13" t="str" cm="1">
        <f t="array" ref="C54">_xlfn.IFS(
  AND(B54&gt;=0, B54&lt;=18), "0-18",
  AND(B54&gt;18, B54&lt;=35), "19-35",
  AND(B54&gt;35, B54&lt;=60), "36-60",
  B54&gt;60, "60+"
)</f>
        <v>0-18</v>
      </c>
      <c r="D54" s="13">
        <v>0</v>
      </c>
      <c r="E54" s="13">
        <v>0</v>
      </c>
      <c r="F54" s="13">
        <v>0</v>
      </c>
      <c r="G54" s="12" t="str" cm="1">
        <f t="array" ref="G54">_xlfn.IFS(AND(D54=0,F54=0,E54=1),"Past/Secondary", AND(D54=1,F54=0,E54=0),"Acute/Early", OR(AND(D54=1,F54=1,E54=0),AND(D54=0,F54=1,E54=0)),"Recent/Mid", AND(D54=1,F54=1,E54=1),"Positive(Complex)", AND(D54=0,F54=1,E54=1),"Recent Exposure (Past Infection)", TRUE,"Secondary")</f>
        <v>Secondary</v>
      </c>
      <c r="H54" s="12" t="s">
        <v>47</v>
      </c>
      <c r="I54" s="12" t="s">
        <v>12</v>
      </c>
      <c r="J54" s="12" t="s">
        <v>19</v>
      </c>
      <c r="K54" s="12" t="s">
        <v>14</v>
      </c>
      <c r="L54" s="13">
        <v>0</v>
      </c>
    </row>
    <row r="55" spans="1:12" x14ac:dyDescent="0.35">
      <c r="A55" s="12" t="s">
        <v>15</v>
      </c>
      <c r="B55" s="13">
        <v>57</v>
      </c>
      <c r="C55" s="13" t="str" cm="1">
        <f t="array" ref="C55">_xlfn.IFS(
  AND(B55&gt;=0, B55&lt;=18), "0-18",
  AND(B55&gt;18, B55&lt;=35), "19-35",
  AND(B55&gt;35, B55&lt;=60), "36-60",
  B55&gt;60, "60+"
)</f>
        <v>36-60</v>
      </c>
      <c r="D55" s="13">
        <v>0</v>
      </c>
      <c r="E55" s="13">
        <v>0</v>
      </c>
      <c r="F55" s="13">
        <v>0</v>
      </c>
      <c r="G55" s="12" t="str" cm="1">
        <f t="array" ref="G55">_xlfn.IFS(AND(D55=0,F55=0,E55=1),"Past/Secondary", AND(D55=1,F55=0,E55=0),"Acute/Early", OR(AND(D55=1,F55=1,E55=0),AND(D55=0,F55=1,E55=0)),"Recent/Mid", AND(D55=1,F55=1,E55=1),"Positive(Complex)", AND(D55=0,F55=1,E55=1),"Recent Exposure (Past Infection)", TRUE,"Secondary")</f>
        <v>Secondary</v>
      </c>
      <c r="H55" s="12" t="s">
        <v>30</v>
      </c>
      <c r="I55" s="12" t="s">
        <v>17</v>
      </c>
      <c r="J55" s="12" t="s">
        <v>13</v>
      </c>
      <c r="K55" s="12" t="s">
        <v>14</v>
      </c>
      <c r="L55" s="13">
        <v>0</v>
      </c>
    </row>
    <row r="56" spans="1:12" x14ac:dyDescent="0.35">
      <c r="A56" s="12" t="s">
        <v>10</v>
      </c>
      <c r="B56" s="13">
        <v>41</v>
      </c>
      <c r="C56" s="13" t="str" cm="1">
        <f t="array" ref="C56">_xlfn.IFS(
  AND(B56&gt;=0, B56&lt;=18), "0-18",
  AND(B56&gt;18, B56&lt;=35), "19-35",
  AND(B56&gt;35, B56&lt;=60), "36-60",
  B56&gt;60, "60+"
)</f>
        <v>36-60</v>
      </c>
      <c r="D56" s="13">
        <v>0</v>
      </c>
      <c r="E56" s="13">
        <v>0</v>
      </c>
      <c r="F56" s="13">
        <v>0</v>
      </c>
      <c r="G56" s="12" t="str" cm="1">
        <f t="array" ref="G56">_xlfn.IFS(AND(D56=0,F56=0,E56=1),"Past/Secondary", AND(D56=1,F56=0,E56=0),"Acute/Early", OR(AND(D56=1,F56=1,E56=0),AND(D56=0,F56=1,E56=0)),"Recent/Mid", AND(D56=1,F56=1,E56=1),"Positive(Complex)", AND(D56=0,F56=1,E56=1),"Recent Exposure (Past Infection)", TRUE,"Secondary")</f>
        <v>Secondary</v>
      </c>
      <c r="H56" s="12" t="s">
        <v>20</v>
      </c>
      <c r="I56" s="12" t="s">
        <v>12</v>
      </c>
      <c r="J56" s="12" t="s">
        <v>13</v>
      </c>
      <c r="K56" s="12" t="s">
        <v>14</v>
      </c>
      <c r="L56" s="13">
        <v>0</v>
      </c>
    </row>
    <row r="57" spans="1:12" x14ac:dyDescent="0.35">
      <c r="A57" s="12" t="s">
        <v>15</v>
      </c>
      <c r="B57" s="13">
        <v>24</v>
      </c>
      <c r="C57" s="13" t="str" cm="1">
        <f t="array" ref="C57">_xlfn.IFS(
  AND(B57&gt;=0, B57&lt;=18), "0-18",
  AND(B57&gt;18, B57&lt;=35), "19-35",
  AND(B57&gt;35, B57&lt;=60), "36-60",
  B57&gt;60, "60+"
)</f>
        <v>19-35</v>
      </c>
      <c r="D57" s="13">
        <v>1</v>
      </c>
      <c r="E57" s="13">
        <v>1</v>
      </c>
      <c r="F57" s="13">
        <v>1</v>
      </c>
      <c r="G57" s="12" t="str" cm="1">
        <f t="array" ref="G57">_xlfn.IFS(AND(D57=0,F57=0,E57=1),"Past/Secondary", AND(D57=1,F57=0,E57=0),"Acute/Early", OR(AND(D57=1,F57=1,E57=0),AND(D57=0,F57=1,E57=0)),"Recent/Mid", AND(D57=1,F57=1,E57=1),"Positive(Complex)", AND(D57=0,F57=1,E57=1),"Recent Exposure (Past Infection)", TRUE,"Secondary")</f>
        <v>Positive(Complex)</v>
      </c>
      <c r="H57" s="12" t="s">
        <v>32</v>
      </c>
      <c r="I57" s="12" t="s">
        <v>17</v>
      </c>
      <c r="J57" s="12" t="s">
        <v>13</v>
      </c>
      <c r="K57" s="12" t="s">
        <v>14</v>
      </c>
      <c r="L57" s="13">
        <v>1</v>
      </c>
    </row>
    <row r="58" spans="1:12" x14ac:dyDescent="0.35">
      <c r="A58" s="12" t="s">
        <v>15</v>
      </c>
      <c r="B58" s="13">
        <v>28</v>
      </c>
      <c r="C58" s="13" t="str" cm="1">
        <f t="array" ref="C58">_xlfn.IFS(
  AND(B58&gt;=0, B58&lt;=18), "0-18",
  AND(B58&gt;18, B58&lt;=35), "19-35",
  AND(B58&gt;35, B58&lt;=60), "36-60",
  B58&gt;60, "60+"
)</f>
        <v>19-35</v>
      </c>
      <c r="D58" s="13">
        <v>0</v>
      </c>
      <c r="E58" s="13">
        <v>0</v>
      </c>
      <c r="F58" s="13">
        <v>0</v>
      </c>
      <c r="G58" s="12" t="str" cm="1">
        <f t="array" ref="G58">_xlfn.IFS(AND(D58=0,F58=0,E58=1),"Past/Secondary", AND(D58=1,F58=0,E58=0),"Acute/Early", OR(AND(D58=1,F58=1,E58=0),AND(D58=0,F58=1,E58=0)),"Recent/Mid", AND(D58=1,F58=1,E58=1),"Positive(Complex)", AND(D58=0,F58=1,E58=1),"Recent Exposure (Past Infection)", TRUE,"Secondary")</f>
        <v>Secondary</v>
      </c>
      <c r="H58" s="12" t="s">
        <v>21</v>
      </c>
      <c r="I58" s="12" t="s">
        <v>12</v>
      </c>
      <c r="J58" s="12" t="s">
        <v>19</v>
      </c>
      <c r="K58" s="12" t="s">
        <v>14</v>
      </c>
      <c r="L58" s="13">
        <v>0</v>
      </c>
    </row>
    <row r="59" spans="1:12" x14ac:dyDescent="0.35">
      <c r="A59" s="12" t="s">
        <v>15</v>
      </c>
      <c r="B59" s="13">
        <v>25</v>
      </c>
      <c r="C59" s="13" t="str" cm="1">
        <f t="array" ref="C59">_xlfn.IFS(
  AND(B59&gt;=0, B59&lt;=18), "0-18",
  AND(B59&gt;18, B59&lt;=35), "19-35",
  AND(B59&gt;35, B59&lt;=60), "36-60",
  B59&gt;60, "60+"
)</f>
        <v>19-35</v>
      </c>
      <c r="D59" s="13">
        <v>0</v>
      </c>
      <c r="E59" s="13">
        <v>0</v>
      </c>
      <c r="F59" s="13">
        <v>1</v>
      </c>
      <c r="G59" s="12" t="str" cm="1">
        <f t="array" ref="G59">_xlfn.IFS(AND(D59=0,F59=0,E59=1),"Past/Secondary", AND(D59=1,F59=0,E59=0),"Acute/Early", OR(AND(D59=1,F59=1,E59=0),AND(D59=0,F59=1,E59=0)),"Recent/Mid", AND(D59=1,F59=1,E59=1),"Positive(Complex)", AND(D59=0,F59=1,E59=1),"Recent Exposure (Past Infection)", TRUE,"Secondary")</f>
        <v>Recent/Mid</v>
      </c>
      <c r="H59" s="12" t="s">
        <v>27</v>
      </c>
      <c r="I59" s="12" t="s">
        <v>17</v>
      </c>
      <c r="J59" s="12" t="s">
        <v>19</v>
      </c>
      <c r="K59" s="12" t="s">
        <v>14</v>
      </c>
      <c r="L59" s="13">
        <v>0</v>
      </c>
    </row>
    <row r="60" spans="1:12" x14ac:dyDescent="0.35">
      <c r="A60" s="12" t="s">
        <v>15</v>
      </c>
      <c r="B60" s="13">
        <v>44</v>
      </c>
      <c r="C60" s="13" t="str" cm="1">
        <f t="array" ref="C60">_xlfn.IFS(
  AND(B60&gt;=0, B60&lt;=18), "0-18",
  AND(B60&gt;18, B60&lt;=35), "19-35",
  AND(B60&gt;35, B60&lt;=60), "36-60",
  B60&gt;60, "60+"
)</f>
        <v>36-60</v>
      </c>
      <c r="D60" s="13">
        <v>0</v>
      </c>
      <c r="E60" s="13">
        <v>0</v>
      </c>
      <c r="F60" s="13">
        <v>1</v>
      </c>
      <c r="G60" s="12" t="str" cm="1">
        <f t="array" ref="G60">_xlfn.IFS(AND(D60=0,F60=0,E60=1),"Past/Secondary", AND(D60=1,F60=0,E60=0),"Acute/Early", OR(AND(D60=1,F60=1,E60=0),AND(D60=0,F60=1,E60=0)),"Recent/Mid", AND(D60=1,F60=1,E60=1),"Positive(Complex)", AND(D60=0,F60=1,E60=1),"Recent Exposure (Past Infection)", TRUE,"Secondary")</f>
        <v>Recent/Mid</v>
      </c>
      <c r="H60" s="12" t="s">
        <v>42</v>
      </c>
      <c r="I60" s="12" t="s">
        <v>12</v>
      </c>
      <c r="J60" s="12" t="s">
        <v>24</v>
      </c>
      <c r="K60" s="12" t="s">
        <v>14</v>
      </c>
      <c r="L60" s="13">
        <v>0</v>
      </c>
    </row>
    <row r="61" spans="1:12" x14ac:dyDescent="0.35">
      <c r="A61" s="12" t="s">
        <v>15</v>
      </c>
      <c r="B61" s="13">
        <v>10</v>
      </c>
      <c r="C61" s="13" t="str" cm="1">
        <f t="array" ref="C61">_xlfn.IFS(
  AND(B61&gt;=0, B61&lt;=18), "0-18",
  AND(B61&gt;18, B61&lt;=35), "19-35",
  AND(B61&gt;35, B61&lt;=60), "36-60",
  B61&gt;60, "60+"
)</f>
        <v>0-18</v>
      </c>
      <c r="D61" s="13">
        <v>1</v>
      </c>
      <c r="E61" s="13">
        <v>1</v>
      </c>
      <c r="F61" s="13">
        <v>1</v>
      </c>
      <c r="G61" s="12" t="str" cm="1">
        <f t="array" ref="G61">_xlfn.IFS(AND(D61=0,F61=0,E61=1),"Past/Secondary", AND(D61=1,F61=0,E61=0),"Acute/Early", OR(AND(D61=1,F61=1,E61=0),AND(D61=0,F61=1,E61=0)),"Recent/Mid", AND(D61=1,F61=1,E61=1),"Positive(Complex)", AND(D61=0,F61=1,E61=1),"Recent Exposure (Past Infection)", TRUE,"Secondary")</f>
        <v>Positive(Complex)</v>
      </c>
      <c r="H61" s="12" t="s">
        <v>39</v>
      </c>
      <c r="I61" s="12" t="s">
        <v>17</v>
      </c>
      <c r="J61" s="12" t="s">
        <v>24</v>
      </c>
      <c r="K61" s="12" t="s">
        <v>14</v>
      </c>
      <c r="L61" s="13">
        <v>1</v>
      </c>
    </row>
    <row r="62" spans="1:12" x14ac:dyDescent="0.35">
      <c r="A62" s="12" t="s">
        <v>10</v>
      </c>
      <c r="B62" s="13">
        <v>13</v>
      </c>
      <c r="C62" s="13" t="str" cm="1">
        <f t="array" ref="C62">_xlfn.IFS(
  AND(B62&gt;=0, B62&lt;=18), "0-18",
  AND(B62&gt;18, B62&lt;=35), "19-35",
  AND(B62&gt;35, B62&lt;=60), "36-60",
  B62&gt;60, "60+"
)</f>
        <v>0-18</v>
      </c>
      <c r="D62" s="13">
        <v>1</v>
      </c>
      <c r="E62" s="13">
        <v>1</v>
      </c>
      <c r="F62" s="13">
        <v>1</v>
      </c>
      <c r="G62" s="12" t="str" cm="1">
        <f t="array" ref="G62">_xlfn.IFS(AND(D62=0,F62=0,E62=1),"Past/Secondary", AND(D62=1,F62=0,E62=0),"Acute/Early", OR(AND(D62=1,F62=1,E62=0),AND(D62=0,F62=1,E62=0)),"Recent/Mid", AND(D62=1,F62=1,E62=1),"Positive(Complex)", AND(D62=0,F62=1,E62=1),"Recent Exposure (Past Infection)", TRUE,"Secondary")</f>
        <v>Positive(Complex)</v>
      </c>
      <c r="H62" s="12" t="s">
        <v>22</v>
      </c>
      <c r="I62" s="12" t="s">
        <v>12</v>
      </c>
      <c r="J62" s="12" t="s">
        <v>19</v>
      </c>
      <c r="K62" s="12" t="s">
        <v>14</v>
      </c>
      <c r="L62" s="13">
        <v>1</v>
      </c>
    </row>
    <row r="63" spans="1:12" x14ac:dyDescent="0.35">
      <c r="A63" s="12" t="s">
        <v>10</v>
      </c>
      <c r="B63" s="13">
        <v>65</v>
      </c>
      <c r="C63" s="13" t="str" cm="1">
        <f t="array" ref="C63">_xlfn.IFS(
  AND(B63&gt;=0, B63&lt;=18), "0-18",
  AND(B63&gt;18, B63&lt;=35), "19-35",
  AND(B63&gt;35, B63&lt;=60), "36-60",
  B63&gt;60, "60+"
)</f>
        <v>60+</v>
      </c>
      <c r="D63" s="13">
        <v>1</v>
      </c>
      <c r="E63" s="13">
        <v>1</v>
      </c>
      <c r="F63" s="13">
        <v>0</v>
      </c>
      <c r="G63" s="12" t="str" cm="1">
        <f t="array" ref="G63">_xlfn.IFS(AND(D63=0,F63=0,E63=1),"Past/Secondary", AND(D63=1,F63=0,E63=0),"Acute/Early", OR(AND(D63=1,F63=1,E63=0),AND(D63=0,F63=1,E63=0)),"Recent/Mid", AND(D63=1,F63=1,E63=1),"Positive(Complex)", AND(D63=0,F63=1,E63=1),"Recent Exposure (Past Infection)", TRUE,"Secondary")</f>
        <v>Secondary</v>
      </c>
      <c r="H63" s="12" t="s">
        <v>48</v>
      </c>
      <c r="I63" s="12" t="s">
        <v>17</v>
      </c>
      <c r="J63" s="12" t="s">
        <v>13</v>
      </c>
      <c r="K63" s="12" t="s">
        <v>14</v>
      </c>
      <c r="L63" s="13">
        <v>1</v>
      </c>
    </row>
    <row r="64" spans="1:12" x14ac:dyDescent="0.35">
      <c r="A64" s="12" t="s">
        <v>15</v>
      </c>
      <c r="B64" s="13">
        <v>53</v>
      </c>
      <c r="C64" s="13" t="str" cm="1">
        <f t="array" ref="C64">_xlfn.IFS(
  AND(B64&gt;=0, B64&lt;=18), "0-18",
  AND(B64&gt;18, B64&lt;=35), "19-35",
  AND(B64&gt;35, B64&lt;=60), "36-60",
  B64&gt;60, "60+"
)</f>
        <v>36-60</v>
      </c>
      <c r="D64" s="13">
        <v>0</v>
      </c>
      <c r="E64" s="13">
        <v>0</v>
      </c>
      <c r="F64" s="13">
        <v>0</v>
      </c>
      <c r="G64" s="12" t="str" cm="1">
        <f t="array" ref="G64">_xlfn.IFS(AND(D64=0,F64=0,E64=1),"Past/Secondary", AND(D64=1,F64=0,E64=0),"Acute/Early", OR(AND(D64=1,F64=1,E64=0),AND(D64=0,F64=1,E64=0)),"Recent/Mid", AND(D64=1,F64=1,E64=1),"Positive(Complex)", AND(D64=0,F64=1,E64=1),"Recent Exposure (Past Infection)", TRUE,"Secondary")</f>
        <v>Secondary</v>
      </c>
      <c r="H64" s="12" t="s">
        <v>38</v>
      </c>
      <c r="I64" s="12" t="s">
        <v>12</v>
      </c>
      <c r="J64" s="12" t="s">
        <v>19</v>
      </c>
      <c r="K64" s="12" t="s">
        <v>14</v>
      </c>
      <c r="L64" s="13">
        <v>0</v>
      </c>
    </row>
    <row r="65" spans="1:12" x14ac:dyDescent="0.35">
      <c r="A65" s="12" t="s">
        <v>15</v>
      </c>
      <c r="B65" s="13">
        <v>54</v>
      </c>
      <c r="C65" s="13" t="str" cm="1">
        <f t="array" ref="C65">_xlfn.IFS(
  AND(B65&gt;=0, B65&lt;=18), "0-18",
  AND(B65&gt;18, B65&lt;=35), "19-35",
  AND(B65&gt;35, B65&lt;=60), "36-60",
  B65&gt;60, "60+"
)</f>
        <v>36-60</v>
      </c>
      <c r="D65" s="13">
        <v>0</v>
      </c>
      <c r="E65" s="13">
        <v>0</v>
      </c>
      <c r="F65" s="13">
        <v>1</v>
      </c>
      <c r="G65" s="12" t="str" cm="1">
        <f t="array" ref="G65">_xlfn.IFS(AND(D65=0,F65=0,E65=1),"Past/Secondary", AND(D65=1,F65=0,E65=0),"Acute/Early", OR(AND(D65=1,F65=1,E65=0),AND(D65=0,F65=1,E65=0)),"Recent/Mid", AND(D65=1,F65=1,E65=1),"Positive(Complex)", AND(D65=0,F65=1,E65=1),"Recent Exposure (Past Infection)", TRUE,"Secondary")</f>
        <v>Recent/Mid</v>
      </c>
      <c r="H65" s="12" t="s">
        <v>44</v>
      </c>
      <c r="I65" s="12" t="s">
        <v>17</v>
      </c>
      <c r="J65" s="12" t="s">
        <v>19</v>
      </c>
      <c r="K65" s="12" t="s">
        <v>14</v>
      </c>
      <c r="L65" s="13">
        <v>0</v>
      </c>
    </row>
    <row r="66" spans="1:12" x14ac:dyDescent="0.35">
      <c r="A66" s="12" t="s">
        <v>10</v>
      </c>
      <c r="B66" s="13">
        <v>59</v>
      </c>
      <c r="C66" s="13" t="str" cm="1">
        <f t="array" ref="C66">_xlfn.IFS(
  AND(B66&gt;=0, B66&lt;=18), "0-18",
  AND(B66&gt;18, B66&lt;=35), "19-35",
  AND(B66&gt;35, B66&lt;=60), "36-60",
  B66&gt;60, "60+"
)</f>
        <v>36-60</v>
      </c>
      <c r="D66" s="13">
        <v>0</v>
      </c>
      <c r="E66" s="13">
        <v>0</v>
      </c>
      <c r="F66" s="13">
        <v>1</v>
      </c>
      <c r="G66" s="12" t="str" cm="1">
        <f t="array" ref="G66">_xlfn.IFS(AND(D66=0,F66=0,E66=1),"Past/Secondary", AND(D66=1,F66=0,E66=0),"Acute/Early", OR(AND(D66=1,F66=1,E66=0),AND(D66=0,F66=1,E66=0)),"Recent/Mid", AND(D66=1,F66=1,E66=1),"Positive(Complex)", AND(D66=0,F66=1,E66=1),"Recent Exposure (Past Infection)", TRUE,"Secondary")</f>
        <v>Recent/Mid</v>
      </c>
      <c r="H66" s="12" t="s">
        <v>49</v>
      </c>
      <c r="I66" s="12" t="s">
        <v>12</v>
      </c>
      <c r="J66" s="12" t="s">
        <v>13</v>
      </c>
      <c r="K66" s="12" t="s">
        <v>14</v>
      </c>
      <c r="L66" s="13">
        <v>0</v>
      </c>
    </row>
    <row r="67" spans="1:12" x14ac:dyDescent="0.35">
      <c r="A67" s="12" t="s">
        <v>15</v>
      </c>
      <c r="B67" s="13">
        <v>47</v>
      </c>
      <c r="C67" s="13" t="str" cm="1">
        <f t="array" ref="C67">_xlfn.IFS(
  AND(B67&gt;=0, B67&lt;=18), "0-18",
  AND(B67&gt;18, B67&lt;=35), "19-35",
  AND(B67&gt;35, B67&lt;=60), "36-60",
  B67&gt;60, "60+"
)</f>
        <v>36-60</v>
      </c>
      <c r="D67" s="13">
        <v>1</v>
      </c>
      <c r="E67" s="13">
        <v>1</v>
      </c>
      <c r="F67" s="13">
        <v>1</v>
      </c>
      <c r="G67" s="12" t="str" cm="1">
        <f t="array" ref="G67">_xlfn.IFS(AND(D67=0,F67=0,E67=1),"Past/Secondary", AND(D67=1,F67=0,E67=0),"Acute/Early", OR(AND(D67=1,F67=1,E67=0),AND(D67=0,F67=1,E67=0)),"Recent/Mid", AND(D67=1,F67=1,E67=1),"Positive(Complex)", AND(D67=0,F67=1,E67=1),"Recent Exposure (Past Infection)", TRUE,"Secondary")</f>
        <v>Positive(Complex)</v>
      </c>
      <c r="H67" s="12" t="s">
        <v>50</v>
      </c>
      <c r="I67" s="12" t="s">
        <v>17</v>
      </c>
      <c r="J67" s="12" t="s">
        <v>13</v>
      </c>
      <c r="K67" s="12" t="s">
        <v>14</v>
      </c>
      <c r="L67" s="13">
        <v>1</v>
      </c>
    </row>
    <row r="68" spans="1:12" x14ac:dyDescent="0.35">
      <c r="A68" s="12" t="s">
        <v>10</v>
      </c>
      <c r="B68" s="13">
        <v>28</v>
      </c>
      <c r="C68" s="13" t="str" cm="1">
        <f t="array" ref="C68">_xlfn.IFS(
  AND(B68&gt;=0, B68&lt;=18), "0-18",
  AND(B68&gt;18, B68&lt;=35), "19-35",
  AND(B68&gt;35, B68&lt;=60), "36-60",
  B68&gt;60, "60+"
)</f>
        <v>19-35</v>
      </c>
      <c r="D68" s="13">
        <v>1</v>
      </c>
      <c r="E68" s="13">
        <v>1</v>
      </c>
      <c r="F68" s="13">
        <v>1</v>
      </c>
      <c r="G68" s="12" t="str" cm="1">
        <f t="array" ref="G68">_xlfn.IFS(AND(D68=0,F68=0,E68=1),"Past/Secondary", AND(D68=1,F68=0,E68=0),"Acute/Early", OR(AND(D68=1,F68=1,E68=0),AND(D68=0,F68=1,E68=0)),"Recent/Mid", AND(D68=1,F68=1,E68=1),"Positive(Complex)", AND(D68=0,F68=1,E68=1),"Recent Exposure (Past Infection)", TRUE,"Secondary")</f>
        <v>Positive(Complex)</v>
      </c>
      <c r="H68" s="12" t="s">
        <v>39</v>
      </c>
      <c r="I68" s="12" t="s">
        <v>12</v>
      </c>
      <c r="J68" s="12" t="s">
        <v>19</v>
      </c>
      <c r="K68" s="12" t="s">
        <v>14</v>
      </c>
      <c r="L68" s="13">
        <v>1</v>
      </c>
    </row>
    <row r="69" spans="1:12" x14ac:dyDescent="0.35">
      <c r="A69" s="12" t="s">
        <v>10</v>
      </c>
      <c r="B69" s="13">
        <v>38</v>
      </c>
      <c r="C69" s="13" t="str" cm="1">
        <f t="array" ref="C69">_xlfn.IFS(
  AND(B69&gt;=0, B69&lt;=18), "0-18",
  AND(B69&gt;18, B69&lt;=35), "19-35",
  AND(B69&gt;35, B69&lt;=60), "36-60",
  B69&gt;60, "60+"
)</f>
        <v>36-60</v>
      </c>
      <c r="D69" s="13">
        <v>1</v>
      </c>
      <c r="E69" s="13">
        <v>1</v>
      </c>
      <c r="F69" s="13">
        <v>0</v>
      </c>
      <c r="G69" s="12" t="str" cm="1">
        <f t="array" ref="G69">_xlfn.IFS(AND(D69=0,F69=0,E69=1),"Past/Secondary", AND(D69=1,F69=0,E69=0),"Acute/Early", OR(AND(D69=1,F69=1,E69=0),AND(D69=0,F69=1,E69=0)),"Recent/Mid", AND(D69=1,F69=1,E69=1),"Positive(Complex)", AND(D69=0,F69=1,E69=1),"Recent Exposure (Past Infection)", TRUE,"Secondary")</f>
        <v>Secondary</v>
      </c>
      <c r="H69" s="12" t="s">
        <v>50</v>
      </c>
      <c r="I69" s="12" t="s">
        <v>17</v>
      </c>
      <c r="J69" s="12" t="s">
        <v>24</v>
      </c>
      <c r="K69" s="12" t="s">
        <v>14</v>
      </c>
      <c r="L69" s="13">
        <v>1</v>
      </c>
    </row>
    <row r="70" spans="1:12" x14ac:dyDescent="0.35">
      <c r="A70" s="12" t="s">
        <v>10</v>
      </c>
      <c r="B70" s="13">
        <v>11</v>
      </c>
      <c r="C70" s="13" t="str" cm="1">
        <f t="array" ref="C70">_xlfn.IFS(
  AND(B70&gt;=0, B70&lt;=18), "0-18",
  AND(B70&gt;18, B70&lt;=35), "19-35",
  AND(B70&gt;35, B70&lt;=60), "36-60",
  B70&gt;60, "60+"
)</f>
        <v>0-18</v>
      </c>
      <c r="D70" s="13">
        <v>1</v>
      </c>
      <c r="E70" s="13">
        <v>1</v>
      </c>
      <c r="F70" s="13">
        <v>0</v>
      </c>
      <c r="G70" s="12" t="str" cm="1">
        <f t="array" ref="G70">_xlfn.IFS(AND(D70=0,F70=0,E70=1),"Past/Secondary", AND(D70=1,F70=0,E70=0),"Acute/Early", OR(AND(D70=1,F70=1,E70=0),AND(D70=0,F70=1,E70=0)),"Recent/Mid", AND(D70=1,F70=1,E70=1),"Positive(Complex)", AND(D70=0,F70=1,E70=1),"Recent Exposure (Past Infection)", TRUE,"Secondary")</f>
        <v>Secondary</v>
      </c>
      <c r="H70" s="12" t="s">
        <v>26</v>
      </c>
      <c r="I70" s="12" t="s">
        <v>12</v>
      </c>
      <c r="J70" s="12" t="s">
        <v>24</v>
      </c>
      <c r="K70" s="12" t="s">
        <v>14</v>
      </c>
      <c r="L70" s="13">
        <v>1</v>
      </c>
    </row>
    <row r="71" spans="1:12" x14ac:dyDescent="0.35">
      <c r="A71" s="12" t="s">
        <v>10</v>
      </c>
      <c r="B71" s="13">
        <v>65</v>
      </c>
      <c r="C71" s="13" t="str" cm="1">
        <f t="array" ref="C71">_xlfn.IFS(
  AND(B71&gt;=0, B71&lt;=18), "0-18",
  AND(B71&gt;18, B71&lt;=35), "19-35",
  AND(B71&gt;35, B71&lt;=60), "36-60",
  B71&gt;60, "60+"
)</f>
        <v>60+</v>
      </c>
      <c r="D71" s="13">
        <v>0</v>
      </c>
      <c r="E71" s="13">
        <v>0</v>
      </c>
      <c r="F71" s="13">
        <v>0</v>
      </c>
      <c r="G71" s="12" t="str" cm="1">
        <f t="array" ref="G71">_xlfn.IFS(AND(D71=0,F71=0,E71=1),"Past/Secondary", AND(D71=1,F71=0,E71=0),"Acute/Early", OR(AND(D71=1,F71=1,E71=0),AND(D71=0,F71=1,E71=0)),"Recent/Mid", AND(D71=1,F71=1,E71=1),"Positive(Complex)", AND(D71=0,F71=1,E71=1),"Recent Exposure (Past Infection)", TRUE,"Secondary")</f>
        <v>Secondary</v>
      </c>
      <c r="H71" s="12" t="s">
        <v>29</v>
      </c>
      <c r="I71" s="12" t="s">
        <v>17</v>
      </c>
      <c r="J71" s="12" t="s">
        <v>24</v>
      </c>
      <c r="K71" s="12" t="s">
        <v>14</v>
      </c>
      <c r="L71" s="13">
        <v>0</v>
      </c>
    </row>
    <row r="72" spans="1:12" x14ac:dyDescent="0.35">
      <c r="A72" s="12" t="s">
        <v>15</v>
      </c>
      <c r="B72" s="13">
        <v>17</v>
      </c>
      <c r="C72" s="13" t="str" cm="1">
        <f t="array" ref="C72">_xlfn.IFS(
  AND(B72&gt;=0, B72&lt;=18), "0-18",
  AND(B72&gt;18, B72&lt;=35), "19-35",
  AND(B72&gt;35, B72&lt;=60), "36-60",
  B72&gt;60, "60+"
)</f>
        <v>0-18</v>
      </c>
      <c r="D72" s="13">
        <v>1</v>
      </c>
      <c r="E72" s="13">
        <v>1</v>
      </c>
      <c r="F72" s="13">
        <v>0</v>
      </c>
      <c r="G72" s="12" t="str" cm="1">
        <f t="array" ref="G72">_xlfn.IFS(AND(D72=0,F72=0,E72=1),"Past/Secondary", AND(D72=1,F72=0,E72=0),"Acute/Early", OR(AND(D72=1,F72=1,E72=0),AND(D72=0,F72=1,E72=0)),"Recent/Mid", AND(D72=1,F72=1,E72=1),"Positive(Complex)", AND(D72=0,F72=1,E72=1),"Recent Exposure (Past Infection)", TRUE,"Secondary")</f>
        <v>Secondary</v>
      </c>
      <c r="H72" s="12" t="s">
        <v>20</v>
      </c>
      <c r="I72" s="12" t="s">
        <v>12</v>
      </c>
      <c r="J72" s="12" t="s">
        <v>19</v>
      </c>
      <c r="K72" s="12" t="s">
        <v>14</v>
      </c>
      <c r="L72" s="13">
        <v>1</v>
      </c>
    </row>
    <row r="73" spans="1:12" x14ac:dyDescent="0.35">
      <c r="A73" s="12" t="s">
        <v>15</v>
      </c>
      <c r="B73" s="13">
        <v>64</v>
      </c>
      <c r="C73" s="13" t="str" cm="1">
        <f t="array" ref="C73">_xlfn.IFS(
  AND(B73&gt;=0, B73&lt;=18), "0-18",
  AND(B73&gt;18, B73&lt;=35), "19-35",
  AND(B73&gt;35, B73&lt;=60), "36-60",
  B73&gt;60, "60+"
)</f>
        <v>60+</v>
      </c>
      <c r="D73" s="13">
        <v>0</v>
      </c>
      <c r="E73" s="13">
        <v>0</v>
      </c>
      <c r="F73" s="13">
        <v>0</v>
      </c>
      <c r="G73" s="12" t="str" cm="1">
        <f t="array" ref="G73">_xlfn.IFS(AND(D73=0,F73=0,E73=1),"Past/Secondary", AND(D73=1,F73=0,E73=0),"Acute/Early", OR(AND(D73=1,F73=1,E73=0),AND(D73=0,F73=1,E73=0)),"Recent/Mid", AND(D73=1,F73=1,E73=1),"Positive(Complex)", AND(D73=0,F73=1,E73=1),"Recent Exposure (Past Infection)", TRUE,"Secondary")</f>
        <v>Secondary</v>
      </c>
      <c r="H73" s="12" t="s">
        <v>51</v>
      </c>
      <c r="I73" s="12" t="s">
        <v>17</v>
      </c>
      <c r="J73" s="12" t="s">
        <v>24</v>
      </c>
      <c r="K73" s="12" t="s">
        <v>14</v>
      </c>
      <c r="L73" s="13">
        <v>0</v>
      </c>
    </row>
    <row r="74" spans="1:12" x14ac:dyDescent="0.35">
      <c r="A74" s="12" t="s">
        <v>10</v>
      </c>
      <c r="B74" s="13">
        <v>45</v>
      </c>
      <c r="C74" s="13" t="str" cm="1">
        <f t="array" ref="C74">_xlfn.IFS(
  AND(B74&gt;=0, B74&lt;=18), "0-18",
  AND(B74&gt;18, B74&lt;=35), "19-35",
  AND(B74&gt;35, B74&lt;=60), "36-60",
  B74&gt;60, "60+"
)</f>
        <v>36-60</v>
      </c>
      <c r="D74" s="13">
        <v>1</v>
      </c>
      <c r="E74" s="13">
        <v>1</v>
      </c>
      <c r="F74" s="13">
        <v>1</v>
      </c>
      <c r="G74" s="12" t="str" cm="1">
        <f t="array" ref="G74">_xlfn.IFS(AND(D74=0,F74=0,E74=1),"Past/Secondary", AND(D74=1,F74=0,E74=0),"Acute/Early", OR(AND(D74=1,F74=1,E74=0),AND(D74=0,F74=1,E74=0)),"Recent/Mid", AND(D74=1,F74=1,E74=1),"Positive(Complex)", AND(D74=0,F74=1,E74=1),"Recent Exposure (Past Infection)", TRUE,"Secondary")</f>
        <v>Positive(Complex)</v>
      </c>
      <c r="H74" s="12" t="s">
        <v>35</v>
      </c>
      <c r="I74" s="12" t="s">
        <v>12</v>
      </c>
      <c r="J74" s="12" t="s">
        <v>24</v>
      </c>
      <c r="K74" s="12" t="s">
        <v>14</v>
      </c>
      <c r="L74" s="13">
        <v>1</v>
      </c>
    </row>
    <row r="75" spans="1:12" x14ac:dyDescent="0.35">
      <c r="A75" s="12" t="s">
        <v>10</v>
      </c>
      <c r="B75" s="13">
        <v>10</v>
      </c>
      <c r="C75" s="13" t="str" cm="1">
        <f t="array" ref="C75">_xlfn.IFS(
  AND(B75&gt;=0, B75&lt;=18), "0-18",
  AND(B75&gt;18, B75&lt;=35), "19-35",
  AND(B75&gt;35, B75&lt;=60), "36-60",
  B75&gt;60, "60+"
)</f>
        <v>0-18</v>
      </c>
      <c r="D75" s="13">
        <v>1</v>
      </c>
      <c r="E75" s="13">
        <v>1</v>
      </c>
      <c r="F75" s="13">
        <v>0</v>
      </c>
      <c r="G75" s="12" t="str" cm="1">
        <f t="array" ref="G75">_xlfn.IFS(AND(D75=0,F75=0,E75=1),"Past/Secondary", AND(D75=1,F75=0,E75=0),"Acute/Early", OR(AND(D75=1,F75=1,E75=0),AND(D75=0,F75=1,E75=0)),"Recent/Mid", AND(D75=1,F75=1,E75=1),"Positive(Complex)", AND(D75=0,F75=1,E75=1),"Recent Exposure (Past Infection)", TRUE,"Secondary")</f>
        <v>Secondary</v>
      </c>
      <c r="H75" s="12" t="s">
        <v>49</v>
      </c>
      <c r="I75" s="12" t="s">
        <v>17</v>
      </c>
      <c r="J75" s="12" t="s">
        <v>13</v>
      </c>
      <c r="K75" s="12" t="s">
        <v>14</v>
      </c>
      <c r="L75" s="13">
        <v>1</v>
      </c>
    </row>
    <row r="76" spans="1:12" x14ac:dyDescent="0.35">
      <c r="A76" s="12" t="s">
        <v>15</v>
      </c>
      <c r="B76" s="13">
        <v>49</v>
      </c>
      <c r="C76" s="13" t="str" cm="1">
        <f t="array" ref="C76">_xlfn.IFS(
  AND(B76&gt;=0, B76&lt;=18), "0-18",
  AND(B76&gt;18, B76&lt;=35), "19-35",
  AND(B76&gt;35, B76&lt;=60), "36-60",
  B76&gt;60, "60+"
)</f>
        <v>36-60</v>
      </c>
      <c r="D76" s="13">
        <v>1</v>
      </c>
      <c r="E76" s="13">
        <v>1</v>
      </c>
      <c r="F76" s="13">
        <v>1</v>
      </c>
      <c r="G76" s="12" t="str" cm="1">
        <f t="array" ref="G76">_xlfn.IFS(AND(D76=0,F76=0,E76=1),"Past/Secondary", AND(D76=1,F76=0,E76=0),"Acute/Early", OR(AND(D76=1,F76=1,E76=0),AND(D76=0,F76=1,E76=0)),"Recent/Mid", AND(D76=1,F76=1,E76=1),"Positive(Complex)", AND(D76=0,F76=1,E76=1),"Recent Exposure (Past Infection)", TRUE,"Secondary")</f>
        <v>Positive(Complex)</v>
      </c>
      <c r="H76" s="12" t="s">
        <v>44</v>
      </c>
      <c r="I76" s="12" t="s">
        <v>12</v>
      </c>
      <c r="J76" s="12" t="s">
        <v>19</v>
      </c>
      <c r="K76" s="12" t="s">
        <v>14</v>
      </c>
      <c r="L76" s="13">
        <v>1</v>
      </c>
    </row>
    <row r="77" spans="1:12" x14ac:dyDescent="0.35">
      <c r="A77" s="12" t="s">
        <v>15</v>
      </c>
      <c r="B77" s="13">
        <v>61</v>
      </c>
      <c r="C77" s="13" t="str" cm="1">
        <f t="array" ref="C77">_xlfn.IFS(
  AND(B77&gt;=0, B77&lt;=18), "0-18",
  AND(B77&gt;18, B77&lt;=35), "19-35",
  AND(B77&gt;35, B77&lt;=60), "36-60",
  B77&gt;60, "60+"
)</f>
        <v>60+</v>
      </c>
      <c r="D77" s="13">
        <v>0</v>
      </c>
      <c r="E77" s="13">
        <v>0</v>
      </c>
      <c r="F77" s="13">
        <v>1</v>
      </c>
      <c r="G77" s="12" t="str" cm="1">
        <f t="array" ref="G77">_xlfn.IFS(AND(D77=0,F77=0,E77=1),"Past/Secondary", AND(D77=1,F77=0,E77=0),"Acute/Early", OR(AND(D77=1,F77=1,E77=0),AND(D77=0,F77=1,E77=0)),"Recent/Mid", AND(D77=1,F77=1,E77=1),"Positive(Complex)", AND(D77=0,F77=1,E77=1),"Recent Exposure (Past Infection)", TRUE,"Secondary")</f>
        <v>Recent/Mid</v>
      </c>
      <c r="H77" s="12" t="s">
        <v>37</v>
      </c>
      <c r="I77" s="12" t="s">
        <v>17</v>
      </c>
      <c r="J77" s="12" t="s">
        <v>24</v>
      </c>
      <c r="K77" s="12" t="s">
        <v>14</v>
      </c>
      <c r="L77" s="13">
        <v>0</v>
      </c>
    </row>
    <row r="78" spans="1:12" x14ac:dyDescent="0.35">
      <c r="A78" s="12" t="s">
        <v>10</v>
      </c>
      <c r="B78" s="13">
        <v>61</v>
      </c>
      <c r="C78" s="13" t="str" cm="1">
        <f t="array" ref="C78">_xlfn.IFS(
  AND(B78&gt;=0, B78&lt;=18), "0-18",
  AND(B78&gt;18, B78&lt;=35), "19-35",
  AND(B78&gt;35, B78&lt;=60), "36-60",
  B78&gt;60, "60+"
)</f>
        <v>60+</v>
      </c>
      <c r="D78" s="13">
        <v>1</v>
      </c>
      <c r="E78" s="13">
        <v>1</v>
      </c>
      <c r="F78" s="13">
        <v>1</v>
      </c>
      <c r="G78" s="12" t="str" cm="1">
        <f t="array" ref="G78">_xlfn.IFS(AND(D78=0,F78=0,E78=1),"Past/Secondary", AND(D78=1,F78=0,E78=0),"Acute/Early", OR(AND(D78=1,F78=1,E78=0),AND(D78=0,F78=1,E78=0)),"Recent/Mid", AND(D78=1,F78=1,E78=1),"Positive(Complex)", AND(D78=0,F78=1,E78=1),"Recent Exposure (Past Infection)", TRUE,"Secondary")</f>
        <v>Positive(Complex)</v>
      </c>
      <c r="H78" s="12" t="s">
        <v>39</v>
      </c>
      <c r="I78" s="12" t="s">
        <v>12</v>
      </c>
      <c r="J78" s="12" t="s">
        <v>19</v>
      </c>
      <c r="K78" s="12" t="s">
        <v>14</v>
      </c>
      <c r="L78" s="13">
        <v>1</v>
      </c>
    </row>
    <row r="79" spans="1:12" x14ac:dyDescent="0.35">
      <c r="A79" s="12" t="s">
        <v>15</v>
      </c>
      <c r="B79" s="13">
        <v>21</v>
      </c>
      <c r="C79" s="13" t="str" cm="1">
        <f t="array" ref="C79">_xlfn.IFS(
  AND(B79&gt;=0, B79&lt;=18), "0-18",
  AND(B79&gt;18, B79&lt;=35), "19-35",
  AND(B79&gt;35, B79&lt;=60), "36-60",
  B79&gt;60, "60+"
)</f>
        <v>19-35</v>
      </c>
      <c r="D79" s="13">
        <v>0</v>
      </c>
      <c r="E79" s="13">
        <v>0</v>
      </c>
      <c r="F79" s="13">
        <v>1</v>
      </c>
      <c r="G79" s="12" t="str" cm="1">
        <f t="array" ref="G79">_xlfn.IFS(AND(D79=0,F79=0,E79=1),"Past/Secondary", AND(D79=1,F79=0,E79=0),"Acute/Early", OR(AND(D79=1,F79=1,E79=0),AND(D79=0,F79=1,E79=0)),"Recent/Mid", AND(D79=1,F79=1,E79=1),"Positive(Complex)", AND(D79=0,F79=1,E79=1),"Recent Exposure (Past Infection)", TRUE,"Secondary")</f>
        <v>Recent/Mid</v>
      </c>
      <c r="H79" s="12" t="s">
        <v>22</v>
      </c>
      <c r="I79" s="12" t="s">
        <v>17</v>
      </c>
      <c r="J79" s="12" t="s">
        <v>13</v>
      </c>
      <c r="K79" s="12" t="s">
        <v>14</v>
      </c>
      <c r="L79" s="13">
        <v>0</v>
      </c>
    </row>
    <row r="80" spans="1:12" x14ac:dyDescent="0.35">
      <c r="A80" s="12" t="s">
        <v>15</v>
      </c>
      <c r="B80" s="13">
        <v>64</v>
      </c>
      <c r="C80" s="13" t="str" cm="1">
        <f t="array" ref="C80">_xlfn.IFS(
  AND(B80&gt;=0, B80&lt;=18), "0-18",
  AND(B80&gt;18, B80&lt;=35), "19-35",
  AND(B80&gt;35, B80&lt;=60), "36-60",
  B80&gt;60, "60+"
)</f>
        <v>60+</v>
      </c>
      <c r="D80" s="13">
        <v>1</v>
      </c>
      <c r="E80" s="13">
        <v>1</v>
      </c>
      <c r="F80" s="13">
        <v>1</v>
      </c>
      <c r="G80" s="12" t="str" cm="1">
        <f t="array" ref="G80">_xlfn.IFS(AND(D80=0,F80=0,E80=1),"Past/Secondary", AND(D80=1,F80=0,E80=0),"Acute/Early", OR(AND(D80=1,F80=1,E80=0),AND(D80=0,F80=1,E80=0)),"Recent/Mid", AND(D80=1,F80=1,E80=1),"Positive(Complex)", AND(D80=0,F80=1,E80=1),"Recent Exposure (Past Infection)", TRUE,"Secondary")</f>
        <v>Positive(Complex)</v>
      </c>
      <c r="H80" s="12" t="s">
        <v>33</v>
      </c>
      <c r="I80" s="12" t="s">
        <v>12</v>
      </c>
      <c r="J80" s="12" t="s">
        <v>19</v>
      </c>
      <c r="K80" s="12" t="s">
        <v>14</v>
      </c>
      <c r="L80" s="13">
        <v>1</v>
      </c>
    </row>
    <row r="81" spans="1:12" x14ac:dyDescent="0.35">
      <c r="A81" s="12" t="s">
        <v>10</v>
      </c>
      <c r="B81" s="13">
        <v>24</v>
      </c>
      <c r="C81" s="13" t="str" cm="1">
        <f t="array" ref="C81">_xlfn.IFS(
  AND(B81&gt;=0, B81&lt;=18), "0-18",
  AND(B81&gt;18, B81&lt;=35), "19-35",
  AND(B81&gt;35, B81&lt;=60), "36-60",
  B81&gt;60, "60+"
)</f>
        <v>19-35</v>
      </c>
      <c r="D81" s="13">
        <v>0</v>
      </c>
      <c r="E81" s="13">
        <v>0</v>
      </c>
      <c r="F81" s="13">
        <v>0</v>
      </c>
      <c r="G81" s="12" t="str" cm="1">
        <f t="array" ref="G81">_xlfn.IFS(AND(D81=0,F81=0,E81=1),"Past/Secondary", AND(D81=1,F81=0,E81=0),"Acute/Early", OR(AND(D81=1,F81=1,E81=0),AND(D81=0,F81=1,E81=0)),"Recent/Mid", AND(D81=1,F81=1,E81=1),"Positive(Complex)", AND(D81=0,F81=1,E81=1),"Recent Exposure (Past Infection)", TRUE,"Secondary")</f>
        <v>Secondary</v>
      </c>
      <c r="H81" s="12" t="s">
        <v>32</v>
      </c>
      <c r="I81" s="12" t="s">
        <v>17</v>
      </c>
      <c r="J81" s="12" t="s">
        <v>24</v>
      </c>
      <c r="K81" s="12" t="s">
        <v>14</v>
      </c>
      <c r="L81" s="13">
        <v>0</v>
      </c>
    </row>
    <row r="82" spans="1:12" x14ac:dyDescent="0.35">
      <c r="A82" s="12" t="s">
        <v>10</v>
      </c>
      <c r="B82" s="13">
        <v>62</v>
      </c>
      <c r="C82" s="13" t="str" cm="1">
        <f t="array" ref="C82">_xlfn.IFS(
  AND(B82&gt;=0, B82&lt;=18), "0-18",
  AND(B82&gt;18, B82&lt;=35), "19-35",
  AND(B82&gt;35, B82&lt;=60), "36-60",
  B82&gt;60, "60+"
)</f>
        <v>60+</v>
      </c>
      <c r="D82" s="13">
        <v>1</v>
      </c>
      <c r="E82" s="13">
        <v>1</v>
      </c>
      <c r="F82" s="13">
        <v>0</v>
      </c>
      <c r="G82" s="12" t="str" cm="1">
        <f t="array" ref="G82">_xlfn.IFS(AND(D82=0,F82=0,E82=1),"Past/Secondary", AND(D82=1,F82=0,E82=0),"Acute/Early", OR(AND(D82=1,F82=1,E82=0),AND(D82=0,F82=1,E82=0)),"Recent/Mid", AND(D82=1,F82=1,E82=1),"Positive(Complex)", AND(D82=0,F82=1,E82=1),"Recent Exposure (Past Infection)", TRUE,"Secondary")</f>
        <v>Secondary</v>
      </c>
      <c r="H82" s="12" t="s">
        <v>32</v>
      </c>
      <c r="I82" s="12" t="s">
        <v>12</v>
      </c>
      <c r="J82" s="12" t="s">
        <v>13</v>
      </c>
      <c r="K82" s="12" t="s">
        <v>14</v>
      </c>
      <c r="L82" s="13">
        <v>1</v>
      </c>
    </row>
    <row r="83" spans="1:12" x14ac:dyDescent="0.35">
      <c r="A83" s="12" t="s">
        <v>15</v>
      </c>
      <c r="B83" s="13">
        <v>59</v>
      </c>
      <c r="C83" s="13" t="str" cm="1">
        <f t="array" ref="C83">_xlfn.IFS(
  AND(B83&gt;=0, B83&lt;=18), "0-18",
  AND(B83&gt;18, B83&lt;=35), "19-35",
  AND(B83&gt;35, B83&lt;=60), "36-60",
  B83&gt;60, "60+"
)</f>
        <v>36-60</v>
      </c>
      <c r="D83" s="13">
        <v>1</v>
      </c>
      <c r="E83" s="13">
        <v>1</v>
      </c>
      <c r="F83" s="13">
        <v>1</v>
      </c>
      <c r="G83" s="12" t="str" cm="1">
        <f t="array" ref="G83">_xlfn.IFS(AND(D83=0,F83=0,E83=1),"Past/Secondary", AND(D83=1,F83=0,E83=0),"Acute/Early", OR(AND(D83=1,F83=1,E83=0),AND(D83=0,F83=1,E83=0)),"Recent/Mid", AND(D83=1,F83=1,E83=1),"Positive(Complex)", AND(D83=0,F83=1,E83=1),"Recent Exposure (Past Infection)", TRUE,"Secondary")</f>
        <v>Positive(Complex)</v>
      </c>
      <c r="H83" s="12" t="s">
        <v>29</v>
      </c>
      <c r="I83" s="12" t="s">
        <v>17</v>
      </c>
      <c r="J83" s="12" t="s">
        <v>19</v>
      </c>
      <c r="K83" s="12" t="s">
        <v>14</v>
      </c>
      <c r="L83" s="13">
        <v>1</v>
      </c>
    </row>
    <row r="84" spans="1:12" x14ac:dyDescent="0.35">
      <c r="A84" s="12" t="s">
        <v>15</v>
      </c>
      <c r="B84" s="13">
        <v>44</v>
      </c>
      <c r="C84" s="13" t="str" cm="1">
        <f t="array" ref="C84">_xlfn.IFS(
  AND(B84&gt;=0, B84&lt;=18), "0-18",
  AND(B84&gt;18, B84&lt;=35), "19-35",
  AND(B84&gt;35, B84&lt;=60), "36-60",
  B84&gt;60, "60+"
)</f>
        <v>36-60</v>
      </c>
      <c r="D84" s="13">
        <v>0</v>
      </c>
      <c r="E84" s="13">
        <v>0</v>
      </c>
      <c r="F84" s="13">
        <v>0</v>
      </c>
      <c r="G84" s="12" t="str" cm="1">
        <f t="array" ref="G84">_xlfn.IFS(AND(D84=0,F84=0,E84=1),"Past/Secondary", AND(D84=1,F84=0,E84=0),"Acute/Early", OR(AND(D84=1,F84=1,E84=0),AND(D84=0,F84=1,E84=0)),"Recent/Mid", AND(D84=1,F84=1,E84=1),"Positive(Complex)", AND(D84=0,F84=1,E84=1),"Recent Exposure (Past Infection)", TRUE,"Secondary")</f>
        <v>Secondary</v>
      </c>
      <c r="H84" s="12" t="s">
        <v>23</v>
      </c>
      <c r="I84" s="12" t="s">
        <v>12</v>
      </c>
      <c r="J84" s="12" t="s">
        <v>24</v>
      </c>
      <c r="K84" s="12" t="s">
        <v>14</v>
      </c>
      <c r="L84" s="13">
        <v>0</v>
      </c>
    </row>
    <row r="85" spans="1:12" x14ac:dyDescent="0.35">
      <c r="A85" s="12" t="s">
        <v>10</v>
      </c>
      <c r="B85" s="13">
        <v>12</v>
      </c>
      <c r="C85" s="13" t="str" cm="1">
        <f t="array" ref="C85">_xlfn.IFS(
  AND(B85&gt;=0, B85&lt;=18), "0-18",
  AND(B85&gt;18, B85&lt;=35), "19-35",
  AND(B85&gt;35, B85&lt;=60), "36-60",
  B85&gt;60, "60+"
)</f>
        <v>0-18</v>
      </c>
      <c r="D85" s="13">
        <v>1</v>
      </c>
      <c r="E85" s="13">
        <v>1</v>
      </c>
      <c r="F85" s="13">
        <v>0</v>
      </c>
      <c r="G85" s="12" t="str" cm="1">
        <f t="array" ref="G85">_xlfn.IFS(AND(D85=0,F85=0,E85=1),"Past/Secondary", AND(D85=1,F85=0,E85=0),"Acute/Early", OR(AND(D85=1,F85=1,E85=0),AND(D85=0,F85=1,E85=0)),"Recent/Mid", AND(D85=1,F85=1,E85=1),"Positive(Complex)", AND(D85=0,F85=1,E85=1),"Recent Exposure (Past Infection)", TRUE,"Secondary")</f>
        <v>Secondary</v>
      </c>
      <c r="H85" s="12" t="s">
        <v>48</v>
      </c>
      <c r="I85" s="12" t="s">
        <v>17</v>
      </c>
      <c r="J85" s="12" t="s">
        <v>19</v>
      </c>
      <c r="K85" s="12" t="s">
        <v>14</v>
      </c>
      <c r="L85" s="13">
        <v>1</v>
      </c>
    </row>
    <row r="86" spans="1:12" x14ac:dyDescent="0.35">
      <c r="A86" s="12" t="s">
        <v>10</v>
      </c>
      <c r="B86" s="13">
        <v>29</v>
      </c>
      <c r="C86" s="13" t="str" cm="1">
        <f t="array" ref="C86">_xlfn.IFS(
  AND(B86&gt;=0, B86&lt;=18), "0-18",
  AND(B86&gt;18, B86&lt;=35), "19-35",
  AND(B86&gt;35, B86&lt;=60), "36-60",
  B86&gt;60, "60+"
)</f>
        <v>19-35</v>
      </c>
      <c r="D86" s="13">
        <v>1</v>
      </c>
      <c r="E86" s="13">
        <v>1</v>
      </c>
      <c r="F86" s="13">
        <v>1</v>
      </c>
      <c r="G86" s="12" t="str" cm="1">
        <f t="array" ref="G86">_xlfn.IFS(AND(D86=0,F86=0,E86=1),"Past/Secondary", AND(D86=1,F86=0,E86=0),"Acute/Early", OR(AND(D86=1,F86=1,E86=0),AND(D86=0,F86=1,E86=0)),"Recent/Mid", AND(D86=1,F86=1,E86=1),"Positive(Complex)", AND(D86=0,F86=1,E86=1),"Recent Exposure (Past Infection)", TRUE,"Secondary")</f>
        <v>Positive(Complex)</v>
      </c>
      <c r="H86" s="12" t="s">
        <v>31</v>
      </c>
      <c r="I86" s="12" t="s">
        <v>12</v>
      </c>
      <c r="J86" s="12" t="s">
        <v>24</v>
      </c>
      <c r="K86" s="12" t="s">
        <v>14</v>
      </c>
      <c r="L86" s="13">
        <v>1</v>
      </c>
    </row>
    <row r="87" spans="1:12" x14ac:dyDescent="0.35">
      <c r="A87" s="12" t="s">
        <v>15</v>
      </c>
      <c r="B87" s="13">
        <v>38</v>
      </c>
      <c r="C87" s="13" t="str" cm="1">
        <f t="array" ref="C87">_xlfn.IFS(
  AND(B87&gt;=0, B87&lt;=18), "0-18",
  AND(B87&gt;18, B87&lt;=35), "19-35",
  AND(B87&gt;35, B87&lt;=60), "36-60",
  B87&gt;60, "60+"
)</f>
        <v>36-60</v>
      </c>
      <c r="D87" s="13">
        <v>0</v>
      </c>
      <c r="E87" s="13">
        <v>0</v>
      </c>
      <c r="F87" s="13">
        <v>0</v>
      </c>
      <c r="G87" s="12" t="str" cm="1">
        <f t="array" ref="G87">_xlfn.IFS(AND(D87=0,F87=0,E87=1),"Past/Secondary", AND(D87=1,F87=0,E87=0),"Acute/Early", OR(AND(D87=1,F87=1,E87=0),AND(D87=0,F87=1,E87=0)),"Recent/Mid", AND(D87=1,F87=1,E87=1),"Positive(Complex)", AND(D87=0,F87=1,E87=1),"Recent Exposure (Past Infection)", TRUE,"Secondary")</f>
        <v>Secondary</v>
      </c>
      <c r="H87" s="12" t="s">
        <v>36</v>
      </c>
      <c r="I87" s="12" t="s">
        <v>17</v>
      </c>
      <c r="J87" s="12" t="s">
        <v>13</v>
      </c>
      <c r="K87" s="12" t="s">
        <v>14</v>
      </c>
      <c r="L87" s="13">
        <v>0</v>
      </c>
    </row>
    <row r="88" spans="1:12" x14ac:dyDescent="0.35">
      <c r="A88" s="12" t="s">
        <v>10</v>
      </c>
      <c r="B88" s="13">
        <v>45</v>
      </c>
      <c r="C88" s="13" t="str" cm="1">
        <f t="array" ref="C88">_xlfn.IFS(
  AND(B88&gt;=0, B88&lt;=18), "0-18",
  AND(B88&gt;18, B88&lt;=35), "19-35",
  AND(B88&gt;35, B88&lt;=60), "36-60",
  B88&gt;60, "60+"
)</f>
        <v>36-60</v>
      </c>
      <c r="D88" s="13">
        <v>1</v>
      </c>
      <c r="E88" s="13">
        <v>1</v>
      </c>
      <c r="F88" s="13">
        <v>0</v>
      </c>
      <c r="G88" s="12" t="str" cm="1">
        <f t="array" ref="G88">_xlfn.IFS(AND(D88=0,F88=0,E88=1),"Past/Secondary", AND(D88=1,F88=0,E88=0),"Acute/Early", OR(AND(D88=1,F88=1,E88=0),AND(D88=0,F88=1,E88=0)),"Recent/Mid", AND(D88=1,F88=1,E88=1),"Positive(Complex)", AND(D88=0,F88=1,E88=1),"Recent Exposure (Past Infection)", TRUE,"Secondary")</f>
        <v>Secondary</v>
      </c>
      <c r="H88" s="12" t="s">
        <v>45</v>
      </c>
      <c r="I88" s="12" t="s">
        <v>12</v>
      </c>
      <c r="J88" s="12" t="s">
        <v>13</v>
      </c>
      <c r="K88" s="12" t="s">
        <v>14</v>
      </c>
      <c r="L88" s="13">
        <v>1</v>
      </c>
    </row>
    <row r="89" spans="1:12" x14ac:dyDescent="0.35">
      <c r="A89" s="12" t="s">
        <v>10</v>
      </c>
      <c r="B89" s="13">
        <v>54</v>
      </c>
      <c r="C89" s="13" t="str" cm="1">
        <f t="array" ref="C89">_xlfn.IFS(
  AND(B89&gt;=0, B89&lt;=18), "0-18",
  AND(B89&gt;18, B89&lt;=35), "19-35",
  AND(B89&gt;35, B89&lt;=60), "36-60",
  B89&gt;60, "60+"
)</f>
        <v>36-60</v>
      </c>
      <c r="D89" s="13">
        <v>1</v>
      </c>
      <c r="E89" s="13">
        <v>1</v>
      </c>
      <c r="F89" s="13">
        <v>1</v>
      </c>
      <c r="G89" s="12" t="str" cm="1">
        <f t="array" ref="G89">_xlfn.IFS(AND(D89=0,F89=0,E89=1),"Past/Secondary", AND(D89=1,F89=0,E89=0),"Acute/Early", OR(AND(D89=1,F89=1,E89=0),AND(D89=0,F89=1,E89=0)),"Recent/Mid", AND(D89=1,F89=1,E89=1),"Positive(Complex)", AND(D89=0,F89=1,E89=1),"Recent Exposure (Past Infection)", TRUE,"Secondary")</f>
        <v>Positive(Complex)</v>
      </c>
      <c r="H89" s="12" t="s">
        <v>44</v>
      </c>
      <c r="I89" s="12" t="s">
        <v>17</v>
      </c>
      <c r="J89" s="12" t="s">
        <v>13</v>
      </c>
      <c r="K89" s="12" t="s">
        <v>14</v>
      </c>
      <c r="L89" s="13">
        <v>1</v>
      </c>
    </row>
    <row r="90" spans="1:12" x14ac:dyDescent="0.35">
      <c r="A90" s="12" t="s">
        <v>10</v>
      </c>
      <c r="B90" s="13">
        <v>50</v>
      </c>
      <c r="C90" s="13" t="str" cm="1">
        <f t="array" ref="C90">_xlfn.IFS(
  AND(B90&gt;=0, B90&lt;=18), "0-18",
  AND(B90&gt;18, B90&lt;=35), "19-35",
  AND(B90&gt;35, B90&lt;=60), "36-60",
  B90&gt;60, "60+"
)</f>
        <v>36-60</v>
      </c>
      <c r="D90" s="13">
        <v>1</v>
      </c>
      <c r="E90" s="13">
        <v>1</v>
      </c>
      <c r="F90" s="13">
        <v>1</v>
      </c>
      <c r="G90" s="12" t="str" cm="1">
        <f t="array" ref="G90">_xlfn.IFS(AND(D90=0,F90=0,E90=1),"Past/Secondary", AND(D90=1,F90=0,E90=0),"Acute/Early", OR(AND(D90=1,F90=1,E90=0),AND(D90=0,F90=1,E90=0)),"Recent/Mid", AND(D90=1,F90=1,E90=1),"Positive(Complex)", AND(D90=0,F90=1,E90=1),"Recent Exposure (Past Infection)", TRUE,"Secondary")</f>
        <v>Positive(Complex)</v>
      </c>
      <c r="H90" s="12" t="s">
        <v>47</v>
      </c>
      <c r="I90" s="12" t="s">
        <v>12</v>
      </c>
      <c r="J90" s="12" t="s">
        <v>24</v>
      </c>
      <c r="K90" s="12" t="s">
        <v>14</v>
      </c>
      <c r="L90" s="13">
        <v>1</v>
      </c>
    </row>
    <row r="91" spans="1:12" x14ac:dyDescent="0.35">
      <c r="A91" s="12" t="s">
        <v>10</v>
      </c>
      <c r="B91" s="13">
        <v>39</v>
      </c>
      <c r="C91" s="13" t="str" cm="1">
        <f t="array" ref="C91">_xlfn.IFS(
  AND(B91&gt;=0, B91&lt;=18), "0-18",
  AND(B91&gt;18, B91&lt;=35), "19-35",
  AND(B91&gt;35, B91&lt;=60), "36-60",
  B91&gt;60, "60+"
)</f>
        <v>36-60</v>
      </c>
      <c r="D91" s="13">
        <v>1</v>
      </c>
      <c r="E91" s="13">
        <v>1</v>
      </c>
      <c r="F91" s="13">
        <v>0</v>
      </c>
      <c r="G91" s="12" t="str" cm="1">
        <f t="array" ref="G91">_xlfn.IFS(AND(D91=0,F91=0,E91=1),"Past/Secondary", AND(D91=1,F91=0,E91=0),"Acute/Early", OR(AND(D91=1,F91=1,E91=0),AND(D91=0,F91=1,E91=0)),"Recent/Mid", AND(D91=1,F91=1,E91=1),"Positive(Complex)", AND(D91=0,F91=1,E91=1),"Recent Exposure (Past Infection)", TRUE,"Secondary")</f>
        <v>Secondary</v>
      </c>
      <c r="H91" s="12" t="s">
        <v>40</v>
      </c>
      <c r="I91" s="12" t="s">
        <v>17</v>
      </c>
      <c r="J91" s="12" t="s">
        <v>13</v>
      </c>
      <c r="K91" s="12" t="s">
        <v>14</v>
      </c>
      <c r="L91" s="13">
        <v>1</v>
      </c>
    </row>
    <row r="92" spans="1:12" x14ac:dyDescent="0.35">
      <c r="A92" s="12" t="s">
        <v>10</v>
      </c>
      <c r="B92" s="13">
        <v>53</v>
      </c>
      <c r="C92" s="13" t="str" cm="1">
        <f t="array" ref="C92">_xlfn.IFS(
  AND(B92&gt;=0, B92&lt;=18), "0-18",
  AND(B92&gt;18, B92&lt;=35), "19-35",
  AND(B92&gt;35, B92&lt;=60), "36-60",
  B92&gt;60, "60+"
)</f>
        <v>36-60</v>
      </c>
      <c r="D92" s="13">
        <v>0</v>
      </c>
      <c r="E92" s="13">
        <v>0</v>
      </c>
      <c r="F92" s="13">
        <v>0</v>
      </c>
      <c r="G92" s="12" t="str" cm="1">
        <f t="array" ref="G92">_xlfn.IFS(AND(D92=0,F92=0,E92=1),"Past/Secondary", AND(D92=1,F92=0,E92=0),"Acute/Early", OR(AND(D92=1,F92=1,E92=0),AND(D92=0,F92=1,E92=0)),"Recent/Mid", AND(D92=1,F92=1,E92=1),"Positive(Complex)", AND(D92=0,F92=1,E92=1),"Recent Exposure (Past Infection)", TRUE,"Secondary")</f>
        <v>Secondary</v>
      </c>
      <c r="H92" s="12" t="s">
        <v>47</v>
      </c>
      <c r="I92" s="12" t="s">
        <v>12</v>
      </c>
      <c r="J92" s="12" t="s">
        <v>19</v>
      </c>
      <c r="K92" s="12" t="s">
        <v>14</v>
      </c>
      <c r="L92" s="13">
        <v>0</v>
      </c>
    </row>
    <row r="93" spans="1:12" x14ac:dyDescent="0.35">
      <c r="A93" s="12" t="s">
        <v>15</v>
      </c>
      <c r="B93" s="13">
        <v>64</v>
      </c>
      <c r="C93" s="13" t="str" cm="1">
        <f t="array" ref="C93">_xlfn.IFS(
  AND(B93&gt;=0, B93&lt;=18), "0-18",
  AND(B93&gt;18, B93&lt;=35), "19-35",
  AND(B93&gt;35, B93&lt;=60), "36-60",
  B93&gt;60, "60+"
)</f>
        <v>60+</v>
      </c>
      <c r="D93" s="13">
        <v>1</v>
      </c>
      <c r="E93" s="13">
        <v>1</v>
      </c>
      <c r="F93" s="13">
        <v>1</v>
      </c>
      <c r="G93" s="12" t="str" cm="1">
        <f t="array" ref="G93">_xlfn.IFS(AND(D93=0,F93=0,E93=1),"Past/Secondary", AND(D93=1,F93=0,E93=0),"Acute/Early", OR(AND(D93=1,F93=1,E93=0),AND(D93=0,F93=1,E93=0)),"Recent/Mid", AND(D93=1,F93=1,E93=1),"Positive(Complex)", AND(D93=0,F93=1,E93=1),"Recent Exposure (Past Infection)", TRUE,"Secondary")</f>
        <v>Positive(Complex)</v>
      </c>
      <c r="H93" s="12" t="s">
        <v>11</v>
      </c>
      <c r="I93" s="12" t="s">
        <v>17</v>
      </c>
      <c r="J93" s="12" t="s">
        <v>13</v>
      </c>
      <c r="K93" s="12" t="s">
        <v>14</v>
      </c>
      <c r="L93" s="13">
        <v>1</v>
      </c>
    </row>
    <row r="94" spans="1:12" x14ac:dyDescent="0.35">
      <c r="A94" s="12" t="s">
        <v>10</v>
      </c>
      <c r="B94" s="13">
        <v>60</v>
      </c>
      <c r="C94" s="13" t="str" cm="1">
        <f t="array" ref="C94">_xlfn.IFS(
  AND(B94&gt;=0, B94&lt;=18), "0-18",
  AND(B94&gt;18, B94&lt;=35), "19-35",
  AND(B94&gt;35, B94&lt;=60), "36-60",
  B94&gt;60, "60+"
)</f>
        <v>36-60</v>
      </c>
      <c r="D94" s="13">
        <v>1</v>
      </c>
      <c r="E94" s="13">
        <v>1</v>
      </c>
      <c r="F94" s="13">
        <v>1</v>
      </c>
      <c r="G94" s="12" t="str" cm="1">
        <f t="array" ref="G94">_xlfn.IFS(AND(D94=0,F94=0,E94=1),"Past/Secondary", AND(D94=1,F94=0,E94=0),"Acute/Early", OR(AND(D94=1,F94=1,E94=0),AND(D94=0,F94=1,E94=0)),"Recent/Mid", AND(D94=1,F94=1,E94=1),"Positive(Complex)", AND(D94=0,F94=1,E94=1),"Recent Exposure (Past Infection)", TRUE,"Secondary")</f>
        <v>Positive(Complex)</v>
      </c>
      <c r="H94" s="12" t="s">
        <v>51</v>
      </c>
      <c r="I94" s="12" t="s">
        <v>12</v>
      </c>
      <c r="J94" s="12" t="s">
        <v>19</v>
      </c>
      <c r="K94" s="12" t="s">
        <v>14</v>
      </c>
      <c r="L94" s="13">
        <v>1</v>
      </c>
    </row>
    <row r="95" spans="1:12" x14ac:dyDescent="0.35">
      <c r="A95" s="12" t="s">
        <v>10</v>
      </c>
      <c r="B95" s="13">
        <v>45</v>
      </c>
      <c r="C95" s="13" t="str" cm="1">
        <f t="array" ref="C95">_xlfn.IFS(
  AND(B95&gt;=0, B95&lt;=18), "0-18",
  AND(B95&gt;18, B95&lt;=35), "19-35",
  AND(B95&gt;35, B95&lt;=60), "36-60",
  B95&gt;60, "60+"
)</f>
        <v>36-60</v>
      </c>
      <c r="D95" s="13">
        <v>0</v>
      </c>
      <c r="E95" s="13">
        <v>0</v>
      </c>
      <c r="F95" s="13">
        <v>1</v>
      </c>
      <c r="G95" s="12" t="str" cm="1">
        <f t="array" ref="G95">_xlfn.IFS(AND(D95=0,F95=0,E95=1),"Past/Secondary", AND(D95=1,F95=0,E95=0),"Acute/Early", OR(AND(D95=1,F95=1,E95=0),AND(D95=0,F95=1,E95=0)),"Recent/Mid", AND(D95=1,F95=1,E95=1),"Positive(Complex)", AND(D95=0,F95=1,E95=1),"Recent Exposure (Past Infection)", TRUE,"Secondary")</f>
        <v>Recent/Mid</v>
      </c>
      <c r="H95" s="12" t="s">
        <v>41</v>
      </c>
      <c r="I95" s="12" t="s">
        <v>17</v>
      </c>
      <c r="J95" s="12" t="s">
        <v>19</v>
      </c>
      <c r="K95" s="12" t="s">
        <v>14</v>
      </c>
      <c r="L95" s="13">
        <v>0</v>
      </c>
    </row>
    <row r="96" spans="1:12" x14ac:dyDescent="0.35">
      <c r="A96" s="12" t="s">
        <v>15</v>
      </c>
      <c r="B96" s="13">
        <v>32</v>
      </c>
      <c r="C96" s="13" t="str" cm="1">
        <f t="array" ref="C96">_xlfn.IFS(
  AND(B96&gt;=0, B96&lt;=18), "0-18",
  AND(B96&gt;18, B96&lt;=35), "19-35",
  AND(B96&gt;35, B96&lt;=60), "36-60",
  B96&gt;60, "60+"
)</f>
        <v>19-35</v>
      </c>
      <c r="D96" s="13">
        <v>0</v>
      </c>
      <c r="E96" s="13">
        <v>0</v>
      </c>
      <c r="F96" s="13">
        <v>0</v>
      </c>
      <c r="G96" s="12" t="str" cm="1">
        <f t="array" ref="G96">_xlfn.IFS(AND(D96=0,F96=0,E96=1),"Past/Secondary", AND(D96=1,F96=0,E96=0),"Acute/Early", OR(AND(D96=1,F96=1,E96=0),AND(D96=0,F96=1,E96=0)),"Recent/Mid", AND(D96=1,F96=1,E96=1),"Positive(Complex)", AND(D96=0,F96=1,E96=1),"Recent Exposure (Past Infection)", TRUE,"Secondary")</f>
        <v>Secondary</v>
      </c>
      <c r="H96" s="12" t="s">
        <v>45</v>
      </c>
      <c r="I96" s="12" t="s">
        <v>12</v>
      </c>
      <c r="J96" s="12" t="s">
        <v>19</v>
      </c>
      <c r="K96" s="12" t="s">
        <v>14</v>
      </c>
      <c r="L96" s="13">
        <v>0</v>
      </c>
    </row>
    <row r="97" spans="1:12" x14ac:dyDescent="0.35">
      <c r="A97" s="12" t="s">
        <v>10</v>
      </c>
      <c r="B97" s="13">
        <v>26</v>
      </c>
      <c r="C97" s="13" t="str" cm="1">
        <f t="array" ref="C97">_xlfn.IFS(
  AND(B97&gt;=0, B97&lt;=18), "0-18",
  AND(B97&gt;18, B97&lt;=35), "19-35",
  AND(B97&gt;35, B97&lt;=60), "36-60",
  B97&gt;60, "60+"
)</f>
        <v>19-35</v>
      </c>
      <c r="D97" s="13">
        <v>0</v>
      </c>
      <c r="E97" s="13">
        <v>0</v>
      </c>
      <c r="F97" s="13">
        <v>0</v>
      </c>
      <c r="G97" s="12" t="str" cm="1">
        <f t="array" ref="G97">_xlfn.IFS(AND(D97=0,F97=0,E97=1),"Past/Secondary", AND(D97=1,F97=0,E97=0),"Acute/Early", OR(AND(D97=1,F97=1,E97=0),AND(D97=0,F97=1,E97=0)),"Recent/Mid", AND(D97=1,F97=1,E97=1),"Positive(Complex)", AND(D97=0,F97=1,E97=1),"Recent Exposure (Past Infection)", TRUE,"Secondary")</f>
        <v>Secondary</v>
      </c>
      <c r="H97" s="12" t="s">
        <v>40</v>
      </c>
      <c r="I97" s="12" t="s">
        <v>17</v>
      </c>
      <c r="J97" s="12" t="s">
        <v>13</v>
      </c>
      <c r="K97" s="12" t="s">
        <v>14</v>
      </c>
      <c r="L97" s="13">
        <v>0</v>
      </c>
    </row>
    <row r="98" spans="1:12" x14ac:dyDescent="0.35">
      <c r="A98" s="12" t="s">
        <v>10</v>
      </c>
      <c r="B98" s="13">
        <v>58</v>
      </c>
      <c r="C98" s="13" t="str" cm="1">
        <f t="array" ref="C98">_xlfn.IFS(
  AND(B98&gt;=0, B98&lt;=18), "0-18",
  AND(B98&gt;18, B98&lt;=35), "19-35",
  AND(B98&gt;35, B98&lt;=60), "36-60",
  B98&gt;60, "60+"
)</f>
        <v>36-60</v>
      </c>
      <c r="D98" s="13">
        <v>1</v>
      </c>
      <c r="E98" s="13">
        <v>1</v>
      </c>
      <c r="F98" s="13">
        <v>1</v>
      </c>
      <c r="G98" s="12" t="str" cm="1">
        <f t="array" ref="G98">_xlfn.IFS(AND(D98=0,F98=0,E98=1),"Past/Secondary", AND(D98=1,F98=0,E98=0),"Acute/Early", OR(AND(D98=1,F98=1,E98=0),AND(D98=0,F98=1,E98=0)),"Recent/Mid", AND(D98=1,F98=1,E98=1),"Positive(Complex)", AND(D98=0,F98=1,E98=1),"Recent Exposure (Past Infection)", TRUE,"Secondary")</f>
        <v>Positive(Complex)</v>
      </c>
      <c r="H98" s="12" t="s">
        <v>52</v>
      </c>
      <c r="I98" s="12" t="s">
        <v>12</v>
      </c>
      <c r="J98" s="12" t="s">
        <v>13</v>
      </c>
      <c r="K98" s="12" t="s">
        <v>14</v>
      </c>
      <c r="L98" s="13">
        <v>1</v>
      </c>
    </row>
    <row r="99" spans="1:12" x14ac:dyDescent="0.35">
      <c r="A99" s="12" t="s">
        <v>10</v>
      </c>
      <c r="B99" s="13">
        <v>23</v>
      </c>
      <c r="C99" s="13" t="str" cm="1">
        <f t="array" ref="C99">_xlfn.IFS(
  AND(B99&gt;=0, B99&lt;=18), "0-18",
  AND(B99&gt;18, B99&lt;=35), "19-35",
  AND(B99&gt;35, B99&lt;=60), "36-60",
  B99&gt;60, "60+"
)</f>
        <v>19-35</v>
      </c>
      <c r="D99" s="13">
        <v>1</v>
      </c>
      <c r="E99" s="13">
        <v>1</v>
      </c>
      <c r="F99" s="13">
        <v>0</v>
      </c>
      <c r="G99" s="12" t="str" cm="1">
        <f t="array" ref="G99">_xlfn.IFS(AND(D99=0,F99=0,E99=1),"Past/Secondary", AND(D99=1,F99=0,E99=0),"Acute/Early", OR(AND(D99=1,F99=1,E99=0),AND(D99=0,F99=1,E99=0)),"Recent/Mid", AND(D99=1,F99=1,E99=1),"Positive(Complex)", AND(D99=0,F99=1,E99=1),"Recent Exposure (Past Infection)", TRUE,"Secondary")</f>
        <v>Secondary</v>
      </c>
      <c r="H99" s="12" t="s">
        <v>38</v>
      </c>
      <c r="I99" s="12" t="s">
        <v>17</v>
      </c>
      <c r="J99" s="12" t="s">
        <v>24</v>
      </c>
      <c r="K99" s="12" t="s">
        <v>14</v>
      </c>
      <c r="L99" s="13">
        <v>1</v>
      </c>
    </row>
    <row r="100" spans="1:12" x14ac:dyDescent="0.35">
      <c r="A100" s="12" t="s">
        <v>15</v>
      </c>
      <c r="B100" s="13">
        <v>30</v>
      </c>
      <c r="C100" s="13" t="str" cm="1">
        <f t="array" ref="C100">_xlfn.IFS(
  AND(B100&gt;=0, B100&lt;=18), "0-18",
  AND(B100&gt;18, B100&lt;=35), "19-35",
  AND(B100&gt;35, B100&lt;=60), "36-60",
  B100&gt;60, "60+"
)</f>
        <v>19-35</v>
      </c>
      <c r="D100" s="13">
        <v>0</v>
      </c>
      <c r="E100" s="13">
        <v>0</v>
      </c>
      <c r="F100" s="13">
        <v>1</v>
      </c>
      <c r="G100" s="12" t="str" cm="1">
        <f t="array" ref="G100">_xlfn.IFS(AND(D100=0,F100=0,E100=1),"Past/Secondary", AND(D100=1,F100=0,E100=0),"Acute/Early", OR(AND(D100=1,F100=1,E100=0),AND(D100=0,F100=1,E100=0)),"Recent/Mid", AND(D100=1,F100=1,E100=1),"Positive(Complex)", AND(D100=0,F100=1,E100=1),"Recent Exposure (Past Infection)", TRUE,"Secondary")</f>
        <v>Recent/Mid</v>
      </c>
      <c r="H100" s="12" t="s">
        <v>29</v>
      </c>
      <c r="I100" s="12" t="s">
        <v>12</v>
      </c>
      <c r="J100" s="12" t="s">
        <v>24</v>
      </c>
      <c r="K100" s="12" t="s">
        <v>14</v>
      </c>
      <c r="L100" s="13">
        <v>0</v>
      </c>
    </row>
    <row r="101" spans="1:12" x14ac:dyDescent="0.35">
      <c r="A101" s="12" t="s">
        <v>10</v>
      </c>
      <c r="B101" s="13">
        <v>62</v>
      </c>
      <c r="C101" s="13" t="str" cm="1">
        <f t="array" ref="C101">_xlfn.IFS(
  AND(B101&gt;=0, B101&lt;=18), "0-18",
  AND(B101&gt;18, B101&lt;=35), "19-35",
  AND(B101&gt;35, B101&lt;=60), "36-60",
  B101&gt;60, "60+"
)</f>
        <v>60+</v>
      </c>
      <c r="D101" s="13">
        <v>0</v>
      </c>
      <c r="E101" s="13">
        <v>0</v>
      </c>
      <c r="F101" s="13">
        <v>0</v>
      </c>
      <c r="G101" s="12" t="str" cm="1">
        <f t="array" ref="G101">_xlfn.IFS(AND(D101=0,F101=0,E101=1),"Past/Secondary", AND(D101=1,F101=0,E101=0),"Acute/Early", OR(AND(D101=1,F101=1,E101=0),AND(D101=0,F101=1,E101=0)),"Recent/Mid", AND(D101=1,F101=1,E101=1),"Positive(Complex)", AND(D101=0,F101=1,E101=1),"Recent Exposure (Past Infection)", TRUE,"Secondary")</f>
        <v>Secondary</v>
      </c>
      <c r="H101" s="12" t="s">
        <v>52</v>
      </c>
      <c r="I101" s="12" t="s">
        <v>17</v>
      </c>
      <c r="J101" s="12" t="s">
        <v>24</v>
      </c>
      <c r="K101" s="12" t="s">
        <v>14</v>
      </c>
      <c r="L101" s="13">
        <v>0</v>
      </c>
    </row>
    <row r="102" spans="1:12" x14ac:dyDescent="0.35">
      <c r="A102" s="12" t="s">
        <v>10</v>
      </c>
      <c r="B102" s="13">
        <v>34</v>
      </c>
      <c r="C102" s="13" t="str" cm="1">
        <f t="array" ref="C102">_xlfn.IFS(
  AND(B102&gt;=0, B102&lt;=18), "0-18",
  AND(B102&gt;18, B102&lt;=35), "19-35",
  AND(B102&gt;35, B102&lt;=60), "36-60",
  B102&gt;60, "60+"
)</f>
        <v>19-35</v>
      </c>
      <c r="D102" s="13">
        <v>0</v>
      </c>
      <c r="E102" s="13">
        <v>0</v>
      </c>
      <c r="F102" s="13">
        <v>0</v>
      </c>
      <c r="G102" s="12" t="str" cm="1">
        <f t="array" ref="G102">_xlfn.IFS(AND(D102=0,F102=0,E102=1),"Past/Secondary", AND(D102=1,F102=0,E102=0),"Acute/Early", OR(AND(D102=1,F102=1,E102=0),AND(D102=0,F102=1,E102=0)),"Recent/Mid", AND(D102=1,F102=1,E102=1),"Positive(Complex)", AND(D102=0,F102=1,E102=1),"Recent Exposure (Past Infection)", TRUE,"Secondary")</f>
        <v>Secondary</v>
      </c>
      <c r="H102" s="12" t="s">
        <v>42</v>
      </c>
      <c r="I102" s="12" t="s">
        <v>12</v>
      </c>
      <c r="J102" s="12" t="s">
        <v>19</v>
      </c>
      <c r="K102" s="12" t="s">
        <v>14</v>
      </c>
      <c r="L102" s="13">
        <v>0</v>
      </c>
    </row>
    <row r="103" spans="1:12" x14ac:dyDescent="0.35">
      <c r="A103" s="12" t="s">
        <v>10</v>
      </c>
      <c r="B103" s="13">
        <v>58</v>
      </c>
      <c r="C103" s="13" t="str" cm="1">
        <f t="array" ref="C103">_xlfn.IFS(
  AND(B103&gt;=0, B103&lt;=18), "0-18",
  AND(B103&gt;18, B103&lt;=35), "19-35",
  AND(B103&gt;35, B103&lt;=60), "36-60",
  B103&gt;60, "60+"
)</f>
        <v>36-60</v>
      </c>
      <c r="D103" s="13">
        <v>0</v>
      </c>
      <c r="E103" s="13">
        <v>0</v>
      </c>
      <c r="F103" s="13">
        <v>0</v>
      </c>
      <c r="G103" s="12" t="str" cm="1">
        <f t="array" ref="G103">_xlfn.IFS(AND(D103=0,F103=0,E103=1),"Past/Secondary", AND(D103=1,F103=0,E103=0),"Acute/Early", OR(AND(D103=1,F103=1,E103=0),AND(D103=0,F103=1,E103=0)),"Recent/Mid", AND(D103=1,F103=1,E103=1),"Positive(Complex)", AND(D103=0,F103=1,E103=1),"Recent Exposure (Past Infection)", TRUE,"Secondary")</f>
        <v>Secondary</v>
      </c>
      <c r="H103" s="12" t="s">
        <v>22</v>
      </c>
      <c r="I103" s="12" t="s">
        <v>17</v>
      </c>
      <c r="J103" s="12" t="s">
        <v>19</v>
      </c>
      <c r="K103" s="12" t="s">
        <v>14</v>
      </c>
      <c r="L103" s="13">
        <v>0</v>
      </c>
    </row>
    <row r="104" spans="1:12" x14ac:dyDescent="0.35">
      <c r="A104" s="12" t="s">
        <v>10</v>
      </c>
      <c r="B104" s="13">
        <v>51</v>
      </c>
      <c r="C104" s="13" t="str" cm="1">
        <f t="array" ref="C104">_xlfn.IFS(
  AND(B104&gt;=0, B104&lt;=18), "0-18",
  AND(B104&gt;18, B104&lt;=35), "19-35",
  AND(B104&gt;35, B104&lt;=60), "36-60",
  B104&gt;60, "60+"
)</f>
        <v>36-60</v>
      </c>
      <c r="D104" s="13">
        <v>0</v>
      </c>
      <c r="E104" s="13">
        <v>0</v>
      </c>
      <c r="F104" s="13">
        <v>1</v>
      </c>
      <c r="G104" s="12" t="str" cm="1">
        <f t="array" ref="G104">_xlfn.IFS(AND(D104=0,F104=0,E104=1),"Past/Secondary", AND(D104=1,F104=0,E104=0),"Acute/Early", OR(AND(D104=1,F104=1,E104=0),AND(D104=0,F104=1,E104=0)),"Recent/Mid", AND(D104=1,F104=1,E104=1),"Positive(Complex)", AND(D104=0,F104=1,E104=1),"Recent Exposure (Past Infection)", TRUE,"Secondary")</f>
        <v>Recent/Mid</v>
      </c>
      <c r="H104" s="12" t="s">
        <v>30</v>
      </c>
      <c r="I104" s="12" t="s">
        <v>12</v>
      </c>
      <c r="J104" s="12" t="s">
        <v>13</v>
      </c>
      <c r="K104" s="12" t="s">
        <v>14</v>
      </c>
      <c r="L104" s="13">
        <v>0</v>
      </c>
    </row>
    <row r="105" spans="1:12" x14ac:dyDescent="0.35">
      <c r="A105" s="12" t="s">
        <v>10</v>
      </c>
      <c r="B105" s="13">
        <v>50</v>
      </c>
      <c r="C105" s="13" t="str" cm="1">
        <f t="array" ref="C105">_xlfn.IFS(
  AND(B105&gt;=0, B105&lt;=18), "0-18",
  AND(B105&gt;18, B105&lt;=35), "19-35",
  AND(B105&gt;35, B105&lt;=60), "36-60",
  B105&gt;60, "60+"
)</f>
        <v>36-60</v>
      </c>
      <c r="D105" s="13">
        <v>1</v>
      </c>
      <c r="E105" s="13">
        <v>1</v>
      </c>
      <c r="F105" s="13">
        <v>0</v>
      </c>
      <c r="G105" s="12" t="str" cm="1">
        <f t="array" ref="G105">_xlfn.IFS(AND(D105=0,F105=0,E105=1),"Past/Secondary", AND(D105=1,F105=0,E105=0),"Acute/Early", OR(AND(D105=1,F105=1,E105=0),AND(D105=0,F105=1,E105=0)),"Recent/Mid", AND(D105=1,F105=1,E105=1),"Positive(Complex)", AND(D105=0,F105=1,E105=1),"Recent Exposure (Past Infection)", TRUE,"Secondary")</f>
        <v>Secondary</v>
      </c>
      <c r="H105" s="12" t="s">
        <v>39</v>
      </c>
      <c r="I105" s="12" t="s">
        <v>17</v>
      </c>
      <c r="J105" s="12" t="s">
        <v>24</v>
      </c>
      <c r="K105" s="12" t="s">
        <v>14</v>
      </c>
      <c r="L105" s="13">
        <v>1</v>
      </c>
    </row>
    <row r="106" spans="1:12" x14ac:dyDescent="0.35">
      <c r="A106" s="12" t="s">
        <v>10</v>
      </c>
      <c r="B106" s="13">
        <v>9</v>
      </c>
      <c r="C106" s="13" t="str" cm="1">
        <f t="array" ref="C106">_xlfn.IFS(
  AND(B106&gt;=0, B106&lt;=18), "0-18",
  AND(B106&gt;18, B106&lt;=35), "19-35",
  AND(B106&gt;35, B106&lt;=60), "36-60",
  B106&gt;60, "60+"
)</f>
        <v>0-18</v>
      </c>
      <c r="D106" s="13">
        <v>0</v>
      </c>
      <c r="E106" s="13">
        <v>0</v>
      </c>
      <c r="F106" s="13">
        <v>0</v>
      </c>
      <c r="G106" s="12" t="str" cm="1">
        <f t="array" ref="G106">_xlfn.IFS(AND(D106=0,F106=0,E106=1),"Past/Secondary", AND(D106=1,F106=0,E106=0),"Acute/Early", OR(AND(D106=1,F106=1,E106=0),AND(D106=0,F106=1,E106=0)),"Recent/Mid", AND(D106=1,F106=1,E106=1),"Positive(Complex)", AND(D106=0,F106=1,E106=1),"Recent Exposure (Past Infection)", TRUE,"Secondary")</f>
        <v>Secondary</v>
      </c>
      <c r="H106" s="12" t="s">
        <v>16</v>
      </c>
      <c r="I106" s="12" t="s">
        <v>12</v>
      </c>
      <c r="J106" s="12" t="s">
        <v>24</v>
      </c>
      <c r="K106" s="12" t="s">
        <v>14</v>
      </c>
      <c r="L106" s="13">
        <v>0</v>
      </c>
    </row>
    <row r="107" spans="1:12" x14ac:dyDescent="0.35">
      <c r="A107" s="12" t="s">
        <v>10</v>
      </c>
      <c r="B107" s="13">
        <v>8</v>
      </c>
      <c r="C107" s="13" t="str" cm="1">
        <f t="array" ref="C107">_xlfn.IFS(
  AND(B107&gt;=0, B107&lt;=18), "0-18",
  AND(B107&gt;18, B107&lt;=35), "19-35",
  AND(B107&gt;35, B107&lt;=60), "36-60",
  B107&gt;60, "60+"
)</f>
        <v>0-18</v>
      </c>
      <c r="D107" s="13">
        <v>0</v>
      </c>
      <c r="E107" s="13">
        <v>0</v>
      </c>
      <c r="F107" s="13">
        <v>1</v>
      </c>
      <c r="G107" s="12" t="str" cm="1">
        <f t="array" ref="G107">_xlfn.IFS(AND(D107=0,F107=0,E107=1),"Past/Secondary", AND(D107=1,F107=0,E107=0),"Acute/Early", OR(AND(D107=1,F107=1,E107=0),AND(D107=0,F107=1,E107=0)),"Recent/Mid", AND(D107=1,F107=1,E107=1),"Positive(Complex)", AND(D107=0,F107=1,E107=1),"Recent Exposure (Past Infection)", TRUE,"Secondary")</f>
        <v>Recent/Mid</v>
      </c>
      <c r="H107" s="12" t="s">
        <v>49</v>
      </c>
      <c r="I107" s="12" t="s">
        <v>17</v>
      </c>
      <c r="J107" s="12" t="s">
        <v>19</v>
      </c>
      <c r="K107" s="12" t="s">
        <v>14</v>
      </c>
      <c r="L107" s="13">
        <v>0</v>
      </c>
    </row>
    <row r="108" spans="1:12" x14ac:dyDescent="0.35">
      <c r="A108" s="12" t="s">
        <v>15</v>
      </c>
      <c r="B108" s="13">
        <v>45</v>
      </c>
      <c r="C108" s="13" t="str" cm="1">
        <f t="array" ref="C108">_xlfn.IFS(
  AND(B108&gt;=0, B108&lt;=18), "0-18",
  AND(B108&gt;18, B108&lt;=35), "19-35",
  AND(B108&gt;35, B108&lt;=60), "36-60",
  B108&gt;60, "60+"
)</f>
        <v>36-60</v>
      </c>
      <c r="D108" s="13">
        <v>1</v>
      </c>
      <c r="E108" s="13">
        <v>1</v>
      </c>
      <c r="F108" s="13">
        <v>1</v>
      </c>
      <c r="G108" s="12" t="str" cm="1">
        <f t="array" ref="G108">_xlfn.IFS(AND(D108=0,F108=0,E108=1),"Past/Secondary", AND(D108=1,F108=0,E108=0),"Acute/Early", OR(AND(D108=1,F108=1,E108=0),AND(D108=0,F108=1,E108=0)),"Recent/Mid", AND(D108=1,F108=1,E108=1),"Positive(Complex)", AND(D108=0,F108=1,E108=1),"Recent Exposure (Past Infection)", TRUE,"Secondary")</f>
        <v>Positive(Complex)</v>
      </c>
      <c r="H108" s="12" t="s">
        <v>33</v>
      </c>
      <c r="I108" s="12" t="s">
        <v>12</v>
      </c>
      <c r="J108" s="12" t="s">
        <v>13</v>
      </c>
      <c r="K108" s="12" t="s">
        <v>14</v>
      </c>
      <c r="L108" s="13">
        <v>1</v>
      </c>
    </row>
    <row r="109" spans="1:12" x14ac:dyDescent="0.35">
      <c r="A109" s="12" t="s">
        <v>15</v>
      </c>
      <c r="B109" s="13">
        <v>27</v>
      </c>
      <c r="C109" s="13" t="str" cm="1">
        <f t="array" ref="C109">_xlfn.IFS(
  AND(B109&gt;=0, B109&lt;=18), "0-18",
  AND(B109&gt;18, B109&lt;=35), "19-35",
  AND(B109&gt;35, B109&lt;=60), "36-60",
  B109&gt;60, "60+"
)</f>
        <v>19-35</v>
      </c>
      <c r="D109" s="13">
        <v>1</v>
      </c>
      <c r="E109" s="13">
        <v>1</v>
      </c>
      <c r="F109" s="13">
        <v>1</v>
      </c>
      <c r="G109" s="12" t="str" cm="1">
        <f t="array" ref="G109">_xlfn.IFS(AND(D109=0,F109=0,E109=1),"Past/Secondary", AND(D109=1,F109=0,E109=0),"Acute/Early", OR(AND(D109=1,F109=1,E109=0),AND(D109=0,F109=1,E109=0)),"Recent/Mid", AND(D109=1,F109=1,E109=1),"Positive(Complex)", AND(D109=0,F109=1,E109=1),"Recent Exposure (Past Infection)", TRUE,"Secondary")</f>
        <v>Positive(Complex)</v>
      </c>
      <c r="H109" s="12" t="s">
        <v>26</v>
      </c>
      <c r="I109" s="12" t="s">
        <v>17</v>
      </c>
      <c r="J109" s="12" t="s">
        <v>19</v>
      </c>
      <c r="K109" s="12" t="s">
        <v>14</v>
      </c>
      <c r="L109" s="13">
        <v>1</v>
      </c>
    </row>
    <row r="110" spans="1:12" x14ac:dyDescent="0.35">
      <c r="A110" s="12" t="s">
        <v>10</v>
      </c>
      <c r="B110" s="13">
        <v>31</v>
      </c>
      <c r="C110" s="13" t="str" cm="1">
        <f t="array" ref="C110">_xlfn.IFS(
  AND(B110&gt;=0, B110&lt;=18), "0-18",
  AND(B110&gt;18, B110&lt;=35), "19-35",
  AND(B110&gt;35, B110&lt;=60), "36-60",
  B110&gt;60, "60+"
)</f>
        <v>19-35</v>
      </c>
      <c r="D110" s="13">
        <v>1</v>
      </c>
      <c r="E110" s="13">
        <v>1</v>
      </c>
      <c r="F110" s="13">
        <v>1</v>
      </c>
      <c r="G110" s="12" t="str" cm="1">
        <f t="array" ref="G110">_xlfn.IFS(AND(D110=0,F110=0,E110=1),"Past/Secondary", AND(D110=1,F110=0,E110=0),"Acute/Early", OR(AND(D110=1,F110=1,E110=0),AND(D110=0,F110=1,E110=0)),"Recent/Mid", AND(D110=1,F110=1,E110=1),"Positive(Complex)", AND(D110=0,F110=1,E110=1),"Recent Exposure (Past Infection)", TRUE,"Secondary")</f>
        <v>Positive(Complex)</v>
      </c>
      <c r="H110" s="12" t="s">
        <v>44</v>
      </c>
      <c r="I110" s="12" t="s">
        <v>12</v>
      </c>
      <c r="J110" s="12" t="s">
        <v>13</v>
      </c>
      <c r="K110" s="12" t="s">
        <v>14</v>
      </c>
      <c r="L110" s="13">
        <v>1</v>
      </c>
    </row>
    <row r="111" spans="1:12" x14ac:dyDescent="0.35">
      <c r="A111" s="12" t="s">
        <v>10</v>
      </c>
      <c r="B111" s="13">
        <v>44</v>
      </c>
      <c r="C111" s="13" t="str" cm="1">
        <f t="array" ref="C111">_xlfn.IFS(
  AND(B111&gt;=0, B111&lt;=18), "0-18",
  AND(B111&gt;18, B111&lt;=35), "19-35",
  AND(B111&gt;35, B111&lt;=60), "36-60",
  B111&gt;60, "60+"
)</f>
        <v>36-60</v>
      </c>
      <c r="D111" s="13">
        <v>0</v>
      </c>
      <c r="E111" s="13">
        <v>0</v>
      </c>
      <c r="F111" s="13">
        <v>0</v>
      </c>
      <c r="G111" s="12" t="str" cm="1">
        <f t="array" ref="G111">_xlfn.IFS(AND(D111=0,F111=0,E111=1),"Past/Secondary", AND(D111=1,F111=0,E111=0),"Acute/Early", OR(AND(D111=1,F111=1,E111=0),AND(D111=0,F111=1,E111=0)),"Recent/Mid", AND(D111=1,F111=1,E111=1),"Positive(Complex)", AND(D111=0,F111=1,E111=1),"Recent Exposure (Past Infection)", TRUE,"Secondary")</f>
        <v>Secondary</v>
      </c>
      <c r="H111" s="12" t="s">
        <v>21</v>
      </c>
      <c r="I111" s="12" t="s">
        <v>17</v>
      </c>
      <c r="J111" s="12" t="s">
        <v>19</v>
      </c>
      <c r="K111" s="12" t="s">
        <v>14</v>
      </c>
      <c r="L111" s="13">
        <v>0</v>
      </c>
    </row>
    <row r="112" spans="1:12" x14ac:dyDescent="0.35">
      <c r="A112" s="12" t="s">
        <v>10</v>
      </c>
      <c r="B112" s="13">
        <v>39</v>
      </c>
      <c r="C112" s="13" t="str" cm="1">
        <f t="array" ref="C112">_xlfn.IFS(
  AND(B112&gt;=0, B112&lt;=18), "0-18",
  AND(B112&gt;18, B112&lt;=35), "19-35",
  AND(B112&gt;35, B112&lt;=60), "36-60",
  B112&gt;60, "60+"
)</f>
        <v>36-60</v>
      </c>
      <c r="D112" s="13">
        <v>1</v>
      </c>
      <c r="E112" s="13">
        <v>1</v>
      </c>
      <c r="F112" s="13">
        <v>0</v>
      </c>
      <c r="G112" s="12" t="str" cm="1">
        <f t="array" ref="G112">_xlfn.IFS(AND(D112=0,F112=0,E112=1),"Past/Secondary", AND(D112=1,F112=0,E112=0),"Acute/Early", OR(AND(D112=1,F112=1,E112=0),AND(D112=0,F112=1,E112=0)),"Recent/Mid", AND(D112=1,F112=1,E112=1),"Positive(Complex)", AND(D112=0,F112=1,E112=1),"Recent Exposure (Past Infection)", TRUE,"Secondary")</f>
        <v>Secondary</v>
      </c>
      <c r="H112" s="12" t="s">
        <v>48</v>
      </c>
      <c r="I112" s="12" t="s">
        <v>12</v>
      </c>
      <c r="J112" s="12" t="s">
        <v>24</v>
      </c>
      <c r="K112" s="12" t="s">
        <v>14</v>
      </c>
      <c r="L112" s="13">
        <v>1</v>
      </c>
    </row>
    <row r="113" spans="1:12" x14ac:dyDescent="0.35">
      <c r="A113" s="12" t="s">
        <v>10</v>
      </c>
      <c r="B113" s="13">
        <v>9</v>
      </c>
      <c r="C113" s="13" t="str" cm="1">
        <f t="array" ref="C113">_xlfn.IFS(
  AND(B113&gt;=0, B113&lt;=18), "0-18",
  AND(B113&gt;18, B113&lt;=35), "19-35",
  AND(B113&gt;35, B113&lt;=60), "36-60",
  B113&gt;60, "60+"
)</f>
        <v>0-18</v>
      </c>
      <c r="D113" s="13">
        <v>1</v>
      </c>
      <c r="E113" s="13">
        <v>1</v>
      </c>
      <c r="F113" s="13">
        <v>0</v>
      </c>
      <c r="G113" s="12" t="str" cm="1">
        <f t="array" ref="G113">_xlfn.IFS(AND(D113=0,F113=0,E113=1),"Past/Secondary", AND(D113=1,F113=0,E113=0),"Acute/Early", OR(AND(D113=1,F113=1,E113=0),AND(D113=0,F113=1,E113=0)),"Recent/Mid", AND(D113=1,F113=1,E113=1),"Positive(Complex)", AND(D113=0,F113=1,E113=1),"Recent Exposure (Past Infection)", TRUE,"Secondary")</f>
        <v>Secondary</v>
      </c>
      <c r="H113" s="12" t="s">
        <v>53</v>
      </c>
      <c r="I113" s="12" t="s">
        <v>17</v>
      </c>
      <c r="J113" s="12" t="s">
        <v>24</v>
      </c>
      <c r="K113" s="12" t="s">
        <v>14</v>
      </c>
      <c r="L113" s="13">
        <v>1</v>
      </c>
    </row>
    <row r="114" spans="1:12" x14ac:dyDescent="0.35">
      <c r="A114" s="12" t="s">
        <v>15</v>
      </c>
      <c r="B114" s="13">
        <v>51</v>
      </c>
      <c r="C114" s="13" t="str" cm="1">
        <f t="array" ref="C114">_xlfn.IFS(
  AND(B114&gt;=0, B114&lt;=18), "0-18",
  AND(B114&gt;18, B114&lt;=35), "19-35",
  AND(B114&gt;35, B114&lt;=60), "36-60",
  B114&gt;60, "60+"
)</f>
        <v>36-60</v>
      </c>
      <c r="D114" s="13">
        <v>1</v>
      </c>
      <c r="E114" s="13">
        <v>1</v>
      </c>
      <c r="F114" s="13">
        <v>0</v>
      </c>
      <c r="G114" s="12" t="str" cm="1">
        <f t="array" ref="G114">_xlfn.IFS(AND(D114=0,F114=0,E114=1),"Past/Secondary", AND(D114=1,F114=0,E114=0),"Acute/Early", OR(AND(D114=1,F114=1,E114=0),AND(D114=0,F114=1,E114=0)),"Recent/Mid", AND(D114=1,F114=1,E114=1),"Positive(Complex)", AND(D114=0,F114=1,E114=1),"Recent Exposure (Past Infection)", TRUE,"Secondary")</f>
        <v>Secondary</v>
      </c>
      <c r="H114" s="12" t="s">
        <v>38</v>
      </c>
      <c r="I114" s="12" t="s">
        <v>12</v>
      </c>
      <c r="J114" s="12" t="s">
        <v>19</v>
      </c>
      <c r="K114" s="12" t="s">
        <v>14</v>
      </c>
      <c r="L114" s="13">
        <v>1</v>
      </c>
    </row>
    <row r="115" spans="1:12" x14ac:dyDescent="0.35">
      <c r="A115" s="12" t="s">
        <v>15</v>
      </c>
      <c r="B115" s="13">
        <v>24</v>
      </c>
      <c r="C115" s="13" t="str" cm="1">
        <f t="array" ref="C115">_xlfn.IFS(
  AND(B115&gt;=0, B115&lt;=18), "0-18",
  AND(B115&gt;18, B115&lt;=35), "19-35",
  AND(B115&gt;35, B115&lt;=60), "36-60",
  B115&gt;60, "60+"
)</f>
        <v>19-35</v>
      </c>
      <c r="D115" s="13">
        <v>0</v>
      </c>
      <c r="E115" s="13">
        <v>0</v>
      </c>
      <c r="F115" s="13">
        <v>0</v>
      </c>
      <c r="G115" s="12" t="str" cm="1">
        <f t="array" ref="G115">_xlfn.IFS(AND(D115=0,F115=0,E115=1),"Past/Secondary", AND(D115=1,F115=0,E115=0),"Acute/Early", OR(AND(D115=1,F115=1,E115=0),AND(D115=0,F115=1,E115=0)),"Recent/Mid", AND(D115=1,F115=1,E115=1),"Positive(Complex)", AND(D115=0,F115=1,E115=1),"Recent Exposure (Past Infection)", TRUE,"Secondary")</f>
        <v>Secondary</v>
      </c>
      <c r="H115" s="12" t="s">
        <v>21</v>
      </c>
      <c r="I115" s="12" t="s">
        <v>17</v>
      </c>
      <c r="J115" s="12" t="s">
        <v>19</v>
      </c>
      <c r="K115" s="12" t="s">
        <v>14</v>
      </c>
      <c r="L115" s="13">
        <v>0</v>
      </c>
    </row>
    <row r="116" spans="1:12" x14ac:dyDescent="0.35">
      <c r="A116" s="12" t="s">
        <v>15</v>
      </c>
      <c r="B116" s="13">
        <v>46</v>
      </c>
      <c r="C116" s="13" t="str" cm="1">
        <f t="array" ref="C116">_xlfn.IFS(
  AND(B116&gt;=0, B116&lt;=18), "0-18",
  AND(B116&gt;18, B116&lt;=35), "19-35",
  AND(B116&gt;35, B116&lt;=60), "36-60",
  B116&gt;60, "60+"
)</f>
        <v>36-60</v>
      </c>
      <c r="D116" s="13">
        <v>1</v>
      </c>
      <c r="E116" s="13">
        <v>1</v>
      </c>
      <c r="F116" s="13">
        <v>0</v>
      </c>
      <c r="G116" s="12" t="str" cm="1">
        <f t="array" ref="G116">_xlfn.IFS(AND(D116=0,F116=0,E116=1),"Past/Secondary", AND(D116=1,F116=0,E116=0),"Acute/Early", OR(AND(D116=1,F116=1,E116=0),AND(D116=0,F116=1,E116=0)),"Recent/Mid", AND(D116=1,F116=1,E116=1),"Positive(Complex)", AND(D116=0,F116=1,E116=1),"Recent Exposure (Past Infection)", TRUE,"Secondary")</f>
        <v>Secondary</v>
      </c>
      <c r="H116" s="12" t="s">
        <v>39</v>
      </c>
      <c r="I116" s="12" t="s">
        <v>12</v>
      </c>
      <c r="J116" s="12" t="s">
        <v>24</v>
      </c>
      <c r="K116" s="12" t="s">
        <v>14</v>
      </c>
      <c r="L116" s="13">
        <v>1</v>
      </c>
    </row>
    <row r="117" spans="1:12" x14ac:dyDescent="0.35">
      <c r="A117" s="12" t="s">
        <v>15</v>
      </c>
      <c r="B117" s="13">
        <v>39</v>
      </c>
      <c r="C117" s="13" t="str" cm="1">
        <f t="array" ref="C117">_xlfn.IFS(
  AND(B117&gt;=0, B117&lt;=18), "0-18",
  AND(B117&gt;18, B117&lt;=35), "19-35",
  AND(B117&gt;35, B117&lt;=60), "36-60",
  B117&gt;60, "60+"
)</f>
        <v>36-60</v>
      </c>
      <c r="D117" s="13">
        <v>1</v>
      </c>
      <c r="E117" s="13">
        <v>1</v>
      </c>
      <c r="F117" s="13">
        <v>0</v>
      </c>
      <c r="G117" s="12" t="str" cm="1">
        <f t="array" ref="G117">_xlfn.IFS(AND(D117=0,F117=0,E117=1),"Past/Secondary", AND(D117=1,F117=0,E117=0),"Acute/Early", OR(AND(D117=1,F117=1,E117=0),AND(D117=0,F117=1,E117=0)),"Recent/Mid", AND(D117=1,F117=1,E117=1),"Positive(Complex)", AND(D117=0,F117=1,E117=1),"Recent Exposure (Past Infection)", TRUE,"Secondary")</f>
        <v>Secondary</v>
      </c>
      <c r="H117" s="12" t="s">
        <v>18</v>
      </c>
      <c r="I117" s="12" t="s">
        <v>17</v>
      </c>
      <c r="J117" s="12" t="s">
        <v>13</v>
      </c>
      <c r="K117" s="12" t="s">
        <v>14</v>
      </c>
      <c r="L117" s="13">
        <v>1</v>
      </c>
    </row>
    <row r="118" spans="1:12" x14ac:dyDescent="0.35">
      <c r="A118" s="12" t="s">
        <v>10</v>
      </c>
      <c r="B118" s="13">
        <v>14</v>
      </c>
      <c r="C118" s="13" t="str" cm="1">
        <f t="array" ref="C118">_xlfn.IFS(
  AND(B118&gt;=0, B118&lt;=18), "0-18",
  AND(B118&gt;18, B118&lt;=35), "19-35",
  AND(B118&gt;35, B118&lt;=60), "36-60",
  B118&gt;60, "60+"
)</f>
        <v>0-18</v>
      </c>
      <c r="D118" s="13">
        <v>1</v>
      </c>
      <c r="E118" s="13">
        <v>1</v>
      </c>
      <c r="F118" s="13">
        <v>0</v>
      </c>
      <c r="G118" s="12" t="str" cm="1">
        <f t="array" ref="G118">_xlfn.IFS(AND(D118=0,F118=0,E118=1),"Past/Secondary", AND(D118=1,F118=0,E118=0),"Acute/Early", OR(AND(D118=1,F118=1,E118=0),AND(D118=0,F118=1,E118=0)),"Recent/Mid", AND(D118=1,F118=1,E118=1),"Positive(Complex)", AND(D118=0,F118=1,E118=1),"Recent Exposure (Past Infection)", TRUE,"Secondary")</f>
        <v>Secondary</v>
      </c>
      <c r="H118" s="12" t="s">
        <v>35</v>
      </c>
      <c r="I118" s="12" t="s">
        <v>12</v>
      </c>
      <c r="J118" s="12" t="s">
        <v>13</v>
      </c>
      <c r="K118" s="12" t="s">
        <v>14</v>
      </c>
      <c r="L118" s="13">
        <v>1</v>
      </c>
    </row>
    <row r="119" spans="1:12" x14ac:dyDescent="0.35">
      <c r="A119" s="12" t="s">
        <v>15</v>
      </c>
      <c r="B119" s="13">
        <v>42</v>
      </c>
      <c r="C119" s="13" t="str" cm="1">
        <f t="array" ref="C119">_xlfn.IFS(
  AND(B119&gt;=0, B119&lt;=18), "0-18",
  AND(B119&gt;18, B119&lt;=35), "19-35",
  AND(B119&gt;35, B119&lt;=60), "36-60",
  B119&gt;60, "60+"
)</f>
        <v>36-60</v>
      </c>
      <c r="D119" s="13">
        <v>1</v>
      </c>
      <c r="E119" s="13">
        <v>1</v>
      </c>
      <c r="F119" s="13">
        <v>0</v>
      </c>
      <c r="G119" s="12" t="str" cm="1">
        <f t="array" ref="G119">_xlfn.IFS(AND(D119=0,F119=0,E119=1),"Past/Secondary", AND(D119=1,F119=0,E119=0),"Acute/Early", OR(AND(D119=1,F119=1,E119=0),AND(D119=0,F119=1,E119=0)),"Recent/Mid", AND(D119=1,F119=1,E119=1),"Positive(Complex)", AND(D119=0,F119=1,E119=1),"Recent Exposure (Past Infection)", TRUE,"Secondary")</f>
        <v>Secondary</v>
      </c>
      <c r="H119" s="12" t="s">
        <v>53</v>
      </c>
      <c r="I119" s="12" t="s">
        <v>17</v>
      </c>
      <c r="J119" s="12" t="s">
        <v>19</v>
      </c>
      <c r="K119" s="12" t="s">
        <v>14</v>
      </c>
      <c r="L119" s="13">
        <v>1</v>
      </c>
    </row>
    <row r="120" spans="1:12" x14ac:dyDescent="0.35">
      <c r="A120" s="12" t="s">
        <v>15</v>
      </c>
      <c r="B120" s="13">
        <v>37</v>
      </c>
      <c r="C120" s="13" t="str" cm="1">
        <f t="array" ref="C120">_xlfn.IFS(
  AND(B120&gt;=0, B120&lt;=18), "0-18",
  AND(B120&gt;18, B120&lt;=35), "19-35",
  AND(B120&gt;35, B120&lt;=60), "36-60",
  B120&gt;60, "60+"
)</f>
        <v>36-60</v>
      </c>
      <c r="D120" s="13">
        <v>1</v>
      </c>
      <c r="E120" s="13">
        <v>1</v>
      </c>
      <c r="F120" s="13">
        <v>0</v>
      </c>
      <c r="G120" s="12" t="str" cm="1">
        <f t="array" ref="G120">_xlfn.IFS(AND(D120=0,F120=0,E120=1),"Past/Secondary", AND(D120=1,F120=0,E120=0),"Acute/Early", OR(AND(D120=1,F120=1,E120=0),AND(D120=0,F120=1,E120=0)),"Recent/Mid", AND(D120=1,F120=1,E120=1),"Positive(Complex)", AND(D120=0,F120=1,E120=1),"Recent Exposure (Past Infection)", TRUE,"Secondary")</f>
        <v>Secondary</v>
      </c>
      <c r="H120" s="12" t="s">
        <v>33</v>
      </c>
      <c r="I120" s="12" t="s">
        <v>12</v>
      </c>
      <c r="J120" s="12" t="s">
        <v>24</v>
      </c>
      <c r="K120" s="12" t="s">
        <v>14</v>
      </c>
      <c r="L120" s="13">
        <v>1</v>
      </c>
    </row>
    <row r="121" spans="1:12" x14ac:dyDescent="0.35">
      <c r="A121" s="12" t="s">
        <v>15</v>
      </c>
      <c r="B121" s="13">
        <v>31</v>
      </c>
      <c r="C121" s="13" t="str" cm="1">
        <f t="array" ref="C121">_xlfn.IFS(
  AND(B121&gt;=0, B121&lt;=18), "0-18",
  AND(B121&gt;18, B121&lt;=35), "19-35",
  AND(B121&gt;35, B121&lt;=60), "36-60",
  B121&gt;60, "60+"
)</f>
        <v>19-35</v>
      </c>
      <c r="D121" s="13">
        <v>1</v>
      </c>
      <c r="E121" s="13">
        <v>1</v>
      </c>
      <c r="F121" s="13">
        <v>0</v>
      </c>
      <c r="G121" s="12" t="str" cm="1">
        <f t="array" ref="G121">_xlfn.IFS(AND(D121=0,F121=0,E121=1),"Past/Secondary", AND(D121=1,F121=0,E121=0),"Acute/Early", OR(AND(D121=1,F121=1,E121=0),AND(D121=0,F121=1,E121=0)),"Recent/Mid", AND(D121=1,F121=1,E121=1),"Positive(Complex)", AND(D121=0,F121=1,E121=1),"Recent Exposure (Past Infection)", TRUE,"Secondary")</f>
        <v>Secondary</v>
      </c>
      <c r="H121" s="12" t="s">
        <v>34</v>
      </c>
      <c r="I121" s="12" t="s">
        <v>17</v>
      </c>
      <c r="J121" s="12" t="s">
        <v>13</v>
      </c>
      <c r="K121" s="12" t="s">
        <v>14</v>
      </c>
      <c r="L121" s="13">
        <v>1</v>
      </c>
    </row>
    <row r="122" spans="1:12" x14ac:dyDescent="0.35">
      <c r="A122" s="12" t="s">
        <v>15</v>
      </c>
      <c r="B122" s="13">
        <v>57</v>
      </c>
      <c r="C122" s="13" t="str" cm="1">
        <f t="array" ref="C122">_xlfn.IFS(
  AND(B122&gt;=0, B122&lt;=18), "0-18",
  AND(B122&gt;18, B122&lt;=35), "19-35",
  AND(B122&gt;35, B122&lt;=60), "36-60",
  B122&gt;60, "60+"
)</f>
        <v>36-60</v>
      </c>
      <c r="D122" s="13">
        <v>0</v>
      </c>
      <c r="E122" s="13">
        <v>0</v>
      </c>
      <c r="F122" s="13">
        <v>0</v>
      </c>
      <c r="G122" s="12" t="str" cm="1">
        <f t="array" ref="G122">_xlfn.IFS(AND(D122=0,F122=0,E122=1),"Past/Secondary", AND(D122=1,F122=0,E122=0),"Acute/Early", OR(AND(D122=1,F122=1,E122=0),AND(D122=0,F122=1,E122=0)),"Recent/Mid", AND(D122=1,F122=1,E122=1),"Positive(Complex)", AND(D122=0,F122=1,E122=1),"Recent Exposure (Past Infection)", TRUE,"Secondary")</f>
        <v>Secondary</v>
      </c>
      <c r="H122" s="12" t="s">
        <v>32</v>
      </c>
      <c r="I122" s="12" t="s">
        <v>12</v>
      </c>
      <c r="J122" s="12" t="s">
        <v>24</v>
      </c>
      <c r="K122" s="12" t="s">
        <v>14</v>
      </c>
      <c r="L122" s="13">
        <v>0</v>
      </c>
    </row>
    <row r="123" spans="1:12" x14ac:dyDescent="0.35">
      <c r="A123" s="12" t="s">
        <v>10</v>
      </c>
      <c r="B123" s="13">
        <v>30</v>
      </c>
      <c r="C123" s="13" t="str" cm="1">
        <f t="array" ref="C123">_xlfn.IFS(
  AND(B123&gt;=0, B123&lt;=18), "0-18",
  AND(B123&gt;18, B123&lt;=35), "19-35",
  AND(B123&gt;35, B123&lt;=60), "36-60",
  B123&gt;60, "60+"
)</f>
        <v>19-35</v>
      </c>
      <c r="D123" s="13">
        <v>0</v>
      </c>
      <c r="E123" s="13">
        <v>0</v>
      </c>
      <c r="F123" s="13">
        <v>1</v>
      </c>
      <c r="G123" s="12" t="str" cm="1">
        <f t="array" ref="G123">_xlfn.IFS(AND(D123=0,F123=0,E123=1),"Past/Secondary", AND(D123=1,F123=0,E123=0),"Acute/Early", OR(AND(D123=1,F123=1,E123=0),AND(D123=0,F123=1,E123=0)),"Recent/Mid", AND(D123=1,F123=1,E123=1),"Positive(Complex)", AND(D123=0,F123=1,E123=1),"Recent Exposure (Past Infection)", TRUE,"Secondary")</f>
        <v>Recent/Mid</v>
      </c>
      <c r="H123" s="12" t="s">
        <v>46</v>
      </c>
      <c r="I123" s="12" t="s">
        <v>17</v>
      </c>
      <c r="J123" s="12" t="s">
        <v>13</v>
      </c>
      <c r="K123" s="12" t="s">
        <v>14</v>
      </c>
      <c r="L123" s="13">
        <v>0</v>
      </c>
    </row>
    <row r="124" spans="1:12" x14ac:dyDescent="0.35">
      <c r="A124" s="12" t="s">
        <v>10</v>
      </c>
      <c r="B124" s="13">
        <v>57</v>
      </c>
      <c r="C124" s="13" t="str" cm="1">
        <f t="array" ref="C124">_xlfn.IFS(
  AND(B124&gt;=0, B124&lt;=18), "0-18",
  AND(B124&gt;18, B124&lt;=35), "19-35",
  AND(B124&gt;35, B124&lt;=60), "36-60",
  B124&gt;60, "60+"
)</f>
        <v>36-60</v>
      </c>
      <c r="D124" s="13">
        <v>1</v>
      </c>
      <c r="E124" s="13">
        <v>1</v>
      </c>
      <c r="F124" s="13">
        <v>1</v>
      </c>
      <c r="G124" s="12" t="str" cm="1">
        <f t="array" ref="G124">_xlfn.IFS(AND(D124=0,F124=0,E124=1),"Past/Secondary", AND(D124=1,F124=0,E124=0),"Acute/Early", OR(AND(D124=1,F124=1,E124=0),AND(D124=0,F124=1,E124=0)),"Recent/Mid", AND(D124=1,F124=1,E124=1),"Positive(Complex)", AND(D124=0,F124=1,E124=1),"Recent Exposure (Past Infection)", TRUE,"Secondary")</f>
        <v>Positive(Complex)</v>
      </c>
      <c r="H124" s="12" t="s">
        <v>20</v>
      </c>
      <c r="I124" s="12" t="s">
        <v>12</v>
      </c>
      <c r="J124" s="12" t="s">
        <v>24</v>
      </c>
      <c r="K124" s="12" t="s">
        <v>14</v>
      </c>
      <c r="L124" s="13">
        <v>1</v>
      </c>
    </row>
    <row r="125" spans="1:12" x14ac:dyDescent="0.35">
      <c r="A125" s="12" t="s">
        <v>15</v>
      </c>
      <c r="B125" s="13">
        <v>17</v>
      </c>
      <c r="C125" s="13" t="str" cm="1">
        <f t="array" ref="C125">_xlfn.IFS(
  AND(B125&gt;=0, B125&lt;=18), "0-18",
  AND(B125&gt;18, B125&lt;=35), "19-35",
  AND(B125&gt;35, B125&lt;=60), "36-60",
  B125&gt;60, "60+"
)</f>
        <v>0-18</v>
      </c>
      <c r="D125" s="13">
        <v>0</v>
      </c>
      <c r="E125" s="13">
        <v>0</v>
      </c>
      <c r="F125" s="13">
        <v>0</v>
      </c>
      <c r="G125" s="12" t="str" cm="1">
        <f t="array" ref="G125">_xlfn.IFS(AND(D125=0,F125=0,E125=1),"Past/Secondary", AND(D125=1,F125=0,E125=0),"Acute/Early", OR(AND(D125=1,F125=1,E125=0),AND(D125=0,F125=1,E125=0)),"Recent/Mid", AND(D125=1,F125=1,E125=1),"Positive(Complex)", AND(D125=0,F125=1,E125=1),"Recent Exposure (Past Infection)", TRUE,"Secondary")</f>
        <v>Secondary</v>
      </c>
      <c r="H125" s="12" t="s">
        <v>28</v>
      </c>
      <c r="I125" s="12" t="s">
        <v>17</v>
      </c>
      <c r="J125" s="12" t="s">
        <v>19</v>
      </c>
      <c r="K125" s="12" t="s">
        <v>14</v>
      </c>
      <c r="L125" s="13">
        <v>0</v>
      </c>
    </row>
    <row r="126" spans="1:12" x14ac:dyDescent="0.35">
      <c r="A126" s="12" t="s">
        <v>10</v>
      </c>
      <c r="B126" s="13">
        <v>56</v>
      </c>
      <c r="C126" s="13" t="str" cm="1">
        <f t="array" ref="C126">_xlfn.IFS(
  AND(B126&gt;=0, B126&lt;=18), "0-18",
  AND(B126&gt;18, B126&lt;=35), "19-35",
  AND(B126&gt;35, B126&lt;=60), "36-60",
  B126&gt;60, "60+"
)</f>
        <v>36-60</v>
      </c>
      <c r="D126" s="13">
        <v>0</v>
      </c>
      <c r="E126" s="13">
        <v>0</v>
      </c>
      <c r="F126" s="13">
        <v>0</v>
      </c>
      <c r="G126" s="12" t="str" cm="1">
        <f t="array" ref="G126">_xlfn.IFS(AND(D126=0,F126=0,E126=1),"Past/Secondary", AND(D126=1,F126=0,E126=0),"Acute/Early", OR(AND(D126=1,F126=1,E126=0),AND(D126=0,F126=1,E126=0)),"Recent/Mid", AND(D126=1,F126=1,E126=1),"Positive(Complex)", AND(D126=0,F126=1,E126=1),"Recent Exposure (Past Infection)", TRUE,"Secondary")</f>
        <v>Secondary</v>
      </c>
      <c r="H126" s="12" t="s">
        <v>50</v>
      </c>
      <c r="I126" s="12" t="s">
        <v>12</v>
      </c>
      <c r="J126" s="12" t="s">
        <v>24</v>
      </c>
      <c r="K126" s="12" t="s">
        <v>14</v>
      </c>
      <c r="L126" s="13">
        <v>0</v>
      </c>
    </row>
    <row r="127" spans="1:12" x14ac:dyDescent="0.35">
      <c r="A127" s="12" t="s">
        <v>15</v>
      </c>
      <c r="B127" s="13">
        <v>54</v>
      </c>
      <c r="C127" s="13" t="str" cm="1">
        <f t="array" ref="C127">_xlfn.IFS(
  AND(B127&gt;=0, B127&lt;=18), "0-18",
  AND(B127&gt;18, B127&lt;=35), "19-35",
  AND(B127&gt;35, B127&lt;=60), "36-60",
  B127&gt;60, "60+"
)</f>
        <v>36-60</v>
      </c>
      <c r="D127" s="13">
        <v>0</v>
      </c>
      <c r="E127" s="13">
        <v>0</v>
      </c>
      <c r="F127" s="13">
        <v>0</v>
      </c>
      <c r="G127" s="12" t="str" cm="1">
        <f t="array" ref="G127">_xlfn.IFS(AND(D127=0,F127=0,E127=1),"Past/Secondary", AND(D127=1,F127=0,E127=0),"Acute/Early", OR(AND(D127=1,F127=1,E127=0),AND(D127=0,F127=1,E127=0)),"Recent/Mid", AND(D127=1,F127=1,E127=1),"Positive(Complex)", AND(D127=0,F127=1,E127=1),"Recent Exposure (Past Infection)", TRUE,"Secondary")</f>
        <v>Secondary</v>
      </c>
      <c r="H127" s="12" t="s">
        <v>37</v>
      </c>
      <c r="I127" s="12" t="s">
        <v>17</v>
      </c>
      <c r="J127" s="12" t="s">
        <v>19</v>
      </c>
      <c r="K127" s="12" t="s">
        <v>14</v>
      </c>
      <c r="L127" s="13">
        <v>0</v>
      </c>
    </row>
    <row r="128" spans="1:12" x14ac:dyDescent="0.35">
      <c r="A128" s="12" t="s">
        <v>10</v>
      </c>
      <c r="B128" s="13">
        <v>22</v>
      </c>
      <c r="C128" s="13" t="str" cm="1">
        <f t="array" ref="C128">_xlfn.IFS(
  AND(B128&gt;=0, B128&lt;=18), "0-18",
  AND(B128&gt;18, B128&lt;=35), "19-35",
  AND(B128&gt;35, B128&lt;=60), "36-60",
  B128&gt;60, "60+"
)</f>
        <v>19-35</v>
      </c>
      <c r="D128" s="13">
        <v>0</v>
      </c>
      <c r="E128" s="13">
        <v>0</v>
      </c>
      <c r="F128" s="13">
        <v>1</v>
      </c>
      <c r="G128" s="12" t="str" cm="1">
        <f t="array" ref="G128">_xlfn.IFS(AND(D128=0,F128=0,E128=1),"Past/Secondary", AND(D128=1,F128=0,E128=0),"Acute/Early", OR(AND(D128=1,F128=1,E128=0),AND(D128=0,F128=1,E128=0)),"Recent/Mid", AND(D128=1,F128=1,E128=1),"Positive(Complex)", AND(D128=0,F128=1,E128=1),"Recent Exposure (Past Infection)", TRUE,"Secondary")</f>
        <v>Recent/Mid</v>
      </c>
      <c r="H128" s="12" t="s">
        <v>42</v>
      </c>
      <c r="I128" s="12" t="s">
        <v>12</v>
      </c>
      <c r="J128" s="12" t="s">
        <v>19</v>
      </c>
      <c r="K128" s="12" t="s">
        <v>14</v>
      </c>
      <c r="L128" s="13">
        <v>0</v>
      </c>
    </row>
    <row r="129" spans="1:12" x14ac:dyDescent="0.35">
      <c r="A129" s="12" t="s">
        <v>10</v>
      </c>
      <c r="B129" s="13">
        <v>63</v>
      </c>
      <c r="C129" s="13" t="str" cm="1">
        <f t="array" ref="C129">_xlfn.IFS(
  AND(B129&gt;=0, B129&lt;=18), "0-18",
  AND(B129&gt;18, B129&lt;=35), "19-35",
  AND(B129&gt;35, B129&lt;=60), "36-60",
  B129&gt;60, "60+"
)</f>
        <v>60+</v>
      </c>
      <c r="D129" s="13">
        <v>1</v>
      </c>
      <c r="E129" s="13">
        <v>1</v>
      </c>
      <c r="F129" s="13">
        <v>1</v>
      </c>
      <c r="G129" s="12" t="str" cm="1">
        <f t="array" ref="G129">_xlfn.IFS(AND(D129=0,F129=0,E129=1),"Past/Secondary", AND(D129=1,F129=0,E129=0),"Acute/Early", OR(AND(D129=1,F129=1,E129=0),AND(D129=0,F129=1,E129=0)),"Recent/Mid", AND(D129=1,F129=1,E129=1),"Positive(Complex)", AND(D129=0,F129=1,E129=1),"Recent Exposure (Past Infection)", TRUE,"Secondary")</f>
        <v>Positive(Complex)</v>
      </c>
      <c r="H129" s="12" t="s">
        <v>44</v>
      </c>
      <c r="I129" s="12" t="s">
        <v>17</v>
      </c>
      <c r="J129" s="12" t="s">
        <v>19</v>
      </c>
      <c r="K129" s="12" t="s">
        <v>14</v>
      </c>
      <c r="L129" s="13">
        <v>1</v>
      </c>
    </row>
    <row r="130" spans="1:12" x14ac:dyDescent="0.35">
      <c r="A130" s="12" t="s">
        <v>15</v>
      </c>
      <c r="B130" s="13">
        <v>54</v>
      </c>
      <c r="C130" s="13" t="str" cm="1">
        <f t="array" ref="C130">_xlfn.IFS(
  AND(B130&gt;=0, B130&lt;=18), "0-18",
  AND(B130&gt;18, B130&lt;=35), "19-35",
  AND(B130&gt;35, B130&lt;=60), "36-60",
  B130&gt;60, "60+"
)</f>
        <v>36-60</v>
      </c>
      <c r="D130" s="13">
        <v>0</v>
      </c>
      <c r="E130" s="13">
        <v>0</v>
      </c>
      <c r="F130" s="13">
        <v>1</v>
      </c>
      <c r="G130" s="12" t="str" cm="1">
        <f t="array" ref="G130">_xlfn.IFS(AND(D130=0,F130=0,E130=1),"Past/Secondary", AND(D130=1,F130=0,E130=0),"Acute/Early", OR(AND(D130=1,F130=1,E130=0),AND(D130=0,F130=1,E130=0)),"Recent/Mid", AND(D130=1,F130=1,E130=1),"Positive(Complex)", AND(D130=0,F130=1,E130=1),"Recent Exposure (Past Infection)", TRUE,"Secondary")</f>
        <v>Recent/Mid</v>
      </c>
      <c r="H130" s="12" t="s">
        <v>11</v>
      </c>
      <c r="I130" s="12" t="s">
        <v>12</v>
      </c>
      <c r="J130" s="12" t="s">
        <v>24</v>
      </c>
      <c r="K130" s="12" t="s">
        <v>14</v>
      </c>
      <c r="L130" s="13">
        <v>0</v>
      </c>
    </row>
    <row r="131" spans="1:12" x14ac:dyDescent="0.35">
      <c r="A131" s="12" t="s">
        <v>15</v>
      </c>
      <c r="B131" s="13">
        <v>61</v>
      </c>
      <c r="C131" s="13" t="str" cm="1">
        <f t="array" ref="C131">_xlfn.IFS(
  AND(B131&gt;=0, B131&lt;=18), "0-18",
  AND(B131&gt;18, B131&lt;=35), "19-35",
  AND(B131&gt;35, B131&lt;=60), "36-60",
  B131&gt;60, "60+"
)</f>
        <v>60+</v>
      </c>
      <c r="D131" s="13">
        <v>1</v>
      </c>
      <c r="E131" s="13">
        <v>1</v>
      </c>
      <c r="F131" s="13">
        <v>1</v>
      </c>
      <c r="G131" s="12" t="str" cm="1">
        <f t="array" ref="G131">_xlfn.IFS(AND(D131=0,F131=0,E131=1),"Past/Secondary", AND(D131=1,F131=0,E131=0),"Acute/Early", OR(AND(D131=1,F131=1,E131=0),AND(D131=0,F131=1,E131=0)),"Recent/Mid", AND(D131=1,F131=1,E131=1),"Positive(Complex)", AND(D131=0,F131=1,E131=1),"Recent Exposure (Past Infection)", TRUE,"Secondary")</f>
        <v>Positive(Complex)</v>
      </c>
      <c r="H131" s="12" t="s">
        <v>36</v>
      </c>
      <c r="I131" s="12" t="s">
        <v>17</v>
      </c>
      <c r="J131" s="12" t="s">
        <v>24</v>
      </c>
      <c r="K131" s="12" t="s">
        <v>14</v>
      </c>
      <c r="L131" s="13">
        <v>1</v>
      </c>
    </row>
    <row r="132" spans="1:12" x14ac:dyDescent="0.35">
      <c r="A132" s="12" t="s">
        <v>10</v>
      </c>
      <c r="B132" s="13">
        <v>47</v>
      </c>
      <c r="C132" s="13" t="str" cm="1">
        <f t="array" ref="C132">_xlfn.IFS(
  AND(B132&gt;=0, B132&lt;=18), "0-18",
  AND(B132&gt;18, B132&lt;=35), "19-35",
  AND(B132&gt;35, B132&lt;=60), "36-60",
  B132&gt;60, "60+"
)</f>
        <v>36-60</v>
      </c>
      <c r="D132" s="13">
        <v>1</v>
      </c>
      <c r="E132" s="13">
        <v>1</v>
      </c>
      <c r="F132" s="13">
        <v>1</v>
      </c>
      <c r="G132" s="12" t="str" cm="1">
        <f t="array" ref="G132">_xlfn.IFS(AND(D132=0,F132=0,E132=1),"Past/Secondary", AND(D132=1,F132=0,E132=0),"Acute/Early", OR(AND(D132=1,F132=1,E132=0),AND(D132=0,F132=1,E132=0)),"Recent/Mid", AND(D132=1,F132=1,E132=1),"Positive(Complex)", AND(D132=0,F132=1,E132=1),"Recent Exposure (Past Infection)", TRUE,"Secondary")</f>
        <v>Positive(Complex)</v>
      </c>
      <c r="H132" s="12" t="s">
        <v>33</v>
      </c>
      <c r="I132" s="12" t="s">
        <v>12</v>
      </c>
      <c r="J132" s="12" t="s">
        <v>24</v>
      </c>
      <c r="K132" s="12" t="s">
        <v>14</v>
      </c>
      <c r="L132" s="13">
        <v>1</v>
      </c>
    </row>
    <row r="133" spans="1:12" x14ac:dyDescent="0.35">
      <c r="A133" s="12" t="s">
        <v>15</v>
      </c>
      <c r="B133" s="13">
        <v>18</v>
      </c>
      <c r="C133" s="13" t="str" cm="1">
        <f t="array" ref="C133">_xlfn.IFS(
  AND(B133&gt;=0, B133&lt;=18), "0-18",
  AND(B133&gt;18, B133&lt;=35), "19-35",
  AND(B133&gt;35, B133&lt;=60), "36-60",
  B133&gt;60, "60+"
)</f>
        <v>0-18</v>
      </c>
      <c r="D133" s="13">
        <v>0</v>
      </c>
      <c r="E133" s="13">
        <v>0</v>
      </c>
      <c r="F133" s="13">
        <v>1</v>
      </c>
      <c r="G133" s="12" t="str" cm="1">
        <f t="array" ref="G133">_xlfn.IFS(AND(D133=0,F133=0,E133=1),"Past/Secondary", AND(D133=1,F133=0,E133=0),"Acute/Early", OR(AND(D133=1,F133=1,E133=0),AND(D133=0,F133=1,E133=0)),"Recent/Mid", AND(D133=1,F133=1,E133=1),"Positive(Complex)", AND(D133=0,F133=1,E133=1),"Recent Exposure (Past Infection)", TRUE,"Secondary")</f>
        <v>Recent/Mid</v>
      </c>
      <c r="H133" s="12" t="s">
        <v>20</v>
      </c>
      <c r="I133" s="12" t="s">
        <v>17</v>
      </c>
      <c r="J133" s="12" t="s">
        <v>19</v>
      </c>
      <c r="K133" s="12" t="s">
        <v>14</v>
      </c>
      <c r="L133" s="13">
        <v>0</v>
      </c>
    </row>
    <row r="134" spans="1:12" x14ac:dyDescent="0.35">
      <c r="A134" s="12" t="s">
        <v>10</v>
      </c>
      <c r="B134" s="13">
        <v>24</v>
      </c>
      <c r="C134" s="13" t="str" cm="1">
        <f t="array" ref="C134">_xlfn.IFS(
  AND(B134&gt;=0, B134&lt;=18), "0-18",
  AND(B134&gt;18, B134&lt;=35), "19-35",
  AND(B134&gt;35, B134&lt;=60), "36-60",
  B134&gt;60, "60+"
)</f>
        <v>19-35</v>
      </c>
      <c r="D134" s="13">
        <v>1</v>
      </c>
      <c r="E134" s="13">
        <v>1</v>
      </c>
      <c r="F134" s="13">
        <v>0</v>
      </c>
      <c r="G134" s="12" t="str" cm="1">
        <f t="array" ref="G134">_xlfn.IFS(AND(D134=0,F134=0,E134=1),"Past/Secondary", AND(D134=1,F134=0,E134=0),"Acute/Early", OR(AND(D134=1,F134=1,E134=0),AND(D134=0,F134=1,E134=0)),"Recent/Mid", AND(D134=1,F134=1,E134=1),"Positive(Complex)", AND(D134=0,F134=1,E134=1),"Recent Exposure (Past Infection)", TRUE,"Secondary")</f>
        <v>Secondary</v>
      </c>
      <c r="H134" s="12" t="s">
        <v>39</v>
      </c>
      <c r="I134" s="12" t="s">
        <v>12</v>
      </c>
      <c r="J134" s="12" t="s">
        <v>19</v>
      </c>
      <c r="K134" s="12" t="s">
        <v>14</v>
      </c>
      <c r="L134" s="13">
        <v>1</v>
      </c>
    </row>
    <row r="135" spans="1:12" x14ac:dyDescent="0.35">
      <c r="A135" s="12" t="s">
        <v>10</v>
      </c>
      <c r="B135" s="13">
        <v>60</v>
      </c>
      <c r="C135" s="13" t="str" cm="1">
        <f t="array" ref="C135">_xlfn.IFS(
  AND(B135&gt;=0, B135&lt;=18), "0-18",
  AND(B135&gt;18, B135&lt;=35), "19-35",
  AND(B135&gt;35, B135&lt;=60), "36-60",
  B135&gt;60, "60+"
)</f>
        <v>36-60</v>
      </c>
      <c r="D135" s="13">
        <v>0</v>
      </c>
      <c r="E135" s="13">
        <v>0</v>
      </c>
      <c r="F135" s="13">
        <v>1</v>
      </c>
      <c r="G135" s="12" t="str" cm="1">
        <f t="array" ref="G135">_xlfn.IFS(AND(D135=0,F135=0,E135=1),"Past/Secondary", AND(D135=1,F135=0,E135=0),"Acute/Early", OR(AND(D135=1,F135=1,E135=0),AND(D135=0,F135=1,E135=0)),"Recent/Mid", AND(D135=1,F135=1,E135=1),"Positive(Complex)", AND(D135=0,F135=1,E135=1),"Recent Exposure (Past Infection)", TRUE,"Secondary")</f>
        <v>Recent/Mid</v>
      </c>
      <c r="H135" s="12" t="s">
        <v>40</v>
      </c>
      <c r="I135" s="12" t="s">
        <v>17</v>
      </c>
      <c r="J135" s="12" t="s">
        <v>19</v>
      </c>
      <c r="K135" s="12" t="s">
        <v>14</v>
      </c>
      <c r="L135" s="13">
        <v>0</v>
      </c>
    </row>
    <row r="136" spans="1:12" x14ac:dyDescent="0.35">
      <c r="A136" s="12" t="s">
        <v>10</v>
      </c>
      <c r="B136" s="13">
        <v>47</v>
      </c>
      <c r="C136" s="13" t="str" cm="1">
        <f t="array" ref="C136">_xlfn.IFS(
  AND(B136&gt;=0, B136&lt;=18), "0-18",
  AND(B136&gt;18, B136&lt;=35), "19-35",
  AND(B136&gt;35, B136&lt;=60), "36-60",
  B136&gt;60, "60+"
)</f>
        <v>36-60</v>
      </c>
      <c r="D136" s="13">
        <v>1</v>
      </c>
      <c r="E136" s="13">
        <v>1</v>
      </c>
      <c r="F136" s="13">
        <v>1</v>
      </c>
      <c r="G136" s="12" t="str" cm="1">
        <f t="array" ref="G136">_xlfn.IFS(AND(D136=0,F136=0,E136=1),"Past/Secondary", AND(D136=1,F136=0,E136=0),"Acute/Early", OR(AND(D136=1,F136=1,E136=0),AND(D136=0,F136=1,E136=0)),"Recent/Mid", AND(D136=1,F136=1,E136=1),"Positive(Complex)", AND(D136=0,F136=1,E136=1),"Recent Exposure (Past Infection)", TRUE,"Secondary")</f>
        <v>Positive(Complex)</v>
      </c>
      <c r="H136" s="12" t="s">
        <v>31</v>
      </c>
      <c r="I136" s="12" t="s">
        <v>12</v>
      </c>
      <c r="J136" s="12" t="s">
        <v>19</v>
      </c>
      <c r="K136" s="12" t="s">
        <v>14</v>
      </c>
      <c r="L136" s="13">
        <v>1</v>
      </c>
    </row>
    <row r="137" spans="1:12" x14ac:dyDescent="0.35">
      <c r="A137" s="12" t="s">
        <v>10</v>
      </c>
      <c r="B137" s="13">
        <v>19</v>
      </c>
      <c r="C137" s="13" t="str" cm="1">
        <f t="array" ref="C137">_xlfn.IFS(
  AND(B137&gt;=0, B137&lt;=18), "0-18",
  AND(B137&gt;18, B137&lt;=35), "19-35",
  AND(B137&gt;35, B137&lt;=60), "36-60",
  B137&gt;60, "60+"
)</f>
        <v>19-35</v>
      </c>
      <c r="D137" s="13">
        <v>1</v>
      </c>
      <c r="E137" s="13">
        <v>1</v>
      </c>
      <c r="F137" s="13">
        <v>0</v>
      </c>
      <c r="G137" s="12" t="str" cm="1">
        <f t="array" ref="G137">_xlfn.IFS(AND(D137=0,F137=0,E137=1),"Past/Secondary", AND(D137=1,F137=0,E137=0),"Acute/Early", OR(AND(D137=1,F137=1,E137=0),AND(D137=0,F137=1,E137=0)),"Recent/Mid", AND(D137=1,F137=1,E137=1),"Positive(Complex)", AND(D137=0,F137=1,E137=1),"Recent Exposure (Past Infection)", TRUE,"Secondary")</f>
        <v>Secondary</v>
      </c>
      <c r="H137" s="12" t="s">
        <v>18</v>
      </c>
      <c r="I137" s="12" t="s">
        <v>17</v>
      </c>
      <c r="J137" s="12" t="s">
        <v>13</v>
      </c>
      <c r="K137" s="12" t="s">
        <v>14</v>
      </c>
      <c r="L137" s="13">
        <v>1</v>
      </c>
    </row>
    <row r="138" spans="1:12" x14ac:dyDescent="0.35">
      <c r="A138" s="12" t="s">
        <v>15</v>
      </c>
      <c r="B138" s="13">
        <v>55</v>
      </c>
      <c r="C138" s="13" t="str" cm="1">
        <f t="array" ref="C138">_xlfn.IFS(
  AND(B138&gt;=0, B138&lt;=18), "0-18",
  AND(B138&gt;18, B138&lt;=35), "19-35",
  AND(B138&gt;35, B138&lt;=60), "36-60",
  B138&gt;60, "60+"
)</f>
        <v>36-60</v>
      </c>
      <c r="D138" s="13">
        <v>1</v>
      </c>
      <c r="E138" s="13">
        <v>1</v>
      </c>
      <c r="F138" s="13">
        <v>0</v>
      </c>
      <c r="G138" s="12" t="str" cm="1">
        <f t="array" ref="G138">_xlfn.IFS(AND(D138=0,F138=0,E138=1),"Past/Secondary", AND(D138=1,F138=0,E138=0),"Acute/Early", OR(AND(D138=1,F138=1,E138=0),AND(D138=0,F138=1,E138=0)),"Recent/Mid", AND(D138=1,F138=1,E138=1),"Positive(Complex)", AND(D138=0,F138=1,E138=1),"Recent Exposure (Past Infection)", TRUE,"Secondary")</f>
        <v>Secondary</v>
      </c>
      <c r="H138" s="12" t="s">
        <v>34</v>
      </c>
      <c r="I138" s="12" t="s">
        <v>12</v>
      </c>
      <c r="J138" s="12" t="s">
        <v>24</v>
      </c>
      <c r="K138" s="12" t="s">
        <v>14</v>
      </c>
      <c r="L138" s="13">
        <v>1</v>
      </c>
    </row>
    <row r="139" spans="1:12" x14ac:dyDescent="0.35">
      <c r="A139" s="12" t="s">
        <v>10</v>
      </c>
      <c r="B139" s="13">
        <v>49</v>
      </c>
      <c r="C139" s="13" t="str" cm="1">
        <f t="array" ref="C139">_xlfn.IFS(
  AND(B139&gt;=0, B139&lt;=18), "0-18",
  AND(B139&gt;18, B139&lt;=35), "19-35",
  AND(B139&gt;35, B139&lt;=60), "36-60",
  B139&gt;60, "60+"
)</f>
        <v>36-60</v>
      </c>
      <c r="D139" s="13">
        <v>1</v>
      </c>
      <c r="E139" s="13">
        <v>1</v>
      </c>
      <c r="F139" s="13">
        <v>0</v>
      </c>
      <c r="G139" s="12" t="str" cm="1">
        <f t="array" ref="G139">_xlfn.IFS(AND(D139=0,F139=0,E139=1),"Past/Secondary", AND(D139=1,F139=0,E139=0),"Acute/Early", OR(AND(D139=1,F139=1,E139=0),AND(D139=0,F139=1,E139=0)),"Recent/Mid", AND(D139=1,F139=1,E139=1),"Positive(Complex)", AND(D139=0,F139=1,E139=1),"Recent Exposure (Past Infection)", TRUE,"Secondary")</f>
        <v>Secondary</v>
      </c>
      <c r="H139" s="12" t="s">
        <v>18</v>
      </c>
      <c r="I139" s="12" t="s">
        <v>17</v>
      </c>
      <c r="J139" s="12" t="s">
        <v>13</v>
      </c>
      <c r="K139" s="12" t="s">
        <v>14</v>
      </c>
      <c r="L139" s="13">
        <v>1</v>
      </c>
    </row>
    <row r="140" spans="1:12" x14ac:dyDescent="0.35">
      <c r="A140" s="12" t="s">
        <v>15</v>
      </c>
      <c r="B140" s="13">
        <v>32</v>
      </c>
      <c r="C140" s="13" t="str" cm="1">
        <f t="array" ref="C140">_xlfn.IFS(
  AND(B140&gt;=0, B140&lt;=18), "0-18",
  AND(B140&gt;18, B140&lt;=35), "19-35",
  AND(B140&gt;35, B140&lt;=60), "36-60",
  B140&gt;60, "60+"
)</f>
        <v>19-35</v>
      </c>
      <c r="D140" s="13">
        <v>0</v>
      </c>
      <c r="E140" s="13">
        <v>1</v>
      </c>
      <c r="F140" s="13">
        <v>0</v>
      </c>
      <c r="G140" s="12" t="str" cm="1">
        <f t="array" ref="G140">_xlfn.IFS(AND(D140=0,F140=0,E140=1),"Past/Secondary", AND(D140=1,F140=0,E140=0),"Acute/Early", OR(AND(D140=1,F140=1,E140=0),AND(D140=0,F140=1,E140=0)),"Recent/Mid", AND(D140=1,F140=1,E140=1),"Positive(Complex)", AND(D140=0,F140=1,E140=1),"Recent Exposure (Past Infection)", TRUE,"Secondary")</f>
        <v>Past/Secondary</v>
      </c>
      <c r="H140" s="12" t="s">
        <v>53</v>
      </c>
      <c r="I140" s="12" t="s">
        <v>12</v>
      </c>
      <c r="J140" s="12" t="s">
        <v>24</v>
      </c>
      <c r="K140" s="12" t="s">
        <v>14</v>
      </c>
      <c r="L140" s="13">
        <v>1</v>
      </c>
    </row>
    <row r="141" spans="1:12" x14ac:dyDescent="0.35">
      <c r="A141" s="12" t="s">
        <v>10</v>
      </c>
      <c r="B141" s="13">
        <v>8</v>
      </c>
      <c r="C141" s="13" t="str" cm="1">
        <f t="array" ref="C141">_xlfn.IFS(
  AND(B141&gt;=0, B141&lt;=18), "0-18",
  AND(B141&gt;18, B141&lt;=35), "19-35",
  AND(B141&gt;35, B141&lt;=60), "36-60",
  B141&gt;60, "60+"
)</f>
        <v>0-18</v>
      </c>
      <c r="D141" s="13">
        <v>1</v>
      </c>
      <c r="E141" s="13">
        <v>1</v>
      </c>
      <c r="F141" s="13">
        <v>0</v>
      </c>
      <c r="G141" s="12" t="str" cm="1">
        <f t="array" ref="G141">_xlfn.IFS(AND(D141=0,F141=0,E141=1),"Past/Secondary", AND(D141=1,F141=0,E141=0),"Acute/Early", OR(AND(D141=1,F141=1,E141=0),AND(D141=0,F141=1,E141=0)),"Recent/Mid", AND(D141=1,F141=1,E141=1),"Positive(Complex)", AND(D141=0,F141=1,E141=1),"Recent Exposure (Past Infection)", TRUE,"Secondary")</f>
        <v>Secondary</v>
      </c>
      <c r="H141" s="12" t="s">
        <v>44</v>
      </c>
      <c r="I141" s="12" t="s">
        <v>17</v>
      </c>
      <c r="J141" s="12" t="s">
        <v>24</v>
      </c>
      <c r="K141" s="12" t="s">
        <v>14</v>
      </c>
      <c r="L141" s="13">
        <v>1</v>
      </c>
    </row>
    <row r="142" spans="1:12" x14ac:dyDescent="0.35">
      <c r="A142" s="12" t="s">
        <v>10</v>
      </c>
      <c r="B142" s="13">
        <v>14</v>
      </c>
      <c r="C142" s="13" t="str" cm="1">
        <f t="array" ref="C142">_xlfn.IFS(
  AND(B142&gt;=0, B142&lt;=18), "0-18",
  AND(B142&gt;18, B142&lt;=35), "19-35",
  AND(B142&gt;35, B142&lt;=60), "36-60",
  B142&gt;60, "60+"
)</f>
        <v>0-18</v>
      </c>
      <c r="D142" s="13">
        <v>0</v>
      </c>
      <c r="E142" s="13">
        <v>0</v>
      </c>
      <c r="F142" s="13">
        <v>0</v>
      </c>
      <c r="G142" s="12" t="str" cm="1">
        <f t="array" ref="G142">_xlfn.IFS(AND(D142=0,F142=0,E142=1),"Past/Secondary", AND(D142=1,F142=0,E142=0),"Acute/Early", OR(AND(D142=1,F142=1,E142=0),AND(D142=0,F142=1,E142=0)),"Recent/Mid", AND(D142=1,F142=1,E142=1),"Positive(Complex)", AND(D142=0,F142=1,E142=1),"Recent Exposure (Past Infection)", TRUE,"Secondary")</f>
        <v>Secondary</v>
      </c>
      <c r="H142" s="12" t="s">
        <v>47</v>
      </c>
      <c r="I142" s="12" t="s">
        <v>12</v>
      </c>
      <c r="J142" s="12" t="s">
        <v>24</v>
      </c>
      <c r="K142" s="12" t="s">
        <v>14</v>
      </c>
      <c r="L142" s="13">
        <v>0</v>
      </c>
    </row>
    <row r="143" spans="1:12" x14ac:dyDescent="0.35">
      <c r="A143" s="12" t="s">
        <v>15</v>
      </c>
      <c r="B143" s="13">
        <v>28</v>
      </c>
      <c r="C143" s="13" t="str" cm="1">
        <f t="array" ref="C143">_xlfn.IFS(
  AND(B143&gt;=0, B143&lt;=18), "0-18",
  AND(B143&gt;18, B143&lt;=35), "19-35",
  AND(B143&gt;35, B143&lt;=60), "36-60",
  B143&gt;60, "60+"
)</f>
        <v>19-35</v>
      </c>
      <c r="D143" s="13">
        <v>0</v>
      </c>
      <c r="E143" s="13">
        <v>0</v>
      </c>
      <c r="F143" s="13">
        <v>1</v>
      </c>
      <c r="G143" s="12" t="str" cm="1">
        <f t="array" ref="G143">_xlfn.IFS(AND(D143=0,F143=0,E143=1),"Past/Secondary", AND(D143=1,F143=0,E143=0),"Acute/Early", OR(AND(D143=1,F143=1,E143=0),AND(D143=0,F143=1,E143=0)),"Recent/Mid", AND(D143=1,F143=1,E143=1),"Positive(Complex)", AND(D143=0,F143=1,E143=1),"Recent Exposure (Past Infection)", TRUE,"Secondary")</f>
        <v>Recent/Mid</v>
      </c>
      <c r="H143" s="12" t="s">
        <v>46</v>
      </c>
      <c r="I143" s="12" t="s">
        <v>17</v>
      </c>
      <c r="J143" s="12" t="s">
        <v>19</v>
      </c>
      <c r="K143" s="12" t="s">
        <v>14</v>
      </c>
      <c r="L143" s="13">
        <v>0</v>
      </c>
    </row>
    <row r="144" spans="1:12" x14ac:dyDescent="0.35">
      <c r="A144" s="12" t="s">
        <v>10</v>
      </c>
      <c r="B144" s="13">
        <v>11</v>
      </c>
      <c r="C144" s="13" t="str" cm="1">
        <f t="array" ref="C144">_xlfn.IFS(
  AND(B144&gt;=0, B144&lt;=18), "0-18",
  AND(B144&gt;18, B144&lt;=35), "19-35",
  AND(B144&gt;35, B144&lt;=60), "36-60",
  B144&gt;60, "60+"
)</f>
        <v>0-18</v>
      </c>
      <c r="D144" s="13">
        <v>1</v>
      </c>
      <c r="E144" s="13">
        <v>1</v>
      </c>
      <c r="F144" s="13">
        <v>1</v>
      </c>
      <c r="G144" s="12" t="str" cm="1">
        <f t="array" ref="G144">_xlfn.IFS(AND(D144=0,F144=0,E144=1),"Past/Secondary", AND(D144=1,F144=0,E144=0),"Acute/Early", OR(AND(D144=1,F144=1,E144=0),AND(D144=0,F144=1,E144=0)),"Recent/Mid", AND(D144=1,F144=1,E144=1),"Positive(Complex)", AND(D144=0,F144=1,E144=1),"Recent Exposure (Past Infection)", TRUE,"Secondary")</f>
        <v>Positive(Complex)</v>
      </c>
      <c r="H144" s="12" t="s">
        <v>38</v>
      </c>
      <c r="I144" s="12" t="s">
        <v>12</v>
      </c>
      <c r="J144" s="12" t="s">
        <v>19</v>
      </c>
      <c r="K144" s="12" t="s">
        <v>14</v>
      </c>
      <c r="L144" s="13">
        <v>1</v>
      </c>
    </row>
    <row r="145" spans="1:12" x14ac:dyDescent="0.35">
      <c r="A145" s="12" t="s">
        <v>15</v>
      </c>
      <c r="B145" s="13">
        <v>29</v>
      </c>
      <c r="C145" s="13" t="str" cm="1">
        <f t="array" ref="C145">_xlfn.IFS(
  AND(B145&gt;=0, B145&lt;=18), "0-18",
  AND(B145&gt;18, B145&lt;=35), "19-35",
  AND(B145&gt;35, B145&lt;=60), "36-60",
  B145&gt;60, "60+"
)</f>
        <v>19-35</v>
      </c>
      <c r="D145" s="13">
        <v>0</v>
      </c>
      <c r="E145" s="13">
        <v>0</v>
      </c>
      <c r="F145" s="13">
        <v>0</v>
      </c>
      <c r="G145" s="12" t="str" cm="1">
        <f t="array" ref="G145">_xlfn.IFS(AND(D145=0,F145=0,E145=1),"Past/Secondary", AND(D145=1,F145=0,E145=0),"Acute/Early", OR(AND(D145=1,F145=1,E145=0),AND(D145=0,F145=1,E145=0)),"Recent/Mid", AND(D145=1,F145=1,E145=1),"Positive(Complex)", AND(D145=0,F145=1,E145=1),"Recent Exposure (Past Infection)", TRUE,"Secondary")</f>
        <v>Secondary</v>
      </c>
      <c r="H145" s="12" t="s">
        <v>53</v>
      </c>
      <c r="I145" s="12" t="s">
        <v>17</v>
      </c>
      <c r="J145" s="12" t="s">
        <v>13</v>
      </c>
      <c r="K145" s="12" t="s">
        <v>14</v>
      </c>
      <c r="L145" s="13">
        <v>0</v>
      </c>
    </row>
    <row r="146" spans="1:12" x14ac:dyDescent="0.35">
      <c r="A146" s="12" t="s">
        <v>10</v>
      </c>
      <c r="B146" s="13">
        <v>62</v>
      </c>
      <c r="C146" s="13" t="str" cm="1">
        <f t="array" ref="C146">_xlfn.IFS(
  AND(B146&gt;=0, B146&lt;=18), "0-18",
  AND(B146&gt;18, B146&lt;=35), "19-35",
  AND(B146&gt;35, B146&lt;=60), "36-60",
  B146&gt;60, "60+"
)</f>
        <v>60+</v>
      </c>
      <c r="D146" s="13">
        <v>0</v>
      </c>
      <c r="E146" s="13">
        <v>0</v>
      </c>
      <c r="F146" s="13">
        <v>1</v>
      </c>
      <c r="G146" s="12" t="str" cm="1">
        <f t="array" ref="G146">_xlfn.IFS(AND(D146=0,F146=0,E146=1),"Past/Secondary", AND(D146=1,F146=0,E146=0),"Acute/Early", OR(AND(D146=1,F146=1,E146=0),AND(D146=0,F146=1,E146=0)),"Recent/Mid", AND(D146=1,F146=1,E146=1),"Positive(Complex)", AND(D146=0,F146=1,E146=1),"Recent Exposure (Past Infection)", TRUE,"Secondary")</f>
        <v>Recent/Mid</v>
      </c>
      <c r="H146" s="12" t="s">
        <v>29</v>
      </c>
      <c r="I146" s="12" t="s">
        <v>12</v>
      </c>
      <c r="J146" s="12" t="s">
        <v>19</v>
      </c>
      <c r="K146" s="12" t="s">
        <v>14</v>
      </c>
      <c r="L146" s="13">
        <v>0</v>
      </c>
    </row>
    <row r="147" spans="1:12" x14ac:dyDescent="0.35">
      <c r="A147" s="12" t="s">
        <v>10</v>
      </c>
      <c r="B147" s="13">
        <v>65</v>
      </c>
      <c r="C147" s="13" t="str" cm="1">
        <f t="array" ref="C147">_xlfn.IFS(
  AND(B147&gt;=0, B147&lt;=18), "0-18",
  AND(B147&gt;18, B147&lt;=35), "19-35",
  AND(B147&gt;35, B147&lt;=60), "36-60",
  B147&gt;60, "60+"
)</f>
        <v>60+</v>
      </c>
      <c r="D147" s="13">
        <v>1</v>
      </c>
      <c r="E147" s="13">
        <v>1</v>
      </c>
      <c r="F147" s="13">
        <v>1</v>
      </c>
      <c r="G147" s="12" t="str" cm="1">
        <f t="array" ref="G147">_xlfn.IFS(AND(D147=0,F147=0,E147=1),"Past/Secondary", AND(D147=1,F147=0,E147=0),"Acute/Early", OR(AND(D147=1,F147=1,E147=0),AND(D147=0,F147=1,E147=0)),"Recent/Mid", AND(D147=1,F147=1,E147=1),"Positive(Complex)", AND(D147=0,F147=1,E147=1),"Recent Exposure (Past Infection)", TRUE,"Secondary")</f>
        <v>Positive(Complex)</v>
      </c>
      <c r="H147" s="12" t="s">
        <v>18</v>
      </c>
      <c r="I147" s="12" t="s">
        <v>17</v>
      </c>
      <c r="J147" s="12" t="s">
        <v>19</v>
      </c>
      <c r="K147" s="12" t="s">
        <v>14</v>
      </c>
      <c r="L147" s="13">
        <v>1</v>
      </c>
    </row>
    <row r="148" spans="1:12" x14ac:dyDescent="0.35">
      <c r="A148" s="12" t="s">
        <v>10</v>
      </c>
      <c r="B148" s="13">
        <v>43</v>
      </c>
      <c r="C148" s="13" t="str" cm="1">
        <f t="array" ref="C148">_xlfn.IFS(
  AND(B148&gt;=0, B148&lt;=18), "0-18",
  AND(B148&gt;18, B148&lt;=35), "19-35",
  AND(B148&gt;35, B148&lt;=60), "36-60",
  B148&gt;60, "60+"
)</f>
        <v>36-60</v>
      </c>
      <c r="D148" s="13">
        <v>1</v>
      </c>
      <c r="E148" s="13">
        <v>1</v>
      </c>
      <c r="F148" s="13">
        <v>1</v>
      </c>
      <c r="G148" s="12" t="str" cm="1">
        <f t="array" ref="G148">_xlfn.IFS(AND(D148=0,F148=0,E148=1),"Past/Secondary", AND(D148=1,F148=0,E148=0),"Acute/Early", OR(AND(D148=1,F148=1,E148=0),AND(D148=0,F148=1,E148=0)),"Recent/Mid", AND(D148=1,F148=1,E148=1),"Positive(Complex)", AND(D148=0,F148=1,E148=1),"Recent Exposure (Past Infection)", TRUE,"Secondary")</f>
        <v>Positive(Complex)</v>
      </c>
      <c r="H148" s="12" t="s">
        <v>37</v>
      </c>
      <c r="I148" s="12" t="s">
        <v>12</v>
      </c>
      <c r="J148" s="12" t="s">
        <v>19</v>
      </c>
      <c r="K148" s="12" t="s">
        <v>14</v>
      </c>
      <c r="L148" s="13">
        <v>1</v>
      </c>
    </row>
    <row r="149" spans="1:12" x14ac:dyDescent="0.35">
      <c r="A149" s="12" t="s">
        <v>10</v>
      </c>
      <c r="B149" s="13">
        <v>59</v>
      </c>
      <c r="C149" s="13" t="str" cm="1">
        <f t="array" ref="C149">_xlfn.IFS(
  AND(B149&gt;=0, B149&lt;=18), "0-18",
  AND(B149&gt;18, B149&lt;=35), "19-35",
  AND(B149&gt;35, B149&lt;=60), "36-60",
  B149&gt;60, "60+"
)</f>
        <v>36-60</v>
      </c>
      <c r="D149" s="13">
        <v>1</v>
      </c>
      <c r="E149" s="13">
        <v>1</v>
      </c>
      <c r="F149" s="13">
        <v>0</v>
      </c>
      <c r="G149" s="12" t="str" cm="1">
        <f t="array" ref="G149">_xlfn.IFS(AND(D149=0,F149=0,E149=1),"Past/Secondary", AND(D149=1,F149=0,E149=0),"Acute/Early", OR(AND(D149=1,F149=1,E149=0),AND(D149=0,F149=1,E149=0)),"Recent/Mid", AND(D149=1,F149=1,E149=1),"Positive(Complex)", AND(D149=0,F149=1,E149=1),"Recent Exposure (Past Infection)", TRUE,"Secondary")</f>
        <v>Secondary</v>
      </c>
      <c r="H149" s="12" t="s">
        <v>43</v>
      </c>
      <c r="I149" s="12" t="s">
        <v>17</v>
      </c>
      <c r="J149" s="12" t="s">
        <v>24</v>
      </c>
      <c r="K149" s="12" t="s">
        <v>14</v>
      </c>
      <c r="L149" s="13">
        <v>1</v>
      </c>
    </row>
    <row r="150" spans="1:12" x14ac:dyDescent="0.35">
      <c r="A150" s="12" t="s">
        <v>10</v>
      </c>
      <c r="B150" s="13">
        <v>29</v>
      </c>
      <c r="C150" s="13" t="str" cm="1">
        <f t="array" ref="C150">_xlfn.IFS(
  AND(B150&gt;=0, B150&lt;=18), "0-18",
  AND(B150&gt;18, B150&lt;=35), "19-35",
  AND(B150&gt;35, B150&lt;=60), "36-60",
  B150&gt;60, "60+"
)</f>
        <v>19-35</v>
      </c>
      <c r="D150" s="13">
        <v>1</v>
      </c>
      <c r="E150" s="13">
        <v>1</v>
      </c>
      <c r="F150" s="13">
        <v>1</v>
      </c>
      <c r="G150" s="12" t="str" cm="1">
        <f t="array" ref="G150">_xlfn.IFS(AND(D150=0,F150=0,E150=1),"Past/Secondary", AND(D150=1,F150=0,E150=0),"Acute/Early", OR(AND(D150=1,F150=1,E150=0),AND(D150=0,F150=1,E150=0)),"Recent/Mid", AND(D150=1,F150=1,E150=1),"Positive(Complex)", AND(D150=0,F150=1,E150=1),"Recent Exposure (Past Infection)", TRUE,"Secondary")</f>
        <v>Positive(Complex)</v>
      </c>
      <c r="H150" s="12" t="s">
        <v>16</v>
      </c>
      <c r="I150" s="12" t="s">
        <v>12</v>
      </c>
      <c r="J150" s="12" t="s">
        <v>24</v>
      </c>
      <c r="K150" s="12" t="s">
        <v>14</v>
      </c>
      <c r="L150" s="13">
        <v>1</v>
      </c>
    </row>
    <row r="151" spans="1:12" x14ac:dyDescent="0.35">
      <c r="A151" s="12" t="s">
        <v>15</v>
      </c>
      <c r="B151" s="13">
        <v>17</v>
      </c>
      <c r="C151" s="13" t="str" cm="1">
        <f t="array" ref="C151">_xlfn.IFS(
  AND(B151&gt;=0, B151&lt;=18), "0-18",
  AND(B151&gt;18, B151&lt;=35), "19-35",
  AND(B151&gt;35, B151&lt;=60), "36-60",
  B151&gt;60, "60+"
)</f>
        <v>0-18</v>
      </c>
      <c r="D151" s="13">
        <v>0</v>
      </c>
      <c r="E151" s="13">
        <v>0</v>
      </c>
      <c r="F151" s="13">
        <v>0</v>
      </c>
      <c r="G151" s="12" t="str" cm="1">
        <f t="array" ref="G151">_xlfn.IFS(AND(D151=0,F151=0,E151=1),"Past/Secondary", AND(D151=1,F151=0,E151=0),"Acute/Early", OR(AND(D151=1,F151=1,E151=0),AND(D151=0,F151=1,E151=0)),"Recent/Mid", AND(D151=1,F151=1,E151=1),"Positive(Complex)", AND(D151=0,F151=1,E151=1),"Recent Exposure (Past Infection)", TRUE,"Secondary")</f>
        <v>Secondary</v>
      </c>
      <c r="H151" s="12" t="s">
        <v>49</v>
      </c>
      <c r="I151" s="12" t="s">
        <v>17</v>
      </c>
      <c r="J151" s="12" t="s">
        <v>13</v>
      </c>
      <c r="K151" s="12" t="s">
        <v>14</v>
      </c>
      <c r="L151" s="13">
        <v>0</v>
      </c>
    </row>
    <row r="152" spans="1:12" x14ac:dyDescent="0.35">
      <c r="A152" s="12" t="s">
        <v>10</v>
      </c>
      <c r="B152" s="13">
        <v>41</v>
      </c>
      <c r="C152" s="13" t="str" cm="1">
        <f t="array" ref="C152">_xlfn.IFS(
  AND(B152&gt;=0, B152&lt;=18), "0-18",
  AND(B152&gt;18, B152&lt;=35), "19-35",
  AND(B152&gt;35, B152&lt;=60), "36-60",
  B152&gt;60, "60+"
)</f>
        <v>36-60</v>
      </c>
      <c r="D152" s="13">
        <v>1</v>
      </c>
      <c r="E152" s="13">
        <v>1</v>
      </c>
      <c r="F152" s="13">
        <v>1</v>
      </c>
      <c r="G152" s="12" t="str" cm="1">
        <f t="array" ref="G152">_xlfn.IFS(AND(D152=0,F152=0,E152=1),"Past/Secondary", AND(D152=1,F152=0,E152=0),"Acute/Early", OR(AND(D152=1,F152=1,E152=0),AND(D152=0,F152=1,E152=0)),"Recent/Mid", AND(D152=1,F152=1,E152=1),"Positive(Complex)", AND(D152=0,F152=1,E152=1),"Recent Exposure (Past Infection)", TRUE,"Secondary")</f>
        <v>Positive(Complex)</v>
      </c>
      <c r="H152" s="12" t="s">
        <v>29</v>
      </c>
      <c r="I152" s="12" t="s">
        <v>12</v>
      </c>
      <c r="J152" s="12" t="s">
        <v>19</v>
      </c>
      <c r="K152" s="12" t="s">
        <v>14</v>
      </c>
      <c r="L152" s="13">
        <v>1</v>
      </c>
    </row>
    <row r="153" spans="1:12" x14ac:dyDescent="0.35">
      <c r="A153" s="12" t="s">
        <v>10</v>
      </c>
      <c r="B153" s="13">
        <v>8</v>
      </c>
      <c r="C153" s="13" t="str" cm="1">
        <f t="array" ref="C153">_xlfn.IFS(
  AND(B153&gt;=0, B153&lt;=18), "0-18",
  AND(B153&gt;18, B153&lt;=35), "19-35",
  AND(B153&gt;35, B153&lt;=60), "36-60",
  B153&gt;60, "60+"
)</f>
        <v>0-18</v>
      </c>
      <c r="D153" s="13">
        <v>1</v>
      </c>
      <c r="E153" s="13">
        <v>1</v>
      </c>
      <c r="F153" s="13">
        <v>1</v>
      </c>
      <c r="G153" s="12" t="str" cm="1">
        <f t="array" ref="G153">_xlfn.IFS(AND(D153=0,F153=0,E153=1),"Past/Secondary", AND(D153=1,F153=0,E153=0),"Acute/Early", OR(AND(D153=1,F153=1,E153=0),AND(D153=0,F153=1,E153=0)),"Recent/Mid", AND(D153=1,F153=1,E153=1),"Positive(Complex)", AND(D153=0,F153=1,E153=1),"Recent Exposure (Past Infection)", TRUE,"Secondary")</f>
        <v>Positive(Complex)</v>
      </c>
      <c r="H153" s="12" t="s">
        <v>47</v>
      </c>
      <c r="I153" s="12" t="s">
        <v>17</v>
      </c>
      <c r="J153" s="12" t="s">
        <v>13</v>
      </c>
      <c r="K153" s="12" t="s">
        <v>14</v>
      </c>
      <c r="L153" s="13">
        <v>1</v>
      </c>
    </row>
    <row r="154" spans="1:12" x14ac:dyDescent="0.35">
      <c r="A154" s="12" t="s">
        <v>10</v>
      </c>
      <c r="B154" s="13">
        <v>29</v>
      </c>
      <c r="C154" s="13" t="str" cm="1">
        <f t="array" ref="C154">_xlfn.IFS(
  AND(B154&gt;=0, B154&lt;=18), "0-18",
  AND(B154&gt;18, B154&lt;=35), "19-35",
  AND(B154&gt;35, B154&lt;=60), "36-60",
  B154&gt;60, "60+"
)</f>
        <v>19-35</v>
      </c>
      <c r="D154" s="13">
        <v>1</v>
      </c>
      <c r="E154" s="13">
        <v>1</v>
      </c>
      <c r="F154" s="13">
        <v>0</v>
      </c>
      <c r="G154" s="12" t="str" cm="1">
        <f t="array" ref="G154">_xlfn.IFS(AND(D154=0,F154=0,E154=1),"Past/Secondary", AND(D154=1,F154=0,E154=0),"Acute/Early", OR(AND(D154=1,F154=1,E154=0),AND(D154=0,F154=1,E154=0)),"Recent/Mid", AND(D154=1,F154=1,E154=1),"Positive(Complex)", AND(D154=0,F154=1,E154=1),"Recent Exposure (Past Infection)", TRUE,"Secondary")</f>
        <v>Secondary</v>
      </c>
      <c r="H154" s="12" t="s">
        <v>31</v>
      </c>
      <c r="I154" s="12" t="s">
        <v>12</v>
      </c>
      <c r="J154" s="12" t="s">
        <v>24</v>
      </c>
      <c r="K154" s="12" t="s">
        <v>14</v>
      </c>
      <c r="L154" s="13">
        <v>1</v>
      </c>
    </row>
    <row r="155" spans="1:12" x14ac:dyDescent="0.35">
      <c r="A155" s="12" t="s">
        <v>10</v>
      </c>
      <c r="B155" s="13">
        <v>54</v>
      </c>
      <c r="C155" s="13" t="str" cm="1">
        <f t="array" ref="C155">_xlfn.IFS(
  AND(B155&gt;=0, B155&lt;=18), "0-18",
  AND(B155&gt;18, B155&lt;=35), "19-35",
  AND(B155&gt;35, B155&lt;=60), "36-60",
  B155&gt;60, "60+"
)</f>
        <v>36-60</v>
      </c>
      <c r="D155" s="13">
        <v>1</v>
      </c>
      <c r="E155" s="13">
        <v>1</v>
      </c>
      <c r="F155" s="13">
        <v>0</v>
      </c>
      <c r="G155" s="12" t="str" cm="1">
        <f t="array" ref="G155">_xlfn.IFS(AND(D155=0,F155=0,E155=1),"Past/Secondary", AND(D155=1,F155=0,E155=0),"Acute/Early", OR(AND(D155=1,F155=1,E155=0),AND(D155=0,F155=1,E155=0)),"Recent/Mid", AND(D155=1,F155=1,E155=1),"Positive(Complex)", AND(D155=0,F155=1,E155=1),"Recent Exposure (Past Infection)", TRUE,"Secondary")</f>
        <v>Secondary</v>
      </c>
      <c r="H155" s="12" t="s">
        <v>50</v>
      </c>
      <c r="I155" s="12" t="s">
        <v>17</v>
      </c>
      <c r="J155" s="12" t="s">
        <v>24</v>
      </c>
      <c r="K155" s="12" t="s">
        <v>14</v>
      </c>
      <c r="L155" s="13">
        <v>1</v>
      </c>
    </row>
    <row r="156" spans="1:12" x14ac:dyDescent="0.35">
      <c r="A156" s="12" t="s">
        <v>10</v>
      </c>
      <c r="B156" s="13">
        <v>53</v>
      </c>
      <c r="C156" s="13" t="str" cm="1">
        <f t="array" ref="C156">_xlfn.IFS(
  AND(B156&gt;=0, B156&lt;=18), "0-18",
  AND(B156&gt;18, B156&lt;=35), "19-35",
  AND(B156&gt;35, B156&lt;=60), "36-60",
  B156&gt;60, "60+"
)</f>
        <v>36-60</v>
      </c>
      <c r="D156" s="13">
        <v>0</v>
      </c>
      <c r="E156" s="13">
        <v>0</v>
      </c>
      <c r="F156" s="13">
        <v>1</v>
      </c>
      <c r="G156" s="12" t="str" cm="1">
        <f t="array" ref="G156">_xlfn.IFS(AND(D156=0,F156=0,E156=1),"Past/Secondary", AND(D156=1,F156=0,E156=0),"Acute/Early", OR(AND(D156=1,F156=1,E156=0),AND(D156=0,F156=1,E156=0)),"Recent/Mid", AND(D156=1,F156=1,E156=1),"Positive(Complex)", AND(D156=0,F156=1,E156=1),"Recent Exposure (Past Infection)", TRUE,"Secondary")</f>
        <v>Recent/Mid</v>
      </c>
      <c r="H156" s="12" t="s">
        <v>16</v>
      </c>
      <c r="I156" s="12" t="s">
        <v>12</v>
      </c>
      <c r="J156" s="12" t="s">
        <v>13</v>
      </c>
      <c r="K156" s="12" t="s">
        <v>14</v>
      </c>
      <c r="L156" s="13">
        <v>0</v>
      </c>
    </row>
    <row r="157" spans="1:12" x14ac:dyDescent="0.35">
      <c r="A157" s="12" t="s">
        <v>15</v>
      </c>
      <c r="B157" s="13">
        <v>16</v>
      </c>
      <c r="C157" s="13" t="str" cm="1">
        <f t="array" ref="C157">_xlfn.IFS(
  AND(B157&gt;=0, B157&lt;=18), "0-18",
  AND(B157&gt;18, B157&lt;=35), "19-35",
  AND(B157&gt;35, B157&lt;=60), "36-60",
  B157&gt;60, "60+"
)</f>
        <v>0-18</v>
      </c>
      <c r="D157" s="13">
        <v>1</v>
      </c>
      <c r="E157" s="13">
        <v>1</v>
      </c>
      <c r="F157" s="13">
        <v>1</v>
      </c>
      <c r="G157" s="12" t="str" cm="1">
        <f t="array" ref="G157">_xlfn.IFS(AND(D157=0,F157=0,E157=1),"Past/Secondary", AND(D157=1,F157=0,E157=0),"Acute/Early", OR(AND(D157=1,F157=1,E157=0),AND(D157=0,F157=1,E157=0)),"Recent/Mid", AND(D157=1,F157=1,E157=1),"Positive(Complex)", AND(D157=0,F157=1,E157=1),"Recent Exposure (Past Infection)", TRUE,"Secondary")</f>
        <v>Positive(Complex)</v>
      </c>
      <c r="H157" s="12" t="s">
        <v>45</v>
      </c>
      <c r="I157" s="12" t="s">
        <v>17</v>
      </c>
      <c r="J157" s="12" t="s">
        <v>13</v>
      </c>
      <c r="K157" s="12" t="s">
        <v>14</v>
      </c>
      <c r="L157" s="13">
        <v>1</v>
      </c>
    </row>
    <row r="158" spans="1:12" x14ac:dyDescent="0.35">
      <c r="A158" s="12" t="s">
        <v>15</v>
      </c>
      <c r="B158" s="13">
        <v>43</v>
      </c>
      <c r="C158" s="13" t="str" cm="1">
        <f t="array" ref="C158">_xlfn.IFS(
  AND(B158&gt;=0, B158&lt;=18), "0-18",
  AND(B158&gt;18, B158&lt;=35), "19-35",
  AND(B158&gt;35, B158&lt;=60), "36-60",
  B158&gt;60, "60+"
)</f>
        <v>36-60</v>
      </c>
      <c r="D158" s="13">
        <v>0</v>
      </c>
      <c r="E158" s="13">
        <v>0</v>
      </c>
      <c r="F158" s="13">
        <v>1</v>
      </c>
      <c r="G158" s="12" t="str" cm="1">
        <f t="array" ref="G158">_xlfn.IFS(AND(D158=0,F158=0,E158=1),"Past/Secondary", AND(D158=1,F158=0,E158=0),"Acute/Early", OR(AND(D158=1,F158=1,E158=0),AND(D158=0,F158=1,E158=0)),"Recent/Mid", AND(D158=1,F158=1,E158=1),"Positive(Complex)", AND(D158=0,F158=1,E158=1),"Recent Exposure (Past Infection)", TRUE,"Secondary")</f>
        <v>Recent/Mid</v>
      </c>
      <c r="H158" s="12" t="s">
        <v>31</v>
      </c>
      <c r="I158" s="12" t="s">
        <v>12</v>
      </c>
      <c r="J158" s="12" t="s">
        <v>13</v>
      </c>
      <c r="K158" s="12" t="s">
        <v>14</v>
      </c>
      <c r="L158" s="13">
        <v>0</v>
      </c>
    </row>
    <row r="159" spans="1:12" x14ac:dyDescent="0.35">
      <c r="A159" s="12" t="s">
        <v>15</v>
      </c>
      <c r="B159" s="13">
        <v>54</v>
      </c>
      <c r="C159" s="13" t="str" cm="1">
        <f t="array" ref="C159">_xlfn.IFS(
  AND(B159&gt;=0, B159&lt;=18), "0-18",
  AND(B159&gt;18, B159&lt;=35), "19-35",
  AND(B159&gt;35, B159&lt;=60), "36-60",
  B159&gt;60, "60+"
)</f>
        <v>36-60</v>
      </c>
      <c r="D159" s="13">
        <v>0</v>
      </c>
      <c r="E159" s="13">
        <v>0</v>
      </c>
      <c r="F159" s="13">
        <v>0</v>
      </c>
      <c r="G159" s="12" t="str" cm="1">
        <f t="array" ref="G159">_xlfn.IFS(AND(D159=0,F159=0,E159=1),"Past/Secondary", AND(D159=1,F159=0,E159=0),"Acute/Early", OR(AND(D159=1,F159=1,E159=0),AND(D159=0,F159=1,E159=0)),"Recent/Mid", AND(D159=1,F159=1,E159=1),"Positive(Complex)", AND(D159=0,F159=1,E159=1),"Recent Exposure (Past Infection)", TRUE,"Secondary")</f>
        <v>Secondary</v>
      </c>
      <c r="H159" s="12" t="s">
        <v>36</v>
      </c>
      <c r="I159" s="12" t="s">
        <v>17</v>
      </c>
      <c r="J159" s="12" t="s">
        <v>19</v>
      </c>
      <c r="K159" s="12" t="s">
        <v>14</v>
      </c>
      <c r="L159" s="13">
        <v>0</v>
      </c>
    </row>
    <row r="160" spans="1:12" x14ac:dyDescent="0.35">
      <c r="A160" s="12" t="s">
        <v>15</v>
      </c>
      <c r="B160" s="13">
        <v>41</v>
      </c>
      <c r="C160" s="13" t="str" cm="1">
        <f t="array" ref="C160">_xlfn.IFS(
  AND(B160&gt;=0, B160&lt;=18), "0-18",
  AND(B160&gt;18, B160&lt;=35), "19-35",
  AND(B160&gt;35, B160&lt;=60), "36-60",
  B160&gt;60, "60+"
)</f>
        <v>36-60</v>
      </c>
      <c r="D160" s="13">
        <v>0</v>
      </c>
      <c r="E160" s="13">
        <v>0</v>
      </c>
      <c r="F160" s="13">
        <v>0</v>
      </c>
      <c r="G160" s="12" t="str" cm="1">
        <f t="array" ref="G160">_xlfn.IFS(AND(D160=0,F160=0,E160=1),"Past/Secondary", AND(D160=1,F160=0,E160=0),"Acute/Early", OR(AND(D160=1,F160=1,E160=0),AND(D160=0,F160=1,E160=0)),"Recent/Mid", AND(D160=1,F160=1,E160=1),"Positive(Complex)", AND(D160=0,F160=1,E160=1),"Recent Exposure (Past Infection)", TRUE,"Secondary")</f>
        <v>Secondary</v>
      </c>
      <c r="H160" s="12" t="s">
        <v>39</v>
      </c>
      <c r="I160" s="12" t="s">
        <v>12</v>
      </c>
      <c r="J160" s="12" t="s">
        <v>24</v>
      </c>
      <c r="K160" s="12" t="s">
        <v>14</v>
      </c>
      <c r="L160" s="13">
        <v>0</v>
      </c>
    </row>
    <row r="161" spans="1:12" x14ac:dyDescent="0.35">
      <c r="A161" s="12" t="s">
        <v>15</v>
      </c>
      <c r="B161" s="13">
        <v>42</v>
      </c>
      <c r="C161" s="13" t="str" cm="1">
        <f t="array" ref="C161">_xlfn.IFS(
  AND(B161&gt;=0, B161&lt;=18), "0-18",
  AND(B161&gt;18, B161&lt;=35), "19-35",
  AND(B161&gt;35, B161&lt;=60), "36-60",
  B161&gt;60, "60+"
)</f>
        <v>36-60</v>
      </c>
      <c r="D161" s="13">
        <v>0</v>
      </c>
      <c r="E161" s="13">
        <v>0</v>
      </c>
      <c r="F161" s="13">
        <v>0</v>
      </c>
      <c r="G161" s="12" t="str" cm="1">
        <f t="array" ref="G161">_xlfn.IFS(AND(D161=0,F161=0,E161=1),"Past/Secondary", AND(D161=1,F161=0,E161=0),"Acute/Early", OR(AND(D161=1,F161=1,E161=0),AND(D161=0,F161=1,E161=0)),"Recent/Mid", AND(D161=1,F161=1,E161=1),"Positive(Complex)", AND(D161=0,F161=1,E161=1),"Recent Exposure (Past Infection)", TRUE,"Secondary")</f>
        <v>Secondary</v>
      </c>
      <c r="H161" s="12" t="s">
        <v>51</v>
      </c>
      <c r="I161" s="12" t="s">
        <v>17</v>
      </c>
      <c r="J161" s="12" t="s">
        <v>19</v>
      </c>
      <c r="K161" s="12" t="s">
        <v>14</v>
      </c>
      <c r="L161" s="13">
        <v>0</v>
      </c>
    </row>
    <row r="162" spans="1:12" x14ac:dyDescent="0.35">
      <c r="A162" s="12" t="s">
        <v>10</v>
      </c>
      <c r="B162" s="13">
        <v>45</v>
      </c>
      <c r="C162" s="13" t="str" cm="1">
        <f t="array" ref="C162">_xlfn.IFS(
  AND(B162&gt;=0, B162&lt;=18), "0-18",
  AND(B162&gt;18, B162&lt;=35), "19-35",
  AND(B162&gt;35, B162&lt;=60), "36-60",
  B162&gt;60, "60+"
)</f>
        <v>36-60</v>
      </c>
      <c r="D162" s="13">
        <v>1</v>
      </c>
      <c r="E162" s="13">
        <v>1</v>
      </c>
      <c r="F162" s="13">
        <v>1</v>
      </c>
      <c r="G162" s="12" t="str" cm="1">
        <f t="array" ref="G162">_xlfn.IFS(AND(D162=0,F162=0,E162=1),"Past/Secondary", AND(D162=1,F162=0,E162=0),"Acute/Early", OR(AND(D162=1,F162=1,E162=0),AND(D162=0,F162=1,E162=0)),"Recent/Mid", AND(D162=1,F162=1,E162=1),"Positive(Complex)", AND(D162=0,F162=1,E162=1),"Recent Exposure (Past Infection)", TRUE,"Secondary")</f>
        <v>Positive(Complex)</v>
      </c>
      <c r="H162" s="12" t="s">
        <v>25</v>
      </c>
      <c r="I162" s="12" t="s">
        <v>12</v>
      </c>
      <c r="J162" s="12" t="s">
        <v>19</v>
      </c>
      <c r="K162" s="12" t="s">
        <v>14</v>
      </c>
      <c r="L162" s="13">
        <v>1</v>
      </c>
    </row>
    <row r="163" spans="1:12" x14ac:dyDescent="0.35">
      <c r="A163" s="12" t="s">
        <v>15</v>
      </c>
      <c r="B163" s="13">
        <v>13</v>
      </c>
      <c r="C163" s="13" t="str" cm="1">
        <f t="array" ref="C163">_xlfn.IFS(
  AND(B163&gt;=0, B163&lt;=18), "0-18",
  AND(B163&gt;18, B163&lt;=35), "19-35",
  AND(B163&gt;35, B163&lt;=60), "36-60",
  B163&gt;60, "60+"
)</f>
        <v>0-18</v>
      </c>
      <c r="D163" s="13">
        <v>1</v>
      </c>
      <c r="E163" s="13">
        <v>1</v>
      </c>
      <c r="F163" s="13">
        <v>1</v>
      </c>
      <c r="G163" s="12" t="str" cm="1">
        <f t="array" ref="G163">_xlfn.IFS(AND(D163=0,F163=0,E163=1),"Past/Secondary", AND(D163=1,F163=0,E163=0),"Acute/Early", OR(AND(D163=1,F163=1,E163=0),AND(D163=0,F163=1,E163=0)),"Recent/Mid", AND(D163=1,F163=1,E163=1),"Positive(Complex)", AND(D163=0,F163=1,E163=1),"Recent Exposure (Past Infection)", TRUE,"Secondary")</f>
        <v>Positive(Complex)</v>
      </c>
      <c r="H163" s="12" t="s">
        <v>50</v>
      </c>
      <c r="I163" s="12" t="s">
        <v>17</v>
      </c>
      <c r="J163" s="12" t="s">
        <v>19</v>
      </c>
      <c r="K163" s="12" t="s">
        <v>14</v>
      </c>
      <c r="L163" s="13">
        <v>1</v>
      </c>
    </row>
    <row r="164" spans="1:12" x14ac:dyDescent="0.35">
      <c r="A164" s="12" t="s">
        <v>10</v>
      </c>
      <c r="B164" s="13">
        <v>10</v>
      </c>
      <c r="C164" s="13" t="str" cm="1">
        <f t="array" ref="C164">_xlfn.IFS(
  AND(B164&gt;=0, B164&lt;=18), "0-18",
  AND(B164&gt;18, B164&lt;=35), "19-35",
  AND(B164&gt;35, B164&lt;=60), "36-60",
  B164&gt;60, "60+"
)</f>
        <v>0-18</v>
      </c>
      <c r="D164" s="13">
        <v>1</v>
      </c>
      <c r="E164" s="13">
        <v>1</v>
      </c>
      <c r="F164" s="13">
        <v>0</v>
      </c>
      <c r="G164" s="12" t="str" cm="1">
        <f t="array" ref="G164">_xlfn.IFS(AND(D164=0,F164=0,E164=1),"Past/Secondary", AND(D164=1,F164=0,E164=0),"Acute/Early", OR(AND(D164=1,F164=1,E164=0),AND(D164=0,F164=1,E164=0)),"Recent/Mid", AND(D164=1,F164=1,E164=1),"Positive(Complex)", AND(D164=0,F164=1,E164=1),"Recent Exposure (Past Infection)", TRUE,"Secondary")</f>
        <v>Secondary</v>
      </c>
      <c r="H164" s="12" t="s">
        <v>45</v>
      </c>
      <c r="I164" s="12" t="s">
        <v>12</v>
      </c>
      <c r="J164" s="12" t="s">
        <v>13</v>
      </c>
      <c r="K164" s="12" t="s">
        <v>14</v>
      </c>
      <c r="L164" s="13">
        <v>1</v>
      </c>
    </row>
    <row r="165" spans="1:12" x14ac:dyDescent="0.35">
      <c r="A165" s="12" t="s">
        <v>15</v>
      </c>
      <c r="B165" s="13">
        <v>18</v>
      </c>
      <c r="C165" s="13" t="str" cm="1">
        <f t="array" ref="C165">_xlfn.IFS(
  AND(B165&gt;=0, B165&lt;=18), "0-18",
  AND(B165&gt;18, B165&lt;=35), "19-35",
  AND(B165&gt;35, B165&lt;=60), "36-60",
  B165&gt;60, "60+"
)</f>
        <v>0-18</v>
      </c>
      <c r="D165" s="13">
        <v>1</v>
      </c>
      <c r="E165" s="13">
        <v>1</v>
      </c>
      <c r="F165" s="13">
        <v>0</v>
      </c>
      <c r="G165" s="12" t="str" cm="1">
        <f t="array" ref="G165">_xlfn.IFS(AND(D165=0,F165=0,E165=1),"Past/Secondary", AND(D165=1,F165=0,E165=0),"Acute/Early", OR(AND(D165=1,F165=1,E165=0),AND(D165=0,F165=1,E165=0)),"Recent/Mid", AND(D165=1,F165=1,E165=1),"Positive(Complex)", AND(D165=0,F165=1,E165=1),"Recent Exposure (Past Infection)", TRUE,"Secondary")</f>
        <v>Secondary</v>
      </c>
      <c r="H165" s="12" t="s">
        <v>31</v>
      </c>
      <c r="I165" s="12" t="s">
        <v>17</v>
      </c>
      <c r="J165" s="12" t="s">
        <v>13</v>
      </c>
      <c r="K165" s="12" t="s">
        <v>14</v>
      </c>
      <c r="L165" s="13">
        <v>1</v>
      </c>
    </row>
    <row r="166" spans="1:12" x14ac:dyDescent="0.35">
      <c r="A166" s="12" t="s">
        <v>10</v>
      </c>
      <c r="B166" s="13">
        <v>9</v>
      </c>
      <c r="C166" s="13" t="str" cm="1">
        <f t="array" ref="C166">_xlfn.IFS(
  AND(B166&gt;=0, B166&lt;=18), "0-18",
  AND(B166&gt;18, B166&lt;=35), "19-35",
  AND(B166&gt;35, B166&lt;=60), "36-60",
  B166&gt;60, "60+"
)</f>
        <v>0-18</v>
      </c>
      <c r="D166" s="13">
        <v>1</v>
      </c>
      <c r="E166" s="13">
        <v>1</v>
      </c>
      <c r="F166" s="13">
        <v>0</v>
      </c>
      <c r="G166" s="12" t="str" cm="1">
        <f t="array" ref="G166">_xlfn.IFS(AND(D166=0,F166=0,E166=1),"Past/Secondary", AND(D166=1,F166=0,E166=0),"Acute/Early", OR(AND(D166=1,F166=1,E166=0),AND(D166=0,F166=1,E166=0)),"Recent/Mid", AND(D166=1,F166=1,E166=1),"Positive(Complex)", AND(D166=0,F166=1,E166=1),"Recent Exposure (Past Infection)", TRUE,"Secondary")</f>
        <v>Secondary</v>
      </c>
      <c r="H166" s="12" t="s">
        <v>32</v>
      </c>
      <c r="I166" s="12" t="s">
        <v>12</v>
      </c>
      <c r="J166" s="12" t="s">
        <v>24</v>
      </c>
      <c r="K166" s="12" t="s">
        <v>14</v>
      </c>
      <c r="L166" s="13">
        <v>1</v>
      </c>
    </row>
    <row r="167" spans="1:12" x14ac:dyDescent="0.35">
      <c r="A167" s="12" t="s">
        <v>10</v>
      </c>
      <c r="B167" s="13">
        <v>63</v>
      </c>
      <c r="C167" s="13" t="str" cm="1">
        <f t="array" ref="C167">_xlfn.IFS(
  AND(B167&gt;=0, B167&lt;=18), "0-18",
  AND(B167&gt;18, B167&lt;=35), "19-35",
  AND(B167&gt;35, B167&lt;=60), "36-60",
  B167&gt;60, "60+"
)</f>
        <v>60+</v>
      </c>
      <c r="D167" s="13">
        <v>0</v>
      </c>
      <c r="E167" s="13">
        <v>0</v>
      </c>
      <c r="F167" s="13">
        <v>1</v>
      </c>
      <c r="G167" s="12" t="str" cm="1">
        <f t="array" ref="G167">_xlfn.IFS(AND(D167=0,F167=0,E167=1),"Past/Secondary", AND(D167=1,F167=0,E167=0),"Acute/Early", OR(AND(D167=1,F167=1,E167=0),AND(D167=0,F167=1,E167=0)),"Recent/Mid", AND(D167=1,F167=1,E167=1),"Positive(Complex)", AND(D167=0,F167=1,E167=1),"Recent Exposure (Past Infection)", TRUE,"Secondary")</f>
        <v>Recent/Mid</v>
      </c>
      <c r="H167" s="12" t="s">
        <v>43</v>
      </c>
      <c r="I167" s="12" t="s">
        <v>17</v>
      </c>
      <c r="J167" s="12" t="s">
        <v>24</v>
      </c>
      <c r="K167" s="12" t="s">
        <v>14</v>
      </c>
      <c r="L167" s="13">
        <v>0</v>
      </c>
    </row>
    <row r="168" spans="1:12" x14ac:dyDescent="0.35">
      <c r="A168" s="12" t="s">
        <v>15</v>
      </c>
      <c r="B168" s="13">
        <v>36</v>
      </c>
      <c r="C168" s="13" t="str" cm="1">
        <f t="array" ref="C168">_xlfn.IFS(
  AND(B168&gt;=0, B168&lt;=18), "0-18",
  AND(B168&gt;18, B168&lt;=35), "19-35",
  AND(B168&gt;35, B168&lt;=60), "36-60",
  B168&gt;60, "60+"
)</f>
        <v>36-60</v>
      </c>
      <c r="D168" s="13">
        <v>1</v>
      </c>
      <c r="E168" s="13">
        <v>1</v>
      </c>
      <c r="F168" s="13">
        <v>0</v>
      </c>
      <c r="G168" s="12" t="str" cm="1">
        <f t="array" ref="G168">_xlfn.IFS(AND(D168=0,F168=0,E168=1),"Past/Secondary", AND(D168=1,F168=0,E168=0),"Acute/Early", OR(AND(D168=1,F168=1,E168=0),AND(D168=0,F168=1,E168=0)),"Recent/Mid", AND(D168=1,F168=1,E168=1),"Positive(Complex)", AND(D168=0,F168=1,E168=1),"Recent Exposure (Past Infection)", TRUE,"Secondary")</f>
        <v>Secondary</v>
      </c>
      <c r="H168" s="12" t="s">
        <v>22</v>
      </c>
      <c r="I168" s="12" t="s">
        <v>12</v>
      </c>
      <c r="J168" s="12" t="s">
        <v>13</v>
      </c>
      <c r="K168" s="12" t="s">
        <v>14</v>
      </c>
      <c r="L168" s="13">
        <v>1</v>
      </c>
    </row>
    <row r="169" spans="1:12" x14ac:dyDescent="0.35">
      <c r="A169" s="12" t="s">
        <v>15</v>
      </c>
      <c r="B169" s="13">
        <v>15</v>
      </c>
      <c r="C169" s="13" t="str" cm="1">
        <f t="array" ref="C169">_xlfn.IFS(
  AND(B169&gt;=0, B169&lt;=18), "0-18",
  AND(B169&gt;18, B169&lt;=35), "19-35",
  AND(B169&gt;35, B169&lt;=60), "36-60",
  B169&gt;60, "60+"
)</f>
        <v>0-18</v>
      </c>
      <c r="D169" s="13">
        <v>0</v>
      </c>
      <c r="E169" s="13">
        <v>0</v>
      </c>
      <c r="F169" s="13">
        <v>1</v>
      </c>
      <c r="G169" s="12" t="str" cm="1">
        <f t="array" ref="G169">_xlfn.IFS(AND(D169=0,F169=0,E169=1),"Past/Secondary", AND(D169=1,F169=0,E169=0),"Acute/Early", OR(AND(D169=1,F169=1,E169=0),AND(D169=0,F169=1,E169=0)),"Recent/Mid", AND(D169=1,F169=1,E169=1),"Positive(Complex)", AND(D169=0,F169=1,E169=1),"Recent Exposure (Past Infection)", TRUE,"Secondary")</f>
        <v>Recent/Mid</v>
      </c>
      <c r="H169" s="12" t="s">
        <v>32</v>
      </c>
      <c r="I169" s="12" t="s">
        <v>17</v>
      </c>
      <c r="J169" s="12" t="s">
        <v>13</v>
      </c>
      <c r="K169" s="12" t="s">
        <v>14</v>
      </c>
      <c r="L169" s="13">
        <v>0</v>
      </c>
    </row>
    <row r="170" spans="1:12" x14ac:dyDescent="0.35">
      <c r="A170" s="12" t="s">
        <v>15</v>
      </c>
      <c r="B170" s="13">
        <v>30</v>
      </c>
      <c r="C170" s="13" t="str" cm="1">
        <f t="array" ref="C170">_xlfn.IFS(
  AND(B170&gt;=0, B170&lt;=18), "0-18",
  AND(B170&gt;18, B170&lt;=35), "19-35",
  AND(B170&gt;35, B170&lt;=60), "36-60",
  B170&gt;60, "60+"
)</f>
        <v>19-35</v>
      </c>
      <c r="D170" s="13">
        <v>0</v>
      </c>
      <c r="E170" s="13">
        <v>0</v>
      </c>
      <c r="F170" s="13">
        <v>0</v>
      </c>
      <c r="G170" s="12" t="str" cm="1">
        <f t="array" ref="G170">_xlfn.IFS(AND(D170=0,F170=0,E170=1),"Past/Secondary", AND(D170=1,F170=0,E170=0),"Acute/Early", OR(AND(D170=1,F170=1,E170=0),AND(D170=0,F170=1,E170=0)),"Recent/Mid", AND(D170=1,F170=1,E170=1),"Positive(Complex)", AND(D170=0,F170=1,E170=1),"Recent Exposure (Past Infection)", TRUE,"Secondary")</f>
        <v>Secondary</v>
      </c>
      <c r="H170" s="12" t="s">
        <v>18</v>
      </c>
      <c r="I170" s="12" t="s">
        <v>12</v>
      </c>
      <c r="J170" s="12" t="s">
        <v>19</v>
      </c>
      <c r="K170" s="12" t="s">
        <v>14</v>
      </c>
      <c r="L170" s="13">
        <v>0</v>
      </c>
    </row>
    <row r="171" spans="1:12" x14ac:dyDescent="0.35">
      <c r="A171" s="12" t="s">
        <v>10</v>
      </c>
      <c r="B171" s="13">
        <v>40</v>
      </c>
      <c r="C171" s="13" t="str" cm="1">
        <f t="array" ref="C171">_xlfn.IFS(
  AND(B171&gt;=0, B171&lt;=18), "0-18",
  AND(B171&gt;18, B171&lt;=35), "19-35",
  AND(B171&gt;35, B171&lt;=60), "36-60",
  B171&gt;60, "60+"
)</f>
        <v>36-60</v>
      </c>
      <c r="D171" s="13">
        <v>1</v>
      </c>
      <c r="E171" s="13">
        <v>1</v>
      </c>
      <c r="F171" s="13">
        <v>0</v>
      </c>
      <c r="G171" s="12" t="str" cm="1">
        <f t="array" ref="G171">_xlfn.IFS(AND(D171=0,F171=0,E171=1),"Past/Secondary", AND(D171=1,F171=0,E171=0),"Acute/Early", OR(AND(D171=1,F171=1,E171=0),AND(D171=0,F171=1,E171=0)),"Recent/Mid", AND(D171=1,F171=1,E171=1),"Positive(Complex)", AND(D171=0,F171=1,E171=1),"Recent Exposure (Past Infection)", TRUE,"Secondary")</f>
        <v>Secondary</v>
      </c>
      <c r="H171" s="12" t="s">
        <v>34</v>
      </c>
      <c r="I171" s="12" t="s">
        <v>17</v>
      </c>
      <c r="J171" s="12" t="s">
        <v>13</v>
      </c>
      <c r="K171" s="12" t="s">
        <v>14</v>
      </c>
      <c r="L171" s="13">
        <v>1</v>
      </c>
    </row>
    <row r="172" spans="1:12" x14ac:dyDescent="0.35">
      <c r="A172" s="12" t="s">
        <v>15</v>
      </c>
      <c r="B172" s="13">
        <v>45</v>
      </c>
      <c r="C172" s="13" t="str" cm="1">
        <f t="array" ref="C172">_xlfn.IFS(
  AND(B172&gt;=0, B172&lt;=18), "0-18",
  AND(B172&gt;18, B172&lt;=35), "19-35",
  AND(B172&gt;35, B172&lt;=60), "36-60",
  B172&gt;60, "60+"
)</f>
        <v>36-60</v>
      </c>
      <c r="D172" s="13">
        <v>1</v>
      </c>
      <c r="E172" s="13">
        <v>1</v>
      </c>
      <c r="F172" s="13">
        <v>0</v>
      </c>
      <c r="G172" s="12" t="str" cm="1">
        <f t="array" ref="G172">_xlfn.IFS(AND(D172=0,F172=0,E172=1),"Past/Secondary", AND(D172=1,F172=0,E172=0),"Acute/Early", OR(AND(D172=1,F172=1,E172=0),AND(D172=0,F172=1,E172=0)),"Recent/Mid", AND(D172=1,F172=1,E172=1),"Positive(Complex)", AND(D172=0,F172=1,E172=1),"Recent Exposure (Past Infection)", TRUE,"Secondary")</f>
        <v>Secondary</v>
      </c>
      <c r="H172" s="12" t="s">
        <v>18</v>
      </c>
      <c r="I172" s="12" t="s">
        <v>12</v>
      </c>
      <c r="J172" s="12" t="s">
        <v>24</v>
      </c>
      <c r="K172" s="12" t="s">
        <v>14</v>
      </c>
      <c r="L172" s="13">
        <v>1</v>
      </c>
    </row>
    <row r="173" spans="1:12" x14ac:dyDescent="0.35">
      <c r="A173" s="12" t="s">
        <v>10</v>
      </c>
      <c r="B173" s="13">
        <v>14</v>
      </c>
      <c r="C173" s="13" t="str" cm="1">
        <f t="array" ref="C173">_xlfn.IFS(
  AND(B173&gt;=0, B173&lt;=18), "0-18",
  AND(B173&gt;18, B173&lt;=35), "19-35",
  AND(B173&gt;35, B173&lt;=60), "36-60",
  B173&gt;60, "60+"
)</f>
        <v>0-18</v>
      </c>
      <c r="D173" s="13">
        <v>0</v>
      </c>
      <c r="E173" s="13">
        <v>0</v>
      </c>
      <c r="F173" s="13">
        <v>1</v>
      </c>
      <c r="G173" s="12" t="str" cm="1">
        <f t="array" ref="G173">_xlfn.IFS(AND(D173=0,F173=0,E173=1),"Past/Secondary", AND(D173=1,F173=0,E173=0),"Acute/Early", OR(AND(D173=1,F173=1,E173=0),AND(D173=0,F173=1,E173=0)),"Recent/Mid", AND(D173=1,F173=1,E173=1),"Positive(Complex)", AND(D173=0,F173=1,E173=1),"Recent Exposure (Past Infection)", TRUE,"Secondary")</f>
        <v>Recent/Mid</v>
      </c>
      <c r="H173" s="12" t="s">
        <v>31</v>
      </c>
      <c r="I173" s="12" t="s">
        <v>17</v>
      </c>
      <c r="J173" s="12" t="s">
        <v>19</v>
      </c>
      <c r="K173" s="12" t="s">
        <v>14</v>
      </c>
      <c r="L173" s="13">
        <v>0</v>
      </c>
    </row>
    <row r="174" spans="1:12" x14ac:dyDescent="0.35">
      <c r="A174" s="12" t="s">
        <v>10</v>
      </c>
      <c r="B174" s="13">
        <v>9</v>
      </c>
      <c r="C174" s="13" t="str" cm="1">
        <f t="array" ref="C174">_xlfn.IFS(
  AND(B174&gt;=0, B174&lt;=18), "0-18",
  AND(B174&gt;18, B174&lt;=35), "19-35",
  AND(B174&gt;35, B174&lt;=60), "36-60",
  B174&gt;60, "60+"
)</f>
        <v>0-18</v>
      </c>
      <c r="D174" s="13">
        <v>1</v>
      </c>
      <c r="E174" s="13">
        <v>1</v>
      </c>
      <c r="F174" s="13">
        <v>0</v>
      </c>
      <c r="G174" s="12" t="str" cm="1">
        <f t="array" ref="G174">_xlfn.IFS(AND(D174=0,F174=0,E174=1),"Past/Secondary", AND(D174=1,F174=0,E174=0),"Acute/Early", OR(AND(D174=1,F174=1,E174=0),AND(D174=0,F174=1,E174=0)),"Recent/Mid", AND(D174=1,F174=1,E174=1),"Positive(Complex)", AND(D174=0,F174=1,E174=1),"Recent Exposure (Past Infection)", TRUE,"Secondary")</f>
        <v>Secondary</v>
      </c>
      <c r="H174" s="12" t="s">
        <v>22</v>
      </c>
      <c r="I174" s="12" t="s">
        <v>12</v>
      </c>
      <c r="J174" s="12" t="s">
        <v>24</v>
      </c>
      <c r="K174" s="12" t="s">
        <v>14</v>
      </c>
      <c r="L174" s="13">
        <v>1</v>
      </c>
    </row>
    <row r="175" spans="1:12" x14ac:dyDescent="0.35">
      <c r="A175" s="12" t="s">
        <v>10</v>
      </c>
      <c r="B175" s="13">
        <v>42</v>
      </c>
      <c r="C175" s="13" t="str" cm="1">
        <f t="array" ref="C175">_xlfn.IFS(
  AND(B175&gt;=0, B175&lt;=18), "0-18",
  AND(B175&gt;18, B175&lt;=35), "19-35",
  AND(B175&gt;35, B175&lt;=60), "36-60",
  B175&gt;60, "60+"
)</f>
        <v>36-60</v>
      </c>
      <c r="D175" s="13">
        <v>0</v>
      </c>
      <c r="E175" s="13">
        <v>0</v>
      </c>
      <c r="F175" s="13">
        <v>1</v>
      </c>
      <c r="G175" s="12" t="str" cm="1">
        <f t="array" ref="G175">_xlfn.IFS(AND(D175=0,F175=0,E175=1),"Past/Secondary", AND(D175=1,F175=0,E175=0),"Acute/Early", OR(AND(D175=1,F175=1,E175=0),AND(D175=0,F175=1,E175=0)),"Recent/Mid", AND(D175=1,F175=1,E175=1),"Positive(Complex)", AND(D175=0,F175=1,E175=1),"Recent Exposure (Past Infection)", TRUE,"Secondary")</f>
        <v>Recent/Mid</v>
      </c>
      <c r="H175" s="12" t="s">
        <v>51</v>
      </c>
      <c r="I175" s="12" t="s">
        <v>17</v>
      </c>
      <c r="J175" s="12" t="s">
        <v>19</v>
      </c>
      <c r="K175" s="12" t="s">
        <v>14</v>
      </c>
      <c r="L175" s="13">
        <v>0</v>
      </c>
    </row>
    <row r="176" spans="1:12" x14ac:dyDescent="0.35">
      <c r="A176" s="12" t="s">
        <v>10</v>
      </c>
      <c r="B176" s="13">
        <v>17</v>
      </c>
      <c r="C176" s="13" t="str" cm="1">
        <f t="array" ref="C176">_xlfn.IFS(
  AND(B176&gt;=0, B176&lt;=18), "0-18",
  AND(B176&gt;18, B176&lt;=35), "19-35",
  AND(B176&gt;35, B176&lt;=60), "36-60",
  B176&gt;60, "60+"
)</f>
        <v>0-18</v>
      </c>
      <c r="D176" s="13">
        <v>0</v>
      </c>
      <c r="E176" s="13">
        <v>0</v>
      </c>
      <c r="F176" s="13">
        <v>0</v>
      </c>
      <c r="G176" s="12" t="str" cm="1">
        <f t="array" ref="G176">_xlfn.IFS(AND(D176=0,F176=0,E176=1),"Past/Secondary", AND(D176=1,F176=0,E176=0),"Acute/Early", OR(AND(D176=1,F176=1,E176=0),AND(D176=0,F176=1,E176=0)),"Recent/Mid", AND(D176=1,F176=1,E176=1),"Positive(Complex)", AND(D176=0,F176=1,E176=1),"Recent Exposure (Past Infection)", TRUE,"Secondary")</f>
        <v>Secondary</v>
      </c>
      <c r="H176" s="12" t="s">
        <v>25</v>
      </c>
      <c r="I176" s="12" t="s">
        <v>12</v>
      </c>
      <c r="J176" s="12" t="s">
        <v>13</v>
      </c>
      <c r="K176" s="12" t="s">
        <v>14</v>
      </c>
      <c r="L176" s="13">
        <v>0</v>
      </c>
    </row>
    <row r="177" spans="1:12" x14ac:dyDescent="0.35">
      <c r="A177" s="12" t="s">
        <v>10</v>
      </c>
      <c r="B177" s="13">
        <v>49</v>
      </c>
      <c r="C177" s="13" t="str" cm="1">
        <f t="array" ref="C177">_xlfn.IFS(
  AND(B177&gt;=0, B177&lt;=18), "0-18",
  AND(B177&gt;18, B177&lt;=35), "19-35",
  AND(B177&gt;35, B177&lt;=60), "36-60",
  B177&gt;60, "60+"
)</f>
        <v>36-60</v>
      </c>
      <c r="D177" s="13">
        <v>0</v>
      </c>
      <c r="E177" s="13">
        <v>0</v>
      </c>
      <c r="F177" s="13">
        <v>0</v>
      </c>
      <c r="G177" s="12" t="str" cm="1">
        <f t="array" ref="G177">_xlfn.IFS(AND(D177=0,F177=0,E177=1),"Past/Secondary", AND(D177=1,F177=0,E177=0),"Acute/Early", OR(AND(D177=1,F177=1,E177=0),AND(D177=0,F177=1,E177=0)),"Recent/Mid", AND(D177=1,F177=1,E177=1),"Positive(Complex)", AND(D177=0,F177=1,E177=1),"Recent Exposure (Past Infection)", TRUE,"Secondary")</f>
        <v>Secondary</v>
      </c>
      <c r="H177" s="12" t="s">
        <v>37</v>
      </c>
      <c r="I177" s="12" t="s">
        <v>17</v>
      </c>
      <c r="J177" s="12" t="s">
        <v>13</v>
      </c>
      <c r="K177" s="12" t="s">
        <v>14</v>
      </c>
      <c r="L177" s="13">
        <v>0</v>
      </c>
    </row>
    <row r="178" spans="1:12" x14ac:dyDescent="0.35">
      <c r="A178" s="12" t="s">
        <v>15</v>
      </c>
      <c r="B178" s="13">
        <v>14</v>
      </c>
      <c r="C178" s="13" t="str" cm="1">
        <f t="array" ref="C178">_xlfn.IFS(
  AND(B178&gt;=0, B178&lt;=18), "0-18",
  AND(B178&gt;18, B178&lt;=35), "19-35",
  AND(B178&gt;35, B178&lt;=60), "36-60",
  B178&gt;60, "60+"
)</f>
        <v>0-18</v>
      </c>
      <c r="D178" s="13">
        <v>0</v>
      </c>
      <c r="E178" s="13">
        <v>0</v>
      </c>
      <c r="F178" s="13">
        <v>0</v>
      </c>
      <c r="G178" s="12" t="str" cm="1">
        <f t="array" ref="G178">_xlfn.IFS(AND(D178=0,F178=0,E178=1),"Past/Secondary", AND(D178=1,F178=0,E178=0),"Acute/Early", OR(AND(D178=1,F178=1,E178=0),AND(D178=0,F178=1,E178=0)),"Recent/Mid", AND(D178=1,F178=1,E178=1),"Positive(Complex)", AND(D178=0,F178=1,E178=1),"Recent Exposure (Past Infection)", TRUE,"Secondary")</f>
        <v>Secondary</v>
      </c>
      <c r="H178" s="12" t="s">
        <v>50</v>
      </c>
      <c r="I178" s="12" t="s">
        <v>12</v>
      </c>
      <c r="J178" s="12" t="s">
        <v>19</v>
      </c>
      <c r="K178" s="12" t="s">
        <v>14</v>
      </c>
      <c r="L178" s="13">
        <v>0</v>
      </c>
    </row>
    <row r="179" spans="1:12" x14ac:dyDescent="0.35">
      <c r="A179" s="12" t="s">
        <v>10</v>
      </c>
      <c r="B179" s="13">
        <v>41</v>
      </c>
      <c r="C179" s="13" t="str" cm="1">
        <f t="array" ref="C179">_xlfn.IFS(
  AND(B179&gt;=0, B179&lt;=18), "0-18",
  AND(B179&gt;18, B179&lt;=35), "19-35",
  AND(B179&gt;35, B179&lt;=60), "36-60",
  B179&gt;60, "60+"
)</f>
        <v>36-60</v>
      </c>
      <c r="D179" s="13">
        <v>0</v>
      </c>
      <c r="E179" s="13">
        <v>0</v>
      </c>
      <c r="F179" s="13">
        <v>0</v>
      </c>
      <c r="G179" s="12" t="str" cm="1">
        <f t="array" ref="G179">_xlfn.IFS(AND(D179=0,F179=0,E179=1),"Past/Secondary", AND(D179=1,F179=0,E179=0),"Acute/Early", OR(AND(D179=1,F179=1,E179=0),AND(D179=0,F179=1,E179=0)),"Recent/Mid", AND(D179=1,F179=1,E179=1),"Positive(Complex)", AND(D179=0,F179=1,E179=1),"Recent Exposure (Past Infection)", TRUE,"Secondary")</f>
        <v>Secondary</v>
      </c>
      <c r="H179" s="12" t="s">
        <v>35</v>
      </c>
      <c r="I179" s="12" t="s">
        <v>17</v>
      </c>
      <c r="J179" s="12" t="s">
        <v>13</v>
      </c>
      <c r="K179" s="12" t="s">
        <v>14</v>
      </c>
      <c r="L179" s="13">
        <v>0</v>
      </c>
    </row>
    <row r="180" spans="1:12" x14ac:dyDescent="0.35">
      <c r="A180" s="12" t="s">
        <v>10</v>
      </c>
      <c r="B180" s="13">
        <v>27</v>
      </c>
      <c r="C180" s="13" t="str" cm="1">
        <f t="array" ref="C180">_xlfn.IFS(
  AND(B180&gt;=0, B180&lt;=18), "0-18",
  AND(B180&gt;18, B180&lt;=35), "19-35",
  AND(B180&gt;35, B180&lt;=60), "36-60",
  B180&gt;60, "60+"
)</f>
        <v>19-35</v>
      </c>
      <c r="D180" s="13">
        <v>1</v>
      </c>
      <c r="E180" s="13">
        <v>1</v>
      </c>
      <c r="F180" s="13">
        <v>1</v>
      </c>
      <c r="G180" s="12" t="str" cm="1">
        <f t="array" ref="G180">_xlfn.IFS(AND(D180=0,F180=0,E180=1),"Past/Secondary", AND(D180=1,F180=0,E180=0),"Acute/Early", OR(AND(D180=1,F180=1,E180=0),AND(D180=0,F180=1,E180=0)),"Recent/Mid", AND(D180=1,F180=1,E180=1),"Positive(Complex)", AND(D180=0,F180=1,E180=1),"Recent Exposure (Past Infection)", TRUE,"Secondary")</f>
        <v>Positive(Complex)</v>
      </c>
      <c r="H180" s="12" t="s">
        <v>53</v>
      </c>
      <c r="I180" s="12" t="s">
        <v>12</v>
      </c>
      <c r="J180" s="12" t="s">
        <v>19</v>
      </c>
      <c r="K180" s="12" t="s">
        <v>14</v>
      </c>
      <c r="L180" s="13">
        <v>1</v>
      </c>
    </row>
    <row r="181" spans="1:12" x14ac:dyDescent="0.35">
      <c r="A181" s="12" t="s">
        <v>15</v>
      </c>
      <c r="B181" s="13">
        <v>38</v>
      </c>
      <c r="C181" s="13" t="str" cm="1">
        <f t="array" ref="C181">_xlfn.IFS(
  AND(B181&gt;=0, B181&lt;=18), "0-18",
  AND(B181&gt;18, B181&lt;=35), "19-35",
  AND(B181&gt;35, B181&lt;=60), "36-60",
  B181&gt;60, "60+"
)</f>
        <v>36-60</v>
      </c>
      <c r="D181" s="13">
        <v>1</v>
      </c>
      <c r="E181" s="13">
        <v>1</v>
      </c>
      <c r="F181" s="13">
        <v>0</v>
      </c>
      <c r="G181" s="12" t="str" cm="1">
        <f t="array" ref="G181">_xlfn.IFS(AND(D181=0,F181=0,E181=1),"Past/Secondary", AND(D181=1,F181=0,E181=0),"Acute/Early", OR(AND(D181=1,F181=1,E181=0),AND(D181=0,F181=1,E181=0)),"Recent/Mid", AND(D181=1,F181=1,E181=1),"Positive(Complex)", AND(D181=0,F181=1,E181=1),"Recent Exposure (Past Infection)", TRUE,"Secondary")</f>
        <v>Secondary</v>
      </c>
      <c r="H181" s="12" t="s">
        <v>50</v>
      </c>
      <c r="I181" s="12" t="s">
        <v>17</v>
      </c>
      <c r="J181" s="12" t="s">
        <v>13</v>
      </c>
      <c r="K181" s="12" t="s">
        <v>14</v>
      </c>
      <c r="L181" s="13">
        <v>1</v>
      </c>
    </row>
    <row r="182" spans="1:12" x14ac:dyDescent="0.35">
      <c r="A182" s="12" t="s">
        <v>10</v>
      </c>
      <c r="B182" s="13">
        <v>14</v>
      </c>
      <c r="C182" s="13" t="str" cm="1">
        <f t="array" ref="C182">_xlfn.IFS(
  AND(B182&gt;=0, B182&lt;=18), "0-18",
  AND(B182&gt;18, B182&lt;=35), "19-35",
  AND(B182&gt;35, B182&lt;=60), "36-60",
  B182&gt;60, "60+"
)</f>
        <v>0-18</v>
      </c>
      <c r="D182" s="13">
        <v>1</v>
      </c>
      <c r="E182" s="13">
        <v>1</v>
      </c>
      <c r="F182" s="13">
        <v>0</v>
      </c>
      <c r="G182" s="12" t="str" cm="1">
        <f t="array" ref="G182">_xlfn.IFS(AND(D182=0,F182=0,E182=1),"Past/Secondary", AND(D182=1,F182=0,E182=0),"Acute/Early", OR(AND(D182=1,F182=1,E182=0),AND(D182=0,F182=1,E182=0)),"Recent/Mid", AND(D182=1,F182=1,E182=1),"Positive(Complex)", AND(D182=0,F182=1,E182=1),"Recent Exposure (Past Infection)", TRUE,"Secondary")</f>
        <v>Secondary</v>
      </c>
      <c r="H182" s="12" t="s">
        <v>52</v>
      </c>
      <c r="I182" s="12" t="s">
        <v>12</v>
      </c>
      <c r="J182" s="12" t="s">
        <v>19</v>
      </c>
      <c r="K182" s="12" t="s">
        <v>14</v>
      </c>
      <c r="L182" s="13">
        <v>1</v>
      </c>
    </row>
    <row r="183" spans="1:12" x14ac:dyDescent="0.35">
      <c r="A183" s="12" t="s">
        <v>15</v>
      </c>
      <c r="B183" s="13">
        <v>28</v>
      </c>
      <c r="C183" s="13" t="str" cm="1">
        <f t="array" ref="C183">_xlfn.IFS(
  AND(B183&gt;=0, B183&lt;=18), "0-18",
  AND(B183&gt;18, B183&lt;=35), "19-35",
  AND(B183&gt;35, B183&lt;=60), "36-60",
  B183&gt;60, "60+"
)</f>
        <v>19-35</v>
      </c>
      <c r="D183" s="13">
        <v>0</v>
      </c>
      <c r="E183" s="13">
        <v>0</v>
      </c>
      <c r="F183" s="13">
        <v>1</v>
      </c>
      <c r="G183" s="12" t="str" cm="1">
        <f t="array" ref="G183">_xlfn.IFS(AND(D183=0,F183=0,E183=1),"Past/Secondary", AND(D183=1,F183=0,E183=0),"Acute/Early", OR(AND(D183=1,F183=1,E183=0),AND(D183=0,F183=1,E183=0)),"Recent/Mid", AND(D183=1,F183=1,E183=1),"Positive(Complex)", AND(D183=0,F183=1,E183=1),"Recent Exposure (Past Infection)", TRUE,"Secondary")</f>
        <v>Recent/Mid</v>
      </c>
      <c r="H183" s="12" t="s">
        <v>50</v>
      </c>
      <c r="I183" s="12" t="s">
        <v>17</v>
      </c>
      <c r="J183" s="12" t="s">
        <v>24</v>
      </c>
      <c r="K183" s="12" t="s">
        <v>14</v>
      </c>
      <c r="L183" s="13">
        <v>0</v>
      </c>
    </row>
    <row r="184" spans="1:12" x14ac:dyDescent="0.35">
      <c r="A184" s="12" t="s">
        <v>15</v>
      </c>
      <c r="B184" s="13">
        <v>35</v>
      </c>
      <c r="C184" s="13" t="str" cm="1">
        <f t="array" ref="C184">_xlfn.IFS(
  AND(B184&gt;=0, B184&lt;=18), "0-18",
  AND(B184&gt;18, B184&lt;=35), "19-35",
  AND(B184&gt;35, B184&lt;=60), "36-60",
  B184&gt;60, "60+"
)</f>
        <v>19-35</v>
      </c>
      <c r="D184" s="13">
        <v>1</v>
      </c>
      <c r="E184" s="13">
        <v>1</v>
      </c>
      <c r="F184" s="13">
        <v>1</v>
      </c>
      <c r="G184" s="12" t="str" cm="1">
        <f t="array" ref="G184">_xlfn.IFS(AND(D184=0,F184=0,E184=1),"Past/Secondary", AND(D184=1,F184=0,E184=0),"Acute/Early", OR(AND(D184=1,F184=1,E184=0),AND(D184=0,F184=1,E184=0)),"Recent/Mid", AND(D184=1,F184=1,E184=1),"Positive(Complex)", AND(D184=0,F184=1,E184=1),"Recent Exposure (Past Infection)", TRUE,"Secondary")</f>
        <v>Positive(Complex)</v>
      </c>
      <c r="H184" s="12" t="s">
        <v>53</v>
      </c>
      <c r="I184" s="12" t="s">
        <v>12</v>
      </c>
      <c r="J184" s="12" t="s">
        <v>13</v>
      </c>
      <c r="K184" s="12" t="s">
        <v>14</v>
      </c>
      <c r="L184" s="13">
        <v>1</v>
      </c>
    </row>
    <row r="185" spans="1:12" x14ac:dyDescent="0.35">
      <c r="A185" s="12" t="s">
        <v>15</v>
      </c>
      <c r="B185" s="13">
        <v>59</v>
      </c>
      <c r="C185" s="13" t="str" cm="1">
        <f t="array" ref="C185">_xlfn.IFS(
  AND(B185&gt;=0, B185&lt;=18), "0-18",
  AND(B185&gt;18, B185&lt;=35), "19-35",
  AND(B185&gt;35, B185&lt;=60), "36-60",
  B185&gt;60, "60+"
)</f>
        <v>36-60</v>
      </c>
      <c r="D185" s="13">
        <v>0</v>
      </c>
      <c r="E185" s="13">
        <v>0</v>
      </c>
      <c r="F185" s="13">
        <v>1</v>
      </c>
      <c r="G185" s="12" t="str" cm="1">
        <f t="array" ref="G185">_xlfn.IFS(AND(D185=0,F185=0,E185=1),"Past/Secondary", AND(D185=1,F185=0,E185=0),"Acute/Early", OR(AND(D185=1,F185=1,E185=0),AND(D185=0,F185=1,E185=0)),"Recent/Mid", AND(D185=1,F185=1,E185=1),"Positive(Complex)", AND(D185=0,F185=1,E185=1),"Recent Exposure (Past Infection)", TRUE,"Secondary")</f>
        <v>Recent/Mid</v>
      </c>
      <c r="H185" s="12" t="s">
        <v>53</v>
      </c>
      <c r="I185" s="12" t="s">
        <v>17</v>
      </c>
      <c r="J185" s="12" t="s">
        <v>13</v>
      </c>
      <c r="K185" s="12" t="s">
        <v>14</v>
      </c>
      <c r="L185" s="13">
        <v>0</v>
      </c>
    </row>
    <row r="186" spans="1:12" x14ac:dyDescent="0.35">
      <c r="A186" s="12" t="s">
        <v>10</v>
      </c>
      <c r="B186" s="13">
        <v>58</v>
      </c>
      <c r="C186" s="13" t="str" cm="1">
        <f t="array" ref="C186">_xlfn.IFS(
  AND(B186&gt;=0, B186&lt;=18), "0-18",
  AND(B186&gt;18, B186&lt;=35), "19-35",
  AND(B186&gt;35, B186&lt;=60), "36-60",
  B186&gt;60, "60+"
)</f>
        <v>36-60</v>
      </c>
      <c r="D186" s="13">
        <v>1</v>
      </c>
      <c r="E186" s="13">
        <v>1</v>
      </c>
      <c r="F186" s="13">
        <v>1</v>
      </c>
      <c r="G186" s="12" t="str" cm="1">
        <f t="array" ref="G186">_xlfn.IFS(AND(D186=0,F186=0,E186=1),"Past/Secondary", AND(D186=1,F186=0,E186=0),"Acute/Early", OR(AND(D186=1,F186=1,E186=0),AND(D186=0,F186=1,E186=0)),"Recent/Mid", AND(D186=1,F186=1,E186=1),"Positive(Complex)", AND(D186=0,F186=1,E186=1),"Recent Exposure (Past Infection)", TRUE,"Secondary")</f>
        <v>Positive(Complex)</v>
      </c>
      <c r="H186" s="12" t="s">
        <v>43</v>
      </c>
      <c r="I186" s="12" t="s">
        <v>12</v>
      </c>
      <c r="J186" s="12" t="s">
        <v>13</v>
      </c>
      <c r="K186" s="12" t="s">
        <v>14</v>
      </c>
      <c r="L186" s="13">
        <v>1</v>
      </c>
    </row>
    <row r="187" spans="1:12" x14ac:dyDescent="0.35">
      <c r="A187" s="12" t="s">
        <v>15</v>
      </c>
      <c r="B187" s="13">
        <v>40</v>
      </c>
      <c r="C187" s="13" t="str" cm="1">
        <f t="array" ref="C187">_xlfn.IFS(
  AND(B187&gt;=0, B187&lt;=18), "0-18",
  AND(B187&gt;18, B187&lt;=35), "19-35",
  AND(B187&gt;35, B187&lt;=60), "36-60",
  B187&gt;60, "60+"
)</f>
        <v>36-60</v>
      </c>
      <c r="D187" s="13">
        <v>0</v>
      </c>
      <c r="E187" s="13">
        <v>0</v>
      </c>
      <c r="F187" s="13">
        <v>1</v>
      </c>
      <c r="G187" s="12" t="str" cm="1">
        <f t="array" ref="G187">_xlfn.IFS(AND(D187=0,F187=0,E187=1),"Past/Secondary", AND(D187=1,F187=0,E187=0),"Acute/Early", OR(AND(D187=1,F187=1,E187=0),AND(D187=0,F187=1,E187=0)),"Recent/Mid", AND(D187=1,F187=1,E187=1),"Positive(Complex)", AND(D187=0,F187=1,E187=1),"Recent Exposure (Past Infection)", TRUE,"Secondary")</f>
        <v>Recent/Mid</v>
      </c>
      <c r="H187" s="12" t="s">
        <v>48</v>
      </c>
      <c r="I187" s="12" t="s">
        <v>17</v>
      </c>
      <c r="J187" s="12" t="s">
        <v>13</v>
      </c>
      <c r="K187" s="12" t="s">
        <v>14</v>
      </c>
      <c r="L187" s="13">
        <v>0</v>
      </c>
    </row>
    <row r="188" spans="1:12" x14ac:dyDescent="0.35">
      <c r="A188" s="12" t="s">
        <v>15</v>
      </c>
      <c r="B188" s="13">
        <v>25</v>
      </c>
      <c r="C188" s="13" t="str" cm="1">
        <f t="array" ref="C188">_xlfn.IFS(
  AND(B188&gt;=0, B188&lt;=18), "0-18",
  AND(B188&gt;18, B188&lt;=35), "19-35",
  AND(B188&gt;35, B188&lt;=60), "36-60",
  B188&gt;60, "60+"
)</f>
        <v>19-35</v>
      </c>
      <c r="D188" s="13">
        <v>0</v>
      </c>
      <c r="E188" s="13">
        <v>0</v>
      </c>
      <c r="F188" s="13">
        <v>1</v>
      </c>
      <c r="G188" s="12" t="str" cm="1">
        <f t="array" ref="G188">_xlfn.IFS(AND(D188=0,F188=0,E188=1),"Past/Secondary", AND(D188=1,F188=0,E188=0),"Acute/Early", OR(AND(D188=1,F188=1,E188=0),AND(D188=0,F188=1,E188=0)),"Recent/Mid", AND(D188=1,F188=1,E188=1),"Positive(Complex)", AND(D188=0,F188=1,E188=1),"Recent Exposure (Past Infection)", TRUE,"Secondary")</f>
        <v>Recent/Mid</v>
      </c>
      <c r="H188" s="12" t="s">
        <v>18</v>
      </c>
      <c r="I188" s="12" t="s">
        <v>12</v>
      </c>
      <c r="J188" s="12" t="s">
        <v>24</v>
      </c>
      <c r="K188" s="12" t="s">
        <v>14</v>
      </c>
      <c r="L188" s="13">
        <v>0</v>
      </c>
    </row>
    <row r="189" spans="1:12" x14ac:dyDescent="0.35">
      <c r="A189" s="12" t="s">
        <v>15</v>
      </c>
      <c r="B189" s="13">
        <v>63</v>
      </c>
      <c r="C189" s="13" t="str" cm="1">
        <f t="array" ref="C189">_xlfn.IFS(
  AND(B189&gt;=0, B189&lt;=18), "0-18",
  AND(B189&gt;18, B189&lt;=35), "19-35",
  AND(B189&gt;35, B189&lt;=60), "36-60",
  B189&gt;60, "60+"
)</f>
        <v>60+</v>
      </c>
      <c r="D189" s="13">
        <v>0</v>
      </c>
      <c r="E189" s="13">
        <v>0</v>
      </c>
      <c r="F189" s="13">
        <v>1</v>
      </c>
      <c r="G189" s="12" t="str" cm="1">
        <f t="array" ref="G189">_xlfn.IFS(AND(D189=0,F189=0,E189=1),"Past/Secondary", AND(D189=1,F189=0,E189=0),"Acute/Early", OR(AND(D189=1,F189=1,E189=0),AND(D189=0,F189=1,E189=0)),"Recent/Mid", AND(D189=1,F189=1,E189=1),"Positive(Complex)", AND(D189=0,F189=1,E189=1),"Recent Exposure (Past Infection)", TRUE,"Secondary")</f>
        <v>Recent/Mid</v>
      </c>
      <c r="H189" s="12" t="s">
        <v>40</v>
      </c>
      <c r="I189" s="12" t="s">
        <v>17</v>
      </c>
      <c r="J189" s="12" t="s">
        <v>19</v>
      </c>
      <c r="K189" s="12" t="s">
        <v>14</v>
      </c>
      <c r="L189" s="13">
        <v>0</v>
      </c>
    </row>
    <row r="190" spans="1:12" x14ac:dyDescent="0.35">
      <c r="A190" s="12" t="s">
        <v>10</v>
      </c>
      <c r="B190" s="13">
        <v>48</v>
      </c>
      <c r="C190" s="13" t="str" cm="1">
        <f t="array" ref="C190">_xlfn.IFS(
  AND(B190&gt;=0, B190&lt;=18), "0-18",
  AND(B190&gt;18, B190&lt;=35), "19-35",
  AND(B190&gt;35, B190&lt;=60), "36-60",
  B190&gt;60, "60+"
)</f>
        <v>36-60</v>
      </c>
      <c r="D190" s="13">
        <v>1</v>
      </c>
      <c r="E190" s="13">
        <v>1</v>
      </c>
      <c r="F190" s="13">
        <v>0</v>
      </c>
      <c r="G190" s="12" t="str" cm="1">
        <f t="array" ref="G190">_xlfn.IFS(AND(D190=0,F190=0,E190=1),"Past/Secondary", AND(D190=1,F190=0,E190=0),"Acute/Early", OR(AND(D190=1,F190=1,E190=0),AND(D190=0,F190=1,E190=0)),"Recent/Mid", AND(D190=1,F190=1,E190=1),"Positive(Complex)", AND(D190=0,F190=1,E190=1),"Recent Exposure (Past Infection)", TRUE,"Secondary")</f>
        <v>Secondary</v>
      </c>
      <c r="H190" s="12" t="s">
        <v>42</v>
      </c>
      <c r="I190" s="12" t="s">
        <v>12</v>
      </c>
      <c r="J190" s="12" t="s">
        <v>13</v>
      </c>
      <c r="K190" s="12" t="s">
        <v>14</v>
      </c>
      <c r="L190" s="13">
        <v>1</v>
      </c>
    </row>
    <row r="191" spans="1:12" x14ac:dyDescent="0.35">
      <c r="A191" s="12" t="s">
        <v>15</v>
      </c>
      <c r="B191" s="13">
        <v>15</v>
      </c>
      <c r="C191" s="13" t="str" cm="1">
        <f t="array" ref="C191">_xlfn.IFS(
  AND(B191&gt;=0, B191&lt;=18), "0-18",
  AND(B191&gt;18, B191&lt;=35), "19-35",
  AND(B191&gt;35, B191&lt;=60), "36-60",
  B191&gt;60, "60+"
)</f>
        <v>0-18</v>
      </c>
      <c r="D191" s="13">
        <v>1</v>
      </c>
      <c r="E191" s="13">
        <v>1</v>
      </c>
      <c r="F191" s="13">
        <v>1</v>
      </c>
      <c r="G191" s="12" t="str" cm="1">
        <f t="array" ref="G191">_xlfn.IFS(AND(D191=0,F191=0,E191=1),"Past/Secondary", AND(D191=1,F191=0,E191=0),"Acute/Early", OR(AND(D191=1,F191=1,E191=0),AND(D191=0,F191=1,E191=0)),"Recent/Mid", AND(D191=1,F191=1,E191=1),"Positive(Complex)", AND(D191=0,F191=1,E191=1),"Recent Exposure (Past Infection)", TRUE,"Secondary")</f>
        <v>Positive(Complex)</v>
      </c>
      <c r="H191" s="12" t="s">
        <v>27</v>
      </c>
      <c r="I191" s="12" t="s">
        <v>17</v>
      </c>
      <c r="J191" s="12" t="s">
        <v>24</v>
      </c>
      <c r="K191" s="12" t="s">
        <v>14</v>
      </c>
      <c r="L191" s="13">
        <v>1</v>
      </c>
    </row>
    <row r="192" spans="1:12" x14ac:dyDescent="0.35">
      <c r="A192" s="12" t="s">
        <v>15</v>
      </c>
      <c r="B192" s="13">
        <v>60</v>
      </c>
      <c r="C192" s="13" t="str" cm="1">
        <f t="array" ref="C192">_xlfn.IFS(
  AND(B192&gt;=0, B192&lt;=18), "0-18",
  AND(B192&gt;18, B192&lt;=35), "19-35",
  AND(B192&gt;35, B192&lt;=60), "36-60",
  B192&gt;60, "60+"
)</f>
        <v>36-60</v>
      </c>
      <c r="D192" s="13">
        <v>0</v>
      </c>
      <c r="E192" s="13">
        <v>0</v>
      </c>
      <c r="F192" s="13">
        <v>1</v>
      </c>
      <c r="G192" s="12" t="str" cm="1">
        <f t="array" ref="G192">_xlfn.IFS(AND(D192=0,F192=0,E192=1),"Past/Secondary", AND(D192=1,F192=0,E192=0),"Acute/Early", OR(AND(D192=1,F192=1,E192=0),AND(D192=0,F192=1,E192=0)),"Recent/Mid", AND(D192=1,F192=1,E192=1),"Positive(Complex)", AND(D192=0,F192=1,E192=1),"Recent Exposure (Past Infection)", TRUE,"Secondary")</f>
        <v>Recent/Mid</v>
      </c>
      <c r="H192" s="12" t="s">
        <v>49</v>
      </c>
      <c r="I192" s="12" t="s">
        <v>12</v>
      </c>
      <c r="J192" s="12" t="s">
        <v>19</v>
      </c>
      <c r="K192" s="12" t="s">
        <v>14</v>
      </c>
      <c r="L192" s="13">
        <v>0</v>
      </c>
    </row>
    <row r="193" spans="1:12" x14ac:dyDescent="0.35">
      <c r="A193" s="12" t="s">
        <v>10</v>
      </c>
      <c r="B193" s="13">
        <v>13</v>
      </c>
      <c r="C193" s="13" t="str" cm="1">
        <f t="array" ref="C193">_xlfn.IFS(
  AND(B193&gt;=0, B193&lt;=18), "0-18",
  AND(B193&gt;18, B193&lt;=35), "19-35",
  AND(B193&gt;35, B193&lt;=60), "36-60",
  B193&gt;60, "60+"
)</f>
        <v>0-18</v>
      </c>
      <c r="D193" s="13">
        <v>0</v>
      </c>
      <c r="E193" s="13">
        <v>0</v>
      </c>
      <c r="F193" s="13">
        <v>1</v>
      </c>
      <c r="G193" s="12" t="str" cm="1">
        <f t="array" ref="G193">_xlfn.IFS(AND(D193=0,F193=0,E193=1),"Past/Secondary", AND(D193=1,F193=0,E193=0),"Acute/Early", OR(AND(D193=1,F193=1,E193=0),AND(D193=0,F193=1,E193=0)),"Recent/Mid", AND(D193=1,F193=1,E193=1),"Positive(Complex)", AND(D193=0,F193=1,E193=1),"Recent Exposure (Past Infection)", TRUE,"Secondary")</f>
        <v>Recent/Mid</v>
      </c>
      <c r="H193" s="12" t="s">
        <v>44</v>
      </c>
      <c r="I193" s="12" t="s">
        <v>17</v>
      </c>
      <c r="J193" s="12" t="s">
        <v>24</v>
      </c>
      <c r="K193" s="12" t="s">
        <v>14</v>
      </c>
      <c r="L193" s="13">
        <v>0</v>
      </c>
    </row>
    <row r="194" spans="1:12" x14ac:dyDescent="0.35">
      <c r="A194" s="12" t="s">
        <v>10</v>
      </c>
      <c r="B194" s="13">
        <v>58</v>
      </c>
      <c r="C194" s="13" t="str" cm="1">
        <f t="array" ref="C194">_xlfn.IFS(
  AND(B194&gt;=0, B194&lt;=18), "0-18",
  AND(B194&gt;18, B194&lt;=35), "19-35",
  AND(B194&gt;35, B194&lt;=60), "36-60",
  B194&gt;60, "60+"
)</f>
        <v>36-60</v>
      </c>
      <c r="D194" s="13">
        <v>0</v>
      </c>
      <c r="E194" s="13">
        <v>0</v>
      </c>
      <c r="F194" s="13">
        <v>1</v>
      </c>
      <c r="G194" s="12" t="str" cm="1">
        <f t="array" ref="G194">_xlfn.IFS(AND(D194=0,F194=0,E194=1),"Past/Secondary", AND(D194=1,F194=0,E194=0),"Acute/Early", OR(AND(D194=1,F194=1,E194=0),AND(D194=0,F194=1,E194=0)),"Recent/Mid", AND(D194=1,F194=1,E194=1),"Positive(Complex)", AND(D194=0,F194=1,E194=1),"Recent Exposure (Past Infection)", TRUE,"Secondary")</f>
        <v>Recent/Mid</v>
      </c>
      <c r="H194" s="12" t="s">
        <v>34</v>
      </c>
      <c r="I194" s="12" t="s">
        <v>12</v>
      </c>
      <c r="J194" s="12" t="s">
        <v>24</v>
      </c>
      <c r="K194" s="12" t="s">
        <v>14</v>
      </c>
      <c r="L194" s="13">
        <v>0</v>
      </c>
    </row>
    <row r="195" spans="1:12" x14ac:dyDescent="0.35">
      <c r="A195" s="12" t="s">
        <v>15</v>
      </c>
      <c r="B195" s="13">
        <v>53</v>
      </c>
      <c r="C195" s="13" t="str" cm="1">
        <f t="array" ref="C195">_xlfn.IFS(
  AND(B195&gt;=0, B195&lt;=18), "0-18",
  AND(B195&gt;18, B195&lt;=35), "19-35",
  AND(B195&gt;35, B195&lt;=60), "36-60",
  B195&gt;60, "60+"
)</f>
        <v>36-60</v>
      </c>
      <c r="D195" s="13">
        <v>1</v>
      </c>
      <c r="E195" s="13">
        <v>1</v>
      </c>
      <c r="F195" s="13">
        <v>1</v>
      </c>
      <c r="G195" s="12" t="str" cm="1">
        <f t="array" ref="G195">_xlfn.IFS(AND(D195=0,F195=0,E195=1),"Past/Secondary", AND(D195=1,F195=0,E195=0),"Acute/Early", OR(AND(D195=1,F195=1,E195=0),AND(D195=0,F195=1,E195=0)),"Recent/Mid", AND(D195=1,F195=1,E195=1),"Positive(Complex)", AND(D195=0,F195=1,E195=1),"Recent Exposure (Past Infection)", TRUE,"Secondary")</f>
        <v>Positive(Complex)</v>
      </c>
      <c r="H195" s="12" t="s">
        <v>22</v>
      </c>
      <c r="I195" s="12" t="s">
        <v>17</v>
      </c>
      <c r="J195" s="12" t="s">
        <v>19</v>
      </c>
      <c r="K195" s="12" t="s">
        <v>14</v>
      </c>
      <c r="L195" s="13">
        <v>1</v>
      </c>
    </row>
    <row r="196" spans="1:12" x14ac:dyDescent="0.35">
      <c r="A196" s="12" t="s">
        <v>15</v>
      </c>
      <c r="B196" s="13">
        <v>61</v>
      </c>
      <c r="C196" s="13" t="str" cm="1">
        <f t="array" ref="C196">_xlfn.IFS(
  AND(B196&gt;=0, B196&lt;=18), "0-18",
  AND(B196&gt;18, B196&lt;=35), "19-35",
  AND(B196&gt;35, B196&lt;=60), "36-60",
  B196&gt;60, "60+"
)</f>
        <v>60+</v>
      </c>
      <c r="D196" s="13">
        <v>1</v>
      </c>
      <c r="E196" s="13">
        <v>1</v>
      </c>
      <c r="F196" s="13">
        <v>1</v>
      </c>
      <c r="G196" s="12" t="str" cm="1">
        <f t="array" ref="G196">_xlfn.IFS(AND(D196=0,F196=0,E196=1),"Past/Secondary", AND(D196=1,F196=0,E196=0),"Acute/Early", OR(AND(D196=1,F196=1,E196=0),AND(D196=0,F196=1,E196=0)),"Recent/Mid", AND(D196=1,F196=1,E196=1),"Positive(Complex)", AND(D196=0,F196=1,E196=1),"Recent Exposure (Past Infection)", TRUE,"Secondary")</f>
        <v>Positive(Complex)</v>
      </c>
      <c r="H196" s="12" t="s">
        <v>49</v>
      </c>
      <c r="I196" s="12" t="s">
        <v>12</v>
      </c>
      <c r="J196" s="12" t="s">
        <v>24</v>
      </c>
      <c r="K196" s="12" t="s">
        <v>14</v>
      </c>
      <c r="L196" s="13">
        <v>1</v>
      </c>
    </row>
    <row r="197" spans="1:12" x14ac:dyDescent="0.35">
      <c r="A197" s="12" t="s">
        <v>10</v>
      </c>
      <c r="B197" s="13">
        <v>44</v>
      </c>
      <c r="C197" s="13" t="str" cm="1">
        <f t="array" ref="C197">_xlfn.IFS(
  AND(B197&gt;=0, B197&lt;=18), "0-18",
  AND(B197&gt;18, B197&lt;=35), "19-35",
  AND(B197&gt;35, B197&lt;=60), "36-60",
  B197&gt;60, "60+"
)</f>
        <v>36-60</v>
      </c>
      <c r="D197" s="13">
        <v>0</v>
      </c>
      <c r="E197" s="13">
        <v>0</v>
      </c>
      <c r="F197" s="13">
        <v>1</v>
      </c>
      <c r="G197" s="12" t="str" cm="1">
        <f t="array" ref="G197">_xlfn.IFS(AND(D197=0,F197=0,E197=1),"Past/Secondary", AND(D197=1,F197=0,E197=0),"Acute/Early", OR(AND(D197=1,F197=1,E197=0),AND(D197=0,F197=1,E197=0)),"Recent/Mid", AND(D197=1,F197=1,E197=1),"Positive(Complex)", AND(D197=0,F197=1,E197=1),"Recent Exposure (Past Infection)", TRUE,"Secondary")</f>
        <v>Recent/Mid</v>
      </c>
      <c r="H197" s="12" t="s">
        <v>49</v>
      </c>
      <c r="I197" s="12" t="s">
        <v>17</v>
      </c>
      <c r="J197" s="12" t="s">
        <v>19</v>
      </c>
      <c r="K197" s="12" t="s">
        <v>14</v>
      </c>
      <c r="L197" s="13">
        <v>0</v>
      </c>
    </row>
    <row r="198" spans="1:12" x14ac:dyDescent="0.35">
      <c r="A198" s="12" t="s">
        <v>10</v>
      </c>
      <c r="B198" s="13">
        <v>40</v>
      </c>
      <c r="C198" s="13" t="str" cm="1">
        <f t="array" ref="C198">_xlfn.IFS(
  AND(B198&gt;=0, B198&lt;=18), "0-18",
  AND(B198&gt;18, B198&lt;=35), "19-35",
  AND(B198&gt;35, B198&lt;=60), "36-60",
  B198&gt;60, "60+"
)</f>
        <v>36-60</v>
      </c>
      <c r="D198" s="13">
        <v>0</v>
      </c>
      <c r="E198" s="13">
        <v>0</v>
      </c>
      <c r="F198" s="13">
        <v>0</v>
      </c>
      <c r="G198" s="12" t="str" cm="1">
        <f t="array" ref="G198">_xlfn.IFS(AND(D198=0,F198=0,E198=1),"Past/Secondary", AND(D198=1,F198=0,E198=0),"Acute/Early", OR(AND(D198=1,F198=1,E198=0),AND(D198=0,F198=1,E198=0)),"Recent/Mid", AND(D198=1,F198=1,E198=1),"Positive(Complex)", AND(D198=0,F198=1,E198=1),"Recent Exposure (Past Infection)", TRUE,"Secondary")</f>
        <v>Secondary</v>
      </c>
      <c r="H198" s="12" t="s">
        <v>48</v>
      </c>
      <c r="I198" s="12" t="s">
        <v>12</v>
      </c>
      <c r="J198" s="12" t="s">
        <v>24</v>
      </c>
      <c r="K198" s="12" t="s">
        <v>14</v>
      </c>
      <c r="L198" s="13">
        <v>0</v>
      </c>
    </row>
    <row r="199" spans="1:12" x14ac:dyDescent="0.35">
      <c r="A199" s="12" t="s">
        <v>15</v>
      </c>
      <c r="B199" s="13">
        <v>49</v>
      </c>
      <c r="C199" s="13" t="str" cm="1">
        <f t="array" ref="C199">_xlfn.IFS(
  AND(B199&gt;=0, B199&lt;=18), "0-18",
  AND(B199&gt;18, B199&lt;=35), "19-35",
  AND(B199&gt;35, B199&lt;=60), "36-60",
  B199&gt;60, "60+"
)</f>
        <v>36-60</v>
      </c>
      <c r="D199" s="13">
        <v>0</v>
      </c>
      <c r="E199" s="13">
        <v>0</v>
      </c>
      <c r="F199" s="13">
        <v>0</v>
      </c>
      <c r="G199" s="12" t="str" cm="1">
        <f t="array" ref="G199">_xlfn.IFS(AND(D199=0,F199=0,E199=1),"Past/Secondary", AND(D199=1,F199=0,E199=0),"Acute/Early", OR(AND(D199=1,F199=1,E199=0),AND(D199=0,F199=1,E199=0)),"Recent/Mid", AND(D199=1,F199=1,E199=1),"Positive(Complex)", AND(D199=0,F199=1,E199=1),"Recent Exposure (Past Infection)", TRUE,"Secondary")</f>
        <v>Secondary</v>
      </c>
      <c r="H199" s="12" t="s">
        <v>22</v>
      </c>
      <c r="I199" s="12" t="s">
        <v>17</v>
      </c>
      <c r="J199" s="12" t="s">
        <v>24</v>
      </c>
      <c r="K199" s="12" t="s">
        <v>14</v>
      </c>
      <c r="L199" s="13">
        <v>0</v>
      </c>
    </row>
    <row r="200" spans="1:12" x14ac:dyDescent="0.35">
      <c r="A200" s="12" t="s">
        <v>15</v>
      </c>
      <c r="B200" s="13">
        <v>56</v>
      </c>
      <c r="C200" s="13" t="str" cm="1">
        <f t="array" ref="C200">_xlfn.IFS(
  AND(B200&gt;=0, B200&lt;=18), "0-18",
  AND(B200&gt;18, B200&lt;=35), "19-35",
  AND(B200&gt;35, B200&lt;=60), "36-60",
  B200&gt;60, "60+"
)</f>
        <v>36-60</v>
      </c>
      <c r="D200" s="13">
        <v>1</v>
      </c>
      <c r="E200" s="13">
        <v>1</v>
      </c>
      <c r="F200" s="13">
        <v>0</v>
      </c>
      <c r="G200" s="12" t="str" cm="1">
        <f t="array" ref="G200">_xlfn.IFS(AND(D200=0,F200=0,E200=1),"Past/Secondary", AND(D200=1,F200=0,E200=0),"Acute/Early", OR(AND(D200=1,F200=1,E200=0),AND(D200=0,F200=1,E200=0)),"Recent/Mid", AND(D200=1,F200=1,E200=1),"Positive(Complex)", AND(D200=0,F200=1,E200=1),"Recent Exposure (Past Infection)", TRUE,"Secondary")</f>
        <v>Secondary</v>
      </c>
      <c r="H200" s="12" t="s">
        <v>28</v>
      </c>
      <c r="I200" s="12" t="s">
        <v>12</v>
      </c>
      <c r="J200" s="12" t="s">
        <v>13</v>
      </c>
      <c r="K200" s="12" t="s">
        <v>14</v>
      </c>
      <c r="L200" s="13">
        <v>1</v>
      </c>
    </row>
    <row r="201" spans="1:12" x14ac:dyDescent="0.35">
      <c r="A201" s="12" t="s">
        <v>10</v>
      </c>
      <c r="B201" s="13">
        <v>28</v>
      </c>
      <c r="C201" s="13" t="str" cm="1">
        <f t="array" ref="C201">_xlfn.IFS(
  AND(B201&gt;=0, B201&lt;=18), "0-18",
  AND(B201&gt;18, B201&lt;=35), "19-35",
  AND(B201&gt;35, B201&lt;=60), "36-60",
  B201&gt;60, "60+"
)</f>
        <v>19-35</v>
      </c>
      <c r="D201" s="13">
        <v>0</v>
      </c>
      <c r="E201" s="13">
        <v>0</v>
      </c>
      <c r="F201" s="13">
        <v>1</v>
      </c>
      <c r="G201" s="12" t="str" cm="1">
        <f t="array" ref="G201">_xlfn.IFS(AND(D201=0,F201=0,E201=1),"Past/Secondary", AND(D201=1,F201=0,E201=0),"Acute/Early", OR(AND(D201=1,F201=1,E201=0),AND(D201=0,F201=1,E201=0)),"Recent/Mid", AND(D201=1,F201=1,E201=1),"Positive(Complex)", AND(D201=0,F201=1,E201=1),"Recent Exposure (Past Infection)", TRUE,"Secondary")</f>
        <v>Recent/Mid</v>
      </c>
      <c r="H201" s="12" t="s">
        <v>50</v>
      </c>
      <c r="I201" s="12" t="s">
        <v>17</v>
      </c>
      <c r="J201" s="12" t="s">
        <v>13</v>
      </c>
      <c r="K201" s="12" t="s">
        <v>14</v>
      </c>
      <c r="L201" s="13">
        <v>0</v>
      </c>
    </row>
    <row r="202" spans="1:12" x14ac:dyDescent="0.35">
      <c r="A202" s="12" t="s">
        <v>15</v>
      </c>
      <c r="B202" s="13">
        <v>40</v>
      </c>
      <c r="C202" s="13" t="str" cm="1">
        <f t="array" ref="C202">_xlfn.IFS(
  AND(B202&gt;=0, B202&lt;=18), "0-18",
  AND(B202&gt;18, B202&lt;=35), "19-35",
  AND(B202&gt;35, B202&lt;=60), "36-60",
  B202&gt;60, "60+"
)</f>
        <v>36-60</v>
      </c>
      <c r="D202" s="13">
        <v>0</v>
      </c>
      <c r="E202" s="13">
        <v>0</v>
      </c>
      <c r="F202" s="13">
        <v>0</v>
      </c>
      <c r="G202" s="12" t="str" cm="1">
        <f t="array" ref="G202">_xlfn.IFS(AND(D202=0,F202=0,E202=1),"Past/Secondary", AND(D202=1,F202=0,E202=0),"Acute/Early", OR(AND(D202=1,F202=1,E202=0),AND(D202=0,F202=1,E202=0)),"Recent/Mid", AND(D202=1,F202=1,E202=1),"Positive(Complex)", AND(D202=0,F202=1,E202=1),"Recent Exposure (Past Infection)", TRUE,"Secondary")</f>
        <v>Secondary</v>
      </c>
      <c r="H202" s="12" t="s">
        <v>51</v>
      </c>
      <c r="I202" s="12" t="s">
        <v>12</v>
      </c>
      <c r="J202" s="12" t="s">
        <v>24</v>
      </c>
      <c r="K202" s="12" t="s">
        <v>14</v>
      </c>
      <c r="L202" s="13">
        <v>0</v>
      </c>
    </row>
    <row r="203" spans="1:12" x14ac:dyDescent="0.35">
      <c r="A203" s="12" t="s">
        <v>15</v>
      </c>
      <c r="B203" s="13">
        <v>25</v>
      </c>
      <c r="C203" s="13" t="str" cm="1">
        <f t="array" ref="C203">_xlfn.IFS(
  AND(B203&gt;=0, B203&lt;=18), "0-18",
  AND(B203&gt;18, B203&lt;=35), "19-35",
  AND(B203&gt;35, B203&lt;=60), "36-60",
  B203&gt;60, "60+"
)</f>
        <v>19-35</v>
      </c>
      <c r="D203" s="13">
        <v>1</v>
      </c>
      <c r="E203" s="13">
        <v>1</v>
      </c>
      <c r="F203" s="13">
        <v>0</v>
      </c>
      <c r="G203" s="12" t="str" cm="1">
        <f t="array" ref="G203">_xlfn.IFS(AND(D203=0,F203=0,E203=1),"Past/Secondary", AND(D203=1,F203=0,E203=0),"Acute/Early", OR(AND(D203=1,F203=1,E203=0),AND(D203=0,F203=1,E203=0)),"Recent/Mid", AND(D203=1,F203=1,E203=1),"Positive(Complex)", AND(D203=0,F203=1,E203=1),"Recent Exposure (Past Infection)", TRUE,"Secondary")</f>
        <v>Secondary</v>
      </c>
      <c r="H203" s="12" t="s">
        <v>53</v>
      </c>
      <c r="I203" s="12" t="s">
        <v>17</v>
      </c>
      <c r="J203" s="12" t="s">
        <v>24</v>
      </c>
      <c r="K203" s="12" t="s">
        <v>14</v>
      </c>
      <c r="L203" s="13">
        <v>1</v>
      </c>
    </row>
    <row r="204" spans="1:12" x14ac:dyDescent="0.35">
      <c r="A204" s="12" t="s">
        <v>10</v>
      </c>
      <c r="B204" s="13">
        <v>52</v>
      </c>
      <c r="C204" s="13" t="str" cm="1">
        <f t="array" ref="C204">_xlfn.IFS(
  AND(B204&gt;=0, B204&lt;=18), "0-18",
  AND(B204&gt;18, B204&lt;=35), "19-35",
  AND(B204&gt;35, B204&lt;=60), "36-60",
  B204&gt;60, "60+"
)</f>
        <v>36-60</v>
      </c>
      <c r="D204" s="13">
        <v>0</v>
      </c>
      <c r="E204" s="13">
        <v>0</v>
      </c>
      <c r="F204" s="13">
        <v>0</v>
      </c>
      <c r="G204" s="12" t="str" cm="1">
        <f t="array" ref="G204">_xlfn.IFS(AND(D204=0,F204=0,E204=1),"Past/Secondary", AND(D204=1,F204=0,E204=0),"Acute/Early", OR(AND(D204=1,F204=1,E204=0),AND(D204=0,F204=1,E204=0)),"Recent/Mid", AND(D204=1,F204=1,E204=1),"Positive(Complex)", AND(D204=0,F204=1,E204=1),"Recent Exposure (Past Infection)", TRUE,"Secondary")</f>
        <v>Secondary</v>
      </c>
      <c r="H204" s="12" t="s">
        <v>18</v>
      </c>
      <c r="I204" s="12" t="s">
        <v>12</v>
      </c>
      <c r="J204" s="12" t="s">
        <v>13</v>
      </c>
      <c r="K204" s="12" t="s">
        <v>14</v>
      </c>
      <c r="L204" s="13">
        <v>0</v>
      </c>
    </row>
    <row r="205" spans="1:12" x14ac:dyDescent="0.35">
      <c r="A205" s="12" t="s">
        <v>10</v>
      </c>
      <c r="B205" s="13">
        <v>60</v>
      </c>
      <c r="C205" s="13" t="str" cm="1">
        <f t="array" ref="C205">_xlfn.IFS(
  AND(B205&gt;=0, B205&lt;=18), "0-18",
  AND(B205&gt;18, B205&lt;=35), "19-35",
  AND(B205&gt;35, B205&lt;=60), "36-60",
  B205&gt;60, "60+"
)</f>
        <v>36-60</v>
      </c>
      <c r="D205" s="13">
        <v>0</v>
      </c>
      <c r="E205" s="13">
        <v>0</v>
      </c>
      <c r="F205" s="13">
        <v>0</v>
      </c>
      <c r="G205" s="12" t="str" cm="1">
        <f t="array" ref="G205">_xlfn.IFS(AND(D205=0,F205=0,E205=1),"Past/Secondary", AND(D205=1,F205=0,E205=0),"Acute/Early", OR(AND(D205=1,F205=1,E205=0),AND(D205=0,F205=1,E205=0)),"Recent/Mid", AND(D205=1,F205=1,E205=1),"Positive(Complex)", AND(D205=0,F205=1,E205=1),"Recent Exposure (Past Infection)", TRUE,"Secondary")</f>
        <v>Secondary</v>
      </c>
      <c r="H205" s="12" t="s">
        <v>44</v>
      </c>
      <c r="I205" s="12" t="s">
        <v>17</v>
      </c>
      <c r="J205" s="12" t="s">
        <v>19</v>
      </c>
      <c r="K205" s="12" t="s">
        <v>14</v>
      </c>
      <c r="L205" s="13">
        <v>0</v>
      </c>
    </row>
    <row r="206" spans="1:12" x14ac:dyDescent="0.35">
      <c r="A206" s="12" t="s">
        <v>10</v>
      </c>
      <c r="B206" s="13">
        <v>59</v>
      </c>
      <c r="C206" s="13" t="str" cm="1">
        <f t="array" ref="C206">_xlfn.IFS(
  AND(B206&gt;=0, B206&lt;=18), "0-18",
  AND(B206&gt;18, B206&lt;=35), "19-35",
  AND(B206&gt;35, B206&lt;=60), "36-60",
  B206&gt;60, "60+"
)</f>
        <v>36-60</v>
      </c>
      <c r="D206" s="13">
        <v>0</v>
      </c>
      <c r="E206" s="13">
        <v>0</v>
      </c>
      <c r="F206" s="13">
        <v>1</v>
      </c>
      <c r="G206" s="12" t="str" cm="1">
        <f t="array" ref="G206">_xlfn.IFS(AND(D206=0,F206=0,E206=1),"Past/Secondary", AND(D206=1,F206=0,E206=0),"Acute/Early", OR(AND(D206=1,F206=1,E206=0),AND(D206=0,F206=1,E206=0)),"Recent/Mid", AND(D206=1,F206=1,E206=1),"Positive(Complex)", AND(D206=0,F206=1,E206=1),"Recent Exposure (Past Infection)", TRUE,"Secondary")</f>
        <v>Recent/Mid</v>
      </c>
      <c r="H206" s="12" t="s">
        <v>31</v>
      </c>
      <c r="I206" s="12" t="s">
        <v>12</v>
      </c>
      <c r="J206" s="12" t="s">
        <v>13</v>
      </c>
      <c r="K206" s="12" t="s">
        <v>14</v>
      </c>
      <c r="L206" s="13">
        <v>0</v>
      </c>
    </row>
    <row r="207" spans="1:12" x14ac:dyDescent="0.35">
      <c r="A207" s="12" t="s">
        <v>10</v>
      </c>
      <c r="B207" s="13">
        <v>35</v>
      </c>
      <c r="C207" s="13" t="str" cm="1">
        <f t="array" ref="C207">_xlfn.IFS(
  AND(B207&gt;=0, B207&lt;=18), "0-18",
  AND(B207&gt;18, B207&lt;=35), "19-35",
  AND(B207&gt;35, B207&lt;=60), "36-60",
  B207&gt;60, "60+"
)</f>
        <v>19-35</v>
      </c>
      <c r="D207" s="13">
        <v>1</v>
      </c>
      <c r="E207" s="13">
        <v>1</v>
      </c>
      <c r="F207" s="13">
        <v>0</v>
      </c>
      <c r="G207" s="12" t="str" cm="1">
        <f t="array" ref="G207">_xlfn.IFS(AND(D207=0,F207=0,E207=1),"Past/Secondary", AND(D207=1,F207=0,E207=0),"Acute/Early", OR(AND(D207=1,F207=1,E207=0),AND(D207=0,F207=1,E207=0)),"Recent/Mid", AND(D207=1,F207=1,E207=1),"Positive(Complex)", AND(D207=0,F207=1,E207=1),"Recent Exposure (Past Infection)", TRUE,"Secondary")</f>
        <v>Secondary</v>
      </c>
      <c r="H207" s="12" t="s">
        <v>36</v>
      </c>
      <c r="I207" s="12" t="s">
        <v>17</v>
      </c>
      <c r="J207" s="12" t="s">
        <v>13</v>
      </c>
      <c r="K207" s="12" t="s">
        <v>14</v>
      </c>
      <c r="L207" s="13">
        <v>1</v>
      </c>
    </row>
    <row r="208" spans="1:12" x14ac:dyDescent="0.35">
      <c r="A208" s="12" t="s">
        <v>10</v>
      </c>
      <c r="B208" s="13">
        <v>48</v>
      </c>
      <c r="C208" s="13" t="str" cm="1">
        <f t="array" ref="C208">_xlfn.IFS(
  AND(B208&gt;=0, B208&lt;=18), "0-18",
  AND(B208&gt;18, B208&lt;=35), "19-35",
  AND(B208&gt;35, B208&lt;=60), "36-60",
  B208&gt;60, "60+"
)</f>
        <v>36-60</v>
      </c>
      <c r="D208" s="13">
        <v>1</v>
      </c>
      <c r="E208" s="13">
        <v>1</v>
      </c>
      <c r="F208" s="13">
        <v>1</v>
      </c>
      <c r="G208" s="12" t="str" cm="1">
        <f t="array" ref="G208">_xlfn.IFS(AND(D208=0,F208=0,E208=1),"Past/Secondary", AND(D208=1,F208=0,E208=0),"Acute/Early", OR(AND(D208=1,F208=1,E208=0),AND(D208=0,F208=1,E208=0)),"Recent/Mid", AND(D208=1,F208=1,E208=1),"Positive(Complex)", AND(D208=0,F208=1,E208=1),"Recent Exposure (Past Infection)", TRUE,"Secondary")</f>
        <v>Positive(Complex)</v>
      </c>
      <c r="H208" s="12" t="s">
        <v>48</v>
      </c>
      <c r="I208" s="12" t="s">
        <v>12</v>
      </c>
      <c r="J208" s="12" t="s">
        <v>19</v>
      </c>
      <c r="K208" s="12" t="s">
        <v>14</v>
      </c>
      <c r="L208" s="13">
        <v>1</v>
      </c>
    </row>
    <row r="209" spans="1:12" x14ac:dyDescent="0.35">
      <c r="A209" s="12" t="s">
        <v>15</v>
      </c>
      <c r="B209" s="13">
        <v>31</v>
      </c>
      <c r="C209" s="13" t="str" cm="1">
        <f t="array" ref="C209">_xlfn.IFS(
  AND(B209&gt;=0, B209&lt;=18), "0-18",
  AND(B209&gt;18, B209&lt;=35), "19-35",
  AND(B209&gt;35, B209&lt;=60), "36-60",
  B209&gt;60, "60+"
)</f>
        <v>19-35</v>
      </c>
      <c r="D209" s="13">
        <v>1</v>
      </c>
      <c r="E209" s="13">
        <v>1</v>
      </c>
      <c r="F209" s="13">
        <v>1</v>
      </c>
      <c r="G209" s="12" t="str" cm="1">
        <f t="array" ref="G209">_xlfn.IFS(AND(D209=0,F209=0,E209=1),"Past/Secondary", AND(D209=1,F209=0,E209=0),"Acute/Early", OR(AND(D209=1,F209=1,E209=0),AND(D209=0,F209=1,E209=0)),"Recent/Mid", AND(D209=1,F209=1,E209=1),"Positive(Complex)", AND(D209=0,F209=1,E209=1),"Recent Exposure (Past Infection)", TRUE,"Secondary")</f>
        <v>Positive(Complex)</v>
      </c>
      <c r="H209" s="12" t="s">
        <v>18</v>
      </c>
      <c r="I209" s="12" t="s">
        <v>17</v>
      </c>
      <c r="J209" s="12" t="s">
        <v>19</v>
      </c>
      <c r="K209" s="12" t="s">
        <v>14</v>
      </c>
      <c r="L209" s="13">
        <v>1</v>
      </c>
    </row>
    <row r="210" spans="1:12" x14ac:dyDescent="0.35">
      <c r="A210" s="12" t="s">
        <v>15</v>
      </c>
      <c r="B210" s="13">
        <v>33</v>
      </c>
      <c r="C210" s="13" t="str" cm="1">
        <f t="array" ref="C210">_xlfn.IFS(
  AND(B210&gt;=0, B210&lt;=18), "0-18",
  AND(B210&gt;18, B210&lt;=35), "19-35",
  AND(B210&gt;35, B210&lt;=60), "36-60",
  B210&gt;60, "60+"
)</f>
        <v>19-35</v>
      </c>
      <c r="D210" s="13">
        <v>1</v>
      </c>
      <c r="E210" s="13">
        <v>1</v>
      </c>
      <c r="F210" s="13">
        <v>0</v>
      </c>
      <c r="G210" s="12" t="str" cm="1">
        <f t="array" ref="G210">_xlfn.IFS(AND(D210=0,F210=0,E210=1),"Past/Secondary", AND(D210=1,F210=0,E210=0),"Acute/Early", OR(AND(D210=1,F210=1,E210=0),AND(D210=0,F210=1,E210=0)),"Recent/Mid", AND(D210=1,F210=1,E210=1),"Positive(Complex)", AND(D210=0,F210=1,E210=1),"Recent Exposure (Past Infection)", TRUE,"Secondary")</f>
        <v>Secondary</v>
      </c>
      <c r="H210" s="12" t="s">
        <v>41</v>
      </c>
      <c r="I210" s="12" t="s">
        <v>12</v>
      </c>
      <c r="J210" s="12" t="s">
        <v>24</v>
      </c>
      <c r="K210" s="12" t="s">
        <v>14</v>
      </c>
      <c r="L210" s="13">
        <v>1</v>
      </c>
    </row>
    <row r="211" spans="1:12" x14ac:dyDescent="0.35">
      <c r="A211" s="12" t="s">
        <v>10</v>
      </c>
      <c r="B211" s="13">
        <v>39</v>
      </c>
      <c r="C211" s="13" t="str" cm="1">
        <f t="array" ref="C211">_xlfn.IFS(
  AND(B211&gt;=0, B211&lt;=18), "0-18",
  AND(B211&gt;18, B211&lt;=35), "19-35",
  AND(B211&gt;35, B211&lt;=60), "36-60",
  B211&gt;60, "60+"
)</f>
        <v>36-60</v>
      </c>
      <c r="D211" s="13">
        <v>1</v>
      </c>
      <c r="E211" s="13">
        <v>1</v>
      </c>
      <c r="F211" s="13">
        <v>1</v>
      </c>
      <c r="G211" s="12" t="str" cm="1">
        <f t="array" ref="G211">_xlfn.IFS(AND(D211=0,F211=0,E211=1),"Past/Secondary", AND(D211=1,F211=0,E211=0),"Acute/Early", OR(AND(D211=1,F211=1,E211=0),AND(D211=0,F211=1,E211=0)),"Recent/Mid", AND(D211=1,F211=1,E211=1),"Positive(Complex)", AND(D211=0,F211=1,E211=1),"Recent Exposure (Past Infection)", TRUE,"Secondary")</f>
        <v>Positive(Complex)</v>
      </c>
      <c r="H211" s="12" t="s">
        <v>23</v>
      </c>
      <c r="I211" s="12" t="s">
        <v>17</v>
      </c>
      <c r="J211" s="12" t="s">
        <v>13</v>
      </c>
      <c r="K211" s="12" t="s">
        <v>14</v>
      </c>
      <c r="L211" s="13">
        <v>1</v>
      </c>
    </row>
    <row r="212" spans="1:12" x14ac:dyDescent="0.35">
      <c r="A212" s="12" t="s">
        <v>15</v>
      </c>
      <c r="B212" s="13">
        <v>34</v>
      </c>
      <c r="C212" s="13" t="str" cm="1">
        <f t="array" ref="C212">_xlfn.IFS(
  AND(B212&gt;=0, B212&lt;=18), "0-18",
  AND(B212&gt;18, B212&lt;=35), "19-35",
  AND(B212&gt;35, B212&lt;=60), "36-60",
  B212&gt;60, "60+"
)</f>
        <v>19-35</v>
      </c>
      <c r="D212" s="13">
        <v>0</v>
      </c>
      <c r="E212" s="13">
        <v>0</v>
      </c>
      <c r="F212" s="13">
        <v>0</v>
      </c>
      <c r="G212" s="12" t="str" cm="1">
        <f t="array" ref="G212">_xlfn.IFS(AND(D212=0,F212=0,E212=1),"Past/Secondary", AND(D212=1,F212=0,E212=0),"Acute/Early", OR(AND(D212=1,F212=1,E212=0),AND(D212=0,F212=1,E212=0)),"Recent/Mid", AND(D212=1,F212=1,E212=1),"Positive(Complex)", AND(D212=0,F212=1,E212=1),"Recent Exposure (Past Infection)", TRUE,"Secondary")</f>
        <v>Secondary</v>
      </c>
      <c r="H212" s="12" t="s">
        <v>38</v>
      </c>
      <c r="I212" s="12" t="s">
        <v>12</v>
      </c>
      <c r="J212" s="12" t="s">
        <v>19</v>
      </c>
      <c r="K212" s="12" t="s">
        <v>14</v>
      </c>
      <c r="L212" s="13">
        <v>0</v>
      </c>
    </row>
    <row r="213" spans="1:12" x14ac:dyDescent="0.35">
      <c r="A213" s="12" t="s">
        <v>10</v>
      </c>
      <c r="B213" s="13">
        <v>33</v>
      </c>
      <c r="C213" s="13" t="str" cm="1">
        <f t="array" ref="C213">_xlfn.IFS(
  AND(B213&gt;=0, B213&lt;=18), "0-18",
  AND(B213&gt;18, B213&lt;=35), "19-35",
  AND(B213&gt;35, B213&lt;=60), "36-60",
  B213&gt;60, "60+"
)</f>
        <v>19-35</v>
      </c>
      <c r="D213" s="13">
        <v>1</v>
      </c>
      <c r="E213" s="13">
        <v>1</v>
      </c>
      <c r="F213" s="13">
        <v>1</v>
      </c>
      <c r="G213" s="12" t="str" cm="1">
        <f t="array" ref="G213">_xlfn.IFS(AND(D213=0,F213=0,E213=1),"Past/Secondary", AND(D213=1,F213=0,E213=0),"Acute/Early", OR(AND(D213=1,F213=1,E213=0),AND(D213=0,F213=1,E213=0)),"Recent/Mid", AND(D213=1,F213=1,E213=1),"Positive(Complex)", AND(D213=0,F213=1,E213=1),"Recent Exposure (Past Infection)", TRUE,"Secondary")</f>
        <v>Positive(Complex)</v>
      </c>
      <c r="H213" s="12" t="s">
        <v>50</v>
      </c>
      <c r="I213" s="12" t="s">
        <v>17</v>
      </c>
      <c r="J213" s="12" t="s">
        <v>19</v>
      </c>
      <c r="K213" s="12" t="s">
        <v>14</v>
      </c>
      <c r="L213" s="13">
        <v>1</v>
      </c>
    </row>
    <row r="214" spans="1:12" x14ac:dyDescent="0.35">
      <c r="A214" s="12" t="s">
        <v>10</v>
      </c>
      <c r="B214" s="13">
        <v>18</v>
      </c>
      <c r="C214" s="13" t="str" cm="1">
        <f t="array" ref="C214">_xlfn.IFS(
  AND(B214&gt;=0, B214&lt;=18), "0-18",
  AND(B214&gt;18, B214&lt;=35), "19-35",
  AND(B214&gt;35, B214&lt;=60), "36-60",
  B214&gt;60, "60+"
)</f>
        <v>0-18</v>
      </c>
      <c r="D214" s="13">
        <v>0</v>
      </c>
      <c r="E214" s="13">
        <v>1</v>
      </c>
      <c r="F214" s="13">
        <v>1</v>
      </c>
      <c r="G214" s="12" t="str" cm="1">
        <f t="array" ref="G214">_xlfn.IFS(AND(D214=0,F214=0,E214=1),"Past/Secondary", AND(D214=1,F214=0,E214=0),"Acute/Early", OR(AND(D214=1,F214=1,E214=0),AND(D214=0,F214=1,E214=0)),"Recent/Mid", AND(D214=1,F214=1,E214=1),"Positive(Complex)", AND(D214=0,F214=1,E214=1),"Recent Exposure (Past Infection)", TRUE,"Secondary")</f>
        <v>Recent Exposure (Past Infection)</v>
      </c>
      <c r="H214" s="12" t="s">
        <v>50</v>
      </c>
      <c r="I214" s="12" t="s">
        <v>12</v>
      </c>
      <c r="J214" s="12" t="s">
        <v>24</v>
      </c>
      <c r="K214" s="12" t="s">
        <v>14</v>
      </c>
      <c r="L214" s="13">
        <v>1</v>
      </c>
    </row>
    <row r="215" spans="1:12" x14ac:dyDescent="0.35">
      <c r="A215" s="12" t="s">
        <v>10</v>
      </c>
      <c r="B215" s="13">
        <v>43</v>
      </c>
      <c r="C215" s="13" t="str" cm="1">
        <f t="array" ref="C215">_xlfn.IFS(
  AND(B215&gt;=0, B215&lt;=18), "0-18",
  AND(B215&gt;18, B215&lt;=35), "19-35",
  AND(B215&gt;35, B215&lt;=60), "36-60",
  B215&gt;60, "60+"
)</f>
        <v>36-60</v>
      </c>
      <c r="D215" s="13">
        <v>1</v>
      </c>
      <c r="E215" s="13">
        <v>1</v>
      </c>
      <c r="F215" s="13">
        <v>1</v>
      </c>
      <c r="G215" s="12" t="str" cm="1">
        <f t="array" ref="G215">_xlfn.IFS(AND(D215=0,F215=0,E215=1),"Past/Secondary", AND(D215=1,F215=0,E215=0),"Acute/Early", OR(AND(D215=1,F215=1,E215=0),AND(D215=0,F215=1,E215=0)),"Recent/Mid", AND(D215=1,F215=1,E215=1),"Positive(Complex)", AND(D215=0,F215=1,E215=1),"Recent Exposure (Past Infection)", TRUE,"Secondary")</f>
        <v>Positive(Complex)</v>
      </c>
      <c r="H215" s="12" t="s">
        <v>33</v>
      </c>
      <c r="I215" s="12" t="s">
        <v>17</v>
      </c>
      <c r="J215" s="12" t="s">
        <v>19</v>
      </c>
      <c r="K215" s="12" t="s">
        <v>14</v>
      </c>
      <c r="L215" s="13">
        <v>1</v>
      </c>
    </row>
    <row r="216" spans="1:12" x14ac:dyDescent="0.35">
      <c r="A216" s="12" t="s">
        <v>15</v>
      </c>
      <c r="B216" s="13">
        <v>61</v>
      </c>
      <c r="C216" s="13" t="str" cm="1">
        <f t="array" ref="C216">_xlfn.IFS(
  AND(B216&gt;=0, B216&lt;=18), "0-18",
  AND(B216&gt;18, B216&lt;=35), "19-35",
  AND(B216&gt;35, B216&lt;=60), "36-60",
  B216&gt;60, "60+"
)</f>
        <v>60+</v>
      </c>
      <c r="D216" s="13">
        <v>0</v>
      </c>
      <c r="E216" s="13">
        <v>0</v>
      </c>
      <c r="F216" s="13">
        <v>1</v>
      </c>
      <c r="G216" s="12" t="str" cm="1">
        <f t="array" ref="G216">_xlfn.IFS(AND(D216=0,F216=0,E216=1),"Past/Secondary", AND(D216=1,F216=0,E216=0),"Acute/Early", OR(AND(D216=1,F216=1,E216=0),AND(D216=0,F216=1,E216=0)),"Recent/Mid", AND(D216=1,F216=1,E216=1),"Positive(Complex)", AND(D216=0,F216=1,E216=1),"Recent Exposure (Past Infection)", TRUE,"Secondary")</f>
        <v>Recent/Mid</v>
      </c>
      <c r="H216" s="12" t="s">
        <v>26</v>
      </c>
      <c r="I216" s="12" t="s">
        <v>12</v>
      </c>
      <c r="J216" s="12" t="s">
        <v>13</v>
      </c>
      <c r="K216" s="12" t="s">
        <v>14</v>
      </c>
      <c r="L216" s="13">
        <v>0</v>
      </c>
    </row>
    <row r="217" spans="1:12" x14ac:dyDescent="0.35">
      <c r="A217" s="12" t="s">
        <v>10</v>
      </c>
      <c r="B217" s="13">
        <v>46</v>
      </c>
      <c r="C217" s="13" t="str" cm="1">
        <f t="array" ref="C217">_xlfn.IFS(
  AND(B217&gt;=0, B217&lt;=18), "0-18",
  AND(B217&gt;18, B217&lt;=35), "19-35",
  AND(B217&gt;35, B217&lt;=60), "36-60",
  B217&gt;60, "60+"
)</f>
        <v>36-60</v>
      </c>
      <c r="D217" s="13">
        <v>0</v>
      </c>
      <c r="E217" s="13">
        <v>0</v>
      </c>
      <c r="F217" s="13">
        <v>0</v>
      </c>
      <c r="G217" s="12" t="str" cm="1">
        <f t="array" ref="G217">_xlfn.IFS(AND(D217=0,F217=0,E217=1),"Past/Secondary", AND(D217=1,F217=0,E217=0),"Acute/Early", OR(AND(D217=1,F217=1,E217=0),AND(D217=0,F217=1,E217=0)),"Recent/Mid", AND(D217=1,F217=1,E217=1),"Positive(Complex)", AND(D217=0,F217=1,E217=1),"Recent Exposure (Past Infection)", TRUE,"Secondary")</f>
        <v>Secondary</v>
      </c>
      <c r="H217" s="12" t="s">
        <v>21</v>
      </c>
      <c r="I217" s="12" t="s">
        <v>17</v>
      </c>
      <c r="J217" s="12" t="s">
        <v>19</v>
      </c>
      <c r="K217" s="12" t="s">
        <v>14</v>
      </c>
      <c r="L217" s="13">
        <v>0</v>
      </c>
    </row>
    <row r="218" spans="1:12" x14ac:dyDescent="0.35">
      <c r="A218" s="12" t="s">
        <v>15</v>
      </c>
      <c r="B218" s="13">
        <v>59</v>
      </c>
      <c r="C218" s="13" t="str" cm="1">
        <f t="array" ref="C218">_xlfn.IFS(
  AND(B218&gt;=0, B218&lt;=18), "0-18",
  AND(B218&gt;18, B218&lt;=35), "19-35",
  AND(B218&gt;35, B218&lt;=60), "36-60",
  B218&gt;60, "60+"
)</f>
        <v>36-60</v>
      </c>
      <c r="D218" s="13">
        <v>1</v>
      </c>
      <c r="E218" s="13">
        <v>1</v>
      </c>
      <c r="F218" s="13">
        <v>1</v>
      </c>
      <c r="G218" s="12" t="str" cm="1">
        <f t="array" ref="G218">_xlfn.IFS(AND(D218=0,F218=0,E218=1),"Past/Secondary", AND(D218=1,F218=0,E218=0),"Acute/Early", OR(AND(D218=1,F218=1,E218=0),AND(D218=0,F218=1,E218=0)),"Recent/Mid", AND(D218=1,F218=1,E218=1),"Positive(Complex)", AND(D218=0,F218=1,E218=1),"Recent Exposure (Past Infection)", TRUE,"Secondary")</f>
        <v>Positive(Complex)</v>
      </c>
      <c r="H218" s="12" t="s">
        <v>30</v>
      </c>
      <c r="I218" s="12" t="s">
        <v>12</v>
      </c>
      <c r="J218" s="12" t="s">
        <v>19</v>
      </c>
      <c r="K218" s="12" t="s">
        <v>14</v>
      </c>
      <c r="L218" s="13">
        <v>1</v>
      </c>
    </row>
    <row r="219" spans="1:12" x14ac:dyDescent="0.35">
      <c r="A219" s="12" t="s">
        <v>10</v>
      </c>
      <c r="B219" s="13">
        <v>55</v>
      </c>
      <c r="C219" s="13" t="str" cm="1">
        <f t="array" ref="C219">_xlfn.IFS(
  AND(B219&gt;=0, B219&lt;=18), "0-18",
  AND(B219&gt;18, B219&lt;=35), "19-35",
  AND(B219&gt;35, B219&lt;=60), "36-60",
  B219&gt;60, "60+"
)</f>
        <v>36-60</v>
      </c>
      <c r="D219" s="13">
        <v>1</v>
      </c>
      <c r="E219" s="13">
        <v>1</v>
      </c>
      <c r="F219" s="13">
        <v>1</v>
      </c>
      <c r="G219" s="12" t="str" cm="1">
        <f t="array" ref="G219">_xlfn.IFS(AND(D219=0,F219=0,E219=1),"Past/Secondary", AND(D219=1,F219=0,E219=0),"Acute/Early", OR(AND(D219=1,F219=1,E219=0),AND(D219=0,F219=1,E219=0)),"Recent/Mid", AND(D219=1,F219=1,E219=1),"Positive(Complex)", AND(D219=0,F219=1,E219=1),"Recent Exposure (Past Infection)", TRUE,"Secondary")</f>
        <v>Positive(Complex)</v>
      </c>
      <c r="H219" s="12" t="s">
        <v>29</v>
      </c>
      <c r="I219" s="12" t="s">
        <v>17</v>
      </c>
      <c r="J219" s="12" t="s">
        <v>13</v>
      </c>
      <c r="K219" s="12" t="s">
        <v>14</v>
      </c>
      <c r="L219" s="13">
        <v>1</v>
      </c>
    </row>
    <row r="220" spans="1:12" x14ac:dyDescent="0.35">
      <c r="A220" s="12" t="s">
        <v>15</v>
      </c>
      <c r="B220" s="13">
        <v>25</v>
      </c>
      <c r="C220" s="13" t="str" cm="1">
        <f t="array" ref="C220">_xlfn.IFS(
  AND(B220&gt;=0, B220&lt;=18), "0-18",
  AND(B220&gt;18, B220&lt;=35), "19-35",
  AND(B220&gt;35, B220&lt;=60), "36-60",
  B220&gt;60, "60+"
)</f>
        <v>19-35</v>
      </c>
      <c r="D220" s="13">
        <v>0</v>
      </c>
      <c r="E220" s="13">
        <v>0</v>
      </c>
      <c r="F220" s="13">
        <v>1</v>
      </c>
      <c r="G220" s="12" t="str" cm="1">
        <f t="array" ref="G220">_xlfn.IFS(AND(D220=0,F220=0,E220=1),"Past/Secondary", AND(D220=1,F220=0,E220=0),"Acute/Early", OR(AND(D220=1,F220=1,E220=0),AND(D220=0,F220=1,E220=0)),"Recent/Mid", AND(D220=1,F220=1,E220=1),"Positive(Complex)", AND(D220=0,F220=1,E220=1),"Recent Exposure (Past Infection)", TRUE,"Secondary")</f>
        <v>Recent/Mid</v>
      </c>
      <c r="H220" s="12" t="s">
        <v>11</v>
      </c>
      <c r="I220" s="12" t="s">
        <v>12</v>
      </c>
      <c r="J220" s="12" t="s">
        <v>24</v>
      </c>
      <c r="K220" s="12" t="s">
        <v>14</v>
      </c>
      <c r="L220" s="13">
        <v>0</v>
      </c>
    </row>
    <row r="221" spans="1:12" x14ac:dyDescent="0.35">
      <c r="A221" s="12" t="s">
        <v>10</v>
      </c>
      <c r="B221" s="13">
        <v>53</v>
      </c>
      <c r="C221" s="13" t="str" cm="1">
        <f t="array" ref="C221">_xlfn.IFS(
  AND(B221&gt;=0, B221&lt;=18), "0-18",
  AND(B221&gt;18, B221&lt;=35), "19-35",
  AND(B221&gt;35, B221&lt;=60), "36-60",
  B221&gt;60, "60+"
)</f>
        <v>36-60</v>
      </c>
      <c r="D221" s="13">
        <v>0</v>
      </c>
      <c r="E221" s="13">
        <v>0</v>
      </c>
      <c r="F221" s="13">
        <v>1</v>
      </c>
      <c r="G221" s="12" t="str" cm="1">
        <f t="array" ref="G221">_xlfn.IFS(AND(D221=0,F221=0,E221=1),"Past/Secondary", AND(D221=1,F221=0,E221=0),"Acute/Early", OR(AND(D221=1,F221=1,E221=0),AND(D221=0,F221=1,E221=0)),"Recent/Mid", AND(D221=1,F221=1,E221=1),"Positive(Complex)", AND(D221=0,F221=1,E221=1),"Recent Exposure (Past Infection)", TRUE,"Secondary")</f>
        <v>Recent/Mid</v>
      </c>
      <c r="H221" s="12" t="s">
        <v>33</v>
      </c>
      <c r="I221" s="12" t="s">
        <v>17</v>
      </c>
      <c r="J221" s="12" t="s">
        <v>24</v>
      </c>
      <c r="K221" s="12" t="s">
        <v>14</v>
      </c>
      <c r="L221" s="13">
        <v>0</v>
      </c>
    </row>
    <row r="222" spans="1:12" x14ac:dyDescent="0.35">
      <c r="A222" s="12" t="s">
        <v>10</v>
      </c>
      <c r="B222" s="13">
        <v>32</v>
      </c>
      <c r="C222" s="13" t="str" cm="1">
        <f t="array" ref="C222">_xlfn.IFS(
  AND(B222&gt;=0, B222&lt;=18), "0-18",
  AND(B222&gt;18, B222&lt;=35), "19-35",
  AND(B222&gt;35, B222&lt;=60), "36-60",
  B222&gt;60, "60+"
)</f>
        <v>19-35</v>
      </c>
      <c r="D222" s="13">
        <v>1</v>
      </c>
      <c r="E222" s="13">
        <v>1</v>
      </c>
      <c r="F222" s="13">
        <v>0</v>
      </c>
      <c r="G222" s="12" t="str" cm="1">
        <f t="array" ref="G222">_xlfn.IFS(AND(D222=0,F222=0,E222=1),"Past/Secondary", AND(D222=1,F222=0,E222=0),"Acute/Early", OR(AND(D222=1,F222=1,E222=0),AND(D222=0,F222=1,E222=0)),"Recent/Mid", AND(D222=1,F222=1,E222=1),"Positive(Complex)", AND(D222=0,F222=1,E222=1),"Recent Exposure (Past Infection)", TRUE,"Secondary")</f>
        <v>Secondary</v>
      </c>
      <c r="H222" s="12" t="s">
        <v>51</v>
      </c>
      <c r="I222" s="12" t="s">
        <v>12</v>
      </c>
      <c r="J222" s="12" t="s">
        <v>13</v>
      </c>
      <c r="K222" s="12" t="s">
        <v>14</v>
      </c>
      <c r="L222" s="13">
        <v>1</v>
      </c>
    </row>
    <row r="223" spans="1:12" x14ac:dyDescent="0.35">
      <c r="A223" s="12" t="s">
        <v>15</v>
      </c>
      <c r="B223" s="13">
        <v>40</v>
      </c>
      <c r="C223" s="13" t="str" cm="1">
        <f t="array" ref="C223">_xlfn.IFS(
  AND(B223&gt;=0, B223&lt;=18), "0-18",
  AND(B223&gt;18, B223&lt;=35), "19-35",
  AND(B223&gt;35, B223&lt;=60), "36-60",
  B223&gt;60, "60+"
)</f>
        <v>36-60</v>
      </c>
      <c r="D223" s="13">
        <v>1</v>
      </c>
      <c r="E223" s="13">
        <v>1</v>
      </c>
      <c r="F223" s="13">
        <v>1</v>
      </c>
      <c r="G223" s="12" t="str" cm="1">
        <f t="array" ref="G223">_xlfn.IFS(AND(D223=0,F223=0,E223=1),"Past/Secondary", AND(D223=1,F223=0,E223=0),"Acute/Early", OR(AND(D223=1,F223=1,E223=0),AND(D223=0,F223=1,E223=0)),"Recent/Mid", AND(D223=1,F223=1,E223=1),"Positive(Complex)", AND(D223=0,F223=1,E223=1),"Recent Exposure (Past Infection)", TRUE,"Secondary")</f>
        <v>Positive(Complex)</v>
      </c>
      <c r="H223" s="12" t="s">
        <v>44</v>
      </c>
      <c r="I223" s="12" t="s">
        <v>17</v>
      </c>
      <c r="J223" s="12" t="s">
        <v>19</v>
      </c>
      <c r="K223" s="12" t="s">
        <v>14</v>
      </c>
      <c r="L223" s="13">
        <v>1</v>
      </c>
    </row>
    <row r="224" spans="1:12" x14ac:dyDescent="0.35">
      <c r="A224" s="12" t="s">
        <v>15</v>
      </c>
      <c r="B224" s="13">
        <v>57</v>
      </c>
      <c r="C224" s="13" t="str" cm="1">
        <f t="array" ref="C224">_xlfn.IFS(
  AND(B224&gt;=0, B224&lt;=18), "0-18",
  AND(B224&gt;18, B224&lt;=35), "19-35",
  AND(B224&gt;35, B224&lt;=60), "36-60",
  B224&gt;60, "60+"
)</f>
        <v>36-60</v>
      </c>
      <c r="D224" s="13">
        <v>1</v>
      </c>
      <c r="E224" s="13">
        <v>1</v>
      </c>
      <c r="F224" s="13">
        <v>1</v>
      </c>
      <c r="G224" s="12" t="str" cm="1">
        <f t="array" ref="G224">_xlfn.IFS(AND(D224=0,F224=0,E224=1),"Past/Secondary", AND(D224=1,F224=0,E224=0),"Acute/Early", OR(AND(D224=1,F224=1,E224=0),AND(D224=0,F224=1,E224=0)),"Recent/Mid", AND(D224=1,F224=1,E224=1),"Positive(Complex)", AND(D224=0,F224=1,E224=1),"Recent Exposure (Past Infection)", TRUE,"Secondary")</f>
        <v>Positive(Complex)</v>
      </c>
      <c r="H224" s="12" t="s">
        <v>36</v>
      </c>
      <c r="I224" s="12" t="s">
        <v>12</v>
      </c>
      <c r="J224" s="12" t="s">
        <v>13</v>
      </c>
      <c r="K224" s="12" t="s">
        <v>14</v>
      </c>
      <c r="L224" s="13">
        <v>1</v>
      </c>
    </row>
    <row r="225" spans="1:12" x14ac:dyDescent="0.35">
      <c r="A225" s="12" t="s">
        <v>15</v>
      </c>
      <c r="B225" s="13">
        <v>43</v>
      </c>
      <c r="C225" s="13" t="str" cm="1">
        <f t="array" ref="C225">_xlfn.IFS(
  AND(B225&gt;=0, B225&lt;=18), "0-18",
  AND(B225&gt;18, B225&lt;=35), "19-35",
  AND(B225&gt;35, B225&lt;=60), "36-60",
  B225&gt;60, "60+"
)</f>
        <v>36-60</v>
      </c>
      <c r="D225" s="13">
        <v>0</v>
      </c>
      <c r="E225" s="13">
        <v>0</v>
      </c>
      <c r="F225" s="13">
        <v>1</v>
      </c>
      <c r="G225" s="12" t="str" cm="1">
        <f t="array" ref="G225">_xlfn.IFS(AND(D225=0,F225=0,E225=1),"Past/Secondary", AND(D225=1,F225=0,E225=0),"Acute/Early", OR(AND(D225=1,F225=1,E225=0),AND(D225=0,F225=1,E225=0)),"Recent/Mid", AND(D225=1,F225=1,E225=1),"Positive(Complex)", AND(D225=0,F225=1,E225=1),"Recent Exposure (Past Infection)", TRUE,"Secondary")</f>
        <v>Recent/Mid</v>
      </c>
      <c r="H225" s="12" t="s">
        <v>30</v>
      </c>
      <c r="I225" s="12" t="s">
        <v>17</v>
      </c>
      <c r="J225" s="12" t="s">
        <v>19</v>
      </c>
      <c r="K225" s="12" t="s">
        <v>14</v>
      </c>
      <c r="L225" s="13">
        <v>0</v>
      </c>
    </row>
    <row r="226" spans="1:12" x14ac:dyDescent="0.35">
      <c r="A226" s="12" t="s">
        <v>15</v>
      </c>
      <c r="B226" s="13">
        <v>43</v>
      </c>
      <c r="C226" s="13" t="str" cm="1">
        <f t="array" ref="C226">_xlfn.IFS(
  AND(B226&gt;=0, B226&lt;=18), "0-18",
  AND(B226&gt;18, B226&lt;=35), "19-35",
  AND(B226&gt;35, B226&lt;=60), "36-60",
  B226&gt;60, "60+"
)</f>
        <v>36-60</v>
      </c>
      <c r="D226" s="13">
        <v>0</v>
      </c>
      <c r="E226" s="13">
        <v>0</v>
      </c>
      <c r="F226" s="13">
        <v>1</v>
      </c>
      <c r="G226" s="12" t="str" cm="1">
        <f t="array" ref="G226">_xlfn.IFS(AND(D226=0,F226=0,E226=1),"Past/Secondary", AND(D226=1,F226=0,E226=0),"Acute/Early", OR(AND(D226=1,F226=1,E226=0),AND(D226=0,F226=1,E226=0)),"Recent/Mid", AND(D226=1,F226=1,E226=1),"Positive(Complex)", AND(D226=0,F226=1,E226=1),"Recent Exposure (Past Infection)", TRUE,"Secondary")</f>
        <v>Recent/Mid</v>
      </c>
      <c r="H226" s="12" t="s">
        <v>41</v>
      </c>
      <c r="I226" s="12" t="s">
        <v>12</v>
      </c>
      <c r="J226" s="12" t="s">
        <v>13</v>
      </c>
      <c r="K226" s="12" t="s">
        <v>14</v>
      </c>
      <c r="L226" s="13">
        <v>0</v>
      </c>
    </row>
    <row r="227" spans="1:12" x14ac:dyDescent="0.35">
      <c r="A227" s="12" t="s">
        <v>15</v>
      </c>
      <c r="B227" s="13">
        <v>57</v>
      </c>
      <c r="C227" s="13" t="str" cm="1">
        <f t="array" ref="C227">_xlfn.IFS(
  AND(B227&gt;=0, B227&lt;=18), "0-18",
  AND(B227&gt;18, B227&lt;=35), "19-35",
  AND(B227&gt;35, B227&lt;=60), "36-60",
  B227&gt;60, "60+"
)</f>
        <v>36-60</v>
      </c>
      <c r="D227" s="13">
        <v>0</v>
      </c>
      <c r="E227" s="13">
        <v>0</v>
      </c>
      <c r="F227" s="13">
        <v>0</v>
      </c>
      <c r="G227" s="12" t="str" cm="1">
        <f t="array" ref="G227">_xlfn.IFS(AND(D227=0,F227=0,E227=1),"Past/Secondary", AND(D227=1,F227=0,E227=0),"Acute/Early", OR(AND(D227=1,F227=1,E227=0),AND(D227=0,F227=1,E227=0)),"Recent/Mid", AND(D227=1,F227=1,E227=1),"Positive(Complex)", AND(D227=0,F227=1,E227=1),"Recent Exposure (Past Infection)", TRUE,"Secondary")</f>
        <v>Secondary</v>
      </c>
      <c r="H227" s="12" t="s">
        <v>45</v>
      </c>
      <c r="I227" s="12" t="s">
        <v>17</v>
      </c>
      <c r="J227" s="12" t="s">
        <v>13</v>
      </c>
      <c r="K227" s="12" t="s">
        <v>14</v>
      </c>
      <c r="L227" s="13">
        <v>0</v>
      </c>
    </row>
    <row r="228" spans="1:12" x14ac:dyDescent="0.35">
      <c r="A228" s="12" t="s">
        <v>10</v>
      </c>
      <c r="B228" s="13">
        <v>55</v>
      </c>
      <c r="C228" s="13" t="str" cm="1">
        <f t="array" ref="C228">_xlfn.IFS(
  AND(B228&gt;=0, B228&lt;=18), "0-18",
  AND(B228&gt;18, B228&lt;=35), "19-35",
  AND(B228&gt;35, B228&lt;=60), "36-60",
  B228&gt;60, "60+"
)</f>
        <v>36-60</v>
      </c>
      <c r="D228" s="13">
        <v>1</v>
      </c>
      <c r="E228" s="13">
        <v>1</v>
      </c>
      <c r="F228" s="13">
        <v>1</v>
      </c>
      <c r="G228" s="12" t="str" cm="1">
        <f t="array" ref="G228">_xlfn.IFS(AND(D228=0,F228=0,E228=1),"Past/Secondary", AND(D228=1,F228=0,E228=0),"Acute/Early", OR(AND(D228=1,F228=1,E228=0),AND(D228=0,F228=1,E228=0)),"Recent/Mid", AND(D228=1,F228=1,E228=1),"Positive(Complex)", AND(D228=0,F228=1,E228=1),"Recent Exposure (Past Infection)", TRUE,"Secondary")</f>
        <v>Positive(Complex)</v>
      </c>
      <c r="H228" s="12" t="s">
        <v>16</v>
      </c>
      <c r="I228" s="12" t="s">
        <v>12</v>
      </c>
      <c r="J228" s="12" t="s">
        <v>19</v>
      </c>
      <c r="K228" s="12" t="s">
        <v>14</v>
      </c>
      <c r="L228" s="13">
        <v>1</v>
      </c>
    </row>
    <row r="229" spans="1:12" x14ac:dyDescent="0.35">
      <c r="A229" s="12" t="s">
        <v>10</v>
      </c>
      <c r="B229" s="13">
        <v>16</v>
      </c>
      <c r="C229" s="13" t="str" cm="1">
        <f t="array" ref="C229">_xlfn.IFS(
  AND(B229&gt;=0, B229&lt;=18), "0-18",
  AND(B229&gt;18, B229&lt;=35), "19-35",
  AND(B229&gt;35, B229&lt;=60), "36-60",
  B229&gt;60, "60+"
)</f>
        <v>0-18</v>
      </c>
      <c r="D229" s="13">
        <v>1</v>
      </c>
      <c r="E229" s="13">
        <v>1</v>
      </c>
      <c r="F229" s="13">
        <v>0</v>
      </c>
      <c r="G229" s="12" t="str" cm="1">
        <f t="array" ref="G229">_xlfn.IFS(AND(D229=0,F229=0,E229=1),"Past/Secondary", AND(D229=1,F229=0,E229=0),"Acute/Early", OR(AND(D229=1,F229=1,E229=0),AND(D229=0,F229=1,E229=0)),"Recent/Mid", AND(D229=1,F229=1,E229=1),"Positive(Complex)", AND(D229=0,F229=1,E229=1),"Recent Exposure (Past Infection)", TRUE,"Secondary")</f>
        <v>Secondary</v>
      </c>
      <c r="H229" s="12" t="s">
        <v>53</v>
      </c>
      <c r="I229" s="12" t="s">
        <v>17</v>
      </c>
      <c r="J229" s="12" t="s">
        <v>13</v>
      </c>
      <c r="K229" s="12" t="s">
        <v>14</v>
      </c>
      <c r="L229" s="13">
        <v>1</v>
      </c>
    </row>
    <row r="230" spans="1:12" x14ac:dyDescent="0.35">
      <c r="A230" s="12" t="s">
        <v>15</v>
      </c>
      <c r="B230" s="13">
        <v>25</v>
      </c>
      <c r="C230" s="13" t="str" cm="1">
        <f t="array" ref="C230">_xlfn.IFS(
  AND(B230&gt;=0, B230&lt;=18), "0-18",
  AND(B230&gt;18, B230&lt;=35), "19-35",
  AND(B230&gt;35, B230&lt;=60), "36-60",
  B230&gt;60, "60+"
)</f>
        <v>19-35</v>
      </c>
      <c r="D230" s="13">
        <v>0</v>
      </c>
      <c r="E230" s="13">
        <v>0</v>
      </c>
      <c r="F230" s="13">
        <v>1</v>
      </c>
      <c r="G230" s="12" t="str" cm="1">
        <f t="array" ref="G230">_xlfn.IFS(AND(D230=0,F230=0,E230=1),"Past/Secondary", AND(D230=1,F230=0,E230=0),"Acute/Early", OR(AND(D230=1,F230=1,E230=0),AND(D230=0,F230=1,E230=0)),"Recent/Mid", AND(D230=1,F230=1,E230=1),"Positive(Complex)", AND(D230=0,F230=1,E230=1),"Recent Exposure (Past Infection)", TRUE,"Secondary")</f>
        <v>Recent/Mid</v>
      </c>
      <c r="H230" s="12" t="s">
        <v>32</v>
      </c>
      <c r="I230" s="12" t="s">
        <v>12</v>
      </c>
      <c r="J230" s="12" t="s">
        <v>19</v>
      </c>
      <c r="K230" s="12" t="s">
        <v>14</v>
      </c>
      <c r="L230" s="13">
        <v>0</v>
      </c>
    </row>
    <row r="231" spans="1:12" x14ac:dyDescent="0.35">
      <c r="A231" s="12" t="s">
        <v>10</v>
      </c>
      <c r="B231" s="13">
        <v>28</v>
      </c>
      <c r="C231" s="13" t="str" cm="1">
        <f t="array" ref="C231">_xlfn.IFS(
  AND(B231&gt;=0, B231&lt;=18), "0-18",
  AND(B231&gt;18, B231&lt;=35), "19-35",
  AND(B231&gt;35, B231&lt;=60), "36-60",
  B231&gt;60, "60+"
)</f>
        <v>19-35</v>
      </c>
      <c r="D231" s="13">
        <v>1</v>
      </c>
      <c r="E231" s="13">
        <v>1</v>
      </c>
      <c r="F231" s="13">
        <v>0</v>
      </c>
      <c r="G231" s="12" t="str" cm="1">
        <f t="array" ref="G231">_xlfn.IFS(AND(D231=0,F231=0,E231=1),"Past/Secondary", AND(D231=1,F231=0,E231=0),"Acute/Early", OR(AND(D231=1,F231=1,E231=0),AND(D231=0,F231=1,E231=0)),"Recent/Mid", AND(D231=1,F231=1,E231=1),"Positive(Complex)", AND(D231=0,F231=1,E231=1),"Recent Exposure (Past Infection)", TRUE,"Secondary")</f>
        <v>Secondary</v>
      </c>
      <c r="H231" s="12" t="s">
        <v>53</v>
      </c>
      <c r="I231" s="12" t="s">
        <v>17</v>
      </c>
      <c r="J231" s="12" t="s">
        <v>19</v>
      </c>
      <c r="K231" s="12" t="s">
        <v>14</v>
      </c>
      <c r="L231" s="13">
        <v>1</v>
      </c>
    </row>
    <row r="232" spans="1:12" x14ac:dyDescent="0.35">
      <c r="A232" s="12" t="s">
        <v>10</v>
      </c>
      <c r="B232" s="13">
        <v>41</v>
      </c>
      <c r="C232" s="13" t="str" cm="1">
        <f t="array" ref="C232">_xlfn.IFS(
  AND(B232&gt;=0, B232&lt;=18), "0-18",
  AND(B232&gt;18, B232&lt;=35), "19-35",
  AND(B232&gt;35, B232&lt;=60), "36-60",
  B232&gt;60, "60+"
)</f>
        <v>36-60</v>
      </c>
      <c r="D232" s="13">
        <v>0</v>
      </c>
      <c r="E232" s="13">
        <v>0</v>
      </c>
      <c r="F232" s="13">
        <v>0</v>
      </c>
      <c r="G232" s="12" t="str" cm="1">
        <f t="array" ref="G232">_xlfn.IFS(AND(D232=0,F232=0,E232=1),"Past/Secondary", AND(D232=1,F232=0,E232=0),"Acute/Early", OR(AND(D232=1,F232=1,E232=0),AND(D232=0,F232=1,E232=0)),"Recent/Mid", AND(D232=1,F232=1,E232=1),"Positive(Complex)", AND(D232=0,F232=1,E232=1),"Recent Exposure (Past Infection)", TRUE,"Secondary")</f>
        <v>Secondary</v>
      </c>
      <c r="H232" s="12" t="s">
        <v>52</v>
      </c>
      <c r="I232" s="12" t="s">
        <v>12</v>
      </c>
      <c r="J232" s="12" t="s">
        <v>19</v>
      </c>
      <c r="K232" s="12" t="s">
        <v>14</v>
      </c>
      <c r="L232" s="13">
        <v>0</v>
      </c>
    </row>
    <row r="233" spans="1:12" x14ac:dyDescent="0.35">
      <c r="A233" s="12" t="s">
        <v>15</v>
      </c>
      <c r="B233" s="13">
        <v>52</v>
      </c>
      <c r="C233" s="13" t="str" cm="1">
        <f t="array" ref="C233">_xlfn.IFS(
  AND(B233&gt;=0, B233&lt;=18), "0-18",
  AND(B233&gt;18, B233&lt;=35), "19-35",
  AND(B233&gt;35, B233&lt;=60), "36-60",
  B233&gt;60, "60+"
)</f>
        <v>36-60</v>
      </c>
      <c r="D233" s="13">
        <v>1</v>
      </c>
      <c r="E233" s="13">
        <v>1</v>
      </c>
      <c r="F233" s="13">
        <v>1</v>
      </c>
      <c r="G233" s="12" t="str" cm="1">
        <f t="array" ref="G233">_xlfn.IFS(AND(D233=0,F233=0,E233=1),"Past/Secondary", AND(D233=1,F233=0,E233=0),"Acute/Early", OR(AND(D233=1,F233=1,E233=0),AND(D233=0,F233=1,E233=0)),"Recent/Mid", AND(D233=1,F233=1,E233=1),"Positive(Complex)", AND(D233=0,F233=1,E233=1),"Recent Exposure (Past Infection)", TRUE,"Secondary")</f>
        <v>Positive(Complex)</v>
      </c>
      <c r="H233" s="12" t="s">
        <v>39</v>
      </c>
      <c r="I233" s="12" t="s">
        <v>17</v>
      </c>
      <c r="J233" s="12" t="s">
        <v>19</v>
      </c>
      <c r="K233" s="12" t="s">
        <v>14</v>
      </c>
      <c r="L233" s="13">
        <v>1</v>
      </c>
    </row>
    <row r="234" spans="1:12" x14ac:dyDescent="0.35">
      <c r="A234" s="12" t="s">
        <v>15</v>
      </c>
      <c r="B234" s="13">
        <v>46</v>
      </c>
      <c r="C234" s="13" t="str" cm="1">
        <f t="array" ref="C234">_xlfn.IFS(
  AND(B234&gt;=0, B234&lt;=18), "0-18",
  AND(B234&gt;18, B234&lt;=35), "19-35",
  AND(B234&gt;35, B234&lt;=60), "36-60",
  B234&gt;60, "60+"
)</f>
        <v>36-60</v>
      </c>
      <c r="D234" s="13">
        <v>1</v>
      </c>
      <c r="E234" s="13">
        <v>1</v>
      </c>
      <c r="F234" s="13">
        <v>0</v>
      </c>
      <c r="G234" s="12" t="str" cm="1">
        <f t="array" ref="G234">_xlfn.IFS(AND(D234=0,F234=0,E234=1),"Past/Secondary", AND(D234=1,F234=0,E234=0),"Acute/Early", OR(AND(D234=1,F234=1,E234=0),AND(D234=0,F234=1,E234=0)),"Recent/Mid", AND(D234=1,F234=1,E234=1),"Positive(Complex)", AND(D234=0,F234=1,E234=1),"Recent Exposure (Past Infection)", TRUE,"Secondary")</f>
        <v>Secondary</v>
      </c>
      <c r="H234" s="12" t="s">
        <v>34</v>
      </c>
      <c r="I234" s="12" t="s">
        <v>12</v>
      </c>
      <c r="J234" s="12" t="s">
        <v>24</v>
      </c>
      <c r="K234" s="12" t="s">
        <v>14</v>
      </c>
      <c r="L234" s="13">
        <v>1</v>
      </c>
    </row>
    <row r="235" spans="1:12" x14ac:dyDescent="0.35">
      <c r="A235" s="12" t="s">
        <v>10</v>
      </c>
      <c r="B235" s="13">
        <v>55</v>
      </c>
      <c r="C235" s="13" t="str" cm="1">
        <f t="array" ref="C235">_xlfn.IFS(
  AND(B235&gt;=0, B235&lt;=18), "0-18",
  AND(B235&gt;18, B235&lt;=35), "19-35",
  AND(B235&gt;35, B235&lt;=60), "36-60",
  B235&gt;60, "60+"
)</f>
        <v>36-60</v>
      </c>
      <c r="D235" s="13">
        <v>0</v>
      </c>
      <c r="E235" s="13">
        <v>0</v>
      </c>
      <c r="F235" s="13">
        <v>1</v>
      </c>
      <c r="G235" s="12" t="str" cm="1">
        <f t="array" ref="G235">_xlfn.IFS(AND(D235=0,F235=0,E235=1),"Past/Secondary", AND(D235=1,F235=0,E235=0),"Acute/Early", OR(AND(D235=1,F235=1,E235=0),AND(D235=0,F235=1,E235=0)),"Recent/Mid", AND(D235=1,F235=1,E235=1),"Positive(Complex)", AND(D235=0,F235=1,E235=1),"Recent Exposure (Past Infection)", TRUE,"Secondary")</f>
        <v>Recent/Mid</v>
      </c>
      <c r="H235" s="12" t="s">
        <v>37</v>
      </c>
      <c r="I235" s="12" t="s">
        <v>17</v>
      </c>
      <c r="J235" s="12" t="s">
        <v>13</v>
      </c>
      <c r="K235" s="12" t="s">
        <v>14</v>
      </c>
      <c r="L235" s="13">
        <v>0</v>
      </c>
    </row>
    <row r="236" spans="1:12" x14ac:dyDescent="0.35">
      <c r="A236" s="12" t="s">
        <v>10</v>
      </c>
      <c r="B236" s="13">
        <v>53</v>
      </c>
      <c r="C236" s="13" t="str" cm="1">
        <f t="array" ref="C236">_xlfn.IFS(
  AND(B236&gt;=0, B236&lt;=18), "0-18",
  AND(B236&gt;18, B236&lt;=35), "19-35",
  AND(B236&gt;35, B236&lt;=60), "36-60",
  B236&gt;60, "60+"
)</f>
        <v>36-60</v>
      </c>
      <c r="D236" s="13">
        <v>1</v>
      </c>
      <c r="E236" s="13">
        <v>1</v>
      </c>
      <c r="F236" s="13">
        <v>1</v>
      </c>
      <c r="G236" s="12" t="str" cm="1">
        <f t="array" ref="G236">_xlfn.IFS(AND(D236=0,F236=0,E236=1),"Past/Secondary", AND(D236=1,F236=0,E236=0),"Acute/Early", OR(AND(D236=1,F236=1,E236=0),AND(D236=0,F236=1,E236=0)),"Recent/Mid", AND(D236=1,F236=1,E236=1),"Positive(Complex)", AND(D236=0,F236=1,E236=1),"Recent Exposure (Past Infection)", TRUE,"Secondary")</f>
        <v>Positive(Complex)</v>
      </c>
      <c r="H236" s="12" t="s">
        <v>25</v>
      </c>
      <c r="I236" s="12" t="s">
        <v>12</v>
      </c>
      <c r="J236" s="12" t="s">
        <v>24</v>
      </c>
      <c r="K236" s="12" t="s">
        <v>14</v>
      </c>
      <c r="L236" s="13">
        <v>1</v>
      </c>
    </row>
    <row r="237" spans="1:12" x14ac:dyDescent="0.35">
      <c r="A237" s="12" t="s">
        <v>10</v>
      </c>
      <c r="B237" s="13">
        <v>42</v>
      </c>
      <c r="C237" s="13" t="str" cm="1">
        <f t="array" ref="C237">_xlfn.IFS(
  AND(B237&gt;=0, B237&lt;=18), "0-18",
  AND(B237&gt;18, B237&lt;=35), "19-35",
  AND(B237&gt;35, B237&lt;=60), "36-60",
  B237&gt;60, "60+"
)</f>
        <v>36-60</v>
      </c>
      <c r="D237" s="13">
        <v>1</v>
      </c>
      <c r="E237" s="13">
        <v>1</v>
      </c>
      <c r="F237" s="13">
        <v>0</v>
      </c>
      <c r="G237" s="12" t="str" cm="1">
        <f t="array" ref="G237">_xlfn.IFS(AND(D237=0,F237=0,E237=1),"Past/Secondary", AND(D237=1,F237=0,E237=0),"Acute/Early", OR(AND(D237=1,F237=1,E237=0),AND(D237=0,F237=1,E237=0)),"Recent/Mid", AND(D237=1,F237=1,E237=1),"Positive(Complex)", AND(D237=0,F237=1,E237=1),"Recent Exposure (Past Infection)", TRUE,"Secondary")</f>
        <v>Secondary</v>
      </c>
      <c r="H237" s="12" t="s">
        <v>49</v>
      </c>
      <c r="I237" s="12" t="s">
        <v>17</v>
      </c>
      <c r="J237" s="12" t="s">
        <v>19</v>
      </c>
      <c r="K237" s="12" t="s">
        <v>14</v>
      </c>
      <c r="L237" s="13">
        <v>1</v>
      </c>
    </row>
    <row r="238" spans="1:12" x14ac:dyDescent="0.35">
      <c r="A238" s="12" t="s">
        <v>10</v>
      </c>
      <c r="B238" s="13">
        <v>30</v>
      </c>
      <c r="C238" s="13" t="str" cm="1">
        <f t="array" ref="C238">_xlfn.IFS(
  AND(B238&gt;=0, B238&lt;=18), "0-18",
  AND(B238&gt;18, B238&lt;=35), "19-35",
  AND(B238&gt;35, B238&lt;=60), "36-60",
  B238&gt;60, "60+"
)</f>
        <v>19-35</v>
      </c>
      <c r="D238" s="13">
        <v>0</v>
      </c>
      <c r="E238" s="13">
        <v>0</v>
      </c>
      <c r="F238" s="13">
        <v>0</v>
      </c>
      <c r="G238" s="12" t="str" cm="1">
        <f t="array" ref="G238">_xlfn.IFS(AND(D238=0,F238=0,E238=1),"Past/Secondary", AND(D238=1,F238=0,E238=0),"Acute/Early", OR(AND(D238=1,F238=1,E238=0),AND(D238=0,F238=1,E238=0)),"Recent/Mid", AND(D238=1,F238=1,E238=1),"Positive(Complex)", AND(D238=0,F238=1,E238=1),"Recent Exposure (Past Infection)", TRUE,"Secondary")</f>
        <v>Secondary</v>
      </c>
      <c r="H238" s="12" t="s">
        <v>50</v>
      </c>
      <c r="I238" s="12" t="s">
        <v>12</v>
      </c>
      <c r="J238" s="12" t="s">
        <v>13</v>
      </c>
      <c r="K238" s="12" t="s">
        <v>14</v>
      </c>
      <c r="L238" s="13">
        <v>0</v>
      </c>
    </row>
    <row r="239" spans="1:12" x14ac:dyDescent="0.35">
      <c r="A239" s="12" t="s">
        <v>10</v>
      </c>
      <c r="B239" s="13">
        <v>18</v>
      </c>
      <c r="C239" s="13" t="str" cm="1">
        <f t="array" ref="C239">_xlfn.IFS(
  AND(B239&gt;=0, B239&lt;=18), "0-18",
  AND(B239&gt;18, B239&lt;=35), "19-35",
  AND(B239&gt;35, B239&lt;=60), "36-60",
  B239&gt;60, "60+"
)</f>
        <v>0-18</v>
      </c>
      <c r="D239" s="13">
        <v>1</v>
      </c>
      <c r="E239" s="13">
        <v>1</v>
      </c>
      <c r="F239" s="13">
        <v>0</v>
      </c>
      <c r="G239" s="12" t="str" cm="1">
        <f t="array" ref="G239">_xlfn.IFS(AND(D239=0,F239=0,E239=1),"Past/Secondary", AND(D239=1,F239=0,E239=0),"Acute/Early", OR(AND(D239=1,F239=1,E239=0),AND(D239=0,F239=1,E239=0)),"Recent/Mid", AND(D239=1,F239=1,E239=1),"Positive(Complex)", AND(D239=0,F239=1,E239=1),"Recent Exposure (Past Infection)", TRUE,"Secondary")</f>
        <v>Secondary</v>
      </c>
      <c r="H239" s="12" t="s">
        <v>50</v>
      </c>
      <c r="I239" s="12" t="s">
        <v>17</v>
      </c>
      <c r="J239" s="12" t="s">
        <v>24</v>
      </c>
      <c r="K239" s="12" t="s">
        <v>14</v>
      </c>
      <c r="L239" s="13">
        <v>1</v>
      </c>
    </row>
    <row r="240" spans="1:12" x14ac:dyDescent="0.35">
      <c r="A240" s="12" t="s">
        <v>10</v>
      </c>
      <c r="B240" s="13">
        <v>44</v>
      </c>
      <c r="C240" s="13" t="str" cm="1">
        <f t="array" ref="C240">_xlfn.IFS(
  AND(B240&gt;=0, B240&lt;=18), "0-18",
  AND(B240&gt;18, B240&lt;=35), "19-35",
  AND(B240&gt;35, B240&lt;=60), "36-60",
  B240&gt;60, "60+"
)</f>
        <v>36-60</v>
      </c>
      <c r="D240" s="13">
        <v>0</v>
      </c>
      <c r="E240" s="13">
        <v>0</v>
      </c>
      <c r="F240" s="13">
        <v>1</v>
      </c>
      <c r="G240" s="12" t="str" cm="1">
        <f t="array" ref="G240">_xlfn.IFS(AND(D240=0,F240=0,E240=1),"Past/Secondary", AND(D240=1,F240=0,E240=0),"Acute/Early", OR(AND(D240=1,F240=1,E240=0),AND(D240=0,F240=1,E240=0)),"Recent/Mid", AND(D240=1,F240=1,E240=1),"Positive(Complex)", AND(D240=0,F240=1,E240=1),"Recent Exposure (Past Infection)", TRUE,"Secondary")</f>
        <v>Recent/Mid</v>
      </c>
      <c r="H240" s="12" t="s">
        <v>47</v>
      </c>
      <c r="I240" s="12" t="s">
        <v>12</v>
      </c>
      <c r="J240" s="12" t="s">
        <v>13</v>
      </c>
      <c r="K240" s="12" t="s">
        <v>14</v>
      </c>
      <c r="L240" s="13">
        <v>0</v>
      </c>
    </row>
    <row r="241" spans="1:12" x14ac:dyDescent="0.35">
      <c r="A241" s="12" t="s">
        <v>10</v>
      </c>
      <c r="B241" s="13">
        <v>21</v>
      </c>
      <c r="C241" s="13" t="str" cm="1">
        <f t="array" ref="C241">_xlfn.IFS(
  AND(B241&gt;=0, B241&lt;=18), "0-18",
  AND(B241&gt;18, B241&lt;=35), "19-35",
  AND(B241&gt;35, B241&lt;=60), "36-60",
  B241&gt;60, "60+"
)</f>
        <v>19-35</v>
      </c>
      <c r="D241" s="13">
        <v>1</v>
      </c>
      <c r="E241" s="13">
        <v>1</v>
      </c>
      <c r="F241" s="13">
        <v>1</v>
      </c>
      <c r="G241" s="12" t="str" cm="1">
        <f t="array" ref="G241">_xlfn.IFS(AND(D241=0,F241=0,E241=1),"Past/Secondary", AND(D241=1,F241=0,E241=0),"Acute/Early", OR(AND(D241=1,F241=1,E241=0),AND(D241=0,F241=1,E241=0)),"Recent/Mid", AND(D241=1,F241=1,E241=1),"Positive(Complex)", AND(D241=0,F241=1,E241=1),"Recent Exposure (Past Infection)", TRUE,"Secondary")</f>
        <v>Positive(Complex)</v>
      </c>
      <c r="H241" s="12" t="s">
        <v>51</v>
      </c>
      <c r="I241" s="12" t="s">
        <v>17</v>
      </c>
      <c r="J241" s="12" t="s">
        <v>24</v>
      </c>
      <c r="K241" s="12" t="s">
        <v>14</v>
      </c>
      <c r="L241" s="13">
        <v>1</v>
      </c>
    </row>
    <row r="242" spans="1:12" x14ac:dyDescent="0.35">
      <c r="A242" s="12" t="s">
        <v>15</v>
      </c>
      <c r="B242" s="13">
        <v>56</v>
      </c>
      <c r="C242" s="13" t="str" cm="1">
        <f t="array" ref="C242">_xlfn.IFS(
  AND(B242&gt;=0, B242&lt;=18), "0-18",
  AND(B242&gt;18, B242&lt;=35), "19-35",
  AND(B242&gt;35, B242&lt;=60), "36-60",
  B242&gt;60, "60+"
)</f>
        <v>36-60</v>
      </c>
      <c r="D242" s="13">
        <v>0</v>
      </c>
      <c r="E242" s="13">
        <v>0</v>
      </c>
      <c r="F242" s="13">
        <v>0</v>
      </c>
      <c r="G242" s="12" t="str" cm="1">
        <f t="array" ref="G242">_xlfn.IFS(AND(D242=0,F242=0,E242=1),"Past/Secondary", AND(D242=1,F242=0,E242=0),"Acute/Early", OR(AND(D242=1,F242=1,E242=0),AND(D242=0,F242=1,E242=0)),"Recent/Mid", AND(D242=1,F242=1,E242=1),"Positive(Complex)", AND(D242=0,F242=1,E242=1),"Recent Exposure (Past Infection)", TRUE,"Secondary")</f>
        <v>Secondary</v>
      </c>
      <c r="H242" s="12" t="s">
        <v>28</v>
      </c>
      <c r="I242" s="12" t="s">
        <v>12</v>
      </c>
      <c r="J242" s="12" t="s">
        <v>13</v>
      </c>
      <c r="K242" s="12" t="s">
        <v>14</v>
      </c>
      <c r="L242" s="13">
        <v>0</v>
      </c>
    </row>
    <row r="243" spans="1:12" x14ac:dyDescent="0.35">
      <c r="A243" s="12" t="s">
        <v>15</v>
      </c>
      <c r="B243" s="13">
        <v>50</v>
      </c>
      <c r="C243" s="13" t="str" cm="1">
        <f t="array" ref="C243">_xlfn.IFS(
  AND(B243&gt;=0, B243&lt;=18), "0-18",
  AND(B243&gt;18, B243&lt;=35), "19-35",
  AND(B243&gt;35, B243&lt;=60), "36-60",
  B243&gt;60, "60+"
)</f>
        <v>36-60</v>
      </c>
      <c r="D243" s="13">
        <v>1</v>
      </c>
      <c r="E243" s="13">
        <v>1</v>
      </c>
      <c r="F243" s="13">
        <v>0</v>
      </c>
      <c r="G243" s="12" t="str" cm="1">
        <f t="array" ref="G243">_xlfn.IFS(AND(D243=0,F243=0,E243=1),"Past/Secondary", AND(D243=1,F243=0,E243=0),"Acute/Early", OR(AND(D243=1,F243=1,E243=0),AND(D243=0,F243=1,E243=0)),"Recent/Mid", AND(D243=1,F243=1,E243=1),"Positive(Complex)", AND(D243=0,F243=1,E243=1),"Recent Exposure (Past Infection)", TRUE,"Secondary")</f>
        <v>Secondary</v>
      </c>
      <c r="H243" s="12" t="s">
        <v>48</v>
      </c>
      <c r="I243" s="12" t="s">
        <v>17</v>
      </c>
      <c r="J243" s="12" t="s">
        <v>13</v>
      </c>
      <c r="K243" s="12" t="s">
        <v>14</v>
      </c>
      <c r="L243" s="13">
        <v>1</v>
      </c>
    </row>
    <row r="244" spans="1:12" x14ac:dyDescent="0.35">
      <c r="A244" s="12" t="s">
        <v>10</v>
      </c>
      <c r="B244" s="13">
        <v>12</v>
      </c>
      <c r="C244" s="13" t="str" cm="1">
        <f t="array" ref="C244">_xlfn.IFS(
  AND(B244&gt;=0, B244&lt;=18), "0-18",
  AND(B244&gt;18, B244&lt;=35), "19-35",
  AND(B244&gt;35, B244&lt;=60), "36-60",
  B244&gt;60, "60+"
)</f>
        <v>0-18</v>
      </c>
      <c r="D244" s="13">
        <v>1</v>
      </c>
      <c r="E244" s="13">
        <v>1</v>
      </c>
      <c r="F244" s="13">
        <v>0</v>
      </c>
      <c r="G244" s="12" t="str" cm="1">
        <f t="array" ref="G244">_xlfn.IFS(AND(D244=0,F244=0,E244=1),"Past/Secondary", AND(D244=1,F244=0,E244=0),"Acute/Early", OR(AND(D244=1,F244=1,E244=0),AND(D244=0,F244=1,E244=0)),"Recent/Mid", AND(D244=1,F244=1,E244=1),"Positive(Complex)", AND(D244=0,F244=1,E244=1),"Recent Exposure (Past Infection)", TRUE,"Secondary")</f>
        <v>Secondary</v>
      </c>
      <c r="H244" s="12" t="s">
        <v>38</v>
      </c>
      <c r="I244" s="12" t="s">
        <v>12</v>
      </c>
      <c r="J244" s="12" t="s">
        <v>24</v>
      </c>
      <c r="K244" s="12" t="s">
        <v>14</v>
      </c>
      <c r="L244" s="13">
        <v>1</v>
      </c>
    </row>
    <row r="245" spans="1:12" x14ac:dyDescent="0.35">
      <c r="A245" s="12" t="s">
        <v>15</v>
      </c>
      <c r="B245" s="13">
        <v>43</v>
      </c>
      <c r="C245" s="13" t="str" cm="1">
        <f t="array" ref="C245">_xlfn.IFS(
  AND(B245&gt;=0, B245&lt;=18), "0-18",
  AND(B245&gt;18, B245&lt;=35), "19-35",
  AND(B245&gt;35, B245&lt;=60), "36-60",
  B245&gt;60, "60+"
)</f>
        <v>36-60</v>
      </c>
      <c r="D245" s="13">
        <v>0</v>
      </c>
      <c r="E245" s="13">
        <v>0</v>
      </c>
      <c r="F245" s="13">
        <v>0</v>
      </c>
      <c r="G245" s="12" t="str" cm="1">
        <f t="array" ref="G245">_xlfn.IFS(AND(D245=0,F245=0,E245=1),"Past/Secondary", AND(D245=1,F245=0,E245=0),"Acute/Early", OR(AND(D245=1,F245=1,E245=0),AND(D245=0,F245=1,E245=0)),"Recent/Mid", AND(D245=1,F245=1,E245=1),"Positive(Complex)", AND(D245=0,F245=1,E245=1),"Recent Exposure (Past Infection)", TRUE,"Secondary")</f>
        <v>Secondary</v>
      </c>
      <c r="H245" s="12" t="s">
        <v>22</v>
      </c>
      <c r="I245" s="12" t="s">
        <v>17</v>
      </c>
      <c r="J245" s="12" t="s">
        <v>19</v>
      </c>
      <c r="K245" s="12" t="s">
        <v>14</v>
      </c>
      <c r="L245" s="13">
        <v>0</v>
      </c>
    </row>
    <row r="246" spans="1:12" x14ac:dyDescent="0.35">
      <c r="A246" s="12" t="s">
        <v>10</v>
      </c>
      <c r="B246" s="13">
        <v>42</v>
      </c>
      <c r="C246" s="13" t="str" cm="1">
        <f t="array" ref="C246">_xlfn.IFS(
  AND(B246&gt;=0, B246&lt;=18), "0-18",
  AND(B246&gt;18, B246&lt;=35), "19-35",
  AND(B246&gt;35, B246&lt;=60), "36-60",
  B246&gt;60, "60+"
)</f>
        <v>36-60</v>
      </c>
      <c r="D246" s="13">
        <v>1</v>
      </c>
      <c r="E246" s="13">
        <v>1</v>
      </c>
      <c r="F246" s="13">
        <v>0</v>
      </c>
      <c r="G246" s="12" t="str" cm="1">
        <f t="array" ref="G246">_xlfn.IFS(AND(D246=0,F246=0,E246=1),"Past/Secondary", AND(D246=1,F246=0,E246=0),"Acute/Early", OR(AND(D246=1,F246=1,E246=0),AND(D246=0,F246=1,E246=0)),"Recent/Mid", AND(D246=1,F246=1,E246=1),"Positive(Complex)", AND(D246=0,F246=1,E246=1),"Recent Exposure (Past Infection)", TRUE,"Secondary")</f>
        <v>Secondary</v>
      </c>
      <c r="H246" s="12" t="s">
        <v>28</v>
      </c>
      <c r="I246" s="12" t="s">
        <v>12</v>
      </c>
      <c r="J246" s="12" t="s">
        <v>13</v>
      </c>
      <c r="K246" s="12" t="s">
        <v>14</v>
      </c>
      <c r="L246" s="13">
        <v>1</v>
      </c>
    </row>
    <row r="247" spans="1:12" x14ac:dyDescent="0.35">
      <c r="A247" s="12" t="s">
        <v>10</v>
      </c>
      <c r="B247" s="13">
        <v>38</v>
      </c>
      <c r="C247" s="13" t="str" cm="1">
        <f t="array" ref="C247">_xlfn.IFS(
  AND(B247&gt;=0, B247&lt;=18), "0-18",
  AND(B247&gt;18, B247&lt;=35), "19-35",
  AND(B247&gt;35, B247&lt;=60), "36-60",
  B247&gt;60, "60+"
)</f>
        <v>36-60</v>
      </c>
      <c r="D247" s="13">
        <v>0</v>
      </c>
      <c r="E247" s="13">
        <v>1</v>
      </c>
      <c r="F247" s="13">
        <v>0</v>
      </c>
      <c r="G247" s="12" t="str" cm="1">
        <f t="array" ref="G247">_xlfn.IFS(AND(D247=0,F247=0,E247=1),"Past/Secondary", AND(D247=1,F247=0,E247=0),"Acute/Early", OR(AND(D247=1,F247=1,E247=0),AND(D247=0,F247=1,E247=0)),"Recent/Mid", AND(D247=1,F247=1,E247=1),"Positive(Complex)", AND(D247=0,F247=1,E247=1),"Recent Exposure (Past Infection)", TRUE,"Secondary")</f>
        <v>Past/Secondary</v>
      </c>
      <c r="H247" s="12" t="s">
        <v>33</v>
      </c>
      <c r="I247" s="12" t="s">
        <v>17</v>
      </c>
      <c r="J247" s="12" t="s">
        <v>19</v>
      </c>
      <c r="K247" s="12" t="s">
        <v>14</v>
      </c>
      <c r="L247" s="13">
        <v>1</v>
      </c>
    </row>
    <row r="248" spans="1:12" x14ac:dyDescent="0.35">
      <c r="A248" s="12" t="s">
        <v>15</v>
      </c>
      <c r="B248" s="13">
        <v>62</v>
      </c>
      <c r="C248" s="13" t="str" cm="1">
        <f t="array" ref="C248">_xlfn.IFS(
  AND(B248&gt;=0, B248&lt;=18), "0-18",
  AND(B248&gt;18, B248&lt;=35), "19-35",
  AND(B248&gt;35, B248&lt;=60), "36-60",
  B248&gt;60, "60+"
)</f>
        <v>60+</v>
      </c>
      <c r="D248" s="13">
        <v>1</v>
      </c>
      <c r="E248" s="13">
        <v>1</v>
      </c>
      <c r="F248" s="13">
        <v>0</v>
      </c>
      <c r="G248" s="12" t="str" cm="1">
        <f t="array" ref="G248">_xlfn.IFS(AND(D248=0,F248=0,E248=1),"Past/Secondary", AND(D248=1,F248=0,E248=0),"Acute/Early", OR(AND(D248=1,F248=1,E248=0),AND(D248=0,F248=1,E248=0)),"Recent/Mid", AND(D248=1,F248=1,E248=1),"Positive(Complex)", AND(D248=0,F248=1,E248=1),"Recent Exposure (Past Infection)", TRUE,"Secondary")</f>
        <v>Secondary</v>
      </c>
      <c r="H248" s="12" t="s">
        <v>44</v>
      </c>
      <c r="I248" s="12" t="s">
        <v>12</v>
      </c>
      <c r="J248" s="12" t="s">
        <v>24</v>
      </c>
      <c r="K248" s="12" t="s">
        <v>14</v>
      </c>
      <c r="L248" s="13">
        <v>1</v>
      </c>
    </row>
    <row r="249" spans="1:12" x14ac:dyDescent="0.35">
      <c r="A249" s="12" t="s">
        <v>10</v>
      </c>
      <c r="B249" s="13">
        <v>32</v>
      </c>
      <c r="C249" s="13" t="str" cm="1">
        <f t="array" ref="C249">_xlfn.IFS(
  AND(B249&gt;=0, B249&lt;=18), "0-18",
  AND(B249&gt;18, B249&lt;=35), "19-35",
  AND(B249&gt;35, B249&lt;=60), "36-60",
  B249&gt;60, "60+"
)</f>
        <v>19-35</v>
      </c>
      <c r="D249" s="13">
        <v>0</v>
      </c>
      <c r="E249" s="13">
        <v>0</v>
      </c>
      <c r="F249" s="13">
        <v>0</v>
      </c>
      <c r="G249" s="12" t="str" cm="1">
        <f t="array" ref="G249">_xlfn.IFS(AND(D249=0,F249=0,E249=1),"Past/Secondary", AND(D249=1,F249=0,E249=0),"Acute/Early", OR(AND(D249=1,F249=1,E249=0),AND(D249=0,F249=1,E249=0)),"Recent/Mid", AND(D249=1,F249=1,E249=1),"Positive(Complex)", AND(D249=0,F249=1,E249=1),"Recent Exposure (Past Infection)", TRUE,"Secondary")</f>
        <v>Secondary</v>
      </c>
      <c r="H249" s="12" t="s">
        <v>49</v>
      </c>
      <c r="I249" s="12" t="s">
        <v>17</v>
      </c>
      <c r="J249" s="12" t="s">
        <v>24</v>
      </c>
      <c r="K249" s="12" t="s">
        <v>14</v>
      </c>
      <c r="L249" s="13">
        <v>0</v>
      </c>
    </row>
    <row r="250" spans="1:12" x14ac:dyDescent="0.35">
      <c r="A250" s="12" t="s">
        <v>15</v>
      </c>
      <c r="B250" s="13">
        <v>19</v>
      </c>
      <c r="C250" s="13" t="str" cm="1">
        <f t="array" ref="C250">_xlfn.IFS(
  AND(B250&gt;=0, B250&lt;=18), "0-18",
  AND(B250&gt;18, B250&lt;=35), "19-35",
  AND(B250&gt;35, B250&lt;=60), "36-60",
  B250&gt;60, "60+"
)</f>
        <v>19-35</v>
      </c>
      <c r="D250" s="13">
        <v>1</v>
      </c>
      <c r="E250" s="13">
        <v>1</v>
      </c>
      <c r="F250" s="13">
        <v>0</v>
      </c>
      <c r="G250" s="12" t="str" cm="1">
        <f t="array" ref="G250">_xlfn.IFS(AND(D250=0,F250=0,E250=1),"Past/Secondary", AND(D250=1,F250=0,E250=0),"Acute/Early", OR(AND(D250=1,F250=1,E250=0),AND(D250=0,F250=1,E250=0)),"Recent/Mid", AND(D250=1,F250=1,E250=1),"Positive(Complex)", AND(D250=0,F250=1,E250=1),"Recent Exposure (Past Infection)", TRUE,"Secondary")</f>
        <v>Secondary</v>
      </c>
      <c r="H250" s="12" t="s">
        <v>50</v>
      </c>
      <c r="I250" s="12" t="s">
        <v>12</v>
      </c>
      <c r="J250" s="12" t="s">
        <v>13</v>
      </c>
      <c r="K250" s="12" t="s">
        <v>14</v>
      </c>
      <c r="L250" s="13">
        <v>1</v>
      </c>
    </row>
    <row r="251" spans="1:12" x14ac:dyDescent="0.35">
      <c r="A251" s="12" t="s">
        <v>10</v>
      </c>
      <c r="B251" s="13">
        <v>19</v>
      </c>
      <c r="C251" s="13" t="str" cm="1">
        <f t="array" ref="C251">_xlfn.IFS(
  AND(B251&gt;=0, B251&lt;=18), "0-18",
  AND(B251&gt;18, B251&lt;=35), "19-35",
  AND(B251&gt;35, B251&lt;=60), "36-60",
  B251&gt;60, "60+"
)</f>
        <v>19-35</v>
      </c>
      <c r="D251" s="13">
        <v>1</v>
      </c>
      <c r="E251" s="13">
        <v>1</v>
      </c>
      <c r="F251" s="13">
        <v>1</v>
      </c>
      <c r="G251" s="12" t="str" cm="1">
        <f t="array" ref="G251">_xlfn.IFS(AND(D251=0,F251=0,E251=1),"Past/Secondary", AND(D251=1,F251=0,E251=0),"Acute/Early", OR(AND(D251=1,F251=1,E251=0),AND(D251=0,F251=1,E251=0)),"Recent/Mid", AND(D251=1,F251=1,E251=1),"Positive(Complex)", AND(D251=0,F251=1,E251=1),"Recent Exposure (Past Infection)", TRUE,"Secondary")</f>
        <v>Positive(Complex)</v>
      </c>
      <c r="H251" s="12" t="s">
        <v>26</v>
      </c>
      <c r="I251" s="12" t="s">
        <v>17</v>
      </c>
      <c r="J251" s="12" t="s">
        <v>19</v>
      </c>
      <c r="K251" s="12" t="s">
        <v>14</v>
      </c>
      <c r="L251" s="13">
        <v>1</v>
      </c>
    </row>
    <row r="252" spans="1:12" x14ac:dyDescent="0.35">
      <c r="A252" s="12" t="s">
        <v>15</v>
      </c>
      <c r="B252" s="13">
        <v>40</v>
      </c>
      <c r="C252" s="13" t="str" cm="1">
        <f t="array" ref="C252">_xlfn.IFS(
  AND(B252&gt;=0, B252&lt;=18), "0-18",
  AND(B252&gt;18, B252&lt;=35), "19-35",
  AND(B252&gt;35, B252&lt;=60), "36-60",
  B252&gt;60, "60+"
)</f>
        <v>36-60</v>
      </c>
      <c r="D252" s="13">
        <v>1</v>
      </c>
      <c r="E252" s="13">
        <v>1</v>
      </c>
      <c r="F252" s="13">
        <v>1</v>
      </c>
      <c r="G252" s="12" t="str" cm="1">
        <f t="array" ref="G252">_xlfn.IFS(AND(D252=0,F252=0,E252=1),"Past/Secondary", AND(D252=1,F252=0,E252=0),"Acute/Early", OR(AND(D252=1,F252=1,E252=0),AND(D252=0,F252=1,E252=0)),"Recent/Mid", AND(D252=1,F252=1,E252=1),"Positive(Complex)", AND(D252=0,F252=1,E252=1),"Recent Exposure (Past Infection)", TRUE,"Secondary")</f>
        <v>Positive(Complex)</v>
      </c>
      <c r="H252" s="12" t="s">
        <v>40</v>
      </c>
      <c r="I252" s="12" t="s">
        <v>12</v>
      </c>
      <c r="J252" s="12" t="s">
        <v>19</v>
      </c>
      <c r="K252" s="12" t="s">
        <v>14</v>
      </c>
      <c r="L252" s="13">
        <v>1</v>
      </c>
    </row>
    <row r="253" spans="1:12" x14ac:dyDescent="0.35">
      <c r="A253" s="12" t="s">
        <v>10</v>
      </c>
      <c r="B253" s="13">
        <v>10</v>
      </c>
      <c r="C253" s="13" t="str" cm="1">
        <f t="array" ref="C253">_xlfn.IFS(
  AND(B253&gt;=0, B253&lt;=18), "0-18",
  AND(B253&gt;18, B253&lt;=35), "19-35",
  AND(B253&gt;35, B253&lt;=60), "36-60",
  B253&gt;60, "60+"
)</f>
        <v>0-18</v>
      </c>
      <c r="D253" s="13">
        <v>0</v>
      </c>
      <c r="E253" s="13">
        <v>0</v>
      </c>
      <c r="F253" s="13">
        <v>1</v>
      </c>
      <c r="G253" s="12" t="str" cm="1">
        <f t="array" ref="G253">_xlfn.IFS(AND(D253=0,F253=0,E253=1),"Past/Secondary", AND(D253=1,F253=0,E253=0),"Acute/Early", OR(AND(D253=1,F253=1,E253=0),AND(D253=0,F253=1,E253=0)),"Recent/Mid", AND(D253=1,F253=1,E253=1),"Positive(Complex)", AND(D253=0,F253=1,E253=1),"Recent Exposure (Past Infection)", TRUE,"Secondary")</f>
        <v>Recent/Mid</v>
      </c>
      <c r="H253" s="12" t="s">
        <v>28</v>
      </c>
      <c r="I253" s="12" t="s">
        <v>17</v>
      </c>
      <c r="J253" s="12" t="s">
        <v>24</v>
      </c>
      <c r="K253" s="12" t="s">
        <v>14</v>
      </c>
      <c r="L253" s="13">
        <v>0</v>
      </c>
    </row>
    <row r="254" spans="1:12" x14ac:dyDescent="0.35">
      <c r="A254" s="12" t="s">
        <v>10</v>
      </c>
      <c r="B254" s="13">
        <v>20</v>
      </c>
      <c r="C254" s="13" t="str" cm="1">
        <f t="array" ref="C254">_xlfn.IFS(
  AND(B254&gt;=0, B254&lt;=18), "0-18",
  AND(B254&gt;18, B254&lt;=35), "19-35",
  AND(B254&gt;35, B254&lt;=60), "36-60",
  B254&gt;60, "60+"
)</f>
        <v>19-35</v>
      </c>
      <c r="D254" s="13">
        <v>0</v>
      </c>
      <c r="E254" s="13">
        <v>0</v>
      </c>
      <c r="F254" s="13">
        <v>0</v>
      </c>
      <c r="G254" s="12" t="str" cm="1">
        <f t="array" ref="G254">_xlfn.IFS(AND(D254=0,F254=0,E254=1),"Past/Secondary", AND(D254=1,F254=0,E254=0),"Acute/Early", OR(AND(D254=1,F254=1,E254=0),AND(D254=0,F254=1,E254=0)),"Recent/Mid", AND(D254=1,F254=1,E254=1),"Positive(Complex)", AND(D254=0,F254=1,E254=1),"Recent Exposure (Past Infection)", TRUE,"Secondary")</f>
        <v>Secondary</v>
      </c>
      <c r="H254" s="12" t="s">
        <v>23</v>
      </c>
      <c r="I254" s="12" t="s">
        <v>12</v>
      </c>
      <c r="J254" s="12" t="s">
        <v>24</v>
      </c>
      <c r="K254" s="12" t="s">
        <v>14</v>
      </c>
      <c r="L254" s="13">
        <v>0</v>
      </c>
    </row>
    <row r="255" spans="1:12" x14ac:dyDescent="0.35">
      <c r="A255" s="12" t="s">
        <v>15</v>
      </c>
      <c r="B255" s="13">
        <v>26</v>
      </c>
      <c r="C255" s="13" t="str" cm="1">
        <f t="array" ref="C255">_xlfn.IFS(
  AND(B255&gt;=0, B255&lt;=18), "0-18",
  AND(B255&gt;18, B255&lt;=35), "19-35",
  AND(B255&gt;35, B255&lt;=60), "36-60",
  B255&gt;60, "60+"
)</f>
        <v>19-35</v>
      </c>
      <c r="D255" s="13">
        <v>0</v>
      </c>
      <c r="E255" s="13">
        <v>0</v>
      </c>
      <c r="F255" s="13">
        <v>0</v>
      </c>
      <c r="G255" s="12" t="str" cm="1">
        <f t="array" ref="G255">_xlfn.IFS(AND(D255=0,F255=0,E255=1),"Past/Secondary", AND(D255=1,F255=0,E255=0),"Acute/Early", OR(AND(D255=1,F255=1,E255=0),AND(D255=0,F255=1,E255=0)),"Recent/Mid", AND(D255=1,F255=1,E255=1),"Positive(Complex)", AND(D255=0,F255=1,E255=1),"Recent Exposure (Past Infection)", TRUE,"Secondary")</f>
        <v>Secondary</v>
      </c>
      <c r="H255" s="12" t="s">
        <v>25</v>
      </c>
      <c r="I255" s="12" t="s">
        <v>17</v>
      </c>
      <c r="J255" s="12" t="s">
        <v>19</v>
      </c>
      <c r="K255" s="12" t="s">
        <v>14</v>
      </c>
      <c r="L255" s="13">
        <v>0</v>
      </c>
    </row>
    <row r="256" spans="1:12" x14ac:dyDescent="0.35">
      <c r="A256" s="12" t="s">
        <v>15</v>
      </c>
      <c r="B256" s="13">
        <v>29</v>
      </c>
      <c r="C256" s="13" t="str" cm="1">
        <f t="array" ref="C256">_xlfn.IFS(
  AND(B256&gt;=0, B256&lt;=18), "0-18",
  AND(B256&gt;18, B256&lt;=35), "19-35",
  AND(B256&gt;35, B256&lt;=60), "36-60",
  B256&gt;60, "60+"
)</f>
        <v>19-35</v>
      </c>
      <c r="D256" s="13">
        <v>0</v>
      </c>
      <c r="E256" s="13">
        <v>0</v>
      </c>
      <c r="F256" s="13">
        <v>0</v>
      </c>
      <c r="G256" s="12" t="str" cm="1">
        <f t="array" ref="G256">_xlfn.IFS(AND(D256=0,F256=0,E256=1),"Past/Secondary", AND(D256=1,F256=0,E256=0),"Acute/Early", OR(AND(D256=1,F256=1,E256=0),AND(D256=0,F256=1,E256=0)),"Recent/Mid", AND(D256=1,F256=1,E256=1),"Positive(Complex)", AND(D256=0,F256=1,E256=1),"Recent Exposure (Past Infection)", TRUE,"Secondary")</f>
        <v>Secondary</v>
      </c>
      <c r="H256" s="12" t="s">
        <v>41</v>
      </c>
      <c r="I256" s="12" t="s">
        <v>12</v>
      </c>
      <c r="J256" s="12" t="s">
        <v>24</v>
      </c>
      <c r="K256" s="12" t="s">
        <v>14</v>
      </c>
      <c r="L256" s="13">
        <v>0</v>
      </c>
    </row>
    <row r="257" spans="1:12" x14ac:dyDescent="0.35">
      <c r="A257" s="12" t="s">
        <v>15</v>
      </c>
      <c r="B257" s="13">
        <v>39</v>
      </c>
      <c r="C257" s="13" t="str" cm="1">
        <f t="array" ref="C257">_xlfn.IFS(
  AND(B257&gt;=0, B257&lt;=18), "0-18",
  AND(B257&gt;18, B257&lt;=35), "19-35",
  AND(B257&gt;35, B257&lt;=60), "36-60",
  B257&gt;60, "60+"
)</f>
        <v>36-60</v>
      </c>
      <c r="D257" s="13">
        <v>1</v>
      </c>
      <c r="E257" s="13">
        <v>1</v>
      </c>
      <c r="F257" s="13">
        <v>1</v>
      </c>
      <c r="G257" s="12" t="str" cm="1">
        <f t="array" ref="G257">_xlfn.IFS(AND(D257=0,F257=0,E257=1),"Past/Secondary", AND(D257=1,F257=0,E257=0),"Acute/Early", OR(AND(D257=1,F257=1,E257=0),AND(D257=0,F257=1,E257=0)),"Recent/Mid", AND(D257=1,F257=1,E257=1),"Positive(Complex)", AND(D257=0,F257=1,E257=1),"Recent Exposure (Past Infection)", TRUE,"Secondary")</f>
        <v>Positive(Complex)</v>
      </c>
      <c r="H257" s="12" t="s">
        <v>29</v>
      </c>
      <c r="I257" s="12" t="s">
        <v>17</v>
      </c>
      <c r="J257" s="12" t="s">
        <v>19</v>
      </c>
      <c r="K257" s="12" t="s">
        <v>14</v>
      </c>
      <c r="L257" s="13">
        <v>1</v>
      </c>
    </row>
    <row r="258" spans="1:12" x14ac:dyDescent="0.35">
      <c r="A258" s="12" t="s">
        <v>10</v>
      </c>
      <c r="B258" s="13">
        <v>65</v>
      </c>
      <c r="C258" s="13" t="str" cm="1">
        <f t="array" ref="C258">_xlfn.IFS(
  AND(B258&gt;=0, B258&lt;=18), "0-18",
  AND(B258&gt;18, B258&lt;=35), "19-35",
  AND(B258&gt;35, B258&lt;=60), "36-60",
  B258&gt;60, "60+"
)</f>
        <v>60+</v>
      </c>
      <c r="D258" s="13">
        <v>1</v>
      </c>
      <c r="E258" s="13">
        <v>1</v>
      </c>
      <c r="F258" s="13">
        <v>1</v>
      </c>
      <c r="G258" s="12" t="str" cm="1">
        <f t="array" ref="G258">_xlfn.IFS(AND(D258=0,F258=0,E258=1),"Past/Secondary", AND(D258=1,F258=0,E258=0),"Acute/Early", OR(AND(D258=1,F258=1,E258=0),AND(D258=0,F258=1,E258=0)),"Recent/Mid", AND(D258=1,F258=1,E258=1),"Positive(Complex)", AND(D258=0,F258=1,E258=1),"Recent Exposure (Past Infection)", TRUE,"Secondary")</f>
        <v>Positive(Complex)</v>
      </c>
      <c r="H258" s="12" t="s">
        <v>42</v>
      </c>
      <c r="I258" s="12" t="s">
        <v>12</v>
      </c>
      <c r="J258" s="12" t="s">
        <v>19</v>
      </c>
      <c r="K258" s="12" t="s">
        <v>14</v>
      </c>
      <c r="L258" s="13">
        <v>1</v>
      </c>
    </row>
    <row r="259" spans="1:12" x14ac:dyDescent="0.35">
      <c r="A259" s="12" t="s">
        <v>10</v>
      </c>
      <c r="B259" s="13">
        <v>38</v>
      </c>
      <c r="C259" s="13" t="str" cm="1">
        <f t="array" ref="C259">_xlfn.IFS(
  AND(B259&gt;=0, B259&lt;=18), "0-18",
  AND(B259&gt;18, B259&lt;=35), "19-35",
  AND(B259&gt;35, B259&lt;=60), "36-60",
  B259&gt;60, "60+"
)</f>
        <v>36-60</v>
      </c>
      <c r="D259" s="13">
        <v>0</v>
      </c>
      <c r="E259" s="13">
        <v>0</v>
      </c>
      <c r="F259" s="13">
        <v>1</v>
      </c>
      <c r="G259" s="12" t="str" cm="1">
        <f t="array" ref="G259">_xlfn.IFS(AND(D259=0,F259=0,E259=1),"Past/Secondary", AND(D259=1,F259=0,E259=0),"Acute/Early", OR(AND(D259=1,F259=1,E259=0),AND(D259=0,F259=1,E259=0)),"Recent/Mid", AND(D259=1,F259=1,E259=1),"Positive(Complex)", AND(D259=0,F259=1,E259=1),"Recent Exposure (Past Infection)", TRUE,"Secondary")</f>
        <v>Recent/Mid</v>
      </c>
      <c r="H259" s="12" t="s">
        <v>49</v>
      </c>
      <c r="I259" s="12" t="s">
        <v>17</v>
      </c>
      <c r="J259" s="12" t="s">
        <v>19</v>
      </c>
      <c r="K259" s="12" t="s">
        <v>14</v>
      </c>
      <c r="L259" s="13">
        <v>0</v>
      </c>
    </row>
    <row r="260" spans="1:12" x14ac:dyDescent="0.35">
      <c r="A260" s="12" t="s">
        <v>15</v>
      </c>
      <c r="B260" s="13">
        <v>14</v>
      </c>
      <c r="C260" s="13" t="str" cm="1">
        <f t="array" ref="C260">_xlfn.IFS(
  AND(B260&gt;=0, B260&lt;=18), "0-18",
  AND(B260&gt;18, B260&lt;=35), "19-35",
  AND(B260&gt;35, B260&lt;=60), "36-60",
  B260&gt;60, "60+"
)</f>
        <v>0-18</v>
      </c>
      <c r="D260" s="13">
        <v>0</v>
      </c>
      <c r="E260" s="13">
        <v>0</v>
      </c>
      <c r="F260" s="13">
        <v>0</v>
      </c>
      <c r="G260" s="12" t="str" cm="1">
        <f t="array" ref="G260">_xlfn.IFS(AND(D260=0,F260=0,E260=1),"Past/Secondary", AND(D260=1,F260=0,E260=0),"Acute/Early", OR(AND(D260=1,F260=1,E260=0),AND(D260=0,F260=1,E260=0)),"Recent/Mid", AND(D260=1,F260=1,E260=1),"Positive(Complex)", AND(D260=0,F260=1,E260=1),"Recent Exposure (Past Infection)", TRUE,"Secondary")</f>
        <v>Secondary</v>
      </c>
      <c r="H260" s="12" t="s">
        <v>49</v>
      </c>
      <c r="I260" s="12" t="s">
        <v>12</v>
      </c>
      <c r="J260" s="12" t="s">
        <v>24</v>
      </c>
      <c r="K260" s="12" t="s">
        <v>14</v>
      </c>
      <c r="L260" s="13">
        <v>0</v>
      </c>
    </row>
    <row r="261" spans="1:12" x14ac:dyDescent="0.35">
      <c r="A261" s="12" t="s">
        <v>10</v>
      </c>
      <c r="B261" s="13">
        <v>62</v>
      </c>
      <c r="C261" s="13" t="str" cm="1">
        <f t="array" ref="C261">_xlfn.IFS(
  AND(B261&gt;=0, B261&lt;=18), "0-18",
  AND(B261&gt;18, B261&lt;=35), "19-35",
  AND(B261&gt;35, B261&lt;=60), "36-60",
  B261&gt;60, "60+"
)</f>
        <v>60+</v>
      </c>
      <c r="D261" s="13">
        <v>0</v>
      </c>
      <c r="E261" s="13">
        <v>0</v>
      </c>
      <c r="F261" s="13">
        <v>0</v>
      </c>
      <c r="G261" s="12" t="str" cm="1">
        <f t="array" ref="G261">_xlfn.IFS(AND(D261=0,F261=0,E261=1),"Past/Secondary", AND(D261=1,F261=0,E261=0),"Acute/Early", OR(AND(D261=1,F261=1,E261=0),AND(D261=0,F261=1,E261=0)),"Recent/Mid", AND(D261=1,F261=1,E261=1),"Positive(Complex)", AND(D261=0,F261=1,E261=1),"Recent Exposure (Past Infection)", TRUE,"Secondary")</f>
        <v>Secondary</v>
      </c>
      <c r="H261" s="12" t="s">
        <v>26</v>
      </c>
      <c r="I261" s="12" t="s">
        <v>17</v>
      </c>
      <c r="J261" s="12" t="s">
        <v>24</v>
      </c>
      <c r="K261" s="12" t="s">
        <v>14</v>
      </c>
      <c r="L261" s="13">
        <v>0</v>
      </c>
    </row>
    <row r="262" spans="1:12" x14ac:dyDescent="0.35">
      <c r="A262" s="12" t="s">
        <v>10</v>
      </c>
      <c r="B262" s="13">
        <v>37</v>
      </c>
      <c r="C262" s="13" t="str" cm="1">
        <f t="array" ref="C262">_xlfn.IFS(
  AND(B262&gt;=0, B262&lt;=18), "0-18",
  AND(B262&gt;18, B262&lt;=35), "19-35",
  AND(B262&gt;35, B262&lt;=60), "36-60",
  B262&gt;60, "60+"
)</f>
        <v>36-60</v>
      </c>
      <c r="D262" s="13">
        <v>0</v>
      </c>
      <c r="E262" s="13">
        <v>0</v>
      </c>
      <c r="F262" s="13">
        <v>1</v>
      </c>
      <c r="G262" s="12" t="str" cm="1">
        <f t="array" ref="G262">_xlfn.IFS(AND(D262=0,F262=0,E262=1),"Past/Secondary", AND(D262=1,F262=0,E262=0),"Acute/Early", OR(AND(D262=1,F262=1,E262=0),AND(D262=0,F262=1,E262=0)),"Recent/Mid", AND(D262=1,F262=1,E262=1),"Positive(Complex)", AND(D262=0,F262=1,E262=1),"Recent Exposure (Past Infection)", TRUE,"Secondary")</f>
        <v>Recent/Mid</v>
      </c>
      <c r="H262" s="12" t="s">
        <v>40</v>
      </c>
      <c r="I262" s="12" t="s">
        <v>12</v>
      </c>
      <c r="J262" s="12" t="s">
        <v>19</v>
      </c>
      <c r="K262" s="12" t="s">
        <v>14</v>
      </c>
      <c r="L262" s="13">
        <v>0</v>
      </c>
    </row>
    <row r="263" spans="1:12" x14ac:dyDescent="0.35">
      <c r="A263" s="12" t="s">
        <v>10</v>
      </c>
      <c r="B263" s="13">
        <v>25</v>
      </c>
      <c r="C263" s="13" t="str" cm="1">
        <f t="array" ref="C263">_xlfn.IFS(
  AND(B263&gt;=0, B263&lt;=18), "0-18",
  AND(B263&gt;18, B263&lt;=35), "19-35",
  AND(B263&gt;35, B263&lt;=60), "36-60",
  B263&gt;60, "60+"
)</f>
        <v>19-35</v>
      </c>
      <c r="D263" s="13">
        <v>1</v>
      </c>
      <c r="E263" s="13">
        <v>1</v>
      </c>
      <c r="F263" s="13">
        <v>1</v>
      </c>
      <c r="G263" s="12" t="str" cm="1">
        <f t="array" ref="G263">_xlfn.IFS(AND(D263=0,F263=0,E263=1),"Past/Secondary", AND(D263=1,F263=0,E263=0),"Acute/Early", OR(AND(D263=1,F263=1,E263=0),AND(D263=0,F263=1,E263=0)),"Recent/Mid", AND(D263=1,F263=1,E263=1),"Positive(Complex)", AND(D263=0,F263=1,E263=1),"Recent Exposure (Past Infection)", TRUE,"Secondary")</f>
        <v>Positive(Complex)</v>
      </c>
      <c r="H263" s="12" t="s">
        <v>45</v>
      </c>
      <c r="I263" s="12" t="s">
        <v>17</v>
      </c>
      <c r="J263" s="12" t="s">
        <v>24</v>
      </c>
      <c r="K263" s="12" t="s">
        <v>14</v>
      </c>
      <c r="L263" s="13">
        <v>1</v>
      </c>
    </row>
    <row r="264" spans="1:12" x14ac:dyDescent="0.35">
      <c r="A264" s="12" t="s">
        <v>10</v>
      </c>
      <c r="B264" s="13">
        <v>64</v>
      </c>
      <c r="C264" s="13" t="str" cm="1">
        <f t="array" ref="C264">_xlfn.IFS(
  AND(B264&gt;=0, B264&lt;=18), "0-18",
  AND(B264&gt;18, B264&lt;=35), "19-35",
  AND(B264&gt;35, B264&lt;=60), "36-60",
  B264&gt;60, "60+"
)</f>
        <v>60+</v>
      </c>
      <c r="D264" s="13">
        <v>1</v>
      </c>
      <c r="E264" s="13">
        <v>1</v>
      </c>
      <c r="F264" s="13">
        <v>0</v>
      </c>
      <c r="G264" s="12" t="str" cm="1">
        <f t="array" ref="G264">_xlfn.IFS(AND(D264=0,F264=0,E264=1),"Past/Secondary", AND(D264=1,F264=0,E264=0),"Acute/Early", OR(AND(D264=1,F264=1,E264=0),AND(D264=0,F264=1,E264=0)),"Recent/Mid", AND(D264=1,F264=1,E264=1),"Positive(Complex)", AND(D264=0,F264=1,E264=1),"Recent Exposure (Past Infection)", TRUE,"Secondary")</f>
        <v>Secondary</v>
      </c>
      <c r="H264" s="12" t="s">
        <v>50</v>
      </c>
      <c r="I264" s="12" t="s">
        <v>12</v>
      </c>
      <c r="J264" s="12" t="s">
        <v>24</v>
      </c>
      <c r="K264" s="12" t="s">
        <v>14</v>
      </c>
      <c r="L264" s="13">
        <v>1</v>
      </c>
    </row>
    <row r="265" spans="1:12" x14ac:dyDescent="0.35">
      <c r="A265" s="12" t="s">
        <v>10</v>
      </c>
      <c r="B265" s="13">
        <v>51</v>
      </c>
      <c r="C265" s="13" t="str" cm="1">
        <f t="array" ref="C265">_xlfn.IFS(
  AND(B265&gt;=0, B265&lt;=18), "0-18",
  AND(B265&gt;18, B265&lt;=35), "19-35",
  AND(B265&gt;35, B265&lt;=60), "36-60",
  B265&gt;60, "60+"
)</f>
        <v>36-60</v>
      </c>
      <c r="D265" s="13">
        <v>1</v>
      </c>
      <c r="E265" s="13">
        <v>1</v>
      </c>
      <c r="F265" s="13">
        <v>1</v>
      </c>
      <c r="G265" s="12" t="str" cm="1">
        <f t="array" ref="G265">_xlfn.IFS(AND(D265=0,F265=0,E265=1),"Past/Secondary", AND(D265=1,F265=0,E265=0),"Acute/Early", OR(AND(D265=1,F265=1,E265=0),AND(D265=0,F265=1,E265=0)),"Recent/Mid", AND(D265=1,F265=1,E265=1),"Positive(Complex)", AND(D265=0,F265=1,E265=1),"Recent Exposure (Past Infection)", TRUE,"Secondary")</f>
        <v>Positive(Complex)</v>
      </c>
      <c r="H265" s="12" t="s">
        <v>33</v>
      </c>
      <c r="I265" s="12" t="s">
        <v>17</v>
      </c>
      <c r="J265" s="12" t="s">
        <v>19</v>
      </c>
      <c r="K265" s="12" t="s">
        <v>14</v>
      </c>
      <c r="L265" s="13">
        <v>1</v>
      </c>
    </row>
    <row r="266" spans="1:12" x14ac:dyDescent="0.35">
      <c r="A266" s="12" t="s">
        <v>10</v>
      </c>
      <c r="B266" s="13">
        <v>11</v>
      </c>
      <c r="C266" s="13" t="str" cm="1">
        <f t="array" ref="C266">_xlfn.IFS(
  AND(B266&gt;=0, B266&lt;=18), "0-18",
  AND(B266&gt;18, B266&lt;=35), "19-35",
  AND(B266&gt;35, B266&lt;=60), "36-60",
  B266&gt;60, "60+"
)</f>
        <v>0-18</v>
      </c>
      <c r="D266" s="13">
        <v>0</v>
      </c>
      <c r="E266" s="13">
        <v>0</v>
      </c>
      <c r="F266" s="13">
        <v>1</v>
      </c>
      <c r="G266" s="12" t="str" cm="1">
        <f t="array" ref="G266">_xlfn.IFS(AND(D266=0,F266=0,E266=1),"Past/Secondary", AND(D266=1,F266=0,E266=0),"Acute/Early", OR(AND(D266=1,F266=1,E266=0),AND(D266=0,F266=1,E266=0)),"Recent/Mid", AND(D266=1,F266=1,E266=1),"Positive(Complex)", AND(D266=0,F266=1,E266=1),"Recent Exposure (Past Infection)", TRUE,"Secondary")</f>
        <v>Recent/Mid</v>
      </c>
      <c r="H266" s="12" t="s">
        <v>11</v>
      </c>
      <c r="I266" s="12" t="s">
        <v>12</v>
      </c>
      <c r="J266" s="12" t="s">
        <v>13</v>
      </c>
      <c r="K266" s="12" t="s">
        <v>14</v>
      </c>
      <c r="L266" s="13">
        <v>0</v>
      </c>
    </row>
    <row r="267" spans="1:12" x14ac:dyDescent="0.35">
      <c r="A267" s="12" t="s">
        <v>15</v>
      </c>
      <c r="B267" s="13">
        <v>20</v>
      </c>
      <c r="C267" s="13" t="str" cm="1">
        <f t="array" ref="C267">_xlfn.IFS(
  AND(B267&gt;=0, B267&lt;=18), "0-18",
  AND(B267&gt;18, B267&lt;=35), "19-35",
  AND(B267&gt;35, B267&lt;=60), "36-60",
  B267&gt;60, "60+"
)</f>
        <v>19-35</v>
      </c>
      <c r="D267" s="13">
        <v>1</v>
      </c>
      <c r="E267" s="13">
        <v>1</v>
      </c>
      <c r="F267" s="13">
        <v>1</v>
      </c>
      <c r="G267" s="12" t="str" cm="1">
        <f t="array" ref="G267">_xlfn.IFS(AND(D267=0,F267=0,E267=1),"Past/Secondary", AND(D267=1,F267=0,E267=0),"Acute/Early", OR(AND(D267=1,F267=1,E267=0),AND(D267=0,F267=1,E267=0)),"Recent/Mid", AND(D267=1,F267=1,E267=1),"Positive(Complex)", AND(D267=0,F267=1,E267=1),"Recent Exposure (Past Infection)", TRUE,"Secondary")</f>
        <v>Positive(Complex)</v>
      </c>
      <c r="H267" s="12" t="s">
        <v>41</v>
      </c>
      <c r="I267" s="12" t="s">
        <v>17</v>
      </c>
      <c r="J267" s="12" t="s">
        <v>13</v>
      </c>
      <c r="K267" s="12" t="s">
        <v>14</v>
      </c>
      <c r="L267" s="13">
        <v>1</v>
      </c>
    </row>
    <row r="268" spans="1:12" x14ac:dyDescent="0.35">
      <c r="A268" s="12" t="s">
        <v>15</v>
      </c>
      <c r="B268" s="13">
        <v>8</v>
      </c>
      <c r="C268" s="13" t="str" cm="1">
        <f t="array" ref="C268">_xlfn.IFS(
  AND(B268&gt;=0, B268&lt;=18), "0-18",
  AND(B268&gt;18, B268&lt;=35), "19-35",
  AND(B268&gt;35, B268&lt;=60), "36-60",
  B268&gt;60, "60+"
)</f>
        <v>0-18</v>
      </c>
      <c r="D268" s="13">
        <v>0</v>
      </c>
      <c r="E268" s="13">
        <v>0</v>
      </c>
      <c r="F268" s="13">
        <v>0</v>
      </c>
      <c r="G268" s="12" t="str" cm="1">
        <f t="array" ref="G268">_xlfn.IFS(AND(D268=0,F268=0,E268=1),"Past/Secondary", AND(D268=1,F268=0,E268=0),"Acute/Early", OR(AND(D268=1,F268=1,E268=0),AND(D268=0,F268=1,E268=0)),"Recent/Mid", AND(D268=1,F268=1,E268=1),"Positive(Complex)", AND(D268=0,F268=1,E268=1),"Recent Exposure (Past Infection)", TRUE,"Secondary")</f>
        <v>Secondary</v>
      </c>
      <c r="H268" s="12" t="s">
        <v>47</v>
      </c>
      <c r="I268" s="12" t="s">
        <v>12</v>
      </c>
      <c r="J268" s="12" t="s">
        <v>24</v>
      </c>
      <c r="K268" s="12" t="s">
        <v>14</v>
      </c>
      <c r="L268" s="13">
        <v>0</v>
      </c>
    </row>
    <row r="269" spans="1:12" x14ac:dyDescent="0.35">
      <c r="A269" s="12" t="s">
        <v>15</v>
      </c>
      <c r="B269" s="13">
        <v>27</v>
      </c>
      <c r="C269" s="13" t="str" cm="1">
        <f t="array" ref="C269">_xlfn.IFS(
  AND(B269&gt;=0, B269&lt;=18), "0-18",
  AND(B269&gt;18, B269&lt;=35), "19-35",
  AND(B269&gt;35, B269&lt;=60), "36-60",
  B269&gt;60, "60+"
)</f>
        <v>19-35</v>
      </c>
      <c r="D269" s="13">
        <v>1</v>
      </c>
      <c r="E269" s="13">
        <v>1</v>
      </c>
      <c r="F269" s="13">
        <v>1</v>
      </c>
      <c r="G269" s="12" t="str" cm="1">
        <f t="array" ref="G269">_xlfn.IFS(AND(D269=0,F269=0,E269=1),"Past/Secondary", AND(D269=1,F269=0,E269=0),"Acute/Early", OR(AND(D269=1,F269=1,E269=0),AND(D269=0,F269=1,E269=0)),"Recent/Mid", AND(D269=1,F269=1,E269=1),"Positive(Complex)", AND(D269=0,F269=1,E269=1),"Recent Exposure (Past Infection)", TRUE,"Secondary")</f>
        <v>Positive(Complex)</v>
      </c>
      <c r="H269" s="12" t="s">
        <v>44</v>
      </c>
      <c r="I269" s="12" t="s">
        <v>17</v>
      </c>
      <c r="J269" s="12" t="s">
        <v>24</v>
      </c>
      <c r="K269" s="12" t="s">
        <v>14</v>
      </c>
      <c r="L269" s="13">
        <v>1</v>
      </c>
    </row>
    <row r="270" spans="1:12" x14ac:dyDescent="0.35">
      <c r="A270" s="12" t="s">
        <v>10</v>
      </c>
      <c r="B270" s="13">
        <v>44</v>
      </c>
      <c r="C270" s="13" t="str" cm="1">
        <f t="array" ref="C270">_xlfn.IFS(
  AND(B270&gt;=0, B270&lt;=18), "0-18",
  AND(B270&gt;18, B270&lt;=35), "19-35",
  AND(B270&gt;35, B270&lt;=60), "36-60",
  B270&gt;60, "60+"
)</f>
        <v>36-60</v>
      </c>
      <c r="D270" s="13">
        <v>1</v>
      </c>
      <c r="E270" s="13">
        <v>1</v>
      </c>
      <c r="F270" s="13">
        <v>1</v>
      </c>
      <c r="G270" s="12" t="str" cm="1">
        <f t="array" ref="G270">_xlfn.IFS(AND(D270=0,F270=0,E270=1),"Past/Secondary", AND(D270=1,F270=0,E270=0),"Acute/Early", OR(AND(D270=1,F270=1,E270=0),AND(D270=0,F270=1,E270=0)),"Recent/Mid", AND(D270=1,F270=1,E270=1),"Positive(Complex)", AND(D270=0,F270=1,E270=1),"Recent Exposure (Past Infection)", TRUE,"Secondary")</f>
        <v>Positive(Complex)</v>
      </c>
      <c r="H270" s="12" t="s">
        <v>20</v>
      </c>
      <c r="I270" s="12" t="s">
        <v>12</v>
      </c>
      <c r="J270" s="12" t="s">
        <v>13</v>
      </c>
      <c r="K270" s="12" t="s">
        <v>14</v>
      </c>
      <c r="L270" s="13">
        <v>1</v>
      </c>
    </row>
    <row r="271" spans="1:12" x14ac:dyDescent="0.35">
      <c r="A271" s="12" t="s">
        <v>10</v>
      </c>
      <c r="B271" s="13">
        <v>28</v>
      </c>
      <c r="C271" s="13" t="str" cm="1">
        <f t="array" ref="C271">_xlfn.IFS(
  AND(B271&gt;=0, B271&lt;=18), "0-18",
  AND(B271&gt;18, B271&lt;=35), "19-35",
  AND(B271&gt;35, B271&lt;=60), "36-60",
  B271&gt;60, "60+"
)</f>
        <v>19-35</v>
      </c>
      <c r="D271" s="13">
        <v>1</v>
      </c>
      <c r="E271" s="13">
        <v>1</v>
      </c>
      <c r="F271" s="13">
        <v>0</v>
      </c>
      <c r="G271" s="12" t="str" cm="1">
        <f t="array" ref="G271">_xlfn.IFS(AND(D271=0,F271=0,E271=1),"Past/Secondary", AND(D271=1,F271=0,E271=0),"Acute/Early", OR(AND(D271=1,F271=1,E271=0),AND(D271=0,F271=1,E271=0)),"Recent/Mid", AND(D271=1,F271=1,E271=1),"Positive(Complex)", AND(D271=0,F271=1,E271=1),"Recent Exposure (Past Infection)", TRUE,"Secondary")</f>
        <v>Secondary</v>
      </c>
      <c r="H271" s="12" t="s">
        <v>22</v>
      </c>
      <c r="I271" s="12" t="s">
        <v>17</v>
      </c>
      <c r="J271" s="12" t="s">
        <v>24</v>
      </c>
      <c r="K271" s="12" t="s">
        <v>14</v>
      </c>
      <c r="L271" s="13">
        <v>1</v>
      </c>
    </row>
    <row r="272" spans="1:12" x14ac:dyDescent="0.35">
      <c r="A272" s="12" t="s">
        <v>15</v>
      </c>
      <c r="B272" s="13">
        <v>38</v>
      </c>
      <c r="C272" s="13" t="str" cm="1">
        <f t="array" ref="C272">_xlfn.IFS(
  AND(B272&gt;=0, B272&lt;=18), "0-18",
  AND(B272&gt;18, B272&lt;=35), "19-35",
  AND(B272&gt;35, B272&lt;=60), "36-60",
  B272&gt;60, "60+"
)</f>
        <v>36-60</v>
      </c>
      <c r="D272" s="13">
        <v>0</v>
      </c>
      <c r="E272" s="13">
        <v>0</v>
      </c>
      <c r="F272" s="13">
        <v>0</v>
      </c>
      <c r="G272" s="12" t="str" cm="1">
        <f t="array" ref="G272">_xlfn.IFS(AND(D272=0,F272=0,E272=1),"Past/Secondary", AND(D272=1,F272=0,E272=0),"Acute/Early", OR(AND(D272=1,F272=1,E272=0),AND(D272=0,F272=1,E272=0)),"Recent/Mid", AND(D272=1,F272=1,E272=1),"Positive(Complex)", AND(D272=0,F272=1,E272=1),"Recent Exposure (Past Infection)", TRUE,"Secondary")</f>
        <v>Secondary</v>
      </c>
      <c r="H272" s="12" t="s">
        <v>36</v>
      </c>
      <c r="I272" s="12" t="s">
        <v>12</v>
      </c>
      <c r="J272" s="12" t="s">
        <v>24</v>
      </c>
      <c r="K272" s="12" t="s">
        <v>14</v>
      </c>
      <c r="L272" s="13">
        <v>0</v>
      </c>
    </row>
    <row r="273" spans="1:12" x14ac:dyDescent="0.35">
      <c r="A273" s="12" t="s">
        <v>15</v>
      </c>
      <c r="B273" s="13">
        <v>27</v>
      </c>
      <c r="C273" s="13" t="str" cm="1">
        <f t="array" ref="C273">_xlfn.IFS(
  AND(B273&gt;=0, B273&lt;=18), "0-18",
  AND(B273&gt;18, B273&lt;=35), "19-35",
  AND(B273&gt;35, B273&lt;=60), "36-60",
  B273&gt;60, "60+"
)</f>
        <v>19-35</v>
      </c>
      <c r="D273" s="13">
        <v>0</v>
      </c>
      <c r="E273" s="13">
        <v>0</v>
      </c>
      <c r="F273" s="13">
        <v>0</v>
      </c>
      <c r="G273" s="12" t="str" cm="1">
        <f t="array" ref="G273">_xlfn.IFS(AND(D273=0,F273=0,E273=1),"Past/Secondary", AND(D273=1,F273=0,E273=0),"Acute/Early", OR(AND(D273=1,F273=1,E273=0),AND(D273=0,F273=1,E273=0)),"Recent/Mid", AND(D273=1,F273=1,E273=1),"Positive(Complex)", AND(D273=0,F273=1,E273=1),"Recent Exposure (Past Infection)", TRUE,"Secondary")</f>
        <v>Secondary</v>
      </c>
      <c r="H273" s="12" t="s">
        <v>50</v>
      </c>
      <c r="I273" s="12" t="s">
        <v>17</v>
      </c>
      <c r="J273" s="12" t="s">
        <v>24</v>
      </c>
      <c r="K273" s="12" t="s">
        <v>14</v>
      </c>
      <c r="L273" s="13">
        <v>0</v>
      </c>
    </row>
    <row r="274" spans="1:12" x14ac:dyDescent="0.35">
      <c r="A274" s="12" t="s">
        <v>15</v>
      </c>
      <c r="B274" s="13">
        <v>36</v>
      </c>
      <c r="C274" s="13" t="str" cm="1">
        <f t="array" ref="C274">_xlfn.IFS(
  AND(B274&gt;=0, B274&lt;=18), "0-18",
  AND(B274&gt;18, B274&lt;=35), "19-35",
  AND(B274&gt;35, B274&lt;=60), "36-60",
  B274&gt;60, "60+"
)</f>
        <v>36-60</v>
      </c>
      <c r="D274" s="13">
        <v>1</v>
      </c>
      <c r="E274" s="13">
        <v>1</v>
      </c>
      <c r="F274" s="13">
        <v>0</v>
      </c>
      <c r="G274" s="12" t="str" cm="1">
        <f t="array" ref="G274">_xlfn.IFS(AND(D274=0,F274=0,E274=1),"Past/Secondary", AND(D274=1,F274=0,E274=0),"Acute/Early", OR(AND(D274=1,F274=1,E274=0),AND(D274=0,F274=1,E274=0)),"Recent/Mid", AND(D274=1,F274=1,E274=1),"Positive(Complex)", AND(D274=0,F274=1,E274=1),"Recent Exposure (Past Infection)", TRUE,"Secondary")</f>
        <v>Secondary</v>
      </c>
      <c r="H274" s="12" t="s">
        <v>49</v>
      </c>
      <c r="I274" s="12" t="s">
        <v>12</v>
      </c>
      <c r="J274" s="12" t="s">
        <v>13</v>
      </c>
      <c r="K274" s="12" t="s">
        <v>14</v>
      </c>
      <c r="L274" s="13">
        <v>1</v>
      </c>
    </row>
    <row r="275" spans="1:12" x14ac:dyDescent="0.35">
      <c r="A275" s="12" t="s">
        <v>10</v>
      </c>
      <c r="B275" s="13">
        <v>65</v>
      </c>
      <c r="C275" s="13" t="str" cm="1">
        <f t="array" ref="C275">_xlfn.IFS(
  AND(B275&gt;=0, B275&lt;=18), "0-18",
  AND(B275&gt;18, B275&lt;=35), "19-35",
  AND(B275&gt;35, B275&lt;=60), "36-60",
  B275&gt;60, "60+"
)</f>
        <v>60+</v>
      </c>
      <c r="D275" s="13">
        <v>0</v>
      </c>
      <c r="E275" s="13">
        <v>0</v>
      </c>
      <c r="F275" s="13">
        <v>1</v>
      </c>
      <c r="G275" s="12" t="str" cm="1">
        <f t="array" ref="G275">_xlfn.IFS(AND(D275=0,F275=0,E275=1),"Past/Secondary", AND(D275=1,F275=0,E275=0),"Acute/Early", OR(AND(D275=1,F275=1,E275=0),AND(D275=0,F275=1,E275=0)),"Recent/Mid", AND(D275=1,F275=1,E275=1),"Positive(Complex)", AND(D275=0,F275=1,E275=1),"Recent Exposure (Past Infection)", TRUE,"Secondary")</f>
        <v>Recent/Mid</v>
      </c>
      <c r="H275" s="12" t="s">
        <v>18</v>
      </c>
      <c r="I275" s="12" t="s">
        <v>17</v>
      </c>
      <c r="J275" s="12" t="s">
        <v>13</v>
      </c>
      <c r="K275" s="12" t="s">
        <v>14</v>
      </c>
      <c r="L275" s="13">
        <v>0</v>
      </c>
    </row>
    <row r="276" spans="1:12" x14ac:dyDescent="0.35">
      <c r="A276" s="12" t="s">
        <v>10</v>
      </c>
      <c r="B276" s="13">
        <v>38</v>
      </c>
      <c r="C276" s="13" t="str" cm="1">
        <f t="array" ref="C276">_xlfn.IFS(
  AND(B276&gt;=0, B276&lt;=18), "0-18",
  AND(B276&gt;18, B276&lt;=35), "19-35",
  AND(B276&gt;35, B276&lt;=60), "36-60",
  B276&gt;60, "60+"
)</f>
        <v>36-60</v>
      </c>
      <c r="D276" s="13">
        <v>1</v>
      </c>
      <c r="E276" s="13">
        <v>1</v>
      </c>
      <c r="F276" s="13">
        <v>0</v>
      </c>
      <c r="G276" s="12" t="str" cm="1">
        <f t="array" ref="G276">_xlfn.IFS(AND(D276=0,F276=0,E276=1),"Past/Secondary", AND(D276=1,F276=0,E276=0),"Acute/Early", OR(AND(D276=1,F276=1,E276=0),AND(D276=0,F276=1,E276=0)),"Recent/Mid", AND(D276=1,F276=1,E276=1),"Positive(Complex)", AND(D276=0,F276=1,E276=1),"Recent Exposure (Past Infection)", TRUE,"Secondary")</f>
        <v>Secondary</v>
      </c>
      <c r="H276" s="12" t="s">
        <v>35</v>
      </c>
      <c r="I276" s="12" t="s">
        <v>12</v>
      </c>
      <c r="J276" s="12" t="s">
        <v>19</v>
      </c>
      <c r="K276" s="12" t="s">
        <v>14</v>
      </c>
      <c r="L276" s="13">
        <v>1</v>
      </c>
    </row>
    <row r="277" spans="1:12" x14ac:dyDescent="0.35">
      <c r="A277" s="12" t="s">
        <v>10</v>
      </c>
      <c r="B277" s="13">
        <v>42</v>
      </c>
      <c r="C277" s="13" t="str" cm="1">
        <f t="array" ref="C277">_xlfn.IFS(
  AND(B277&gt;=0, B277&lt;=18), "0-18",
  AND(B277&gt;18, B277&lt;=35), "19-35",
  AND(B277&gt;35, B277&lt;=60), "36-60",
  B277&gt;60, "60+"
)</f>
        <v>36-60</v>
      </c>
      <c r="D277" s="13">
        <v>1</v>
      </c>
      <c r="E277" s="13">
        <v>1</v>
      </c>
      <c r="F277" s="13">
        <v>0</v>
      </c>
      <c r="G277" s="12" t="str" cm="1">
        <f t="array" ref="G277">_xlfn.IFS(AND(D277=0,F277=0,E277=1),"Past/Secondary", AND(D277=1,F277=0,E277=0),"Acute/Early", OR(AND(D277=1,F277=1,E277=0),AND(D277=0,F277=1,E277=0)),"Recent/Mid", AND(D277=1,F277=1,E277=1),"Positive(Complex)", AND(D277=0,F277=1,E277=1),"Recent Exposure (Past Infection)", TRUE,"Secondary")</f>
        <v>Secondary</v>
      </c>
      <c r="H277" s="12" t="s">
        <v>25</v>
      </c>
      <c r="I277" s="12" t="s">
        <v>17</v>
      </c>
      <c r="J277" s="12" t="s">
        <v>13</v>
      </c>
      <c r="K277" s="12" t="s">
        <v>14</v>
      </c>
      <c r="L277" s="13">
        <v>1</v>
      </c>
    </row>
    <row r="278" spans="1:12" x14ac:dyDescent="0.35">
      <c r="A278" s="12" t="s">
        <v>15</v>
      </c>
      <c r="B278" s="13">
        <v>10</v>
      </c>
      <c r="C278" s="13" t="str" cm="1">
        <f t="array" ref="C278">_xlfn.IFS(
  AND(B278&gt;=0, B278&lt;=18), "0-18",
  AND(B278&gt;18, B278&lt;=35), "19-35",
  AND(B278&gt;35, B278&lt;=60), "36-60",
  B278&gt;60, "60+"
)</f>
        <v>0-18</v>
      </c>
      <c r="D278" s="13">
        <v>1</v>
      </c>
      <c r="E278" s="13">
        <v>1</v>
      </c>
      <c r="F278" s="13">
        <v>1</v>
      </c>
      <c r="G278" s="12" t="str" cm="1">
        <f t="array" ref="G278">_xlfn.IFS(AND(D278=0,F278=0,E278=1),"Past/Secondary", AND(D278=1,F278=0,E278=0),"Acute/Early", OR(AND(D278=1,F278=1,E278=0),AND(D278=0,F278=1,E278=0)),"Recent/Mid", AND(D278=1,F278=1,E278=1),"Positive(Complex)", AND(D278=0,F278=1,E278=1),"Recent Exposure (Past Infection)", TRUE,"Secondary")</f>
        <v>Positive(Complex)</v>
      </c>
      <c r="H278" s="12" t="s">
        <v>48</v>
      </c>
      <c r="I278" s="12" t="s">
        <v>12</v>
      </c>
      <c r="J278" s="12" t="s">
        <v>13</v>
      </c>
      <c r="K278" s="12" t="s">
        <v>14</v>
      </c>
      <c r="L278" s="13">
        <v>1</v>
      </c>
    </row>
    <row r="279" spans="1:12" x14ac:dyDescent="0.35">
      <c r="A279" s="12" t="s">
        <v>15</v>
      </c>
      <c r="B279" s="13">
        <v>44</v>
      </c>
      <c r="C279" s="13" t="str" cm="1">
        <f t="array" ref="C279">_xlfn.IFS(
  AND(B279&gt;=0, B279&lt;=18), "0-18",
  AND(B279&gt;18, B279&lt;=35), "19-35",
  AND(B279&gt;35, B279&lt;=60), "36-60",
  B279&gt;60, "60+"
)</f>
        <v>36-60</v>
      </c>
      <c r="D279" s="13">
        <v>0</v>
      </c>
      <c r="E279" s="13">
        <v>0</v>
      </c>
      <c r="F279" s="13">
        <v>0</v>
      </c>
      <c r="G279" s="12" t="str" cm="1">
        <f t="array" ref="G279">_xlfn.IFS(AND(D279=0,F279=0,E279=1),"Past/Secondary", AND(D279=1,F279=0,E279=0),"Acute/Early", OR(AND(D279=1,F279=1,E279=0),AND(D279=0,F279=1,E279=0)),"Recent/Mid", AND(D279=1,F279=1,E279=1),"Positive(Complex)", AND(D279=0,F279=1,E279=1),"Recent Exposure (Past Infection)", TRUE,"Secondary")</f>
        <v>Secondary</v>
      </c>
      <c r="H279" s="12" t="s">
        <v>42</v>
      </c>
      <c r="I279" s="12" t="s">
        <v>17</v>
      </c>
      <c r="J279" s="12" t="s">
        <v>24</v>
      </c>
      <c r="K279" s="12" t="s">
        <v>14</v>
      </c>
      <c r="L279" s="13">
        <v>0</v>
      </c>
    </row>
    <row r="280" spans="1:12" x14ac:dyDescent="0.35">
      <c r="A280" s="12" t="s">
        <v>15</v>
      </c>
      <c r="B280" s="13">
        <v>19</v>
      </c>
      <c r="C280" s="13" t="str" cm="1">
        <f t="array" ref="C280">_xlfn.IFS(
  AND(B280&gt;=0, B280&lt;=18), "0-18",
  AND(B280&gt;18, B280&lt;=35), "19-35",
  AND(B280&gt;35, B280&lt;=60), "36-60",
  B280&gt;60, "60+"
)</f>
        <v>19-35</v>
      </c>
      <c r="D280" s="13">
        <v>1</v>
      </c>
      <c r="E280" s="13">
        <v>1</v>
      </c>
      <c r="F280" s="13">
        <v>1</v>
      </c>
      <c r="G280" s="12" t="str" cm="1">
        <f t="array" ref="G280">_xlfn.IFS(AND(D280=0,F280=0,E280=1),"Past/Secondary", AND(D280=1,F280=0,E280=0),"Acute/Early", OR(AND(D280=1,F280=1,E280=0),AND(D280=0,F280=1,E280=0)),"Recent/Mid", AND(D280=1,F280=1,E280=1),"Positive(Complex)", AND(D280=0,F280=1,E280=1),"Recent Exposure (Past Infection)", TRUE,"Secondary")</f>
        <v>Positive(Complex)</v>
      </c>
      <c r="H280" s="12" t="s">
        <v>38</v>
      </c>
      <c r="I280" s="12" t="s">
        <v>12</v>
      </c>
      <c r="J280" s="12" t="s">
        <v>19</v>
      </c>
      <c r="K280" s="12" t="s">
        <v>14</v>
      </c>
      <c r="L280" s="13">
        <v>1</v>
      </c>
    </row>
    <row r="281" spans="1:12" x14ac:dyDescent="0.35">
      <c r="A281" s="12" t="s">
        <v>15</v>
      </c>
      <c r="B281" s="13">
        <v>18</v>
      </c>
      <c r="C281" s="13" t="str" cm="1">
        <f t="array" ref="C281">_xlfn.IFS(
  AND(B281&gt;=0, B281&lt;=18), "0-18",
  AND(B281&gt;18, B281&lt;=35), "19-35",
  AND(B281&gt;35, B281&lt;=60), "36-60",
  B281&gt;60, "60+"
)</f>
        <v>0-18</v>
      </c>
      <c r="D281" s="13">
        <v>1</v>
      </c>
      <c r="E281" s="13">
        <v>1</v>
      </c>
      <c r="F281" s="13">
        <v>1</v>
      </c>
      <c r="G281" s="12" t="str" cm="1">
        <f t="array" ref="G281">_xlfn.IFS(AND(D281=0,F281=0,E281=1),"Past/Secondary", AND(D281=1,F281=0,E281=0),"Acute/Early", OR(AND(D281=1,F281=1,E281=0),AND(D281=0,F281=1,E281=0)),"Recent/Mid", AND(D281=1,F281=1,E281=1),"Positive(Complex)", AND(D281=0,F281=1,E281=1),"Recent Exposure (Past Infection)", TRUE,"Secondary")</f>
        <v>Positive(Complex)</v>
      </c>
      <c r="H281" s="12" t="s">
        <v>36</v>
      </c>
      <c r="I281" s="12" t="s">
        <v>17</v>
      </c>
      <c r="J281" s="12" t="s">
        <v>19</v>
      </c>
      <c r="K281" s="12" t="s">
        <v>14</v>
      </c>
      <c r="L281" s="13">
        <v>1</v>
      </c>
    </row>
    <row r="282" spans="1:12" x14ac:dyDescent="0.35">
      <c r="A282" s="12" t="s">
        <v>15</v>
      </c>
      <c r="B282" s="13">
        <v>29</v>
      </c>
      <c r="C282" s="13" t="str" cm="1">
        <f t="array" ref="C282">_xlfn.IFS(
  AND(B282&gt;=0, B282&lt;=18), "0-18",
  AND(B282&gt;18, B282&lt;=35), "19-35",
  AND(B282&gt;35, B282&lt;=60), "36-60",
  B282&gt;60, "60+"
)</f>
        <v>19-35</v>
      </c>
      <c r="D282" s="13">
        <v>0</v>
      </c>
      <c r="E282" s="13">
        <v>0</v>
      </c>
      <c r="F282" s="13">
        <v>1</v>
      </c>
      <c r="G282" s="12" t="str" cm="1">
        <f t="array" ref="G282">_xlfn.IFS(AND(D282=0,F282=0,E282=1),"Past/Secondary", AND(D282=1,F282=0,E282=0),"Acute/Early", OR(AND(D282=1,F282=1,E282=0),AND(D282=0,F282=1,E282=0)),"Recent/Mid", AND(D282=1,F282=1,E282=1),"Positive(Complex)", AND(D282=0,F282=1,E282=1),"Recent Exposure (Past Infection)", TRUE,"Secondary")</f>
        <v>Recent/Mid</v>
      </c>
      <c r="H282" s="12" t="s">
        <v>51</v>
      </c>
      <c r="I282" s="12" t="s">
        <v>12</v>
      </c>
      <c r="J282" s="12" t="s">
        <v>19</v>
      </c>
      <c r="K282" s="12" t="s">
        <v>14</v>
      </c>
      <c r="L282" s="13">
        <v>0</v>
      </c>
    </row>
    <row r="283" spans="1:12" x14ac:dyDescent="0.35">
      <c r="A283" s="12" t="s">
        <v>15</v>
      </c>
      <c r="B283" s="13">
        <v>58</v>
      </c>
      <c r="C283" s="13" t="str" cm="1">
        <f t="array" ref="C283">_xlfn.IFS(
  AND(B283&gt;=0, B283&lt;=18), "0-18",
  AND(B283&gt;18, B283&lt;=35), "19-35",
  AND(B283&gt;35, B283&lt;=60), "36-60",
  B283&gt;60, "60+"
)</f>
        <v>36-60</v>
      </c>
      <c r="D283" s="13">
        <v>1</v>
      </c>
      <c r="E283" s="13">
        <v>1</v>
      </c>
      <c r="F283" s="13">
        <v>1</v>
      </c>
      <c r="G283" s="12" t="str" cm="1">
        <f t="array" ref="G283">_xlfn.IFS(AND(D283=0,F283=0,E283=1),"Past/Secondary", AND(D283=1,F283=0,E283=0),"Acute/Early", OR(AND(D283=1,F283=1,E283=0),AND(D283=0,F283=1,E283=0)),"Recent/Mid", AND(D283=1,F283=1,E283=1),"Positive(Complex)", AND(D283=0,F283=1,E283=1),"Recent Exposure (Past Infection)", TRUE,"Secondary")</f>
        <v>Positive(Complex)</v>
      </c>
      <c r="H283" s="12" t="s">
        <v>49</v>
      </c>
      <c r="I283" s="12" t="s">
        <v>17</v>
      </c>
      <c r="J283" s="12" t="s">
        <v>19</v>
      </c>
      <c r="K283" s="12" t="s">
        <v>14</v>
      </c>
      <c r="L283" s="13">
        <v>1</v>
      </c>
    </row>
    <row r="284" spans="1:12" x14ac:dyDescent="0.35">
      <c r="A284" s="12" t="s">
        <v>10</v>
      </c>
      <c r="B284" s="13">
        <v>45</v>
      </c>
      <c r="C284" s="13" t="str" cm="1">
        <f t="array" ref="C284">_xlfn.IFS(
  AND(B284&gt;=0, B284&lt;=18), "0-18",
  AND(B284&gt;18, B284&lt;=35), "19-35",
  AND(B284&gt;35, B284&lt;=60), "36-60",
  B284&gt;60, "60+"
)</f>
        <v>36-60</v>
      </c>
      <c r="D284" s="13">
        <v>1</v>
      </c>
      <c r="E284" s="13">
        <v>1</v>
      </c>
      <c r="F284" s="13">
        <v>1</v>
      </c>
      <c r="G284" s="12" t="str" cm="1">
        <f t="array" ref="G284">_xlfn.IFS(AND(D284=0,F284=0,E284=1),"Past/Secondary", AND(D284=1,F284=0,E284=0),"Acute/Early", OR(AND(D284=1,F284=1,E284=0),AND(D284=0,F284=1,E284=0)),"Recent/Mid", AND(D284=1,F284=1,E284=1),"Positive(Complex)", AND(D284=0,F284=1,E284=1),"Recent Exposure (Past Infection)", TRUE,"Secondary")</f>
        <v>Positive(Complex)</v>
      </c>
      <c r="H284" s="12" t="s">
        <v>28</v>
      </c>
      <c r="I284" s="12" t="s">
        <v>12</v>
      </c>
      <c r="J284" s="12" t="s">
        <v>19</v>
      </c>
      <c r="K284" s="12" t="s">
        <v>14</v>
      </c>
      <c r="L284" s="13">
        <v>1</v>
      </c>
    </row>
    <row r="285" spans="1:12" x14ac:dyDescent="0.35">
      <c r="A285" s="12" t="s">
        <v>10</v>
      </c>
      <c r="B285" s="13">
        <v>40</v>
      </c>
      <c r="C285" s="13" t="str" cm="1">
        <f t="array" ref="C285">_xlfn.IFS(
  AND(B285&gt;=0, B285&lt;=18), "0-18",
  AND(B285&gt;18, B285&lt;=35), "19-35",
  AND(B285&gt;35, B285&lt;=60), "36-60",
  B285&gt;60, "60+"
)</f>
        <v>36-60</v>
      </c>
      <c r="D285" s="13">
        <v>1</v>
      </c>
      <c r="E285" s="13">
        <v>1</v>
      </c>
      <c r="F285" s="13">
        <v>0</v>
      </c>
      <c r="G285" s="12" t="str" cm="1">
        <f t="array" ref="G285">_xlfn.IFS(AND(D285=0,F285=0,E285=1),"Past/Secondary", AND(D285=1,F285=0,E285=0),"Acute/Early", OR(AND(D285=1,F285=1,E285=0),AND(D285=0,F285=1,E285=0)),"Recent/Mid", AND(D285=1,F285=1,E285=1),"Positive(Complex)", AND(D285=0,F285=1,E285=1),"Recent Exposure (Past Infection)", TRUE,"Secondary")</f>
        <v>Secondary</v>
      </c>
      <c r="H285" s="12" t="s">
        <v>51</v>
      </c>
      <c r="I285" s="12" t="s">
        <v>17</v>
      </c>
      <c r="J285" s="12" t="s">
        <v>19</v>
      </c>
      <c r="K285" s="12" t="s">
        <v>14</v>
      </c>
      <c r="L285" s="13">
        <v>1</v>
      </c>
    </row>
    <row r="286" spans="1:12" x14ac:dyDescent="0.35">
      <c r="A286" s="12" t="s">
        <v>10</v>
      </c>
      <c r="B286" s="13">
        <v>20</v>
      </c>
      <c r="C286" s="13" t="str" cm="1">
        <f t="array" ref="C286">_xlfn.IFS(
  AND(B286&gt;=0, B286&lt;=18), "0-18",
  AND(B286&gt;18, B286&lt;=35), "19-35",
  AND(B286&gt;35, B286&lt;=60), "36-60",
  B286&gt;60, "60+"
)</f>
        <v>19-35</v>
      </c>
      <c r="D286" s="13">
        <v>0</v>
      </c>
      <c r="E286" s="13">
        <v>0</v>
      </c>
      <c r="F286" s="13">
        <v>0</v>
      </c>
      <c r="G286" s="12" t="str" cm="1">
        <f t="array" ref="G286">_xlfn.IFS(AND(D286=0,F286=0,E286=1),"Past/Secondary", AND(D286=1,F286=0,E286=0),"Acute/Early", OR(AND(D286=1,F286=1,E286=0),AND(D286=0,F286=1,E286=0)),"Recent/Mid", AND(D286=1,F286=1,E286=1),"Positive(Complex)", AND(D286=0,F286=1,E286=1),"Recent Exposure (Past Infection)", TRUE,"Secondary")</f>
        <v>Secondary</v>
      </c>
      <c r="H286" s="12" t="s">
        <v>38</v>
      </c>
      <c r="I286" s="12" t="s">
        <v>12</v>
      </c>
      <c r="J286" s="12" t="s">
        <v>13</v>
      </c>
      <c r="K286" s="12" t="s">
        <v>14</v>
      </c>
      <c r="L286" s="13">
        <v>0</v>
      </c>
    </row>
    <row r="287" spans="1:12" x14ac:dyDescent="0.35">
      <c r="A287" s="12" t="s">
        <v>15</v>
      </c>
      <c r="B287" s="13">
        <v>41</v>
      </c>
      <c r="C287" s="13" t="str" cm="1">
        <f t="array" ref="C287">_xlfn.IFS(
  AND(B287&gt;=0, B287&lt;=18), "0-18",
  AND(B287&gt;18, B287&lt;=35), "19-35",
  AND(B287&gt;35, B287&lt;=60), "36-60",
  B287&gt;60, "60+"
)</f>
        <v>36-60</v>
      </c>
      <c r="D287" s="13">
        <v>0</v>
      </c>
      <c r="E287" s="13">
        <v>0</v>
      </c>
      <c r="F287" s="13">
        <v>0</v>
      </c>
      <c r="G287" s="12" t="str" cm="1">
        <f t="array" ref="G287">_xlfn.IFS(AND(D287=0,F287=0,E287=1),"Past/Secondary", AND(D287=1,F287=0,E287=0),"Acute/Early", OR(AND(D287=1,F287=1,E287=0),AND(D287=0,F287=1,E287=0)),"Recent/Mid", AND(D287=1,F287=1,E287=1),"Positive(Complex)", AND(D287=0,F287=1,E287=1),"Recent Exposure (Past Infection)", TRUE,"Secondary")</f>
        <v>Secondary</v>
      </c>
      <c r="H287" s="12" t="s">
        <v>34</v>
      </c>
      <c r="I287" s="12" t="s">
        <v>17</v>
      </c>
      <c r="J287" s="12" t="s">
        <v>13</v>
      </c>
      <c r="K287" s="12" t="s">
        <v>14</v>
      </c>
      <c r="L287" s="13">
        <v>0</v>
      </c>
    </row>
    <row r="288" spans="1:12" x14ac:dyDescent="0.35">
      <c r="A288" s="12" t="s">
        <v>15</v>
      </c>
      <c r="B288" s="13">
        <v>23</v>
      </c>
      <c r="C288" s="13" t="str" cm="1">
        <f t="array" ref="C288">_xlfn.IFS(
  AND(B288&gt;=0, B288&lt;=18), "0-18",
  AND(B288&gt;18, B288&lt;=35), "19-35",
  AND(B288&gt;35, B288&lt;=60), "36-60",
  B288&gt;60, "60+"
)</f>
        <v>19-35</v>
      </c>
      <c r="D288" s="13">
        <v>1</v>
      </c>
      <c r="E288" s="13">
        <v>1</v>
      </c>
      <c r="F288" s="13">
        <v>0</v>
      </c>
      <c r="G288" s="12" t="str" cm="1">
        <f t="array" ref="G288">_xlfn.IFS(AND(D288=0,F288=0,E288=1),"Past/Secondary", AND(D288=1,F288=0,E288=0),"Acute/Early", OR(AND(D288=1,F288=1,E288=0),AND(D288=0,F288=1,E288=0)),"Recent/Mid", AND(D288=1,F288=1,E288=1),"Positive(Complex)", AND(D288=0,F288=1,E288=1),"Recent Exposure (Past Infection)", TRUE,"Secondary")</f>
        <v>Secondary</v>
      </c>
      <c r="H288" s="12" t="s">
        <v>38</v>
      </c>
      <c r="I288" s="12" t="s">
        <v>12</v>
      </c>
      <c r="J288" s="12" t="s">
        <v>13</v>
      </c>
      <c r="K288" s="12" t="s">
        <v>14</v>
      </c>
      <c r="L288" s="13">
        <v>1</v>
      </c>
    </row>
    <row r="289" spans="1:12" x14ac:dyDescent="0.35">
      <c r="A289" s="12" t="s">
        <v>15</v>
      </c>
      <c r="B289" s="13">
        <v>29</v>
      </c>
      <c r="C289" s="13" t="str" cm="1">
        <f t="array" ref="C289">_xlfn.IFS(
  AND(B289&gt;=0, B289&lt;=18), "0-18",
  AND(B289&gt;18, B289&lt;=35), "19-35",
  AND(B289&gt;35, B289&lt;=60), "36-60",
  B289&gt;60, "60+"
)</f>
        <v>19-35</v>
      </c>
      <c r="D289" s="13">
        <v>0</v>
      </c>
      <c r="E289" s="13">
        <v>0</v>
      </c>
      <c r="F289" s="13">
        <v>0</v>
      </c>
      <c r="G289" s="12" t="str" cm="1">
        <f t="array" ref="G289">_xlfn.IFS(AND(D289=0,F289=0,E289=1),"Past/Secondary", AND(D289=1,F289=0,E289=0),"Acute/Early", OR(AND(D289=1,F289=1,E289=0),AND(D289=0,F289=1,E289=0)),"Recent/Mid", AND(D289=1,F289=1,E289=1),"Positive(Complex)", AND(D289=0,F289=1,E289=1),"Recent Exposure (Past Infection)", TRUE,"Secondary")</f>
        <v>Secondary</v>
      </c>
      <c r="H289" s="12" t="s">
        <v>52</v>
      </c>
      <c r="I289" s="12" t="s">
        <v>17</v>
      </c>
      <c r="J289" s="12" t="s">
        <v>13</v>
      </c>
      <c r="K289" s="12" t="s">
        <v>14</v>
      </c>
      <c r="L289" s="13">
        <v>0</v>
      </c>
    </row>
    <row r="290" spans="1:12" x14ac:dyDescent="0.35">
      <c r="A290" s="12" t="s">
        <v>15</v>
      </c>
      <c r="B290" s="13">
        <v>48</v>
      </c>
      <c r="C290" s="13" t="str" cm="1">
        <f t="array" ref="C290">_xlfn.IFS(
  AND(B290&gt;=0, B290&lt;=18), "0-18",
  AND(B290&gt;18, B290&lt;=35), "19-35",
  AND(B290&gt;35, B290&lt;=60), "36-60",
  B290&gt;60, "60+"
)</f>
        <v>36-60</v>
      </c>
      <c r="D290" s="13">
        <v>1</v>
      </c>
      <c r="E290" s="13">
        <v>1</v>
      </c>
      <c r="F290" s="13">
        <v>1</v>
      </c>
      <c r="G290" s="12" t="str" cm="1">
        <f t="array" ref="G290">_xlfn.IFS(AND(D290=0,F290=0,E290=1),"Past/Secondary", AND(D290=1,F290=0,E290=0),"Acute/Early", OR(AND(D290=1,F290=1,E290=0),AND(D290=0,F290=1,E290=0)),"Recent/Mid", AND(D290=1,F290=1,E290=1),"Positive(Complex)", AND(D290=0,F290=1,E290=1),"Recent Exposure (Past Infection)", TRUE,"Secondary")</f>
        <v>Positive(Complex)</v>
      </c>
      <c r="H290" s="12" t="s">
        <v>37</v>
      </c>
      <c r="I290" s="12" t="s">
        <v>12</v>
      </c>
      <c r="J290" s="12" t="s">
        <v>13</v>
      </c>
      <c r="K290" s="12" t="s">
        <v>14</v>
      </c>
      <c r="L290" s="13">
        <v>1</v>
      </c>
    </row>
    <row r="291" spans="1:12" x14ac:dyDescent="0.35">
      <c r="A291" s="12" t="s">
        <v>10</v>
      </c>
      <c r="B291" s="13">
        <v>17</v>
      </c>
      <c r="C291" s="13" t="str" cm="1">
        <f t="array" ref="C291">_xlfn.IFS(
  AND(B291&gt;=0, B291&lt;=18), "0-18",
  AND(B291&gt;18, B291&lt;=35), "19-35",
  AND(B291&gt;35, B291&lt;=60), "36-60",
  B291&gt;60, "60+"
)</f>
        <v>0-18</v>
      </c>
      <c r="D291" s="13">
        <v>0</v>
      </c>
      <c r="E291" s="13">
        <v>0</v>
      </c>
      <c r="F291" s="13">
        <v>0</v>
      </c>
      <c r="G291" s="12" t="str" cm="1">
        <f t="array" ref="G291">_xlfn.IFS(AND(D291=0,F291=0,E291=1),"Past/Secondary", AND(D291=1,F291=0,E291=0),"Acute/Early", OR(AND(D291=1,F291=1,E291=0),AND(D291=0,F291=1,E291=0)),"Recent/Mid", AND(D291=1,F291=1,E291=1),"Positive(Complex)", AND(D291=0,F291=1,E291=1),"Recent Exposure (Past Infection)", TRUE,"Secondary")</f>
        <v>Secondary</v>
      </c>
      <c r="H291" s="12" t="s">
        <v>50</v>
      </c>
      <c r="I291" s="12" t="s">
        <v>17</v>
      </c>
      <c r="J291" s="12" t="s">
        <v>13</v>
      </c>
      <c r="K291" s="12" t="s">
        <v>14</v>
      </c>
      <c r="L291" s="13">
        <v>0</v>
      </c>
    </row>
    <row r="292" spans="1:12" x14ac:dyDescent="0.35">
      <c r="A292" s="12" t="s">
        <v>10</v>
      </c>
      <c r="B292" s="13">
        <v>62</v>
      </c>
      <c r="C292" s="13" t="str" cm="1">
        <f t="array" ref="C292">_xlfn.IFS(
  AND(B292&gt;=0, B292&lt;=18), "0-18",
  AND(B292&gt;18, B292&lt;=35), "19-35",
  AND(B292&gt;35, B292&lt;=60), "36-60",
  B292&gt;60, "60+"
)</f>
        <v>60+</v>
      </c>
      <c r="D292" s="13">
        <v>0</v>
      </c>
      <c r="E292" s="13">
        <v>0</v>
      </c>
      <c r="F292" s="13">
        <v>0</v>
      </c>
      <c r="G292" s="12" t="str" cm="1">
        <f t="array" ref="G292">_xlfn.IFS(AND(D292=0,F292=0,E292=1),"Past/Secondary", AND(D292=1,F292=0,E292=0),"Acute/Early", OR(AND(D292=1,F292=1,E292=0),AND(D292=0,F292=1,E292=0)),"Recent/Mid", AND(D292=1,F292=1,E292=1),"Positive(Complex)", AND(D292=0,F292=1,E292=1),"Recent Exposure (Past Infection)", TRUE,"Secondary")</f>
        <v>Secondary</v>
      </c>
      <c r="H292" s="12" t="s">
        <v>20</v>
      </c>
      <c r="I292" s="12" t="s">
        <v>12</v>
      </c>
      <c r="J292" s="12" t="s">
        <v>24</v>
      </c>
      <c r="K292" s="12" t="s">
        <v>14</v>
      </c>
      <c r="L292" s="13">
        <v>0</v>
      </c>
    </row>
    <row r="293" spans="1:12" x14ac:dyDescent="0.35">
      <c r="A293" s="12" t="s">
        <v>10</v>
      </c>
      <c r="B293" s="13">
        <v>34</v>
      </c>
      <c r="C293" s="13" t="str" cm="1">
        <f t="array" ref="C293">_xlfn.IFS(
  AND(B293&gt;=0, B293&lt;=18), "0-18",
  AND(B293&gt;18, B293&lt;=35), "19-35",
  AND(B293&gt;35, B293&lt;=60), "36-60",
  B293&gt;60, "60+"
)</f>
        <v>19-35</v>
      </c>
      <c r="D293" s="13">
        <v>1</v>
      </c>
      <c r="E293" s="13">
        <v>1</v>
      </c>
      <c r="F293" s="13">
        <v>0</v>
      </c>
      <c r="G293" s="12" t="str" cm="1">
        <f t="array" ref="G293">_xlfn.IFS(AND(D293=0,F293=0,E293=1),"Past/Secondary", AND(D293=1,F293=0,E293=0),"Acute/Early", OR(AND(D293=1,F293=1,E293=0),AND(D293=0,F293=1,E293=0)),"Recent/Mid", AND(D293=1,F293=1,E293=1),"Positive(Complex)", AND(D293=0,F293=1,E293=1),"Recent Exposure (Past Infection)", TRUE,"Secondary")</f>
        <v>Secondary</v>
      </c>
      <c r="H293" s="12" t="s">
        <v>20</v>
      </c>
      <c r="I293" s="12" t="s">
        <v>17</v>
      </c>
      <c r="J293" s="12" t="s">
        <v>24</v>
      </c>
      <c r="K293" s="12" t="s">
        <v>14</v>
      </c>
      <c r="L293" s="13">
        <v>1</v>
      </c>
    </row>
    <row r="294" spans="1:12" x14ac:dyDescent="0.35">
      <c r="A294" s="12" t="s">
        <v>10</v>
      </c>
      <c r="B294" s="13">
        <v>8</v>
      </c>
      <c r="C294" s="13" t="str" cm="1">
        <f t="array" ref="C294">_xlfn.IFS(
  AND(B294&gt;=0, B294&lt;=18), "0-18",
  AND(B294&gt;18, B294&lt;=35), "19-35",
  AND(B294&gt;35, B294&lt;=60), "36-60",
  B294&gt;60, "60+"
)</f>
        <v>0-18</v>
      </c>
      <c r="D294" s="13">
        <v>1</v>
      </c>
      <c r="E294" s="13">
        <v>1</v>
      </c>
      <c r="F294" s="13">
        <v>0</v>
      </c>
      <c r="G294" s="12" t="str" cm="1">
        <f t="array" ref="G294">_xlfn.IFS(AND(D294=0,F294=0,E294=1),"Past/Secondary", AND(D294=1,F294=0,E294=0),"Acute/Early", OR(AND(D294=1,F294=1,E294=0),AND(D294=0,F294=1,E294=0)),"Recent/Mid", AND(D294=1,F294=1,E294=1),"Positive(Complex)", AND(D294=0,F294=1,E294=1),"Recent Exposure (Past Infection)", TRUE,"Secondary")</f>
        <v>Secondary</v>
      </c>
      <c r="H294" s="12" t="s">
        <v>18</v>
      </c>
      <c r="I294" s="12" t="s">
        <v>12</v>
      </c>
      <c r="J294" s="12" t="s">
        <v>24</v>
      </c>
      <c r="K294" s="12" t="s">
        <v>14</v>
      </c>
      <c r="L294" s="13">
        <v>1</v>
      </c>
    </row>
    <row r="295" spans="1:12" x14ac:dyDescent="0.35">
      <c r="A295" s="12" t="s">
        <v>15</v>
      </c>
      <c r="B295" s="13">
        <v>22</v>
      </c>
      <c r="C295" s="13" t="str" cm="1">
        <f t="array" ref="C295">_xlfn.IFS(
  AND(B295&gt;=0, B295&lt;=18), "0-18",
  AND(B295&gt;18, B295&lt;=35), "19-35",
  AND(B295&gt;35, B295&lt;=60), "36-60",
  B295&gt;60, "60+"
)</f>
        <v>19-35</v>
      </c>
      <c r="D295" s="13">
        <v>0</v>
      </c>
      <c r="E295" s="13">
        <v>0</v>
      </c>
      <c r="F295" s="13">
        <v>0</v>
      </c>
      <c r="G295" s="12" t="str" cm="1">
        <f t="array" ref="G295">_xlfn.IFS(AND(D295=0,F295=0,E295=1),"Past/Secondary", AND(D295=1,F295=0,E295=0),"Acute/Early", OR(AND(D295=1,F295=1,E295=0),AND(D295=0,F295=1,E295=0)),"Recent/Mid", AND(D295=1,F295=1,E295=1),"Positive(Complex)", AND(D295=0,F295=1,E295=1),"Recent Exposure (Past Infection)", TRUE,"Secondary")</f>
        <v>Secondary</v>
      </c>
      <c r="H295" s="12" t="s">
        <v>21</v>
      </c>
      <c r="I295" s="12" t="s">
        <v>17</v>
      </c>
      <c r="J295" s="12" t="s">
        <v>13</v>
      </c>
      <c r="K295" s="12" t="s">
        <v>14</v>
      </c>
      <c r="L295" s="13">
        <v>0</v>
      </c>
    </row>
    <row r="296" spans="1:12" x14ac:dyDescent="0.35">
      <c r="A296" s="12" t="s">
        <v>15</v>
      </c>
      <c r="B296" s="13">
        <v>23</v>
      </c>
      <c r="C296" s="13" t="str" cm="1">
        <f t="array" ref="C296">_xlfn.IFS(
  AND(B296&gt;=0, B296&lt;=18), "0-18",
  AND(B296&gt;18, B296&lt;=35), "19-35",
  AND(B296&gt;35, B296&lt;=60), "36-60",
  B296&gt;60, "60+"
)</f>
        <v>19-35</v>
      </c>
      <c r="D296" s="13">
        <v>0</v>
      </c>
      <c r="E296" s="13">
        <v>0</v>
      </c>
      <c r="F296" s="13">
        <v>1</v>
      </c>
      <c r="G296" s="12" t="str" cm="1">
        <f t="array" ref="G296">_xlfn.IFS(AND(D296=0,F296=0,E296=1),"Past/Secondary", AND(D296=1,F296=0,E296=0),"Acute/Early", OR(AND(D296=1,F296=1,E296=0),AND(D296=0,F296=1,E296=0)),"Recent/Mid", AND(D296=1,F296=1,E296=1),"Positive(Complex)", AND(D296=0,F296=1,E296=1),"Recent Exposure (Past Infection)", TRUE,"Secondary")</f>
        <v>Recent/Mid</v>
      </c>
      <c r="H296" s="12" t="s">
        <v>47</v>
      </c>
      <c r="I296" s="12" t="s">
        <v>12</v>
      </c>
      <c r="J296" s="12" t="s">
        <v>19</v>
      </c>
      <c r="K296" s="12" t="s">
        <v>14</v>
      </c>
      <c r="L296" s="13">
        <v>0</v>
      </c>
    </row>
    <row r="297" spans="1:12" x14ac:dyDescent="0.35">
      <c r="A297" s="12" t="s">
        <v>15</v>
      </c>
      <c r="B297" s="13">
        <v>47</v>
      </c>
      <c r="C297" s="13" t="str" cm="1">
        <f t="array" ref="C297">_xlfn.IFS(
  AND(B297&gt;=0, B297&lt;=18), "0-18",
  AND(B297&gt;18, B297&lt;=35), "19-35",
  AND(B297&gt;35, B297&lt;=60), "36-60",
  B297&gt;60, "60+"
)</f>
        <v>36-60</v>
      </c>
      <c r="D297" s="13">
        <v>0</v>
      </c>
      <c r="E297" s="13">
        <v>0</v>
      </c>
      <c r="F297" s="13">
        <v>0</v>
      </c>
      <c r="G297" s="12" t="str" cm="1">
        <f t="array" ref="G297">_xlfn.IFS(AND(D297=0,F297=0,E297=1),"Past/Secondary", AND(D297=1,F297=0,E297=0),"Acute/Early", OR(AND(D297=1,F297=1,E297=0),AND(D297=0,F297=1,E297=0)),"Recent/Mid", AND(D297=1,F297=1,E297=1),"Positive(Complex)", AND(D297=0,F297=1,E297=1),"Recent Exposure (Past Infection)", TRUE,"Secondary")</f>
        <v>Secondary</v>
      </c>
      <c r="H297" s="12" t="s">
        <v>30</v>
      </c>
      <c r="I297" s="12" t="s">
        <v>17</v>
      </c>
      <c r="J297" s="12" t="s">
        <v>24</v>
      </c>
      <c r="K297" s="12" t="s">
        <v>14</v>
      </c>
      <c r="L297" s="13">
        <v>0</v>
      </c>
    </row>
    <row r="298" spans="1:12" x14ac:dyDescent="0.35">
      <c r="A298" s="12" t="s">
        <v>15</v>
      </c>
      <c r="B298" s="13">
        <v>50</v>
      </c>
      <c r="C298" s="13" t="str" cm="1">
        <f t="array" ref="C298">_xlfn.IFS(
  AND(B298&gt;=0, B298&lt;=18), "0-18",
  AND(B298&gt;18, B298&lt;=35), "19-35",
  AND(B298&gt;35, B298&lt;=60), "36-60",
  B298&gt;60, "60+"
)</f>
        <v>36-60</v>
      </c>
      <c r="D298" s="13">
        <v>0</v>
      </c>
      <c r="E298" s="13">
        <v>0</v>
      </c>
      <c r="F298" s="13">
        <v>1</v>
      </c>
      <c r="G298" s="12" t="str" cm="1">
        <f t="array" ref="G298">_xlfn.IFS(AND(D298=0,F298=0,E298=1),"Past/Secondary", AND(D298=1,F298=0,E298=0),"Acute/Early", OR(AND(D298=1,F298=1,E298=0),AND(D298=0,F298=1,E298=0)),"Recent/Mid", AND(D298=1,F298=1,E298=1),"Positive(Complex)", AND(D298=0,F298=1,E298=1),"Recent Exposure (Past Infection)", TRUE,"Secondary")</f>
        <v>Recent/Mid</v>
      </c>
      <c r="H298" s="12" t="s">
        <v>51</v>
      </c>
      <c r="I298" s="12" t="s">
        <v>12</v>
      </c>
      <c r="J298" s="12" t="s">
        <v>24</v>
      </c>
      <c r="K298" s="12" t="s">
        <v>14</v>
      </c>
      <c r="L298" s="13">
        <v>0</v>
      </c>
    </row>
    <row r="299" spans="1:12" x14ac:dyDescent="0.35">
      <c r="A299" s="12" t="s">
        <v>15</v>
      </c>
      <c r="B299" s="13">
        <v>15</v>
      </c>
      <c r="C299" s="13" t="str" cm="1">
        <f t="array" ref="C299">_xlfn.IFS(
  AND(B299&gt;=0, B299&lt;=18), "0-18",
  AND(B299&gt;18, B299&lt;=35), "19-35",
  AND(B299&gt;35, B299&lt;=60), "36-60",
  B299&gt;60, "60+"
)</f>
        <v>0-18</v>
      </c>
      <c r="D299" s="13">
        <v>0</v>
      </c>
      <c r="E299" s="13">
        <v>0</v>
      </c>
      <c r="F299" s="13">
        <v>0</v>
      </c>
      <c r="G299" s="12" t="str" cm="1">
        <f t="array" ref="G299">_xlfn.IFS(AND(D299=0,F299=0,E299=1),"Past/Secondary", AND(D299=1,F299=0,E299=0),"Acute/Early", OR(AND(D299=1,F299=1,E299=0),AND(D299=0,F299=1,E299=0)),"Recent/Mid", AND(D299=1,F299=1,E299=1),"Positive(Complex)", AND(D299=0,F299=1,E299=1),"Recent Exposure (Past Infection)", TRUE,"Secondary")</f>
        <v>Secondary</v>
      </c>
      <c r="H299" s="12" t="s">
        <v>44</v>
      </c>
      <c r="I299" s="12" t="s">
        <v>17</v>
      </c>
      <c r="J299" s="12" t="s">
        <v>13</v>
      </c>
      <c r="K299" s="12" t="s">
        <v>14</v>
      </c>
      <c r="L299" s="13">
        <v>0</v>
      </c>
    </row>
    <row r="300" spans="1:12" x14ac:dyDescent="0.35">
      <c r="A300" s="12" t="s">
        <v>15</v>
      </c>
      <c r="B300" s="13">
        <v>11</v>
      </c>
      <c r="C300" s="13" t="str" cm="1">
        <f t="array" ref="C300">_xlfn.IFS(
  AND(B300&gt;=0, B300&lt;=18), "0-18",
  AND(B300&gt;18, B300&lt;=35), "19-35",
  AND(B300&gt;35, B300&lt;=60), "36-60",
  B300&gt;60, "60+"
)</f>
        <v>0-18</v>
      </c>
      <c r="D300" s="13">
        <v>1</v>
      </c>
      <c r="E300" s="13">
        <v>1</v>
      </c>
      <c r="F300" s="13">
        <v>0</v>
      </c>
      <c r="G300" s="12" t="str" cm="1">
        <f t="array" ref="G300">_xlfn.IFS(AND(D300=0,F300=0,E300=1),"Past/Secondary", AND(D300=1,F300=0,E300=0),"Acute/Early", OR(AND(D300=1,F300=1,E300=0),AND(D300=0,F300=1,E300=0)),"Recent/Mid", AND(D300=1,F300=1,E300=1),"Positive(Complex)", AND(D300=0,F300=1,E300=1),"Recent Exposure (Past Infection)", TRUE,"Secondary")</f>
        <v>Secondary</v>
      </c>
      <c r="H300" s="12" t="s">
        <v>50</v>
      </c>
      <c r="I300" s="12" t="s">
        <v>12</v>
      </c>
      <c r="J300" s="12" t="s">
        <v>24</v>
      </c>
      <c r="K300" s="12" t="s">
        <v>14</v>
      </c>
      <c r="L300" s="13">
        <v>1</v>
      </c>
    </row>
    <row r="301" spans="1:12" x14ac:dyDescent="0.35">
      <c r="A301" s="12" t="s">
        <v>10</v>
      </c>
      <c r="B301" s="13">
        <v>46</v>
      </c>
      <c r="C301" s="13" t="str" cm="1">
        <f t="array" ref="C301">_xlfn.IFS(
  AND(B301&gt;=0, B301&lt;=18), "0-18",
  AND(B301&gt;18, B301&lt;=35), "19-35",
  AND(B301&gt;35, B301&lt;=60), "36-60",
  B301&gt;60, "60+"
)</f>
        <v>36-60</v>
      </c>
      <c r="D301" s="13">
        <v>1</v>
      </c>
      <c r="E301" s="13">
        <v>1</v>
      </c>
      <c r="F301" s="13">
        <v>0</v>
      </c>
      <c r="G301" s="12" t="str" cm="1">
        <f t="array" ref="G301">_xlfn.IFS(AND(D301=0,F301=0,E301=1),"Past/Secondary", AND(D301=1,F301=0,E301=0),"Acute/Early", OR(AND(D301=1,F301=1,E301=0),AND(D301=0,F301=1,E301=0)),"Recent/Mid", AND(D301=1,F301=1,E301=1),"Positive(Complex)", AND(D301=0,F301=1,E301=1),"Recent Exposure (Past Infection)", TRUE,"Secondary")</f>
        <v>Secondary</v>
      </c>
      <c r="H301" s="12" t="s">
        <v>32</v>
      </c>
      <c r="I301" s="12" t="s">
        <v>17</v>
      </c>
      <c r="J301" s="12" t="s">
        <v>13</v>
      </c>
      <c r="K301" s="12" t="s">
        <v>14</v>
      </c>
      <c r="L301" s="13">
        <v>1</v>
      </c>
    </row>
    <row r="302" spans="1:12" x14ac:dyDescent="0.35">
      <c r="A302" s="12" t="s">
        <v>10</v>
      </c>
      <c r="B302" s="13">
        <v>52</v>
      </c>
      <c r="C302" s="13" t="str" cm="1">
        <f t="array" ref="C302">_xlfn.IFS(
  AND(B302&gt;=0, B302&lt;=18), "0-18",
  AND(B302&gt;18, B302&lt;=35), "19-35",
  AND(B302&gt;35, B302&lt;=60), "36-60",
  B302&gt;60, "60+"
)</f>
        <v>36-60</v>
      </c>
      <c r="D302" s="13">
        <v>1</v>
      </c>
      <c r="E302" s="13">
        <v>1</v>
      </c>
      <c r="F302" s="13">
        <v>0</v>
      </c>
      <c r="G302" s="12" t="str" cm="1">
        <f t="array" ref="G302">_xlfn.IFS(AND(D302=0,F302=0,E302=1),"Past/Secondary", AND(D302=1,F302=0,E302=0),"Acute/Early", OR(AND(D302=1,F302=1,E302=0),AND(D302=0,F302=1,E302=0)),"Recent/Mid", AND(D302=1,F302=1,E302=1),"Positive(Complex)", AND(D302=0,F302=1,E302=1),"Recent Exposure (Past Infection)", TRUE,"Secondary")</f>
        <v>Secondary</v>
      </c>
      <c r="H302" s="12" t="s">
        <v>39</v>
      </c>
      <c r="I302" s="12" t="s">
        <v>12</v>
      </c>
      <c r="J302" s="12" t="s">
        <v>24</v>
      </c>
      <c r="K302" s="12" t="s">
        <v>14</v>
      </c>
      <c r="L302" s="13">
        <v>1</v>
      </c>
    </row>
    <row r="303" spans="1:12" x14ac:dyDescent="0.35">
      <c r="A303" s="12" t="s">
        <v>15</v>
      </c>
      <c r="B303" s="13">
        <v>44</v>
      </c>
      <c r="C303" s="13" t="str" cm="1">
        <f t="array" ref="C303">_xlfn.IFS(
  AND(B303&gt;=0, B303&lt;=18), "0-18",
  AND(B303&gt;18, B303&lt;=35), "19-35",
  AND(B303&gt;35, B303&lt;=60), "36-60",
  B303&gt;60, "60+"
)</f>
        <v>36-60</v>
      </c>
      <c r="D303" s="13">
        <v>0</v>
      </c>
      <c r="E303" s="13">
        <v>0</v>
      </c>
      <c r="F303" s="13">
        <v>1</v>
      </c>
      <c r="G303" s="12" t="str" cm="1">
        <f t="array" ref="G303">_xlfn.IFS(AND(D303=0,F303=0,E303=1),"Past/Secondary", AND(D303=1,F303=0,E303=0),"Acute/Early", OR(AND(D303=1,F303=1,E303=0),AND(D303=0,F303=1,E303=0)),"Recent/Mid", AND(D303=1,F303=1,E303=1),"Positive(Complex)", AND(D303=0,F303=1,E303=1),"Recent Exposure (Past Infection)", TRUE,"Secondary")</f>
        <v>Recent/Mid</v>
      </c>
      <c r="H303" s="12" t="s">
        <v>42</v>
      </c>
      <c r="I303" s="12" t="s">
        <v>17</v>
      </c>
      <c r="J303" s="12" t="s">
        <v>24</v>
      </c>
      <c r="K303" s="12" t="s">
        <v>14</v>
      </c>
      <c r="L303" s="13">
        <v>0</v>
      </c>
    </row>
    <row r="304" spans="1:12" x14ac:dyDescent="0.35">
      <c r="A304" s="12" t="s">
        <v>15</v>
      </c>
      <c r="B304" s="13">
        <v>12</v>
      </c>
      <c r="C304" s="13" t="str" cm="1">
        <f t="array" ref="C304">_xlfn.IFS(
  AND(B304&gt;=0, B304&lt;=18), "0-18",
  AND(B304&gt;18, B304&lt;=35), "19-35",
  AND(B304&gt;35, B304&lt;=60), "36-60",
  B304&gt;60, "60+"
)</f>
        <v>0-18</v>
      </c>
      <c r="D304" s="13">
        <v>0</v>
      </c>
      <c r="E304" s="13">
        <v>0</v>
      </c>
      <c r="F304" s="13">
        <v>1</v>
      </c>
      <c r="G304" s="12" t="str" cm="1">
        <f t="array" ref="G304">_xlfn.IFS(AND(D304=0,F304=0,E304=1),"Past/Secondary", AND(D304=1,F304=0,E304=0),"Acute/Early", OR(AND(D304=1,F304=1,E304=0),AND(D304=0,F304=1,E304=0)),"Recent/Mid", AND(D304=1,F304=1,E304=1),"Positive(Complex)", AND(D304=0,F304=1,E304=1),"Recent Exposure (Past Infection)", TRUE,"Secondary")</f>
        <v>Recent/Mid</v>
      </c>
      <c r="H304" s="12" t="s">
        <v>39</v>
      </c>
      <c r="I304" s="12" t="s">
        <v>12</v>
      </c>
      <c r="J304" s="12" t="s">
        <v>19</v>
      </c>
      <c r="K304" s="12" t="s">
        <v>14</v>
      </c>
      <c r="L304" s="13">
        <v>0</v>
      </c>
    </row>
    <row r="305" spans="1:12" x14ac:dyDescent="0.35">
      <c r="A305" s="12" t="s">
        <v>10</v>
      </c>
      <c r="B305" s="13">
        <v>30</v>
      </c>
      <c r="C305" s="13" t="str" cm="1">
        <f t="array" ref="C305">_xlfn.IFS(
  AND(B305&gt;=0, B305&lt;=18), "0-18",
  AND(B305&gt;18, B305&lt;=35), "19-35",
  AND(B305&gt;35, B305&lt;=60), "36-60",
  B305&gt;60, "60+"
)</f>
        <v>19-35</v>
      </c>
      <c r="D305" s="13">
        <v>0</v>
      </c>
      <c r="E305" s="13">
        <v>0</v>
      </c>
      <c r="F305" s="13">
        <v>0</v>
      </c>
      <c r="G305" s="12" t="str" cm="1">
        <f t="array" ref="G305">_xlfn.IFS(AND(D305=0,F305=0,E305=1),"Past/Secondary", AND(D305=1,F305=0,E305=0),"Acute/Early", OR(AND(D305=1,F305=1,E305=0),AND(D305=0,F305=1,E305=0)),"Recent/Mid", AND(D305=1,F305=1,E305=1),"Positive(Complex)", AND(D305=0,F305=1,E305=1),"Recent Exposure (Past Infection)", TRUE,"Secondary")</f>
        <v>Secondary</v>
      </c>
      <c r="H305" s="12" t="s">
        <v>22</v>
      </c>
      <c r="I305" s="12" t="s">
        <v>17</v>
      </c>
      <c r="J305" s="12" t="s">
        <v>13</v>
      </c>
      <c r="K305" s="12" t="s">
        <v>14</v>
      </c>
      <c r="L305" s="13">
        <v>0</v>
      </c>
    </row>
    <row r="306" spans="1:12" x14ac:dyDescent="0.35">
      <c r="A306" s="12" t="s">
        <v>15</v>
      </c>
      <c r="B306" s="13">
        <v>41</v>
      </c>
      <c r="C306" s="13" t="str" cm="1">
        <f t="array" ref="C306">_xlfn.IFS(
  AND(B306&gt;=0, B306&lt;=18), "0-18",
  AND(B306&gt;18, B306&lt;=35), "19-35",
  AND(B306&gt;35, B306&lt;=60), "36-60",
  B306&gt;60, "60+"
)</f>
        <v>36-60</v>
      </c>
      <c r="D306" s="13">
        <v>0</v>
      </c>
      <c r="E306" s="13">
        <v>0</v>
      </c>
      <c r="F306" s="13">
        <v>0</v>
      </c>
      <c r="G306" s="12" t="str" cm="1">
        <f t="array" ref="G306">_xlfn.IFS(AND(D306=0,F306=0,E306=1),"Past/Secondary", AND(D306=1,F306=0,E306=0),"Acute/Early", OR(AND(D306=1,F306=1,E306=0),AND(D306=0,F306=1,E306=0)),"Recent/Mid", AND(D306=1,F306=1,E306=1),"Positive(Complex)", AND(D306=0,F306=1,E306=1),"Recent Exposure (Past Infection)", TRUE,"Secondary")</f>
        <v>Secondary</v>
      </c>
      <c r="H306" s="12" t="s">
        <v>27</v>
      </c>
      <c r="I306" s="12" t="s">
        <v>12</v>
      </c>
      <c r="J306" s="12" t="s">
        <v>19</v>
      </c>
      <c r="K306" s="12" t="s">
        <v>14</v>
      </c>
      <c r="L306" s="13">
        <v>0</v>
      </c>
    </row>
    <row r="307" spans="1:12" x14ac:dyDescent="0.35">
      <c r="A307" s="12" t="s">
        <v>15</v>
      </c>
      <c r="B307" s="13">
        <v>62</v>
      </c>
      <c r="C307" s="13" t="str" cm="1">
        <f t="array" ref="C307">_xlfn.IFS(
  AND(B307&gt;=0, B307&lt;=18), "0-18",
  AND(B307&gt;18, B307&lt;=35), "19-35",
  AND(B307&gt;35, B307&lt;=60), "36-60",
  B307&gt;60, "60+"
)</f>
        <v>60+</v>
      </c>
      <c r="D307" s="13">
        <v>1</v>
      </c>
      <c r="E307" s="13">
        <v>1</v>
      </c>
      <c r="F307" s="13">
        <v>0</v>
      </c>
      <c r="G307" s="12" t="str" cm="1">
        <f t="array" ref="G307">_xlfn.IFS(AND(D307=0,F307=0,E307=1),"Past/Secondary", AND(D307=1,F307=0,E307=0),"Acute/Early", OR(AND(D307=1,F307=1,E307=0),AND(D307=0,F307=1,E307=0)),"Recent/Mid", AND(D307=1,F307=1,E307=1),"Positive(Complex)", AND(D307=0,F307=1,E307=1),"Recent Exposure (Past Infection)", TRUE,"Secondary")</f>
        <v>Secondary</v>
      </c>
      <c r="H307" s="12" t="s">
        <v>22</v>
      </c>
      <c r="I307" s="12" t="s">
        <v>17</v>
      </c>
      <c r="J307" s="12" t="s">
        <v>24</v>
      </c>
      <c r="K307" s="12" t="s">
        <v>14</v>
      </c>
      <c r="L307" s="13">
        <v>1</v>
      </c>
    </row>
    <row r="308" spans="1:12" x14ac:dyDescent="0.35">
      <c r="A308" s="12" t="s">
        <v>15</v>
      </c>
      <c r="B308" s="13">
        <v>42</v>
      </c>
      <c r="C308" s="13" t="str" cm="1">
        <f t="array" ref="C308">_xlfn.IFS(
  AND(B308&gt;=0, B308&lt;=18), "0-18",
  AND(B308&gt;18, B308&lt;=35), "19-35",
  AND(B308&gt;35, B308&lt;=60), "36-60",
  B308&gt;60, "60+"
)</f>
        <v>36-60</v>
      </c>
      <c r="D308" s="13">
        <v>1</v>
      </c>
      <c r="E308" s="13">
        <v>1</v>
      </c>
      <c r="F308" s="13">
        <v>0</v>
      </c>
      <c r="G308" s="12" t="str" cm="1">
        <f t="array" ref="G308">_xlfn.IFS(AND(D308=0,F308=0,E308=1),"Past/Secondary", AND(D308=1,F308=0,E308=0),"Acute/Early", OR(AND(D308=1,F308=1,E308=0),AND(D308=0,F308=1,E308=0)),"Recent/Mid", AND(D308=1,F308=1,E308=1),"Positive(Complex)", AND(D308=0,F308=1,E308=1),"Recent Exposure (Past Infection)", TRUE,"Secondary")</f>
        <v>Secondary</v>
      </c>
      <c r="H308" s="12" t="s">
        <v>46</v>
      </c>
      <c r="I308" s="12" t="s">
        <v>12</v>
      </c>
      <c r="J308" s="12" t="s">
        <v>19</v>
      </c>
      <c r="K308" s="12" t="s">
        <v>14</v>
      </c>
      <c r="L308" s="13">
        <v>0</v>
      </c>
    </row>
    <row r="309" spans="1:12" x14ac:dyDescent="0.35">
      <c r="A309" s="12" t="s">
        <v>10</v>
      </c>
      <c r="B309" s="13">
        <v>38</v>
      </c>
      <c r="C309" s="13" t="str" cm="1">
        <f t="array" ref="C309">_xlfn.IFS(
  AND(B309&gt;=0, B309&lt;=18), "0-18",
  AND(B309&gt;18, B309&lt;=35), "19-35",
  AND(B309&gt;35, B309&lt;=60), "36-60",
  B309&gt;60, "60+"
)</f>
        <v>36-60</v>
      </c>
      <c r="D309" s="13">
        <v>1</v>
      </c>
      <c r="E309" s="13">
        <v>1</v>
      </c>
      <c r="F309" s="13">
        <v>0</v>
      </c>
      <c r="G309" s="12" t="str" cm="1">
        <f t="array" ref="G309">_xlfn.IFS(AND(D309=0,F309=0,E309=1),"Past/Secondary", AND(D309=1,F309=0,E309=0),"Acute/Early", OR(AND(D309=1,F309=1,E309=0),AND(D309=0,F309=1,E309=0)),"Recent/Mid", AND(D309=1,F309=1,E309=1),"Positive(Complex)", AND(D309=0,F309=1,E309=1),"Recent Exposure (Past Infection)", TRUE,"Secondary")</f>
        <v>Secondary</v>
      </c>
      <c r="H309" s="12" t="s">
        <v>22</v>
      </c>
      <c r="I309" s="12" t="s">
        <v>17</v>
      </c>
      <c r="J309" s="12" t="s">
        <v>13</v>
      </c>
      <c r="K309" s="12" t="s">
        <v>14</v>
      </c>
      <c r="L309" s="13">
        <v>1</v>
      </c>
    </row>
    <row r="310" spans="1:12" x14ac:dyDescent="0.35">
      <c r="A310" s="12" t="s">
        <v>15</v>
      </c>
      <c r="B310" s="13">
        <v>46</v>
      </c>
      <c r="C310" s="13" t="str" cm="1">
        <f t="array" ref="C310">_xlfn.IFS(
  AND(B310&gt;=0, B310&lt;=18), "0-18",
  AND(B310&gt;18, B310&lt;=35), "19-35",
  AND(B310&gt;35, B310&lt;=60), "36-60",
  B310&gt;60, "60+"
)</f>
        <v>36-60</v>
      </c>
      <c r="D310" s="13">
        <v>0</v>
      </c>
      <c r="E310" s="13">
        <v>0</v>
      </c>
      <c r="F310" s="13">
        <v>0</v>
      </c>
      <c r="G310" s="12" t="str" cm="1">
        <f t="array" ref="G310">_xlfn.IFS(AND(D310=0,F310=0,E310=1),"Past/Secondary", AND(D310=1,F310=0,E310=0),"Acute/Early", OR(AND(D310=1,F310=1,E310=0),AND(D310=0,F310=1,E310=0)),"Recent/Mid", AND(D310=1,F310=1,E310=1),"Positive(Complex)", AND(D310=0,F310=1,E310=1),"Recent Exposure (Past Infection)", TRUE,"Secondary")</f>
        <v>Secondary</v>
      </c>
      <c r="H310" s="12" t="s">
        <v>47</v>
      </c>
      <c r="I310" s="12" t="s">
        <v>12</v>
      </c>
      <c r="J310" s="12" t="s">
        <v>24</v>
      </c>
      <c r="K310" s="12" t="s">
        <v>14</v>
      </c>
      <c r="L310" s="13">
        <v>0</v>
      </c>
    </row>
    <row r="311" spans="1:12" x14ac:dyDescent="0.35">
      <c r="A311" s="12" t="s">
        <v>15</v>
      </c>
      <c r="B311" s="13">
        <v>44</v>
      </c>
      <c r="C311" s="13" t="str" cm="1">
        <f t="array" ref="C311">_xlfn.IFS(
  AND(B311&gt;=0, B311&lt;=18), "0-18",
  AND(B311&gt;18, B311&lt;=35), "19-35",
  AND(B311&gt;35, B311&lt;=60), "36-60",
  B311&gt;60, "60+"
)</f>
        <v>36-60</v>
      </c>
      <c r="D311" s="13">
        <v>0</v>
      </c>
      <c r="E311" s="13">
        <v>0</v>
      </c>
      <c r="F311" s="13">
        <v>0</v>
      </c>
      <c r="G311" s="12" t="str" cm="1">
        <f t="array" ref="G311">_xlfn.IFS(AND(D311=0,F311=0,E311=1),"Past/Secondary", AND(D311=1,F311=0,E311=0),"Acute/Early", OR(AND(D311=1,F311=1,E311=0),AND(D311=0,F311=1,E311=0)),"Recent/Mid", AND(D311=1,F311=1,E311=1),"Positive(Complex)", AND(D311=0,F311=1,E311=1),"Recent Exposure (Past Infection)", TRUE,"Secondary")</f>
        <v>Secondary</v>
      </c>
      <c r="H311" s="12" t="s">
        <v>44</v>
      </c>
      <c r="I311" s="12" t="s">
        <v>17</v>
      </c>
      <c r="J311" s="12" t="s">
        <v>19</v>
      </c>
      <c r="K311" s="12" t="s">
        <v>14</v>
      </c>
      <c r="L311" s="13">
        <v>0</v>
      </c>
    </row>
    <row r="312" spans="1:12" x14ac:dyDescent="0.35">
      <c r="A312" s="12" t="s">
        <v>10</v>
      </c>
      <c r="B312" s="13">
        <v>48</v>
      </c>
      <c r="C312" s="13" t="str" cm="1">
        <f t="array" ref="C312">_xlfn.IFS(
  AND(B312&gt;=0, B312&lt;=18), "0-18",
  AND(B312&gt;18, B312&lt;=35), "19-35",
  AND(B312&gt;35, B312&lt;=60), "36-60",
  B312&gt;60, "60+"
)</f>
        <v>36-60</v>
      </c>
      <c r="D312" s="13">
        <v>1</v>
      </c>
      <c r="E312" s="13">
        <v>1</v>
      </c>
      <c r="F312" s="13">
        <v>0</v>
      </c>
      <c r="G312" s="12" t="str" cm="1">
        <f t="array" ref="G312">_xlfn.IFS(AND(D312=0,F312=0,E312=1),"Past/Secondary", AND(D312=1,F312=0,E312=0),"Acute/Early", OR(AND(D312=1,F312=1,E312=0),AND(D312=0,F312=1,E312=0)),"Recent/Mid", AND(D312=1,F312=1,E312=1),"Positive(Complex)", AND(D312=0,F312=1,E312=1),"Recent Exposure (Past Infection)", TRUE,"Secondary")</f>
        <v>Secondary</v>
      </c>
      <c r="H312" s="12" t="s">
        <v>28</v>
      </c>
      <c r="I312" s="12" t="s">
        <v>12</v>
      </c>
      <c r="J312" s="12" t="s">
        <v>19</v>
      </c>
      <c r="K312" s="12" t="s">
        <v>14</v>
      </c>
      <c r="L312" s="13">
        <v>1</v>
      </c>
    </row>
    <row r="313" spans="1:12" x14ac:dyDescent="0.35">
      <c r="A313" s="12" t="s">
        <v>15</v>
      </c>
      <c r="B313" s="13">
        <v>42</v>
      </c>
      <c r="C313" s="13" t="str" cm="1">
        <f t="array" ref="C313">_xlfn.IFS(
  AND(B313&gt;=0, B313&lt;=18), "0-18",
  AND(B313&gt;18, B313&lt;=35), "19-35",
  AND(B313&gt;35, B313&lt;=60), "36-60",
  B313&gt;60, "60+"
)</f>
        <v>36-60</v>
      </c>
      <c r="D313" s="13">
        <v>0</v>
      </c>
      <c r="E313" s="13">
        <v>0</v>
      </c>
      <c r="F313" s="13">
        <v>1</v>
      </c>
      <c r="G313" s="12" t="str" cm="1">
        <f t="array" ref="G313">_xlfn.IFS(AND(D313=0,F313=0,E313=1),"Past/Secondary", AND(D313=1,F313=0,E313=0),"Acute/Early", OR(AND(D313=1,F313=1,E313=0),AND(D313=0,F313=1,E313=0)),"Recent/Mid", AND(D313=1,F313=1,E313=1),"Positive(Complex)", AND(D313=0,F313=1,E313=1),"Recent Exposure (Past Infection)", TRUE,"Secondary")</f>
        <v>Recent/Mid</v>
      </c>
      <c r="H313" s="12" t="s">
        <v>33</v>
      </c>
      <c r="I313" s="12" t="s">
        <v>17</v>
      </c>
      <c r="J313" s="12" t="s">
        <v>13</v>
      </c>
      <c r="K313" s="12" t="s">
        <v>14</v>
      </c>
      <c r="L313" s="13">
        <v>0</v>
      </c>
    </row>
    <row r="314" spans="1:12" x14ac:dyDescent="0.35">
      <c r="A314" s="12" t="s">
        <v>15</v>
      </c>
      <c r="B314" s="13">
        <v>41</v>
      </c>
      <c r="C314" s="13" t="str" cm="1">
        <f t="array" ref="C314">_xlfn.IFS(
  AND(B314&gt;=0, B314&lt;=18), "0-18",
  AND(B314&gt;18, B314&lt;=35), "19-35",
  AND(B314&gt;35, B314&lt;=60), "36-60",
  B314&gt;60, "60+"
)</f>
        <v>36-60</v>
      </c>
      <c r="D314" s="13">
        <v>1</v>
      </c>
      <c r="E314" s="13">
        <v>1</v>
      </c>
      <c r="F314" s="13">
        <v>0</v>
      </c>
      <c r="G314" s="12" t="str" cm="1">
        <f t="array" ref="G314">_xlfn.IFS(AND(D314=0,F314=0,E314=1),"Past/Secondary", AND(D314=1,F314=0,E314=0),"Acute/Early", OR(AND(D314=1,F314=1,E314=0),AND(D314=0,F314=1,E314=0)),"Recent/Mid", AND(D314=1,F314=1,E314=1),"Positive(Complex)", AND(D314=0,F314=1,E314=1),"Recent Exposure (Past Infection)", TRUE,"Secondary")</f>
        <v>Secondary</v>
      </c>
      <c r="H314" s="12" t="s">
        <v>11</v>
      </c>
      <c r="I314" s="12" t="s">
        <v>12</v>
      </c>
      <c r="J314" s="12" t="s">
        <v>24</v>
      </c>
      <c r="K314" s="12" t="s">
        <v>14</v>
      </c>
      <c r="L314" s="13">
        <v>1</v>
      </c>
    </row>
    <row r="315" spans="1:12" x14ac:dyDescent="0.35">
      <c r="A315" s="12" t="s">
        <v>15</v>
      </c>
      <c r="B315" s="13">
        <v>15</v>
      </c>
      <c r="C315" s="13" t="str" cm="1">
        <f t="array" ref="C315">_xlfn.IFS(
  AND(B315&gt;=0, B315&lt;=18), "0-18",
  AND(B315&gt;18, B315&lt;=35), "19-35",
  AND(B315&gt;35, B315&lt;=60), "36-60",
  B315&gt;60, "60+"
)</f>
        <v>0-18</v>
      </c>
      <c r="D315" s="13">
        <v>0</v>
      </c>
      <c r="E315" s="13">
        <v>0</v>
      </c>
      <c r="F315" s="13">
        <v>0</v>
      </c>
      <c r="G315" s="12" t="str" cm="1">
        <f t="array" ref="G315">_xlfn.IFS(AND(D315=0,F315=0,E315=1),"Past/Secondary", AND(D315=1,F315=0,E315=0),"Acute/Early", OR(AND(D315=1,F315=1,E315=0),AND(D315=0,F315=1,E315=0)),"Recent/Mid", AND(D315=1,F315=1,E315=1),"Positive(Complex)", AND(D315=0,F315=1,E315=1),"Recent Exposure (Past Infection)", TRUE,"Secondary")</f>
        <v>Secondary</v>
      </c>
      <c r="H315" s="12" t="s">
        <v>45</v>
      </c>
      <c r="I315" s="12" t="s">
        <v>17</v>
      </c>
      <c r="J315" s="12" t="s">
        <v>24</v>
      </c>
      <c r="K315" s="12" t="s">
        <v>14</v>
      </c>
      <c r="L315" s="13">
        <v>0</v>
      </c>
    </row>
    <row r="316" spans="1:12" x14ac:dyDescent="0.35">
      <c r="A316" s="12" t="s">
        <v>15</v>
      </c>
      <c r="B316" s="13">
        <v>15</v>
      </c>
      <c r="C316" s="13" t="str" cm="1">
        <f t="array" ref="C316">_xlfn.IFS(
  AND(B316&gt;=0, B316&lt;=18), "0-18",
  AND(B316&gt;18, B316&lt;=35), "19-35",
  AND(B316&gt;35, B316&lt;=60), "36-60",
  B316&gt;60, "60+"
)</f>
        <v>0-18</v>
      </c>
      <c r="D316" s="13">
        <v>1</v>
      </c>
      <c r="E316" s="13">
        <v>1</v>
      </c>
      <c r="F316" s="13">
        <v>1</v>
      </c>
      <c r="G316" s="12" t="str" cm="1">
        <f t="array" ref="G316">_xlfn.IFS(AND(D316=0,F316=0,E316=1),"Past/Secondary", AND(D316=1,F316=0,E316=0),"Acute/Early", OR(AND(D316=1,F316=1,E316=0),AND(D316=0,F316=1,E316=0)),"Recent/Mid", AND(D316=1,F316=1,E316=1),"Positive(Complex)", AND(D316=0,F316=1,E316=1),"Recent Exposure (Past Infection)", TRUE,"Secondary")</f>
        <v>Positive(Complex)</v>
      </c>
      <c r="H316" s="12" t="s">
        <v>32</v>
      </c>
      <c r="I316" s="12" t="s">
        <v>12</v>
      </c>
      <c r="J316" s="12" t="s">
        <v>19</v>
      </c>
      <c r="K316" s="12" t="s">
        <v>14</v>
      </c>
      <c r="L316" s="13">
        <v>1</v>
      </c>
    </row>
    <row r="317" spans="1:12" x14ac:dyDescent="0.35">
      <c r="A317" s="12" t="s">
        <v>15</v>
      </c>
      <c r="B317" s="13">
        <v>64</v>
      </c>
      <c r="C317" s="13" t="str" cm="1">
        <f t="array" ref="C317">_xlfn.IFS(
  AND(B317&gt;=0, B317&lt;=18), "0-18",
  AND(B317&gt;18, B317&lt;=35), "19-35",
  AND(B317&gt;35, B317&lt;=60), "36-60",
  B317&gt;60, "60+"
)</f>
        <v>60+</v>
      </c>
      <c r="D317" s="13">
        <v>0</v>
      </c>
      <c r="E317" s="13">
        <v>0</v>
      </c>
      <c r="F317" s="13">
        <v>1</v>
      </c>
      <c r="G317" s="12" t="str" cm="1">
        <f t="array" ref="G317">_xlfn.IFS(AND(D317=0,F317=0,E317=1),"Past/Secondary", AND(D317=1,F317=0,E317=0),"Acute/Early", OR(AND(D317=1,F317=1,E317=0),AND(D317=0,F317=1,E317=0)),"Recent/Mid", AND(D317=1,F317=1,E317=1),"Positive(Complex)", AND(D317=0,F317=1,E317=1),"Recent Exposure (Past Infection)", TRUE,"Secondary")</f>
        <v>Recent/Mid</v>
      </c>
      <c r="H317" s="12" t="s">
        <v>32</v>
      </c>
      <c r="I317" s="12" t="s">
        <v>17</v>
      </c>
      <c r="J317" s="12" t="s">
        <v>13</v>
      </c>
      <c r="K317" s="12" t="s">
        <v>14</v>
      </c>
      <c r="L317" s="13">
        <v>0</v>
      </c>
    </row>
    <row r="318" spans="1:12" x14ac:dyDescent="0.35">
      <c r="A318" s="12" t="s">
        <v>15</v>
      </c>
      <c r="B318" s="13">
        <v>16</v>
      </c>
      <c r="C318" s="13" t="str" cm="1">
        <f t="array" ref="C318">_xlfn.IFS(
  AND(B318&gt;=0, B318&lt;=18), "0-18",
  AND(B318&gt;18, B318&lt;=35), "19-35",
  AND(B318&gt;35, B318&lt;=60), "36-60",
  B318&gt;60, "60+"
)</f>
        <v>0-18</v>
      </c>
      <c r="D318" s="13">
        <v>1</v>
      </c>
      <c r="E318" s="13">
        <v>1</v>
      </c>
      <c r="F318" s="13">
        <v>0</v>
      </c>
      <c r="G318" s="12" t="str" cm="1">
        <f t="array" ref="G318">_xlfn.IFS(AND(D318=0,F318=0,E318=1),"Past/Secondary", AND(D318=1,F318=0,E318=0),"Acute/Early", OR(AND(D318=1,F318=1,E318=0),AND(D318=0,F318=1,E318=0)),"Recent/Mid", AND(D318=1,F318=1,E318=1),"Positive(Complex)", AND(D318=0,F318=1,E318=1),"Recent Exposure (Past Infection)", TRUE,"Secondary")</f>
        <v>Secondary</v>
      </c>
      <c r="H318" s="12" t="s">
        <v>51</v>
      </c>
      <c r="I318" s="12" t="s">
        <v>12</v>
      </c>
      <c r="J318" s="12" t="s">
        <v>13</v>
      </c>
      <c r="K318" s="12" t="s">
        <v>14</v>
      </c>
      <c r="L318" s="13">
        <v>1</v>
      </c>
    </row>
    <row r="319" spans="1:12" x14ac:dyDescent="0.35">
      <c r="A319" s="12" t="s">
        <v>15</v>
      </c>
      <c r="B319" s="13">
        <v>19</v>
      </c>
      <c r="C319" s="13" t="str" cm="1">
        <f t="array" ref="C319">_xlfn.IFS(
  AND(B319&gt;=0, B319&lt;=18), "0-18",
  AND(B319&gt;18, B319&lt;=35), "19-35",
  AND(B319&gt;35, B319&lt;=60), "36-60",
  B319&gt;60, "60+"
)</f>
        <v>19-35</v>
      </c>
      <c r="D319" s="13">
        <v>1</v>
      </c>
      <c r="E319" s="13">
        <v>1</v>
      </c>
      <c r="F319" s="13">
        <v>0</v>
      </c>
      <c r="G319" s="12" t="str" cm="1">
        <f t="array" ref="G319">_xlfn.IFS(AND(D319=0,F319=0,E319=1),"Past/Secondary", AND(D319=1,F319=0,E319=0),"Acute/Early", OR(AND(D319=1,F319=1,E319=0),AND(D319=0,F319=1,E319=0)),"Recent/Mid", AND(D319=1,F319=1,E319=1),"Positive(Complex)", AND(D319=0,F319=1,E319=1),"Recent Exposure (Past Infection)", TRUE,"Secondary")</f>
        <v>Secondary</v>
      </c>
      <c r="H319" s="12" t="s">
        <v>35</v>
      </c>
      <c r="I319" s="12" t="s">
        <v>17</v>
      </c>
      <c r="J319" s="12" t="s">
        <v>13</v>
      </c>
      <c r="K319" s="12" t="s">
        <v>14</v>
      </c>
      <c r="L319" s="13">
        <v>1</v>
      </c>
    </row>
    <row r="320" spans="1:12" x14ac:dyDescent="0.35">
      <c r="A320" s="12" t="s">
        <v>15</v>
      </c>
      <c r="B320" s="13">
        <v>56</v>
      </c>
      <c r="C320" s="13" t="str" cm="1">
        <f t="array" ref="C320">_xlfn.IFS(
  AND(B320&gt;=0, B320&lt;=18), "0-18",
  AND(B320&gt;18, B320&lt;=35), "19-35",
  AND(B320&gt;35, B320&lt;=60), "36-60",
  B320&gt;60, "60+"
)</f>
        <v>36-60</v>
      </c>
      <c r="D320" s="13">
        <v>0</v>
      </c>
      <c r="E320" s="13">
        <v>0</v>
      </c>
      <c r="F320" s="13">
        <v>0</v>
      </c>
      <c r="G320" s="12" t="str" cm="1">
        <f t="array" ref="G320">_xlfn.IFS(AND(D320=0,F320=0,E320=1),"Past/Secondary", AND(D320=1,F320=0,E320=0),"Acute/Early", OR(AND(D320=1,F320=1,E320=0),AND(D320=0,F320=1,E320=0)),"Recent/Mid", AND(D320=1,F320=1,E320=1),"Positive(Complex)", AND(D320=0,F320=1,E320=1),"Recent Exposure (Past Infection)", TRUE,"Secondary")</f>
        <v>Secondary</v>
      </c>
      <c r="H320" s="12" t="s">
        <v>52</v>
      </c>
      <c r="I320" s="12" t="s">
        <v>12</v>
      </c>
      <c r="J320" s="12" t="s">
        <v>13</v>
      </c>
      <c r="K320" s="12" t="s">
        <v>14</v>
      </c>
      <c r="L320" s="13">
        <v>0</v>
      </c>
    </row>
    <row r="321" spans="1:12" x14ac:dyDescent="0.35">
      <c r="A321" s="12" t="s">
        <v>10</v>
      </c>
      <c r="B321" s="13">
        <v>65</v>
      </c>
      <c r="C321" s="13" t="str" cm="1">
        <f t="array" ref="C321">_xlfn.IFS(
  AND(B321&gt;=0, B321&lt;=18), "0-18",
  AND(B321&gt;18, B321&lt;=35), "19-35",
  AND(B321&gt;35, B321&lt;=60), "36-60",
  B321&gt;60, "60+"
)</f>
        <v>60+</v>
      </c>
      <c r="D321" s="13">
        <v>1</v>
      </c>
      <c r="E321" s="13">
        <v>1</v>
      </c>
      <c r="F321" s="13">
        <v>1</v>
      </c>
      <c r="G321" s="12" t="str" cm="1">
        <f t="array" ref="G321">_xlfn.IFS(AND(D321=0,F321=0,E321=1),"Past/Secondary", AND(D321=1,F321=0,E321=0),"Acute/Early", OR(AND(D321=1,F321=1,E321=0),AND(D321=0,F321=1,E321=0)),"Recent/Mid", AND(D321=1,F321=1,E321=1),"Positive(Complex)", AND(D321=0,F321=1,E321=1),"Recent Exposure (Past Infection)", TRUE,"Secondary")</f>
        <v>Positive(Complex)</v>
      </c>
      <c r="H321" s="12" t="s">
        <v>44</v>
      </c>
      <c r="I321" s="12" t="s">
        <v>17</v>
      </c>
      <c r="J321" s="12" t="s">
        <v>24</v>
      </c>
      <c r="K321" s="12" t="s">
        <v>14</v>
      </c>
      <c r="L321" s="13">
        <v>1</v>
      </c>
    </row>
    <row r="322" spans="1:12" x14ac:dyDescent="0.35">
      <c r="A322" s="12" t="s">
        <v>15</v>
      </c>
      <c r="B322" s="13">
        <v>57</v>
      </c>
      <c r="C322" s="13" t="str" cm="1">
        <f t="array" ref="C322">_xlfn.IFS(
  AND(B322&gt;=0, B322&lt;=18), "0-18",
  AND(B322&gt;18, B322&lt;=35), "19-35",
  AND(B322&gt;35, B322&lt;=60), "36-60",
  B322&gt;60, "60+"
)</f>
        <v>36-60</v>
      </c>
      <c r="D322" s="13">
        <v>1</v>
      </c>
      <c r="E322" s="13">
        <v>1</v>
      </c>
      <c r="F322" s="13">
        <v>1</v>
      </c>
      <c r="G322" s="12" t="str" cm="1">
        <f t="array" ref="G322">_xlfn.IFS(AND(D322=0,F322=0,E322=1),"Past/Secondary", AND(D322=1,F322=0,E322=0),"Acute/Early", OR(AND(D322=1,F322=1,E322=0),AND(D322=0,F322=1,E322=0)),"Recent/Mid", AND(D322=1,F322=1,E322=1),"Positive(Complex)", AND(D322=0,F322=1,E322=1),"Recent Exposure (Past Infection)", TRUE,"Secondary")</f>
        <v>Positive(Complex)</v>
      </c>
      <c r="H322" s="12" t="s">
        <v>52</v>
      </c>
      <c r="I322" s="12" t="s">
        <v>12</v>
      </c>
      <c r="J322" s="12" t="s">
        <v>24</v>
      </c>
      <c r="K322" s="12" t="s">
        <v>14</v>
      </c>
      <c r="L322" s="13">
        <v>1</v>
      </c>
    </row>
    <row r="323" spans="1:12" x14ac:dyDescent="0.35">
      <c r="A323" s="12" t="s">
        <v>15</v>
      </c>
      <c r="B323" s="13">
        <v>24</v>
      </c>
      <c r="C323" s="13" t="str" cm="1">
        <f t="array" ref="C323">_xlfn.IFS(
  AND(B323&gt;=0, B323&lt;=18), "0-18",
  AND(B323&gt;18, B323&lt;=35), "19-35",
  AND(B323&gt;35, B323&lt;=60), "36-60",
  B323&gt;60, "60+"
)</f>
        <v>19-35</v>
      </c>
      <c r="D323" s="13">
        <v>0</v>
      </c>
      <c r="E323" s="13">
        <v>0</v>
      </c>
      <c r="F323" s="13">
        <v>0</v>
      </c>
      <c r="G323" s="12" t="str" cm="1">
        <f t="array" ref="G323">_xlfn.IFS(AND(D323=0,F323=0,E323=1),"Past/Secondary", AND(D323=1,F323=0,E323=0),"Acute/Early", OR(AND(D323=1,F323=1,E323=0),AND(D323=0,F323=1,E323=0)),"Recent/Mid", AND(D323=1,F323=1,E323=1),"Positive(Complex)", AND(D323=0,F323=1,E323=1),"Recent Exposure (Past Infection)", TRUE,"Secondary")</f>
        <v>Secondary</v>
      </c>
      <c r="H323" s="12" t="s">
        <v>21</v>
      </c>
      <c r="I323" s="12" t="s">
        <v>17</v>
      </c>
      <c r="J323" s="12" t="s">
        <v>24</v>
      </c>
      <c r="K323" s="12" t="s">
        <v>14</v>
      </c>
      <c r="L323" s="13">
        <v>0</v>
      </c>
    </row>
    <row r="324" spans="1:12" x14ac:dyDescent="0.35">
      <c r="A324" s="12" t="s">
        <v>15</v>
      </c>
      <c r="B324" s="13">
        <v>38</v>
      </c>
      <c r="C324" s="13" t="str" cm="1">
        <f t="array" ref="C324">_xlfn.IFS(
  AND(B324&gt;=0, B324&lt;=18), "0-18",
  AND(B324&gt;18, B324&lt;=35), "19-35",
  AND(B324&gt;35, B324&lt;=60), "36-60",
  B324&gt;60, "60+"
)</f>
        <v>36-60</v>
      </c>
      <c r="D324" s="13">
        <v>0</v>
      </c>
      <c r="E324" s="13">
        <v>0</v>
      </c>
      <c r="F324" s="13">
        <v>1</v>
      </c>
      <c r="G324" s="12" t="str" cm="1">
        <f t="array" ref="G324">_xlfn.IFS(AND(D324=0,F324=0,E324=1),"Past/Secondary", AND(D324=1,F324=0,E324=0),"Acute/Early", OR(AND(D324=1,F324=1,E324=0),AND(D324=0,F324=1,E324=0)),"Recent/Mid", AND(D324=1,F324=1,E324=1),"Positive(Complex)", AND(D324=0,F324=1,E324=1),"Recent Exposure (Past Infection)", TRUE,"Secondary")</f>
        <v>Recent/Mid</v>
      </c>
      <c r="H324" s="12" t="s">
        <v>52</v>
      </c>
      <c r="I324" s="12" t="s">
        <v>12</v>
      </c>
      <c r="J324" s="12" t="s">
        <v>19</v>
      </c>
      <c r="K324" s="12" t="s">
        <v>14</v>
      </c>
      <c r="L324" s="13">
        <v>0</v>
      </c>
    </row>
    <row r="325" spans="1:12" x14ac:dyDescent="0.35">
      <c r="A325" s="12" t="s">
        <v>10</v>
      </c>
      <c r="B325" s="13">
        <v>39</v>
      </c>
      <c r="C325" s="13" t="str" cm="1">
        <f t="array" ref="C325">_xlfn.IFS(
  AND(B325&gt;=0, B325&lt;=18), "0-18",
  AND(B325&gt;18, B325&lt;=35), "19-35",
  AND(B325&gt;35, B325&lt;=60), "36-60",
  B325&gt;60, "60+"
)</f>
        <v>36-60</v>
      </c>
      <c r="D325" s="13">
        <v>0</v>
      </c>
      <c r="E325" s="13">
        <v>0</v>
      </c>
      <c r="F325" s="13">
        <v>1</v>
      </c>
      <c r="G325" s="12" t="str" cm="1">
        <f t="array" ref="G325">_xlfn.IFS(AND(D325=0,F325=0,E325=1),"Past/Secondary", AND(D325=1,F325=0,E325=0),"Acute/Early", OR(AND(D325=1,F325=1,E325=0),AND(D325=0,F325=1,E325=0)),"Recent/Mid", AND(D325=1,F325=1,E325=1),"Positive(Complex)", AND(D325=0,F325=1,E325=1),"Recent Exposure (Past Infection)", TRUE,"Secondary")</f>
        <v>Recent/Mid</v>
      </c>
      <c r="H325" s="12" t="s">
        <v>30</v>
      </c>
      <c r="I325" s="12" t="s">
        <v>17</v>
      </c>
      <c r="J325" s="12" t="s">
        <v>24</v>
      </c>
      <c r="K325" s="12" t="s">
        <v>14</v>
      </c>
      <c r="L325" s="13">
        <v>0</v>
      </c>
    </row>
    <row r="326" spans="1:12" x14ac:dyDescent="0.35">
      <c r="A326" s="12" t="s">
        <v>10</v>
      </c>
      <c r="B326" s="13">
        <v>64</v>
      </c>
      <c r="C326" s="13" t="str" cm="1">
        <f t="array" ref="C326">_xlfn.IFS(
  AND(B326&gt;=0, B326&lt;=18), "0-18",
  AND(B326&gt;18, B326&lt;=35), "19-35",
  AND(B326&gt;35, B326&lt;=60), "36-60",
  B326&gt;60, "60+"
)</f>
        <v>60+</v>
      </c>
      <c r="D326" s="13">
        <v>0</v>
      </c>
      <c r="E326" s="13">
        <v>0</v>
      </c>
      <c r="F326" s="13">
        <v>0</v>
      </c>
      <c r="G326" s="12" t="str" cm="1">
        <f t="array" ref="G326">_xlfn.IFS(AND(D326=0,F326=0,E326=1),"Past/Secondary", AND(D326=1,F326=0,E326=0),"Acute/Early", OR(AND(D326=1,F326=1,E326=0),AND(D326=0,F326=1,E326=0)),"Recent/Mid", AND(D326=1,F326=1,E326=1),"Positive(Complex)", AND(D326=0,F326=1,E326=1),"Recent Exposure (Past Infection)", TRUE,"Secondary")</f>
        <v>Secondary</v>
      </c>
      <c r="H326" s="12" t="s">
        <v>45</v>
      </c>
      <c r="I326" s="12" t="s">
        <v>12</v>
      </c>
      <c r="J326" s="12" t="s">
        <v>24</v>
      </c>
      <c r="K326" s="12" t="s">
        <v>14</v>
      </c>
      <c r="L326" s="13">
        <v>0</v>
      </c>
    </row>
    <row r="327" spans="1:12" x14ac:dyDescent="0.35">
      <c r="A327" s="12" t="s">
        <v>15</v>
      </c>
      <c r="B327" s="13">
        <v>39</v>
      </c>
      <c r="C327" s="13" t="str" cm="1">
        <f t="array" ref="C327">_xlfn.IFS(
  AND(B327&gt;=0, B327&lt;=18), "0-18",
  AND(B327&gt;18, B327&lt;=35), "19-35",
  AND(B327&gt;35, B327&lt;=60), "36-60",
  B327&gt;60, "60+"
)</f>
        <v>36-60</v>
      </c>
      <c r="D327" s="13">
        <v>1</v>
      </c>
      <c r="E327" s="13">
        <v>1</v>
      </c>
      <c r="F327" s="13">
        <v>1</v>
      </c>
      <c r="G327" s="12" t="str" cm="1">
        <f t="array" ref="G327">_xlfn.IFS(AND(D327=0,F327=0,E327=1),"Past/Secondary", AND(D327=1,F327=0,E327=0),"Acute/Early", OR(AND(D327=1,F327=1,E327=0),AND(D327=0,F327=1,E327=0)),"Recent/Mid", AND(D327=1,F327=1,E327=1),"Positive(Complex)", AND(D327=0,F327=1,E327=1),"Recent Exposure (Past Infection)", TRUE,"Secondary")</f>
        <v>Positive(Complex)</v>
      </c>
      <c r="H327" s="12" t="s">
        <v>20</v>
      </c>
      <c r="I327" s="12" t="s">
        <v>17</v>
      </c>
      <c r="J327" s="12" t="s">
        <v>13</v>
      </c>
      <c r="K327" s="12" t="s">
        <v>14</v>
      </c>
      <c r="L327" s="13">
        <v>1</v>
      </c>
    </row>
    <row r="328" spans="1:12" x14ac:dyDescent="0.35">
      <c r="A328" s="12" t="s">
        <v>15</v>
      </c>
      <c r="B328" s="13">
        <v>33</v>
      </c>
      <c r="C328" s="13" t="str" cm="1">
        <f t="array" ref="C328">_xlfn.IFS(
  AND(B328&gt;=0, B328&lt;=18), "0-18",
  AND(B328&gt;18, B328&lt;=35), "19-35",
  AND(B328&gt;35, B328&lt;=60), "36-60",
  B328&gt;60, "60+"
)</f>
        <v>19-35</v>
      </c>
      <c r="D328" s="13">
        <v>1</v>
      </c>
      <c r="E328" s="13">
        <v>1</v>
      </c>
      <c r="F328" s="13">
        <v>0</v>
      </c>
      <c r="G328" s="12" t="str" cm="1">
        <f t="array" ref="G328">_xlfn.IFS(AND(D328=0,F328=0,E328=1),"Past/Secondary", AND(D328=1,F328=0,E328=0),"Acute/Early", OR(AND(D328=1,F328=1,E328=0),AND(D328=0,F328=1,E328=0)),"Recent/Mid", AND(D328=1,F328=1,E328=1),"Positive(Complex)", AND(D328=0,F328=1,E328=1),"Recent Exposure (Past Infection)", TRUE,"Secondary")</f>
        <v>Secondary</v>
      </c>
      <c r="H328" s="12" t="s">
        <v>34</v>
      </c>
      <c r="I328" s="12" t="s">
        <v>12</v>
      </c>
      <c r="J328" s="12" t="s">
        <v>19</v>
      </c>
      <c r="K328" s="12" t="s">
        <v>14</v>
      </c>
      <c r="L328" s="13">
        <v>1</v>
      </c>
    </row>
    <row r="329" spans="1:12" x14ac:dyDescent="0.35">
      <c r="A329" s="12" t="s">
        <v>15</v>
      </c>
      <c r="B329" s="13">
        <v>49</v>
      </c>
      <c r="C329" s="13" t="str" cm="1">
        <f t="array" ref="C329">_xlfn.IFS(
  AND(B329&gt;=0, B329&lt;=18), "0-18",
  AND(B329&gt;18, B329&lt;=35), "19-35",
  AND(B329&gt;35, B329&lt;=60), "36-60",
  B329&gt;60, "60+"
)</f>
        <v>36-60</v>
      </c>
      <c r="D329" s="13">
        <v>1</v>
      </c>
      <c r="E329" s="13">
        <v>1</v>
      </c>
      <c r="F329" s="13">
        <v>0</v>
      </c>
      <c r="G329" s="12" t="str" cm="1">
        <f t="array" ref="G329">_xlfn.IFS(AND(D329=0,F329=0,E329=1),"Past/Secondary", AND(D329=1,F329=0,E329=0),"Acute/Early", OR(AND(D329=1,F329=1,E329=0),AND(D329=0,F329=1,E329=0)),"Recent/Mid", AND(D329=1,F329=1,E329=1),"Positive(Complex)", AND(D329=0,F329=1,E329=1),"Recent Exposure (Past Infection)", TRUE,"Secondary")</f>
        <v>Secondary</v>
      </c>
      <c r="H329" s="12" t="s">
        <v>20</v>
      </c>
      <c r="I329" s="12" t="s">
        <v>17</v>
      </c>
      <c r="J329" s="12" t="s">
        <v>13</v>
      </c>
      <c r="K329" s="12" t="s">
        <v>14</v>
      </c>
      <c r="L329" s="13">
        <v>1</v>
      </c>
    </row>
    <row r="330" spans="1:12" x14ac:dyDescent="0.35">
      <c r="A330" s="12" t="s">
        <v>10</v>
      </c>
      <c r="B330" s="13">
        <v>22</v>
      </c>
      <c r="C330" s="13" t="str" cm="1">
        <f t="array" ref="C330">_xlfn.IFS(
  AND(B330&gt;=0, B330&lt;=18), "0-18",
  AND(B330&gt;18, B330&lt;=35), "19-35",
  AND(B330&gt;35, B330&lt;=60), "36-60",
  B330&gt;60, "60+"
)</f>
        <v>19-35</v>
      </c>
      <c r="D330" s="13">
        <v>1</v>
      </c>
      <c r="E330" s="13">
        <v>1</v>
      </c>
      <c r="F330" s="13">
        <v>1</v>
      </c>
      <c r="G330" s="12" t="str" cm="1">
        <f t="array" ref="G330">_xlfn.IFS(AND(D330=0,F330=0,E330=1),"Past/Secondary", AND(D330=1,F330=0,E330=0),"Acute/Early", OR(AND(D330=1,F330=1,E330=0),AND(D330=0,F330=1,E330=0)),"Recent/Mid", AND(D330=1,F330=1,E330=1),"Positive(Complex)", AND(D330=0,F330=1,E330=1),"Recent Exposure (Past Infection)", TRUE,"Secondary")</f>
        <v>Positive(Complex)</v>
      </c>
      <c r="H330" s="12" t="s">
        <v>39</v>
      </c>
      <c r="I330" s="12" t="s">
        <v>12</v>
      </c>
      <c r="J330" s="12" t="s">
        <v>24</v>
      </c>
      <c r="K330" s="12" t="s">
        <v>14</v>
      </c>
      <c r="L330" s="13">
        <v>1</v>
      </c>
    </row>
    <row r="331" spans="1:12" x14ac:dyDescent="0.35">
      <c r="A331" s="12" t="s">
        <v>10</v>
      </c>
      <c r="B331" s="13">
        <v>29</v>
      </c>
      <c r="C331" s="13" t="str" cm="1">
        <f t="array" ref="C331">_xlfn.IFS(
  AND(B331&gt;=0, B331&lt;=18), "0-18",
  AND(B331&gt;18, B331&lt;=35), "19-35",
  AND(B331&gt;35, B331&lt;=60), "36-60",
  B331&gt;60, "60+"
)</f>
        <v>19-35</v>
      </c>
      <c r="D331" s="13">
        <v>0</v>
      </c>
      <c r="E331" s="13">
        <v>0</v>
      </c>
      <c r="F331" s="13">
        <v>0</v>
      </c>
      <c r="G331" s="12" t="str" cm="1">
        <f t="array" ref="G331">_xlfn.IFS(AND(D331=0,F331=0,E331=1),"Past/Secondary", AND(D331=1,F331=0,E331=0),"Acute/Early", OR(AND(D331=1,F331=1,E331=0),AND(D331=0,F331=1,E331=0)),"Recent/Mid", AND(D331=1,F331=1,E331=1),"Positive(Complex)", AND(D331=0,F331=1,E331=1),"Recent Exposure (Past Infection)", TRUE,"Secondary")</f>
        <v>Secondary</v>
      </c>
      <c r="H331" s="12" t="s">
        <v>35</v>
      </c>
      <c r="I331" s="12" t="s">
        <v>17</v>
      </c>
      <c r="J331" s="12" t="s">
        <v>13</v>
      </c>
      <c r="K331" s="12" t="s">
        <v>14</v>
      </c>
      <c r="L331" s="13">
        <v>0</v>
      </c>
    </row>
    <row r="332" spans="1:12" x14ac:dyDescent="0.35">
      <c r="A332" s="12" t="s">
        <v>10</v>
      </c>
      <c r="B332" s="13">
        <v>22</v>
      </c>
      <c r="C332" s="13" t="str" cm="1">
        <f t="array" ref="C332">_xlfn.IFS(
  AND(B332&gt;=0, B332&lt;=18), "0-18",
  AND(B332&gt;18, B332&lt;=35), "19-35",
  AND(B332&gt;35, B332&lt;=60), "36-60",
  B332&gt;60, "60+"
)</f>
        <v>19-35</v>
      </c>
      <c r="D332" s="13">
        <v>1</v>
      </c>
      <c r="E332" s="13">
        <v>1</v>
      </c>
      <c r="F332" s="13">
        <v>0</v>
      </c>
      <c r="G332" s="12" t="str" cm="1">
        <f t="array" ref="G332">_xlfn.IFS(AND(D332=0,F332=0,E332=1),"Past/Secondary", AND(D332=1,F332=0,E332=0),"Acute/Early", OR(AND(D332=1,F332=1,E332=0),AND(D332=0,F332=1,E332=0)),"Recent/Mid", AND(D332=1,F332=1,E332=1),"Positive(Complex)", AND(D332=0,F332=1,E332=1),"Recent Exposure (Past Infection)", TRUE,"Secondary")</f>
        <v>Secondary</v>
      </c>
      <c r="H332" s="12" t="s">
        <v>26</v>
      </c>
      <c r="I332" s="12" t="s">
        <v>12</v>
      </c>
      <c r="J332" s="12" t="s">
        <v>13</v>
      </c>
      <c r="K332" s="12" t="s">
        <v>14</v>
      </c>
      <c r="L332" s="13">
        <v>1</v>
      </c>
    </row>
    <row r="333" spans="1:12" x14ac:dyDescent="0.35">
      <c r="A333" s="12" t="s">
        <v>10</v>
      </c>
      <c r="B333" s="13">
        <v>13</v>
      </c>
      <c r="C333" s="13" t="str" cm="1">
        <f t="array" ref="C333">_xlfn.IFS(
  AND(B333&gt;=0, B333&lt;=18), "0-18",
  AND(B333&gt;18, B333&lt;=35), "19-35",
  AND(B333&gt;35, B333&lt;=60), "36-60",
  B333&gt;60, "60+"
)</f>
        <v>0-18</v>
      </c>
      <c r="D333" s="13">
        <v>1</v>
      </c>
      <c r="E333" s="13">
        <v>1</v>
      </c>
      <c r="F333" s="13">
        <v>0</v>
      </c>
      <c r="G333" s="12" t="str" cm="1">
        <f t="array" ref="G333">_xlfn.IFS(AND(D333=0,F333=0,E333=1),"Past/Secondary", AND(D333=1,F333=0,E333=0),"Acute/Early", OR(AND(D333=1,F333=1,E333=0),AND(D333=0,F333=1,E333=0)),"Recent/Mid", AND(D333=1,F333=1,E333=1),"Positive(Complex)", AND(D333=0,F333=1,E333=1),"Recent Exposure (Past Infection)", TRUE,"Secondary")</f>
        <v>Secondary</v>
      </c>
      <c r="H333" s="12" t="s">
        <v>47</v>
      </c>
      <c r="I333" s="12" t="s">
        <v>17</v>
      </c>
      <c r="J333" s="12" t="s">
        <v>19</v>
      </c>
      <c r="K333" s="12" t="s">
        <v>14</v>
      </c>
      <c r="L333" s="13">
        <v>1</v>
      </c>
    </row>
    <row r="334" spans="1:12" x14ac:dyDescent="0.35">
      <c r="A334" s="12" t="s">
        <v>10</v>
      </c>
      <c r="B334" s="13">
        <v>11</v>
      </c>
      <c r="C334" s="13" t="str" cm="1">
        <f t="array" ref="C334">_xlfn.IFS(
  AND(B334&gt;=0, B334&lt;=18), "0-18",
  AND(B334&gt;18, B334&lt;=35), "19-35",
  AND(B334&gt;35, B334&lt;=60), "36-60",
  B334&gt;60, "60+"
)</f>
        <v>0-18</v>
      </c>
      <c r="D334" s="13">
        <v>1</v>
      </c>
      <c r="E334" s="13">
        <v>1</v>
      </c>
      <c r="F334" s="13">
        <v>0</v>
      </c>
      <c r="G334" s="12" t="str" cm="1">
        <f t="array" ref="G334">_xlfn.IFS(AND(D334=0,F334=0,E334=1),"Past/Secondary", AND(D334=1,F334=0,E334=0),"Acute/Early", OR(AND(D334=1,F334=1,E334=0),AND(D334=0,F334=1,E334=0)),"Recent/Mid", AND(D334=1,F334=1,E334=1),"Positive(Complex)", AND(D334=0,F334=1,E334=1),"Recent Exposure (Past Infection)", TRUE,"Secondary")</f>
        <v>Secondary</v>
      </c>
      <c r="H334" s="12" t="s">
        <v>50</v>
      </c>
      <c r="I334" s="12" t="s">
        <v>12</v>
      </c>
      <c r="J334" s="12" t="s">
        <v>13</v>
      </c>
      <c r="K334" s="12" t="s">
        <v>14</v>
      </c>
      <c r="L334" s="13">
        <v>1</v>
      </c>
    </row>
    <row r="335" spans="1:12" x14ac:dyDescent="0.35">
      <c r="A335" s="12" t="s">
        <v>15</v>
      </c>
      <c r="B335" s="13">
        <v>41</v>
      </c>
      <c r="C335" s="13" t="str" cm="1">
        <f t="array" ref="C335">_xlfn.IFS(
  AND(B335&gt;=0, B335&lt;=18), "0-18",
  AND(B335&gt;18, B335&lt;=35), "19-35",
  AND(B335&gt;35, B335&lt;=60), "36-60",
  B335&gt;60, "60+"
)</f>
        <v>36-60</v>
      </c>
      <c r="D335" s="13">
        <v>1</v>
      </c>
      <c r="E335" s="13">
        <v>1</v>
      </c>
      <c r="F335" s="13">
        <v>1</v>
      </c>
      <c r="G335" s="12" t="str" cm="1">
        <f t="array" ref="G335">_xlfn.IFS(AND(D335=0,F335=0,E335=1),"Past/Secondary", AND(D335=1,F335=0,E335=0),"Acute/Early", OR(AND(D335=1,F335=1,E335=0),AND(D335=0,F335=1,E335=0)),"Recent/Mid", AND(D335=1,F335=1,E335=1),"Positive(Complex)", AND(D335=0,F335=1,E335=1),"Recent Exposure (Past Infection)", TRUE,"Secondary")</f>
        <v>Positive(Complex)</v>
      </c>
      <c r="H335" s="12" t="s">
        <v>49</v>
      </c>
      <c r="I335" s="12" t="s">
        <v>17</v>
      </c>
      <c r="J335" s="12" t="s">
        <v>13</v>
      </c>
      <c r="K335" s="12" t="s">
        <v>14</v>
      </c>
      <c r="L335" s="13">
        <v>1</v>
      </c>
    </row>
    <row r="336" spans="1:12" x14ac:dyDescent="0.35">
      <c r="A336" s="12" t="s">
        <v>15</v>
      </c>
      <c r="B336" s="13">
        <v>61</v>
      </c>
      <c r="C336" s="13" t="str" cm="1">
        <f t="array" ref="C336">_xlfn.IFS(
  AND(B336&gt;=0, B336&lt;=18), "0-18",
  AND(B336&gt;18, B336&lt;=35), "19-35",
  AND(B336&gt;35, B336&lt;=60), "36-60",
  B336&gt;60, "60+"
)</f>
        <v>60+</v>
      </c>
      <c r="D336" s="13">
        <v>1</v>
      </c>
      <c r="E336" s="13">
        <v>1</v>
      </c>
      <c r="F336" s="13">
        <v>1</v>
      </c>
      <c r="G336" s="12" t="str" cm="1">
        <f t="array" ref="G336">_xlfn.IFS(AND(D336=0,F336=0,E336=1),"Past/Secondary", AND(D336=1,F336=0,E336=0),"Acute/Early", OR(AND(D336=1,F336=1,E336=0),AND(D336=0,F336=1,E336=0)),"Recent/Mid", AND(D336=1,F336=1,E336=1),"Positive(Complex)", AND(D336=0,F336=1,E336=1),"Recent Exposure (Past Infection)", TRUE,"Secondary")</f>
        <v>Positive(Complex)</v>
      </c>
      <c r="H336" s="12" t="s">
        <v>41</v>
      </c>
      <c r="I336" s="12" t="s">
        <v>12</v>
      </c>
      <c r="J336" s="12" t="s">
        <v>19</v>
      </c>
      <c r="K336" s="12" t="s">
        <v>14</v>
      </c>
      <c r="L336" s="13">
        <v>1</v>
      </c>
    </row>
    <row r="337" spans="1:12" x14ac:dyDescent="0.35">
      <c r="A337" s="12" t="s">
        <v>15</v>
      </c>
      <c r="B337" s="13">
        <v>60</v>
      </c>
      <c r="C337" s="13" t="str" cm="1">
        <f t="array" ref="C337">_xlfn.IFS(
  AND(B337&gt;=0, B337&lt;=18), "0-18",
  AND(B337&gt;18, B337&lt;=35), "19-35",
  AND(B337&gt;35, B337&lt;=60), "36-60",
  B337&gt;60, "60+"
)</f>
        <v>36-60</v>
      </c>
      <c r="D337" s="13">
        <v>0</v>
      </c>
      <c r="E337" s="13">
        <v>0</v>
      </c>
      <c r="F337" s="13">
        <v>1</v>
      </c>
      <c r="G337" s="12" t="str" cm="1">
        <f t="array" ref="G337">_xlfn.IFS(AND(D337=0,F337=0,E337=1),"Past/Secondary", AND(D337=1,F337=0,E337=0),"Acute/Early", OR(AND(D337=1,F337=1,E337=0),AND(D337=0,F337=1,E337=0)),"Recent/Mid", AND(D337=1,F337=1,E337=1),"Positive(Complex)", AND(D337=0,F337=1,E337=1),"Recent Exposure (Past Infection)", TRUE,"Secondary")</f>
        <v>Recent/Mid</v>
      </c>
      <c r="H337" s="12" t="s">
        <v>11</v>
      </c>
      <c r="I337" s="12" t="s">
        <v>17</v>
      </c>
      <c r="J337" s="12" t="s">
        <v>24</v>
      </c>
      <c r="K337" s="12" t="s">
        <v>14</v>
      </c>
      <c r="L337" s="13">
        <v>0</v>
      </c>
    </row>
    <row r="338" spans="1:12" x14ac:dyDescent="0.35">
      <c r="A338" s="12" t="s">
        <v>10</v>
      </c>
      <c r="B338" s="13">
        <v>21</v>
      </c>
      <c r="C338" s="13" t="str" cm="1">
        <f t="array" ref="C338">_xlfn.IFS(
  AND(B338&gt;=0, B338&lt;=18), "0-18",
  AND(B338&gt;18, B338&lt;=35), "19-35",
  AND(B338&gt;35, B338&lt;=60), "36-60",
  B338&gt;60, "60+"
)</f>
        <v>19-35</v>
      </c>
      <c r="D338" s="13">
        <v>1</v>
      </c>
      <c r="E338" s="13">
        <v>1</v>
      </c>
      <c r="F338" s="13">
        <v>0</v>
      </c>
      <c r="G338" s="12" t="str" cm="1">
        <f t="array" ref="G338">_xlfn.IFS(AND(D338=0,F338=0,E338=1),"Past/Secondary", AND(D338=1,F338=0,E338=0),"Acute/Early", OR(AND(D338=1,F338=1,E338=0),AND(D338=0,F338=1,E338=0)),"Recent/Mid", AND(D338=1,F338=1,E338=1),"Positive(Complex)", AND(D338=0,F338=1,E338=1),"Recent Exposure (Past Infection)", TRUE,"Secondary")</f>
        <v>Secondary</v>
      </c>
      <c r="H338" s="12" t="s">
        <v>11</v>
      </c>
      <c r="I338" s="12" t="s">
        <v>12</v>
      </c>
      <c r="J338" s="12" t="s">
        <v>13</v>
      </c>
      <c r="K338" s="12" t="s">
        <v>14</v>
      </c>
      <c r="L338" s="13">
        <v>1</v>
      </c>
    </row>
    <row r="339" spans="1:12" x14ac:dyDescent="0.35">
      <c r="A339" s="12" t="s">
        <v>10</v>
      </c>
      <c r="B339" s="13">
        <v>25</v>
      </c>
      <c r="C339" s="13" t="str" cm="1">
        <f t="array" ref="C339">_xlfn.IFS(
  AND(B339&gt;=0, B339&lt;=18), "0-18",
  AND(B339&gt;18, B339&lt;=35), "19-35",
  AND(B339&gt;35, B339&lt;=60), "36-60",
  B339&gt;60, "60+"
)</f>
        <v>19-35</v>
      </c>
      <c r="D339" s="13">
        <v>1</v>
      </c>
      <c r="E339" s="13">
        <v>1</v>
      </c>
      <c r="F339" s="13">
        <v>1</v>
      </c>
      <c r="G339" s="12" t="str" cm="1">
        <f t="array" ref="G339">_xlfn.IFS(AND(D339=0,F339=0,E339=1),"Past/Secondary", AND(D339=1,F339=0,E339=0),"Acute/Early", OR(AND(D339=1,F339=1,E339=0),AND(D339=0,F339=1,E339=0)),"Recent/Mid", AND(D339=1,F339=1,E339=1),"Positive(Complex)", AND(D339=0,F339=1,E339=1),"Recent Exposure (Past Infection)", TRUE,"Secondary")</f>
        <v>Positive(Complex)</v>
      </c>
      <c r="H339" s="12" t="s">
        <v>35</v>
      </c>
      <c r="I339" s="12" t="s">
        <v>17</v>
      </c>
      <c r="J339" s="12" t="s">
        <v>24</v>
      </c>
      <c r="K339" s="12" t="s">
        <v>14</v>
      </c>
      <c r="L339" s="13">
        <v>1</v>
      </c>
    </row>
    <row r="340" spans="1:12" x14ac:dyDescent="0.35">
      <c r="A340" s="12" t="s">
        <v>10</v>
      </c>
      <c r="B340" s="13">
        <v>57</v>
      </c>
      <c r="C340" s="13" t="str" cm="1">
        <f t="array" ref="C340">_xlfn.IFS(
  AND(B340&gt;=0, B340&lt;=18), "0-18",
  AND(B340&gt;18, B340&lt;=35), "19-35",
  AND(B340&gt;35, B340&lt;=60), "36-60",
  B340&gt;60, "60+"
)</f>
        <v>36-60</v>
      </c>
      <c r="D340" s="13">
        <v>1</v>
      </c>
      <c r="E340" s="13">
        <v>1</v>
      </c>
      <c r="F340" s="13">
        <v>0</v>
      </c>
      <c r="G340" s="12" t="str" cm="1">
        <f t="array" ref="G340">_xlfn.IFS(AND(D340=0,F340=0,E340=1),"Past/Secondary", AND(D340=1,F340=0,E340=0),"Acute/Early", OR(AND(D340=1,F340=1,E340=0),AND(D340=0,F340=1,E340=0)),"Recent/Mid", AND(D340=1,F340=1,E340=1),"Positive(Complex)", AND(D340=0,F340=1,E340=1),"Recent Exposure (Past Infection)", TRUE,"Secondary")</f>
        <v>Secondary</v>
      </c>
      <c r="H340" s="12" t="s">
        <v>43</v>
      </c>
      <c r="I340" s="12" t="s">
        <v>12</v>
      </c>
      <c r="J340" s="12" t="s">
        <v>24</v>
      </c>
      <c r="K340" s="12" t="s">
        <v>14</v>
      </c>
      <c r="L340" s="13">
        <v>1</v>
      </c>
    </row>
    <row r="341" spans="1:12" x14ac:dyDescent="0.35">
      <c r="A341" s="12" t="s">
        <v>15</v>
      </c>
      <c r="B341" s="13">
        <v>22</v>
      </c>
      <c r="C341" s="13" t="str" cm="1">
        <f t="array" ref="C341">_xlfn.IFS(
  AND(B341&gt;=0, B341&lt;=18), "0-18",
  AND(B341&gt;18, B341&lt;=35), "19-35",
  AND(B341&gt;35, B341&lt;=60), "36-60",
  B341&gt;60, "60+"
)</f>
        <v>19-35</v>
      </c>
      <c r="D341" s="13">
        <v>1</v>
      </c>
      <c r="E341" s="13">
        <v>1</v>
      </c>
      <c r="F341" s="13">
        <v>1</v>
      </c>
      <c r="G341" s="12" t="str" cm="1">
        <f t="array" ref="G341">_xlfn.IFS(AND(D341=0,F341=0,E341=1),"Past/Secondary", AND(D341=1,F341=0,E341=0),"Acute/Early", OR(AND(D341=1,F341=1,E341=0),AND(D341=0,F341=1,E341=0)),"Recent/Mid", AND(D341=1,F341=1,E341=1),"Positive(Complex)", AND(D341=0,F341=1,E341=1),"Recent Exposure (Past Infection)", TRUE,"Secondary")</f>
        <v>Positive(Complex)</v>
      </c>
      <c r="H341" s="12" t="s">
        <v>22</v>
      </c>
      <c r="I341" s="12" t="s">
        <v>17</v>
      </c>
      <c r="J341" s="12" t="s">
        <v>13</v>
      </c>
      <c r="K341" s="12" t="s">
        <v>14</v>
      </c>
      <c r="L341" s="13">
        <v>1</v>
      </c>
    </row>
    <row r="342" spans="1:12" x14ac:dyDescent="0.35">
      <c r="A342" s="12" t="s">
        <v>15</v>
      </c>
      <c r="B342" s="13">
        <v>9</v>
      </c>
      <c r="C342" s="13" t="str" cm="1">
        <f t="array" ref="C342">_xlfn.IFS(
  AND(B342&gt;=0, B342&lt;=18), "0-18",
  AND(B342&gt;18, B342&lt;=35), "19-35",
  AND(B342&gt;35, B342&lt;=60), "36-60",
  B342&gt;60, "60+"
)</f>
        <v>0-18</v>
      </c>
      <c r="D342" s="13">
        <v>1</v>
      </c>
      <c r="E342" s="13">
        <v>1</v>
      </c>
      <c r="F342" s="13">
        <v>0</v>
      </c>
      <c r="G342" s="12" t="str" cm="1">
        <f t="array" ref="G342">_xlfn.IFS(AND(D342=0,F342=0,E342=1),"Past/Secondary", AND(D342=1,F342=0,E342=0),"Acute/Early", OR(AND(D342=1,F342=1,E342=0),AND(D342=0,F342=1,E342=0)),"Recent/Mid", AND(D342=1,F342=1,E342=1),"Positive(Complex)", AND(D342=0,F342=1,E342=1),"Recent Exposure (Past Infection)", TRUE,"Secondary")</f>
        <v>Secondary</v>
      </c>
      <c r="H342" s="12" t="s">
        <v>28</v>
      </c>
      <c r="I342" s="12" t="s">
        <v>12</v>
      </c>
      <c r="J342" s="12" t="s">
        <v>19</v>
      </c>
      <c r="K342" s="12" t="s">
        <v>14</v>
      </c>
      <c r="L342" s="13">
        <v>1</v>
      </c>
    </row>
    <row r="343" spans="1:12" x14ac:dyDescent="0.35">
      <c r="A343" s="12" t="s">
        <v>15</v>
      </c>
      <c r="B343" s="13">
        <v>56</v>
      </c>
      <c r="C343" s="13" t="str" cm="1">
        <f t="array" ref="C343">_xlfn.IFS(
  AND(B343&gt;=0, B343&lt;=18), "0-18",
  AND(B343&gt;18, B343&lt;=35), "19-35",
  AND(B343&gt;35, B343&lt;=60), "36-60",
  B343&gt;60, "60+"
)</f>
        <v>36-60</v>
      </c>
      <c r="D343" s="13">
        <v>0</v>
      </c>
      <c r="E343" s="13">
        <v>0</v>
      </c>
      <c r="F343" s="13">
        <v>1</v>
      </c>
      <c r="G343" s="12" t="str" cm="1">
        <f t="array" ref="G343">_xlfn.IFS(AND(D343=0,F343=0,E343=1),"Past/Secondary", AND(D343=1,F343=0,E343=0),"Acute/Early", OR(AND(D343=1,F343=1,E343=0),AND(D343=0,F343=1,E343=0)),"Recent/Mid", AND(D343=1,F343=1,E343=1),"Positive(Complex)", AND(D343=0,F343=1,E343=1),"Recent Exposure (Past Infection)", TRUE,"Secondary")</f>
        <v>Recent/Mid</v>
      </c>
      <c r="H343" s="12" t="s">
        <v>50</v>
      </c>
      <c r="I343" s="12" t="s">
        <v>17</v>
      </c>
      <c r="J343" s="12" t="s">
        <v>19</v>
      </c>
      <c r="K343" s="12" t="s">
        <v>14</v>
      </c>
      <c r="L343" s="13">
        <v>0</v>
      </c>
    </row>
    <row r="344" spans="1:12" x14ac:dyDescent="0.35">
      <c r="A344" s="12" t="s">
        <v>10</v>
      </c>
      <c r="B344" s="13">
        <v>44</v>
      </c>
      <c r="C344" s="13" t="str" cm="1">
        <f t="array" ref="C344">_xlfn.IFS(
  AND(B344&gt;=0, B344&lt;=18), "0-18",
  AND(B344&gt;18, B344&lt;=35), "19-35",
  AND(B344&gt;35, B344&lt;=60), "36-60",
  B344&gt;60, "60+"
)</f>
        <v>36-60</v>
      </c>
      <c r="D344" s="13">
        <v>1</v>
      </c>
      <c r="E344" s="13">
        <v>1</v>
      </c>
      <c r="F344" s="13">
        <v>0</v>
      </c>
      <c r="G344" s="12" t="str" cm="1">
        <f t="array" ref="G344">_xlfn.IFS(AND(D344=0,F344=0,E344=1),"Past/Secondary", AND(D344=1,F344=0,E344=0),"Acute/Early", OR(AND(D344=1,F344=1,E344=0),AND(D344=0,F344=1,E344=0)),"Recent/Mid", AND(D344=1,F344=1,E344=1),"Positive(Complex)", AND(D344=0,F344=1,E344=1),"Recent Exposure (Past Infection)", TRUE,"Secondary")</f>
        <v>Secondary</v>
      </c>
      <c r="H344" s="12" t="s">
        <v>47</v>
      </c>
      <c r="I344" s="12" t="s">
        <v>12</v>
      </c>
      <c r="J344" s="12" t="s">
        <v>13</v>
      </c>
      <c r="K344" s="12" t="s">
        <v>14</v>
      </c>
      <c r="L344" s="13">
        <v>1</v>
      </c>
    </row>
    <row r="345" spans="1:12" x14ac:dyDescent="0.35">
      <c r="A345" s="12" t="s">
        <v>10</v>
      </c>
      <c r="B345" s="13">
        <v>59</v>
      </c>
      <c r="C345" s="13" t="str" cm="1">
        <f t="array" ref="C345">_xlfn.IFS(
  AND(B345&gt;=0, B345&lt;=18), "0-18",
  AND(B345&gt;18, B345&lt;=35), "19-35",
  AND(B345&gt;35, B345&lt;=60), "36-60",
  B345&gt;60, "60+"
)</f>
        <v>36-60</v>
      </c>
      <c r="D345" s="13">
        <v>1</v>
      </c>
      <c r="E345" s="13">
        <v>1</v>
      </c>
      <c r="F345" s="13">
        <v>0</v>
      </c>
      <c r="G345" s="12" t="str" cm="1">
        <f t="array" ref="G345">_xlfn.IFS(AND(D345=0,F345=0,E345=1),"Past/Secondary", AND(D345=1,F345=0,E345=0),"Acute/Early", OR(AND(D345=1,F345=1,E345=0),AND(D345=0,F345=1,E345=0)),"Recent/Mid", AND(D345=1,F345=1,E345=1),"Positive(Complex)", AND(D345=0,F345=1,E345=1),"Recent Exposure (Past Infection)", TRUE,"Secondary")</f>
        <v>Secondary</v>
      </c>
      <c r="H345" s="12" t="s">
        <v>32</v>
      </c>
      <c r="I345" s="12" t="s">
        <v>17</v>
      </c>
      <c r="J345" s="12" t="s">
        <v>13</v>
      </c>
      <c r="K345" s="12" t="s">
        <v>14</v>
      </c>
      <c r="L345" s="13">
        <v>1</v>
      </c>
    </row>
    <row r="346" spans="1:12" x14ac:dyDescent="0.35">
      <c r="A346" s="12" t="s">
        <v>10</v>
      </c>
      <c r="B346" s="13">
        <v>40</v>
      </c>
      <c r="C346" s="13" t="str" cm="1">
        <f t="array" ref="C346">_xlfn.IFS(
  AND(B346&gt;=0, B346&lt;=18), "0-18",
  AND(B346&gt;18, B346&lt;=35), "19-35",
  AND(B346&gt;35, B346&lt;=60), "36-60",
  B346&gt;60, "60+"
)</f>
        <v>36-60</v>
      </c>
      <c r="D346" s="13">
        <v>0</v>
      </c>
      <c r="E346" s="13">
        <v>0</v>
      </c>
      <c r="F346" s="13">
        <v>0</v>
      </c>
      <c r="G346" s="12" t="str" cm="1">
        <f t="array" ref="G346">_xlfn.IFS(AND(D346=0,F346=0,E346=1),"Past/Secondary", AND(D346=1,F346=0,E346=0),"Acute/Early", OR(AND(D346=1,F346=1,E346=0),AND(D346=0,F346=1,E346=0)),"Recent/Mid", AND(D346=1,F346=1,E346=1),"Positive(Complex)", AND(D346=0,F346=1,E346=1),"Recent Exposure (Past Infection)", TRUE,"Secondary")</f>
        <v>Secondary</v>
      </c>
      <c r="H346" s="12" t="s">
        <v>51</v>
      </c>
      <c r="I346" s="12" t="s">
        <v>12</v>
      </c>
      <c r="J346" s="12" t="s">
        <v>13</v>
      </c>
      <c r="K346" s="12" t="s">
        <v>14</v>
      </c>
      <c r="L346" s="13">
        <v>0</v>
      </c>
    </row>
    <row r="347" spans="1:12" x14ac:dyDescent="0.35">
      <c r="A347" s="12" t="s">
        <v>10</v>
      </c>
      <c r="B347" s="13">
        <v>64</v>
      </c>
      <c r="C347" s="13" t="str" cm="1">
        <f t="array" ref="C347">_xlfn.IFS(
  AND(B347&gt;=0, B347&lt;=18), "0-18",
  AND(B347&gt;18, B347&lt;=35), "19-35",
  AND(B347&gt;35, B347&lt;=60), "36-60",
  B347&gt;60, "60+"
)</f>
        <v>60+</v>
      </c>
      <c r="D347" s="13">
        <v>1</v>
      </c>
      <c r="E347" s="13">
        <v>1</v>
      </c>
      <c r="F347" s="13">
        <v>0</v>
      </c>
      <c r="G347" s="12" t="str" cm="1">
        <f t="array" ref="G347">_xlfn.IFS(AND(D347=0,F347=0,E347=1),"Past/Secondary", AND(D347=1,F347=0,E347=0),"Acute/Early", OR(AND(D347=1,F347=1,E347=0),AND(D347=0,F347=1,E347=0)),"Recent/Mid", AND(D347=1,F347=1,E347=1),"Positive(Complex)", AND(D347=0,F347=1,E347=1),"Recent Exposure (Past Infection)", TRUE,"Secondary")</f>
        <v>Secondary</v>
      </c>
      <c r="H347" s="12" t="s">
        <v>33</v>
      </c>
      <c r="I347" s="12" t="s">
        <v>17</v>
      </c>
      <c r="J347" s="12" t="s">
        <v>24</v>
      </c>
      <c r="K347" s="12" t="s">
        <v>14</v>
      </c>
      <c r="L347" s="13">
        <v>1</v>
      </c>
    </row>
    <row r="348" spans="1:12" x14ac:dyDescent="0.35">
      <c r="A348" s="12" t="s">
        <v>15</v>
      </c>
      <c r="B348" s="13">
        <v>62</v>
      </c>
      <c r="C348" s="13" t="str" cm="1">
        <f t="array" ref="C348">_xlfn.IFS(
  AND(B348&gt;=0, B348&lt;=18), "0-18",
  AND(B348&gt;18, B348&lt;=35), "19-35",
  AND(B348&gt;35, B348&lt;=60), "36-60",
  B348&gt;60, "60+"
)</f>
        <v>60+</v>
      </c>
      <c r="D348" s="13">
        <v>1</v>
      </c>
      <c r="E348" s="13">
        <v>1</v>
      </c>
      <c r="F348" s="13">
        <v>0</v>
      </c>
      <c r="G348" s="12" t="str" cm="1">
        <f t="array" ref="G348">_xlfn.IFS(AND(D348=0,F348=0,E348=1),"Past/Secondary", AND(D348=1,F348=0,E348=0),"Acute/Early", OR(AND(D348=1,F348=1,E348=0),AND(D348=0,F348=1,E348=0)),"Recent/Mid", AND(D348=1,F348=1,E348=1),"Positive(Complex)", AND(D348=0,F348=1,E348=1),"Recent Exposure (Past Infection)", TRUE,"Secondary")</f>
        <v>Secondary</v>
      </c>
      <c r="H348" s="12" t="s">
        <v>43</v>
      </c>
      <c r="I348" s="12" t="s">
        <v>12</v>
      </c>
      <c r="J348" s="12" t="s">
        <v>19</v>
      </c>
      <c r="K348" s="12" t="s">
        <v>14</v>
      </c>
      <c r="L348" s="13">
        <v>1</v>
      </c>
    </row>
    <row r="349" spans="1:12" x14ac:dyDescent="0.35">
      <c r="A349" s="12" t="s">
        <v>10</v>
      </c>
      <c r="B349" s="13">
        <v>40</v>
      </c>
      <c r="C349" s="13" t="str" cm="1">
        <f t="array" ref="C349">_xlfn.IFS(
  AND(B349&gt;=0, B349&lt;=18), "0-18",
  AND(B349&gt;18, B349&lt;=35), "19-35",
  AND(B349&gt;35, B349&lt;=60), "36-60",
  B349&gt;60, "60+"
)</f>
        <v>36-60</v>
      </c>
      <c r="D349" s="13">
        <v>1</v>
      </c>
      <c r="E349" s="13">
        <v>1</v>
      </c>
      <c r="F349" s="13">
        <v>1</v>
      </c>
      <c r="G349" s="12" t="str" cm="1">
        <f t="array" ref="G349">_xlfn.IFS(AND(D349=0,F349=0,E349=1),"Past/Secondary", AND(D349=1,F349=0,E349=0),"Acute/Early", OR(AND(D349=1,F349=1,E349=0),AND(D349=0,F349=1,E349=0)),"Recent/Mid", AND(D349=1,F349=1,E349=1),"Positive(Complex)", AND(D349=0,F349=1,E349=1),"Recent Exposure (Past Infection)", TRUE,"Secondary")</f>
        <v>Positive(Complex)</v>
      </c>
      <c r="H349" s="12" t="s">
        <v>21</v>
      </c>
      <c r="I349" s="12" t="s">
        <v>17</v>
      </c>
      <c r="J349" s="12" t="s">
        <v>13</v>
      </c>
      <c r="K349" s="12" t="s">
        <v>14</v>
      </c>
      <c r="L349" s="13">
        <v>1</v>
      </c>
    </row>
    <row r="350" spans="1:12" x14ac:dyDescent="0.35">
      <c r="A350" s="12" t="s">
        <v>10</v>
      </c>
      <c r="B350" s="13">
        <v>26</v>
      </c>
      <c r="C350" s="13" t="str" cm="1">
        <f t="array" ref="C350">_xlfn.IFS(
  AND(B350&gt;=0, B350&lt;=18), "0-18",
  AND(B350&gt;18, B350&lt;=35), "19-35",
  AND(B350&gt;35, B350&lt;=60), "36-60",
  B350&gt;60, "60+"
)</f>
        <v>19-35</v>
      </c>
      <c r="D350" s="13">
        <v>1</v>
      </c>
      <c r="E350" s="13">
        <v>1</v>
      </c>
      <c r="F350" s="13">
        <v>1</v>
      </c>
      <c r="G350" s="12" t="str" cm="1">
        <f t="array" ref="G350">_xlfn.IFS(AND(D350=0,F350=0,E350=1),"Past/Secondary", AND(D350=1,F350=0,E350=0),"Acute/Early", OR(AND(D350=1,F350=1,E350=0),AND(D350=0,F350=1,E350=0)),"Recent/Mid", AND(D350=1,F350=1,E350=1),"Positive(Complex)", AND(D350=0,F350=1,E350=1),"Recent Exposure (Past Infection)", TRUE,"Secondary")</f>
        <v>Positive(Complex)</v>
      </c>
      <c r="H350" s="12" t="s">
        <v>42</v>
      </c>
      <c r="I350" s="12" t="s">
        <v>12</v>
      </c>
      <c r="J350" s="12" t="s">
        <v>24</v>
      </c>
      <c r="K350" s="12" t="s">
        <v>14</v>
      </c>
      <c r="L350" s="13">
        <v>1</v>
      </c>
    </row>
    <row r="351" spans="1:12" x14ac:dyDescent="0.35">
      <c r="A351" s="12" t="s">
        <v>15</v>
      </c>
      <c r="B351" s="13">
        <v>47</v>
      </c>
      <c r="C351" s="13" t="str" cm="1">
        <f t="array" ref="C351">_xlfn.IFS(
  AND(B351&gt;=0, B351&lt;=18), "0-18",
  AND(B351&gt;18, B351&lt;=35), "19-35",
  AND(B351&gt;35, B351&lt;=60), "36-60",
  B351&gt;60, "60+"
)</f>
        <v>36-60</v>
      </c>
      <c r="D351" s="13">
        <v>1</v>
      </c>
      <c r="E351" s="13">
        <v>1</v>
      </c>
      <c r="F351" s="13">
        <v>1</v>
      </c>
      <c r="G351" s="12" t="str" cm="1">
        <f t="array" ref="G351">_xlfn.IFS(AND(D351=0,F351=0,E351=1),"Past/Secondary", AND(D351=1,F351=0,E351=0),"Acute/Early", OR(AND(D351=1,F351=1,E351=0),AND(D351=0,F351=1,E351=0)),"Recent/Mid", AND(D351=1,F351=1,E351=1),"Positive(Complex)", AND(D351=0,F351=1,E351=1),"Recent Exposure (Past Infection)", TRUE,"Secondary")</f>
        <v>Positive(Complex)</v>
      </c>
      <c r="H351" s="12" t="s">
        <v>37</v>
      </c>
      <c r="I351" s="12" t="s">
        <v>17</v>
      </c>
      <c r="J351" s="12" t="s">
        <v>13</v>
      </c>
      <c r="K351" s="12" t="s">
        <v>14</v>
      </c>
      <c r="L351" s="13">
        <v>1</v>
      </c>
    </row>
    <row r="352" spans="1:12" x14ac:dyDescent="0.35">
      <c r="A352" s="12" t="s">
        <v>15</v>
      </c>
      <c r="B352" s="13">
        <v>56</v>
      </c>
      <c r="C352" s="13" t="str" cm="1">
        <f t="array" ref="C352">_xlfn.IFS(
  AND(B352&gt;=0, B352&lt;=18), "0-18",
  AND(B352&gt;18, B352&lt;=35), "19-35",
  AND(B352&gt;35, B352&lt;=60), "36-60",
  B352&gt;60, "60+"
)</f>
        <v>36-60</v>
      </c>
      <c r="D352" s="13">
        <v>0</v>
      </c>
      <c r="E352" s="13">
        <v>0</v>
      </c>
      <c r="F352" s="13">
        <v>0</v>
      </c>
      <c r="G352" s="12" t="str" cm="1">
        <f t="array" ref="G352">_xlfn.IFS(AND(D352=0,F352=0,E352=1),"Past/Secondary", AND(D352=1,F352=0,E352=0),"Acute/Early", OR(AND(D352=1,F352=1,E352=0),AND(D352=0,F352=1,E352=0)),"Recent/Mid", AND(D352=1,F352=1,E352=1),"Positive(Complex)", AND(D352=0,F352=1,E352=1),"Recent Exposure (Past Infection)", TRUE,"Secondary")</f>
        <v>Secondary</v>
      </c>
      <c r="H352" s="12" t="s">
        <v>39</v>
      </c>
      <c r="I352" s="12" t="s">
        <v>12</v>
      </c>
      <c r="J352" s="12" t="s">
        <v>19</v>
      </c>
      <c r="K352" s="12" t="s">
        <v>14</v>
      </c>
      <c r="L352" s="13">
        <v>0</v>
      </c>
    </row>
    <row r="353" spans="1:12" x14ac:dyDescent="0.35">
      <c r="A353" s="12" t="s">
        <v>10</v>
      </c>
      <c r="B353" s="13">
        <v>19</v>
      </c>
      <c r="C353" s="13" t="str" cm="1">
        <f t="array" ref="C353">_xlfn.IFS(
  AND(B353&gt;=0, B353&lt;=18), "0-18",
  AND(B353&gt;18, B353&lt;=35), "19-35",
  AND(B353&gt;35, B353&lt;=60), "36-60",
  B353&gt;60, "60+"
)</f>
        <v>19-35</v>
      </c>
      <c r="D353" s="13">
        <v>1</v>
      </c>
      <c r="E353" s="13">
        <v>1</v>
      </c>
      <c r="F353" s="13">
        <v>1</v>
      </c>
      <c r="G353" s="12" t="str" cm="1">
        <f t="array" ref="G353">_xlfn.IFS(AND(D353=0,F353=0,E353=1),"Past/Secondary", AND(D353=1,F353=0,E353=0),"Acute/Early", OR(AND(D353=1,F353=1,E353=0),AND(D353=0,F353=1,E353=0)),"Recent/Mid", AND(D353=1,F353=1,E353=1),"Positive(Complex)", AND(D353=0,F353=1,E353=1),"Recent Exposure (Past Infection)", TRUE,"Secondary")</f>
        <v>Positive(Complex)</v>
      </c>
      <c r="H353" s="12" t="s">
        <v>49</v>
      </c>
      <c r="I353" s="12" t="s">
        <v>17</v>
      </c>
      <c r="J353" s="12" t="s">
        <v>19</v>
      </c>
      <c r="K353" s="12" t="s">
        <v>14</v>
      </c>
      <c r="L353" s="13">
        <v>1</v>
      </c>
    </row>
    <row r="354" spans="1:12" x14ac:dyDescent="0.35">
      <c r="A354" s="12" t="s">
        <v>15</v>
      </c>
      <c r="B354" s="13">
        <v>17</v>
      </c>
      <c r="C354" s="13" t="str" cm="1">
        <f t="array" ref="C354">_xlfn.IFS(
  AND(B354&gt;=0, B354&lt;=18), "0-18",
  AND(B354&gt;18, B354&lt;=35), "19-35",
  AND(B354&gt;35, B354&lt;=60), "36-60",
  B354&gt;60, "60+"
)</f>
        <v>0-18</v>
      </c>
      <c r="D354" s="13">
        <v>0</v>
      </c>
      <c r="E354" s="13">
        <v>0</v>
      </c>
      <c r="F354" s="13">
        <v>1</v>
      </c>
      <c r="G354" s="12" t="str" cm="1">
        <f t="array" ref="G354">_xlfn.IFS(AND(D354=0,F354=0,E354=1),"Past/Secondary", AND(D354=1,F354=0,E354=0),"Acute/Early", OR(AND(D354=1,F354=1,E354=0),AND(D354=0,F354=1,E354=0)),"Recent/Mid", AND(D354=1,F354=1,E354=1),"Positive(Complex)", AND(D354=0,F354=1,E354=1),"Recent Exposure (Past Infection)", TRUE,"Secondary")</f>
        <v>Recent/Mid</v>
      </c>
      <c r="H354" s="12" t="s">
        <v>20</v>
      </c>
      <c r="I354" s="12" t="s">
        <v>12</v>
      </c>
      <c r="J354" s="12" t="s">
        <v>13</v>
      </c>
      <c r="K354" s="12" t="s">
        <v>14</v>
      </c>
      <c r="L354" s="13">
        <v>0</v>
      </c>
    </row>
    <row r="355" spans="1:12" x14ac:dyDescent="0.35">
      <c r="A355" s="12" t="s">
        <v>10</v>
      </c>
      <c r="B355" s="13">
        <v>57</v>
      </c>
      <c r="C355" s="13" t="str" cm="1">
        <f t="array" ref="C355">_xlfn.IFS(
  AND(B355&gt;=0, B355&lt;=18), "0-18",
  AND(B355&gt;18, B355&lt;=35), "19-35",
  AND(B355&gt;35, B355&lt;=60), "36-60",
  B355&gt;60, "60+"
)</f>
        <v>36-60</v>
      </c>
      <c r="D355" s="13">
        <v>1</v>
      </c>
      <c r="E355" s="13">
        <v>1</v>
      </c>
      <c r="F355" s="13">
        <v>0</v>
      </c>
      <c r="G355" s="12" t="str" cm="1">
        <f t="array" ref="G355">_xlfn.IFS(AND(D355=0,F355=0,E355=1),"Past/Secondary", AND(D355=1,F355=0,E355=0),"Acute/Early", OR(AND(D355=1,F355=1,E355=0),AND(D355=0,F355=1,E355=0)),"Recent/Mid", AND(D355=1,F355=1,E355=1),"Positive(Complex)", AND(D355=0,F355=1,E355=1),"Recent Exposure (Past Infection)", TRUE,"Secondary")</f>
        <v>Secondary</v>
      </c>
      <c r="H355" s="12" t="s">
        <v>36</v>
      </c>
      <c r="I355" s="12" t="s">
        <v>17</v>
      </c>
      <c r="J355" s="12" t="s">
        <v>13</v>
      </c>
      <c r="K355" s="12" t="s">
        <v>14</v>
      </c>
      <c r="L355" s="13">
        <v>1</v>
      </c>
    </row>
    <row r="356" spans="1:12" x14ac:dyDescent="0.35">
      <c r="A356" s="12" t="s">
        <v>15</v>
      </c>
      <c r="B356" s="13">
        <v>47</v>
      </c>
      <c r="C356" s="13" t="str" cm="1">
        <f t="array" ref="C356">_xlfn.IFS(
  AND(B356&gt;=0, B356&lt;=18), "0-18",
  AND(B356&gt;18, B356&lt;=35), "19-35",
  AND(B356&gt;35, B356&lt;=60), "36-60",
  B356&gt;60, "60+"
)</f>
        <v>36-60</v>
      </c>
      <c r="D356" s="13">
        <v>1</v>
      </c>
      <c r="E356" s="13">
        <v>1</v>
      </c>
      <c r="F356" s="13">
        <v>1</v>
      </c>
      <c r="G356" s="12" t="str" cm="1">
        <f t="array" ref="G356">_xlfn.IFS(AND(D356=0,F356=0,E356=1),"Past/Secondary", AND(D356=1,F356=0,E356=0),"Acute/Early", OR(AND(D356=1,F356=1,E356=0),AND(D356=0,F356=1,E356=0)),"Recent/Mid", AND(D356=1,F356=1,E356=1),"Positive(Complex)", AND(D356=0,F356=1,E356=1),"Recent Exposure (Past Infection)", TRUE,"Secondary")</f>
        <v>Positive(Complex)</v>
      </c>
      <c r="H356" s="12" t="s">
        <v>26</v>
      </c>
      <c r="I356" s="12" t="s">
        <v>12</v>
      </c>
      <c r="J356" s="12" t="s">
        <v>24</v>
      </c>
      <c r="K356" s="12" t="s">
        <v>14</v>
      </c>
      <c r="L356" s="13">
        <v>1</v>
      </c>
    </row>
    <row r="357" spans="1:12" x14ac:dyDescent="0.35">
      <c r="A357" s="12" t="s">
        <v>15</v>
      </c>
      <c r="B357" s="13">
        <v>44</v>
      </c>
      <c r="C357" s="13" t="str" cm="1">
        <f t="array" ref="C357">_xlfn.IFS(
  AND(B357&gt;=0, B357&lt;=18), "0-18",
  AND(B357&gt;18, B357&lt;=35), "19-35",
  AND(B357&gt;35, B357&lt;=60), "36-60",
  B357&gt;60, "60+"
)</f>
        <v>36-60</v>
      </c>
      <c r="D357" s="13">
        <v>1</v>
      </c>
      <c r="E357" s="13">
        <v>1</v>
      </c>
      <c r="F357" s="13">
        <v>0</v>
      </c>
      <c r="G357" s="12" t="str" cm="1">
        <f t="array" ref="G357">_xlfn.IFS(AND(D357=0,F357=0,E357=1),"Past/Secondary", AND(D357=1,F357=0,E357=0),"Acute/Early", OR(AND(D357=1,F357=1,E357=0),AND(D357=0,F357=1,E357=0)),"Recent/Mid", AND(D357=1,F357=1,E357=1),"Positive(Complex)", AND(D357=0,F357=1,E357=1),"Recent Exposure (Past Infection)", TRUE,"Secondary")</f>
        <v>Secondary</v>
      </c>
      <c r="H357" s="12" t="s">
        <v>33</v>
      </c>
      <c r="I357" s="12" t="s">
        <v>17</v>
      </c>
      <c r="J357" s="12" t="s">
        <v>13</v>
      </c>
      <c r="K357" s="12" t="s">
        <v>14</v>
      </c>
      <c r="L357" s="13">
        <v>1</v>
      </c>
    </row>
    <row r="358" spans="1:12" x14ac:dyDescent="0.35">
      <c r="A358" s="12" t="s">
        <v>10</v>
      </c>
      <c r="B358" s="13">
        <v>18</v>
      </c>
      <c r="C358" s="13" t="str" cm="1">
        <f t="array" ref="C358">_xlfn.IFS(
  AND(B358&gt;=0, B358&lt;=18), "0-18",
  AND(B358&gt;18, B358&lt;=35), "19-35",
  AND(B358&gt;35, B358&lt;=60), "36-60",
  B358&gt;60, "60+"
)</f>
        <v>0-18</v>
      </c>
      <c r="D358" s="13">
        <v>0</v>
      </c>
      <c r="E358" s="13">
        <v>0</v>
      </c>
      <c r="F358" s="13">
        <v>0</v>
      </c>
      <c r="G358" s="12" t="str" cm="1">
        <f t="array" ref="G358">_xlfn.IFS(AND(D358=0,F358=0,E358=1),"Past/Secondary", AND(D358=1,F358=0,E358=0),"Acute/Early", OR(AND(D358=1,F358=1,E358=0),AND(D358=0,F358=1,E358=0)),"Recent/Mid", AND(D358=1,F358=1,E358=1),"Positive(Complex)", AND(D358=0,F358=1,E358=1),"Recent Exposure (Past Infection)", TRUE,"Secondary")</f>
        <v>Secondary</v>
      </c>
      <c r="H358" s="12" t="s">
        <v>18</v>
      </c>
      <c r="I358" s="12" t="s">
        <v>12</v>
      </c>
      <c r="J358" s="12" t="s">
        <v>13</v>
      </c>
      <c r="K358" s="12" t="s">
        <v>14</v>
      </c>
      <c r="L358" s="13">
        <v>0</v>
      </c>
    </row>
    <row r="359" spans="1:12" x14ac:dyDescent="0.35">
      <c r="A359" s="12" t="s">
        <v>15</v>
      </c>
      <c r="B359" s="13">
        <v>44</v>
      </c>
      <c r="C359" s="13" t="str" cm="1">
        <f t="array" ref="C359">_xlfn.IFS(
  AND(B359&gt;=0, B359&lt;=18), "0-18",
  AND(B359&gt;18, B359&lt;=35), "19-35",
  AND(B359&gt;35, B359&lt;=60), "36-60",
  B359&gt;60, "60+"
)</f>
        <v>36-60</v>
      </c>
      <c r="D359" s="13">
        <v>1</v>
      </c>
      <c r="E359" s="13">
        <v>1</v>
      </c>
      <c r="F359" s="13">
        <v>0</v>
      </c>
      <c r="G359" s="12" t="str" cm="1">
        <f t="array" ref="G359">_xlfn.IFS(AND(D359=0,F359=0,E359=1),"Past/Secondary", AND(D359=1,F359=0,E359=0),"Acute/Early", OR(AND(D359=1,F359=1,E359=0),AND(D359=0,F359=1,E359=0)),"Recent/Mid", AND(D359=1,F359=1,E359=1),"Positive(Complex)", AND(D359=0,F359=1,E359=1),"Recent Exposure (Past Infection)", TRUE,"Secondary")</f>
        <v>Secondary</v>
      </c>
      <c r="H359" s="12" t="s">
        <v>44</v>
      </c>
      <c r="I359" s="12" t="s">
        <v>17</v>
      </c>
      <c r="J359" s="12" t="s">
        <v>24</v>
      </c>
      <c r="K359" s="12" t="s">
        <v>14</v>
      </c>
      <c r="L359" s="13">
        <v>1</v>
      </c>
    </row>
    <row r="360" spans="1:12" x14ac:dyDescent="0.35">
      <c r="A360" s="12" t="s">
        <v>10</v>
      </c>
      <c r="B360" s="13">
        <v>20</v>
      </c>
      <c r="C360" s="13" t="str" cm="1">
        <f t="array" ref="C360">_xlfn.IFS(
  AND(B360&gt;=0, B360&lt;=18), "0-18",
  AND(B360&gt;18, B360&lt;=35), "19-35",
  AND(B360&gt;35, B360&lt;=60), "36-60",
  B360&gt;60, "60+"
)</f>
        <v>19-35</v>
      </c>
      <c r="D360" s="13">
        <v>1</v>
      </c>
      <c r="E360" s="13">
        <v>1</v>
      </c>
      <c r="F360" s="13">
        <v>1</v>
      </c>
      <c r="G360" s="12" t="str" cm="1">
        <f t="array" ref="G360">_xlfn.IFS(AND(D360=0,F360=0,E360=1),"Past/Secondary", AND(D360=1,F360=0,E360=0),"Acute/Early", OR(AND(D360=1,F360=1,E360=0),AND(D360=0,F360=1,E360=0)),"Recent/Mid", AND(D360=1,F360=1,E360=1),"Positive(Complex)", AND(D360=0,F360=1,E360=1),"Recent Exposure (Past Infection)", TRUE,"Secondary")</f>
        <v>Positive(Complex)</v>
      </c>
      <c r="H360" s="12" t="s">
        <v>52</v>
      </c>
      <c r="I360" s="12" t="s">
        <v>12</v>
      </c>
      <c r="J360" s="12" t="s">
        <v>13</v>
      </c>
      <c r="K360" s="12" t="s">
        <v>14</v>
      </c>
      <c r="L360" s="13">
        <v>1</v>
      </c>
    </row>
    <row r="361" spans="1:12" x14ac:dyDescent="0.35">
      <c r="A361" s="12" t="s">
        <v>10</v>
      </c>
      <c r="B361" s="13">
        <v>60</v>
      </c>
      <c r="C361" s="13" t="str" cm="1">
        <f t="array" ref="C361">_xlfn.IFS(
  AND(B361&gt;=0, B361&lt;=18), "0-18",
  AND(B361&gt;18, B361&lt;=35), "19-35",
  AND(B361&gt;35, B361&lt;=60), "36-60",
  B361&gt;60, "60+"
)</f>
        <v>36-60</v>
      </c>
      <c r="D361" s="13">
        <v>0</v>
      </c>
      <c r="E361" s="13">
        <v>0</v>
      </c>
      <c r="F361" s="13">
        <v>1</v>
      </c>
      <c r="G361" s="12" t="str" cm="1">
        <f t="array" ref="G361">_xlfn.IFS(AND(D361=0,F361=0,E361=1),"Past/Secondary", AND(D361=1,F361=0,E361=0),"Acute/Early", OR(AND(D361=1,F361=1,E361=0),AND(D361=0,F361=1,E361=0)),"Recent/Mid", AND(D361=1,F361=1,E361=1),"Positive(Complex)", AND(D361=0,F361=1,E361=1),"Recent Exposure (Past Infection)", TRUE,"Secondary")</f>
        <v>Recent/Mid</v>
      </c>
      <c r="H361" s="12" t="s">
        <v>40</v>
      </c>
      <c r="I361" s="12" t="s">
        <v>17</v>
      </c>
      <c r="J361" s="12" t="s">
        <v>19</v>
      </c>
      <c r="K361" s="12" t="s">
        <v>14</v>
      </c>
      <c r="L361" s="13">
        <v>0</v>
      </c>
    </row>
    <row r="362" spans="1:12" x14ac:dyDescent="0.35">
      <c r="A362" s="12" t="s">
        <v>15</v>
      </c>
      <c r="B362" s="13">
        <v>61</v>
      </c>
      <c r="C362" s="13" t="str" cm="1">
        <f t="array" ref="C362">_xlfn.IFS(
  AND(B362&gt;=0, B362&lt;=18), "0-18",
  AND(B362&gt;18, B362&lt;=35), "19-35",
  AND(B362&gt;35, B362&lt;=60), "36-60",
  B362&gt;60, "60+"
)</f>
        <v>60+</v>
      </c>
      <c r="D362" s="13">
        <v>0</v>
      </c>
      <c r="E362" s="13">
        <v>0</v>
      </c>
      <c r="F362" s="13">
        <v>0</v>
      </c>
      <c r="G362" s="12" t="str" cm="1">
        <f t="array" ref="G362">_xlfn.IFS(AND(D362=0,F362=0,E362=1),"Past/Secondary", AND(D362=1,F362=0,E362=0),"Acute/Early", OR(AND(D362=1,F362=1,E362=0),AND(D362=0,F362=1,E362=0)),"Recent/Mid", AND(D362=1,F362=1,E362=1),"Positive(Complex)", AND(D362=0,F362=1,E362=1),"Recent Exposure (Past Infection)", TRUE,"Secondary")</f>
        <v>Secondary</v>
      </c>
      <c r="H362" s="12" t="s">
        <v>47</v>
      </c>
      <c r="I362" s="12" t="s">
        <v>12</v>
      </c>
      <c r="J362" s="12" t="s">
        <v>19</v>
      </c>
      <c r="K362" s="12" t="s">
        <v>14</v>
      </c>
      <c r="L362" s="13">
        <v>0</v>
      </c>
    </row>
    <row r="363" spans="1:12" x14ac:dyDescent="0.35">
      <c r="A363" s="12" t="s">
        <v>10</v>
      </c>
      <c r="B363" s="13">
        <v>47</v>
      </c>
      <c r="C363" s="13" t="str" cm="1">
        <f t="array" ref="C363">_xlfn.IFS(
  AND(B363&gt;=0, B363&lt;=18), "0-18",
  AND(B363&gt;18, B363&lt;=35), "19-35",
  AND(B363&gt;35, B363&lt;=60), "36-60",
  B363&gt;60, "60+"
)</f>
        <v>36-60</v>
      </c>
      <c r="D363" s="13">
        <v>0</v>
      </c>
      <c r="E363" s="13">
        <v>0</v>
      </c>
      <c r="F363" s="13">
        <v>0</v>
      </c>
      <c r="G363" s="12" t="str" cm="1">
        <f t="array" ref="G363">_xlfn.IFS(AND(D363=0,F363=0,E363=1),"Past/Secondary", AND(D363=1,F363=0,E363=0),"Acute/Early", OR(AND(D363=1,F363=1,E363=0),AND(D363=0,F363=1,E363=0)),"Recent/Mid", AND(D363=1,F363=1,E363=1),"Positive(Complex)", AND(D363=0,F363=1,E363=1),"Recent Exposure (Past Infection)", TRUE,"Secondary")</f>
        <v>Secondary</v>
      </c>
      <c r="H363" s="12" t="s">
        <v>37</v>
      </c>
      <c r="I363" s="12" t="s">
        <v>17</v>
      </c>
      <c r="J363" s="12" t="s">
        <v>19</v>
      </c>
      <c r="K363" s="12" t="s">
        <v>14</v>
      </c>
      <c r="L363" s="13">
        <v>0</v>
      </c>
    </row>
    <row r="364" spans="1:12" x14ac:dyDescent="0.35">
      <c r="A364" s="12" t="s">
        <v>10</v>
      </c>
      <c r="B364" s="13">
        <v>15</v>
      </c>
      <c r="C364" s="13" t="str" cm="1">
        <f t="array" ref="C364">_xlfn.IFS(
  AND(B364&gt;=0, B364&lt;=18), "0-18",
  AND(B364&gt;18, B364&lt;=35), "19-35",
  AND(B364&gt;35, B364&lt;=60), "36-60",
  B364&gt;60, "60+"
)</f>
        <v>0-18</v>
      </c>
      <c r="D364" s="13">
        <v>1</v>
      </c>
      <c r="E364" s="13">
        <v>1</v>
      </c>
      <c r="F364" s="13">
        <v>1</v>
      </c>
      <c r="G364" s="12" t="str" cm="1">
        <f t="array" ref="G364">_xlfn.IFS(AND(D364=0,F364=0,E364=1),"Past/Secondary", AND(D364=1,F364=0,E364=0),"Acute/Early", OR(AND(D364=1,F364=1,E364=0),AND(D364=0,F364=1,E364=0)),"Recent/Mid", AND(D364=1,F364=1,E364=1),"Positive(Complex)", AND(D364=0,F364=1,E364=1),"Recent Exposure (Past Infection)", TRUE,"Secondary")</f>
        <v>Positive(Complex)</v>
      </c>
      <c r="H364" s="12" t="s">
        <v>27</v>
      </c>
      <c r="I364" s="12" t="s">
        <v>12</v>
      </c>
      <c r="J364" s="12" t="s">
        <v>24</v>
      </c>
      <c r="K364" s="12" t="s">
        <v>14</v>
      </c>
      <c r="L364" s="13">
        <v>1</v>
      </c>
    </row>
    <row r="365" spans="1:12" x14ac:dyDescent="0.35">
      <c r="A365" s="12" t="s">
        <v>15</v>
      </c>
      <c r="B365" s="13">
        <v>58</v>
      </c>
      <c r="C365" s="13" t="str" cm="1">
        <f t="array" ref="C365">_xlfn.IFS(
  AND(B365&gt;=0, B365&lt;=18), "0-18",
  AND(B365&gt;18, B365&lt;=35), "19-35",
  AND(B365&gt;35, B365&lt;=60), "36-60",
  B365&gt;60, "60+"
)</f>
        <v>36-60</v>
      </c>
      <c r="D365" s="13">
        <v>0</v>
      </c>
      <c r="E365" s="13">
        <v>0</v>
      </c>
      <c r="F365" s="13">
        <v>1</v>
      </c>
      <c r="G365" s="12" t="str" cm="1">
        <f t="array" ref="G365">_xlfn.IFS(AND(D365=0,F365=0,E365=1),"Past/Secondary", AND(D365=1,F365=0,E365=0),"Acute/Early", OR(AND(D365=1,F365=1,E365=0),AND(D365=0,F365=1,E365=0)),"Recent/Mid", AND(D365=1,F365=1,E365=1),"Positive(Complex)", AND(D365=0,F365=1,E365=1),"Recent Exposure (Past Infection)", TRUE,"Secondary")</f>
        <v>Recent/Mid</v>
      </c>
      <c r="H365" s="12" t="s">
        <v>35</v>
      </c>
      <c r="I365" s="12" t="s">
        <v>17</v>
      </c>
      <c r="J365" s="12" t="s">
        <v>19</v>
      </c>
      <c r="K365" s="12" t="s">
        <v>14</v>
      </c>
      <c r="L365" s="13">
        <v>0</v>
      </c>
    </row>
    <row r="366" spans="1:12" x14ac:dyDescent="0.35">
      <c r="A366" s="12" t="s">
        <v>15</v>
      </c>
      <c r="B366" s="13">
        <v>64</v>
      </c>
      <c r="C366" s="13" t="str" cm="1">
        <f t="array" ref="C366">_xlfn.IFS(
  AND(B366&gt;=0, B366&lt;=18), "0-18",
  AND(B366&gt;18, B366&lt;=35), "19-35",
  AND(B366&gt;35, B366&lt;=60), "36-60",
  B366&gt;60, "60+"
)</f>
        <v>60+</v>
      </c>
      <c r="D366" s="13">
        <v>0</v>
      </c>
      <c r="E366" s="13">
        <v>0</v>
      </c>
      <c r="F366" s="13">
        <v>0</v>
      </c>
      <c r="G366" s="12" t="str" cm="1">
        <f t="array" ref="G366">_xlfn.IFS(AND(D366=0,F366=0,E366=1),"Past/Secondary", AND(D366=1,F366=0,E366=0),"Acute/Early", OR(AND(D366=1,F366=1,E366=0),AND(D366=0,F366=1,E366=0)),"Recent/Mid", AND(D366=1,F366=1,E366=1),"Positive(Complex)", AND(D366=0,F366=1,E366=1),"Recent Exposure (Past Infection)", TRUE,"Secondary")</f>
        <v>Secondary</v>
      </c>
      <c r="H366" s="12" t="s">
        <v>35</v>
      </c>
      <c r="I366" s="12" t="s">
        <v>12</v>
      </c>
      <c r="J366" s="12" t="s">
        <v>13</v>
      </c>
      <c r="K366" s="12" t="s">
        <v>14</v>
      </c>
      <c r="L366" s="13">
        <v>0</v>
      </c>
    </row>
    <row r="367" spans="1:12" x14ac:dyDescent="0.35">
      <c r="A367" s="12" t="s">
        <v>10</v>
      </c>
      <c r="B367" s="13">
        <v>50</v>
      </c>
      <c r="C367" s="13" t="str" cm="1">
        <f t="array" ref="C367">_xlfn.IFS(
  AND(B367&gt;=0, B367&lt;=18), "0-18",
  AND(B367&gt;18, B367&lt;=35), "19-35",
  AND(B367&gt;35, B367&lt;=60), "36-60",
  B367&gt;60, "60+"
)</f>
        <v>36-60</v>
      </c>
      <c r="D367" s="13">
        <v>1</v>
      </c>
      <c r="E367" s="13">
        <v>1</v>
      </c>
      <c r="F367" s="13">
        <v>1</v>
      </c>
      <c r="G367" s="12" t="str" cm="1">
        <f t="array" ref="G367">_xlfn.IFS(AND(D367=0,F367=0,E367=1),"Past/Secondary", AND(D367=1,F367=0,E367=0),"Acute/Early", OR(AND(D367=1,F367=1,E367=0),AND(D367=0,F367=1,E367=0)),"Recent/Mid", AND(D367=1,F367=1,E367=1),"Positive(Complex)", AND(D367=0,F367=1,E367=1),"Recent Exposure (Past Infection)", TRUE,"Secondary")</f>
        <v>Positive(Complex)</v>
      </c>
      <c r="H367" s="12" t="s">
        <v>38</v>
      </c>
      <c r="I367" s="12" t="s">
        <v>17</v>
      </c>
      <c r="J367" s="12" t="s">
        <v>24</v>
      </c>
      <c r="K367" s="12" t="s">
        <v>14</v>
      </c>
      <c r="L367" s="13">
        <v>1</v>
      </c>
    </row>
    <row r="368" spans="1:12" x14ac:dyDescent="0.35">
      <c r="A368" s="12" t="s">
        <v>10</v>
      </c>
      <c r="B368" s="13">
        <v>52</v>
      </c>
      <c r="C368" s="13" t="str" cm="1">
        <f t="array" ref="C368">_xlfn.IFS(
  AND(B368&gt;=0, B368&lt;=18), "0-18",
  AND(B368&gt;18, B368&lt;=35), "19-35",
  AND(B368&gt;35, B368&lt;=60), "36-60",
  B368&gt;60, "60+"
)</f>
        <v>36-60</v>
      </c>
      <c r="D368" s="13">
        <v>1</v>
      </c>
      <c r="E368" s="13">
        <v>1</v>
      </c>
      <c r="F368" s="13">
        <v>1</v>
      </c>
      <c r="G368" s="12" t="str" cm="1">
        <f t="array" ref="G368">_xlfn.IFS(AND(D368=0,F368=0,E368=1),"Past/Secondary", AND(D368=1,F368=0,E368=0),"Acute/Early", OR(AND(D368=1,F368=1,E368=0),AND(D368=0,F368=1,E368=0)),"Recent/Mid", AND(D368=1,F368=1,E368=1),"Positive(Complex)", AND(D368=0,F368=1,E368=1),"Recent Exposure (Past Infection)", TRUE,"Secondary")</f>
        <v>Positive(Complex)</v>
      </c>
      <c r="H368" s="12" t="s">
        <v>39</v>
      </c>
      <c r="I368" s="12" t="s">
        <v>12</v>
      </c>
      <c r="J368" s="12" t="s">
        <v>13</v>
      </c>
      <c r="K368" s="12" t="s">
        <v>14</v>
      </c>
      <c r="L368" s="13">
        <v>1</v>
      </c>
    </row>
    <row r="369" spans="1:12" x14ac:dyDescent="0.35">
      <c r="A369" s="12" t="s">
        <v>15</v>
      </c>
      <c r="B369" s="13">
        <v>59</v>
      </c>
      <c r="C369" s="13" t="str" cm="1">
        <f t="array" ref="C369">_xlfn.IFS(
  AND(B369&gt;=0, B369&lt;=18), "0-18",
  AND(B369&gt;18, B369&lt;=35), "19-35",
  AND(B369&gt;35, B369&lt;=60), "36-60",
  B369&gt;60, "60+"
)</f>
        <v>36-60</v>
      </c>
      <c r="D369" s="13">
        <v>1</v>
      </c>
      <c r="E369" s="13">
        <v>1</v>
      </c>
      <c r="F369" s="13">
        <v>0</v>
      </c>
      <c r="G369" s="12" t="str" cm="1">
        <f t="array" ref="G369">_xlfn.IFS(AND(D369=0,F369=0,E369=1),"Past/Secondary", AND(D369=1,F369=0,E369=0),"Acute/Early", OR(AND(D369=1,F369=1,E369=0),AND(D369=0,F369=1,E369=0)),"Recent/Mid", AND(D369=1,F369=1,E369=1),"Positive(Complex)", AND(D369=0,F369=1,E369=1),"Recent Exposure (Past Infection)", TRUE,"Secondary")</f>
        <v>Secondary</v>
      </c>
      <c r="H369" s="12" t="s">
        <v>21</v>
      </c>
      <c r="I369" s="12" t="s">
        <v>17</v>
      </c>
      <c r="J369" s="12" t="s">
        <v>24</v>
      </c>
      <c r="K369" s="12" t="s">
        <v>14</v>
      </c>
      <c r="L369" s="13">
        <v>1</v>
      </c>
    </row>
    <row r="370" spans="1:12" x14ac:dyDescent="0.35">
      <c r="A370" s="12" t="s">
        <v>10</v>
      </c>
      <c r="B370" s="13">
        <v>51</v>
      </c>
      <c r="C370" s="13" t="str" cm="1">
        <f t="array" ref="C370">_xlfn.IFS(
  AND(B370&gt;=0, B370&lt;=18), "0-18",
  AND(B370&gt;18, B370&lt;=35), "19-35",
  AND(B370&gt;35, B370&lt;=60), "36-60",
  B370&gt;60, "60+"
)</f>
        <v>36-60</v>
      </c>
      <c r="D370" s="13">
        <v>0</v>
      </c>
      <c r="E370" s="13">
        <v>0</v>
      </c>
      <c r="F370" s="13">
        <v>1</v>
      </c>
      <c r="G370" s="12" t="str" cm="1">
        <f t="array" ref="G370">_xlfn.IFS(AND(D370=0,F370=0,E370=1),"Past/Secondary", AND(D370=1,F370=0,E370=0),"Acute/Early", OR(AND(D370=1,F370=1,E370=0),AND(D370=0,F370=1,E370=0)),"Recent/Mid", AND(D370=1,F370=1,E370=1),"Positive(Complex)", AND(D370=0,F370=1,E370=1),"Recent Exposure (Past Infection)", TRUE,"Secondary")</f>
        <v>Recent/Mid</v>
      </c>
      <c r="H370" s="12" t="s">
        <v>44</v>
      </c>
      <c r="I370" s="12" t="s">
        <v>12</v>
      </c>
      <c r="J370" s="12" t="s">
        <v>13</v>
      </c>
      <c r="K370" s="12" t="s">
        <v>14</v>
      </c>
      <c r="L370" s="13">
        <v>0</v>
      </c>
    </row>
    <row r="371" spans="1:12" x14ac:dyDescent="0.35">
      <c r="A371" s="12" t="s">
        <v>15</v>
      </c>
      <c r="B371" s="13">
        <v>16</v>
      </c>
      <c r="C371" s="13" t="str" cm="1">
        <f t="array" ref="C371">_xlfn.IFS(
  AND(B371&gt;=0, B371&lt;=18), "0-18",
  AND(B371&gt;18, B371&lt;=35), "19-35",
  AND(B371&gt;35, B371&lt;=60), "36-60",
  B371&gt;60, "60+"
)</f>
        <v>0-18</v>
      </c>
      <c r="D371" s="13">
        <v>0</v>
      </c>
      <c r="E371" s="13">
        <v>0</v>
      </c>
      <c r="F371" s="13">
        <v>1</v>
      </c>
      <c r="G371" s="12" t="str" cm="1">
        <f t="array" ref="G371">_xlfn.IFS(AND(D371=0,F371=0,E371=1),"Past/Secondary", AND(D371=1,F371=0,E371=0),"Acute/Early", OR(AND(D371=1,F371=1,E371=0),AND(D371=0,F371=1,E371=0)),"Recent/Mid", AND(D371=1,F371=1,E371=1),"Positive(Complex)", AND(D371=0,F371=1,E371=1),"Recent Exposure (Past Infection)", TRUE,"Secondary")</f>
        <v>Recent/Mid</v>
      </c>
      <c r="H371" s="12" t="s">
        <v>28</v>
      </c>
      <c r="I371" s="12" t="s">
        <v>17</v>
      </c>
      <c r="J371" s="12" t="s">
        <v>13</v>
      </c>
      <c r="K371" s="12" t="s">
        <v>14</v>
      </c>
      <c r="L371" s="13">
        <v>0</v>
      </c>
    </row>
    <row r="372" spans="1:12" x14ac:dyDescent="0.35">
      <c r="A372" s="12" t="s">
        <v>10</v>
      </c>
      <c r="B372" s="13">
        <v>20</v>
      </c>
      <c r="C372" s="13" t="str" cm="1">
        <f t="array" ref="C372">_xlfn.IFS(
  AND(B372&gt;=0, B372&lt;=18), "0-18",
  AND(B372&gt;18, B372&lt;=35), "19-35",
  AND(B372&gt;35, B372&lt;=60), "36-60",
  B372&gt;60, "60+"
)</f>
        <v>19-35</v>
      </c>
      <c r="D372" s="13">
        <v>0</v>
      </c>
      <c r="E372" s="13">
        <v>0</v>
      </c>
      <c r="F372" s="13">
        <v>1</v>
      </c>
      <c r="G372" s="12" t="str" cm="1">
        <f t="array" ref="G372">_xlfn.IFS(AND(D372=0,F372=0,E372=1),"Past/Secondary", AND(D372=1,F372=0,E372=0),"Acute/Early", OR(AND(D372=1,F372=1,E372=0),AND(D372=0,F372=1,E372=0)),"Recent/Mid", AND(D372=1,F372=1,E372=1),"Positive(Complex)", AND(D372=0,F372=1,E372=1),"Recent Exposure (Past Infection)", TRUE,"Secondary")</f>
        <v>Recent/Mid</v>
      </c>
      <c r="H372" s="12" t="s">
        <v>29</v>
      </c>
      <c r="I372" s="12" t="s">
        <v>12</v>
      </c>
      <c r="J372" s="12" t="s">
        <v>13</v>
      </c>
      <c r="K372" s="12" t="s">
        <v>14</v>
      </c>
      <c r="L372" s="13">
        <v>0</v>
      </c>
    </row>
    <row r="373" spans="1:12" x14ac:dyDescent="0.35">
      <c r="A373" s="12" t="s">
        <v>15</v>
      </c>
      <c r="B373" s="13">
        <v>48</v>
      </c>
      <c r="C373" s="13" t="str" cm="1">
        <f t="array" ref="C373">_xlfn.IFS(
  AND(B373&gt;=0, B373&lt;=18), "0-18",
  AND(B373&gt;18, B373&lt;=35), "19-35",
  AND(B373&gt;35, B373&lt;=60), "36-60",
  B373&gt;60, "60+"
)</f>
        <v>36-60</v>
      </c>
      <c r="D373" s="13">
        <v>1</v>
      </c>
      <c r="E373" s="13">
        <v>1</v>
      </c>
      <c r="F373" s="13">
        <v>1</v>
      </c>
      <c r="G373" s="12" t="str" cm="1">
        <f t="array" ref="G373">_xlfn.IFS(AND(D373=0,F373=0,E373=1),"Past/Secondary", AND(D373=1,F373=0,E373=0),"Acute/Early", OR(AND(D373=1,F373=1,E373=0),AND(D373=0,F373=1,E373=0)),"Recent/Mid", AND(D373=1,F373=1,E373=1),"Positive(Complex)", AND(D373=0,F373=1,E373=1),"Recent Exposure (Past Infection)", TRUE,"Secondary")</f>
        <v>Positive(Complex)</v>
      </c>
      <c r="H373" s="12" t="s">
        <v>26</v>
      </c>
      <c r="I373" s="12" t="s">
        <v>17</v>
      </c>
      <c r="J373" s="12" t="s">
        <v>24</v>
      </c>
      <c r="K373" s="12" t="s">
        <v>14</v>
      </c>
      <c r="L373" s="13">
        <v>1</v>
      </c>
    </row>
    <row r="374" spans="1:12" x14ac:dyDescent="0.35">
      <c r="A374" s="12" t="s">
        <v>15</v>
      </c>
      <c r="B374" s="13">
        <v>31</v>
      </c>
      <c r="C374" s="13" t="str" cm="1">
        <f t="array" ref="C374">_xlfn.IFS(
  AND(B374&gt;=0, B374&lt;=18), "0-18",
  AND(B374&gt;18, B374&lt;=35), "19-35",
  AND(B374&gt;35, B374&lt;=60), "36-60",
  B374&gt;60, "60+"
)</f>
        <v>19-35</v>
      </c>
      <c r="D374" s="13">
        <v>0</v>
      </c>
      <c r="E374" s="13">
        <v>0</v>
      </c>
      <c r="F374" s="13">
        <v>0</v>
      </c>
      <c r="G374" s="12" t="str" cm="1">
        <f t="array" ref="G374">_xlfn.IFS(AND(D374=0,F374=0,E374=1),"Past/Secondary", AND(D374=1,F374=0,E374=0),"Acute/Early", OR(AND(D374=1,F374=1,E374=0),AND(D374=0,F374=1,E374=0)),"Recent/Mid", AND(D374=1,F374=1,E374=1),"Positive(Complex)", AND(D374=0,F374=1,E374=1),"Recent Exposure (Past Infection)", TRUE,"Secondary")</f>
        <v>Secondary</v>
      </c>
      <c r="H374" s="12" t="s">
        <v>23</v>
      </c>
      <c r="I374" s="12" t="s">
        <v>12</v>
      </c>
      <c r="J374" s="12" t="s">
        <v>24</v>
      </c>
      <c r="K374" s="12" t="s">
        <v>14</v>
      </c>
      <c r="L374" s="13">
        <v>0</v>
      </c>
    </row>
    <row r="375" spans="1:12" x14ac:dyDescent="0.35">
      <c r="A375" s="12" t="s">
        <v>15</v>
      </c>
      <c r="B375" s="13">
        <v>53</v>
      </c>
      <c r="C375" s="13" t="str" cm="1">
        <f t="array" ref="C375">_xlfn.IFS(
  AND(B375&gt;=0, B375&lt;=18), "0-18",
  AND(B375&gt;18, B375&lt;=35), "19-35",
  AND(B375&gt;35, B375&lt;=60), "36-60",
  B375&gt;60, "60+"
)</f>
        <v>36-60</v>
      </c>
      <c r="D375" s="13">
        <v>1</v>
      </c>
      <c r="E375" s="13">
        <v>1</v>
      </c>
      <c r="F375" s="13">
        <v>1</v>
      </c>
      <c r="G375" s="12" t="str" cm="1">
        <f t="array" ref="G375">_xlfn.IFS(AND(D375=0,F375=0,E375=1),"Past/Secondary", AND(D375=1,F375=0,E375=0),"Acute/Early", OR(AND(D375=1,F375=1,E375=0),AND(D375=0,F375=1,E375=0)),"Recent/Mid", AND(D375=1,F375=1,E375=1),"Positive(Complex)", AND(D375=0,F375=1,E375=1),"Recent Exposure (Past Infection)", TRUE,"Secondary")</f>
        <v>Positive(Complex)</v>
      </c>
      <c r="H375" s="12" t="s">
        <v>33</v>
      </c>
      <c r="I375" s="12" t="s">
        <v>17</v>
      </c>
      <c r="J375" s="12" t="s">
        <v>19</v>
      </c>
      <c r="K375" s="12" t="s">
        <v>14</v>
      </c>
      <c r="L375" s="13">
        <v>1</v>
      </c>
    </row>
    <row r="376" spans="1:12" x14ac:dyDescent="0.35">
      <c r="A376" s="12" t="s">
        <v>10</v>
      </c>
      <c r="B376" s="13">
        <v>42</v>
      </c>
      <c r="C376" s="13" t="str" cm="1">
        <f t="array" ref="C376">_xlfn.IFS(
  AND(B376&gt;=0, B376&lt;=18), "0-18",
  AND(B376&gt;18, B376&lt;=35), "19-35",
  AND(B376&gt;35, B376&lt;=60), "36-60",
  B376&gt;60, "60+"
)</f>
        <v>36-60</v>
      </c>
      <c r="D376" s="13">
        <v>1</v>
      </c>
      <c r="E376" s="13">
        <v>1</v>
      </c>
      <c r="F376" s="13">
        <v>0</v>
      </c>
      <c r="G376" s="12" t="str" cm="1">
        <f t="array" ref="G376">_xlfn.IFS(AND(D376=0,F376=0,E376=1),"Past/Secondary", AND(D376=1,F376=0,E376=0),"Acute/Early", OR(AND(D376=1,F376=1,E376=0),AND(D376=0,F376=1,E376=0)),"Recent/Mid", AND(D376=1,F376=1,E376=1),"Positive(Complex)", AND(D376=0,F376=1,E376=1),"Recent Exposure (Past Infection)", TRUE,"Secondary")</f>
        <v>Secondary</v>
      </c>
      <c r="H376" s="12" t="s">
        <v>27</v>
      </c>
      <c r="I376" s="12" t="s">
        <v>12</v>
      </c>
      <c r="J376" s="12" t="s">
        <v>13</v>
      </c>
      <c r="K376" s="12" t="s">
        <v>14</v>
      </c>
      <c r="L376" s="13">
        <v>1</v>
      </c>
    </row>
    <row r="377" spans="1:12" x14ac:dyDescent="0.35">
      <c r="A377" s="12" t="s">
        <v>10</v>
      </c>
      <c r="B377" s="13">
        <v>9</v>
      </c>
      <c r="C377" s="13" t="str" cm="1">
        <f t="array" ref="C377">_xlfn.IFS(
  AND(B377&gt;=0, B377&lt;=18), "0-18",
  AND(B377&gt;18, B377&lt;=35), "19-35",
  AND(B377&gt;35, B377&lt;=60), "36-60",
  B377&gt;60, "60+"
)</f>
        <v>0-18</v>
      </c>
      <c r="D377" s="13">
        <v>1</v>
      </c>
      <c r="E377" s="13">
        <v>1</v>
      </c>
      <c r="F377" s="13">
        <v>1</v>
      </c>
      <c r="G377" s="12" t="str" cm="1">
        <f t="array" ref="G377">_xlfn.IFS(AND(D377=0,F377=0,E377=1),"Past/Secondary", AND(D377=1,F377=0,E377=0),"Acute/Early", OR(AND(D377=1,F377=1,E377=0),AND(D377=0,F377=1,E377=0)),"Recent/Mid", AND(D377=1,F377=1,E377=1),"Positive(Complex)", AND(D377=0,F377=1,E377=1),"Recent Exposure (Past Infection)", TRUE,"Secondary")</f>
        <v>Positive(Complex)</v>
      </c>
      <c r="H377" s="12" t="s">
        <v>53</v>
      </c>
      <c r="I377" s="12" t="s">
        <v>17</v>
      </c>
      <c r="J377" s="12" t="s">
        <v>13</v>
      </c>
      <c r="K377" s="12" t="s">
        <v>14</v>
      </c>
      <c r="L377" s="13">
        <v>1</v>
      </c>
    </row>
    <row r="378" spans="1:12" x14ac:dyDescent="0.35">
      <c r="A378" s="12" t="s">
        <v>10</v>
      </c>
      <c r="B378" s="13">
        <v>8</v>
      </c>
      <c r="C378" s="13" t="str" cm="1">
        <f t="array" ref="C378">_xlfn.IFS(
  AND(B378&gt;=0, B378&lt;=18), "0-18",
  AND(B378&gt;18, B378&lt;=35), "19-35",
  AND(B378&gt;35, B378&lt;=60), "36-60",
  B378&gt;60, "60+"
)</f>
        <v>0-18</v>
      </c>
      <c r="D378" s="13">
        <v>1</v>
      </c>
      <c r="E378" s="13">
        <v>1</v>
      </c>
      <c r="F378" s="13">
        <v>1</v>
      </c>
      <c r="G378" s="12" t="str" cm="1">
        <f t="array" ref="G378">_xlfn.IFS(AND(D378=0,F378=0,E378=1),"Past/Secondary", AND(D378=1,F378=0,E378=0),"Acute/Early", OR(AND(D378=1,F378=1,E378=0),AND(D378=0,F378=1,E378=0)),"Recent/Mid", AND(D378=1,F378=1,E378=1),"Positive(Complex)", AND(D378=0,F378=1,E378=1),"Recent Exposure (Past Infection)", TRUE,"Secondary")</f>
        <v>Positive(Complex)</v>
      </c>
      <c r="H378" s="12" t="s">
        <v>22</v>
      </c>
      <c r="I378" s="12" t="s">
        <v>12</v>
      </c>
      <c r="J378" s="12" t="s">
        <v>19</v>
      </c>
      <c r="K378" s="12" t="s">
        <v>14</v>
      </c>
      <c r="L378" s="13">
        <v>1</v>
      </c>
    </row>
    <row r="379" spans="1:12" x14ac:dyDescent="0.35">
      <c r="A379" s="12" t="s">
        <v>10</v>
      </c>
      <c r="B379" s="13">
        <v>17</v>
      </c>
      <c r="C379" s="13" t="str" cm="1">
        <f t="array" ref="C379">_xlfn.IFS(
  AND(B379&gt;=0, B379&lt;=18), "0-18",
  AND(B379&gt;18, B379&lt;=35), "19-35",
  AND(B379&gt;35, B379&lt;=60), "36-60",
  B379&gt;60, "60+"
)</f>
        <v>0-18</v>
      </c>
      <c r="D379" s="13">
        <v>0</v>
      </c>
      <c r="E379" s="13">
        <v>0</v>
      </c>
      <c r="F379" s="13">
        <v>1</v>
      </c>
      <c r="G379" s="12" t="str" cm="1">
        <f t="array" ref="G379">_xlfn.IFS(AND(D379=0,F379=0,E379=1),"Past/Secondary", AND(D379=1,F379=0,E379=0),"Acute/Early", OR(AND(D379=1,F379=1,E379=0),AND(D379=0,F379=1,E379=0)),"Recent/Mid", AND(D379=1,F379=1,E379=1),"Positive(Complex)", AND(D379=0,F379=1,E379=1),"Recent Exposure (Past Infection)", TRUE,"Secondary")</f>
        <v>Recent/Mid</v>
      </c>
      <c r="H379" s="12" t="s">
        <v>22</v>
      </c>
      <c r="I379" s="12" t="s">
        <v>17</v>
      </c>
      <c r="J379" s="12" t="s">
        <v>13</v>
      </c>
      <c r="K379" s="12" t="s">
        <v>14</v>
      </c>
      <c r="L379" s="13">
        <v>0</v>
      </c>
    </row>
    <row r="380" spans="1:12" x14ac:dyDescent="0.35">
      <c r="A380" s="12" t="s">
        <v>10</v>
      </c>
      <c r="B380" s="13">
        <v>16</v>
      </c>
      <c r="C380" s="13" t="str" cm="1">
        <f t="array" ref="C380">_xlfn.IFS(
  AND(B380&gt;=0, B380&lt;=18), "0-18",
  AND(B380&gt;18, B380&lt;=35), "19-35",
  AND(B380&gt;35, B380&lt;=60), "36-60",
  B380&gt;60, "60+"
)</f>
        <v>0-18</v>
      </c>
      <c r="D380" s="13">
        <v>1</v>
      </c>
      <c r="E380" s="13">
        <v>1</v>
      </c>
      <c r="F380" s="13">
        <v>0</v>
      </c>
      <c r="G380" s="12" t="str" cm="1">
        <f t="array" ref="G380">_xlfn.IFS(AND(D380=0,F380=0,E380=1),"Past/Secondary", AND(D380=1,F380=0,E380=0),"Acute/Early", OR(AND(D380=1,F380=1,E380=0),AND(D380=0,F380=1,E380=0)),"Recent/Mid", AND(D380=1,F380=1,E380=1),"Positive(Complex)", AND(D380=0,F380=1,E380=1),"Recent Exposure (Past Infection)", TRUE,"Secondary")</f>
        <v>Secondary</v>
      </c>
      <c r="H380" s="12" t="s">
        <v>23</v>
      </c>
      <c r="I380" s="12" t="s">
        <v>12</v>
      </c>
      <c r="J380" s="12" t="s">
        <v>24</v>
      </c>
      <c r="K380" s="12" t="s">
        <v>14</v>
      </c>
      <c r="L380" s="13">
        <v>1</v>
      </c>
    </row>
    <row r="381" spans="1:12" x14ac:dyDescent="0.35">
      <c r="A381" s="12" t="s">
        <v>10</v>
      </c>
      <c r="B381" s="13">
        <v>15</v>
      </c>
      <c r="C381" s="13" t="str" cm="1">
        <f t="array" ref="C381">_xlfn.IFS(
  AND(B381&gt;=0, B381&lt;=18), "0-18",
  AND(B381&gt;18, B381&lt;=35), "19-35",
  AND(B381&gt;35, B381&lt;=60), "36-60",
  B381&gt;60, "60+"
)</f>
        <v>0-18</v>
      </c>
      <c r="D381" s="13">
        <v>1</v>
      </c>
      <c r="E381" s="13">
        <v>1</v>
      </c>
      <c r="F381" s="13">
        <v>1</v>
      </c>
      <c r="G381" s="12" t="str" cm="1">
        <f t="array" ref="G381">_xlfn.IFS(AND(D381=0,F381=0,E381=1),"Past/Secondary", AND(D381=1,F381=0,E381=0),"Acute/Early", OR(AND(D381=1,F381=1,E381=0),AND(D381=0,F381=1,E381=0)),"Recent/Mid", AND(D381=1,F381=1,E381=1),"Positive(Complex)", AND(D381=0,F381=1,E381=1),"Recent Exposure (Past Infection)", TRUE,"Secondary")</f>
        <v>Positive(Complex)</v>
      </c>
      <c r="H381" s="12" t="s">
        <v>45</v>
      </c>
      <c r="I381" s="12" t="s">
        <v>17</v>
      </c>
      <c r="J381" s="12" t="s">
        <v>19</v>
      </c>
      <c r="K381" s="12" t="s">
        <v>14</v>
      </c>
      <c r="L381" s="13">
        <v>1</v>
      </c>
    </row>
    <row r="382" spans="1:12" x14ac:dyDescent="0.35">
      <c r="A382" s="12" t="s">
        <v>10</v>
      </c>
      <c r="B382" s="13">
        <v>63</v>
      </c>
      <c r="C382" s="13" t="str" cm="1">
        <f t="array" ref="C382">_xlfn.IFS(
  AND(B382&gt;=0, B382&lt;=18), "0-18",
  AND(B382&gt;18, B382&lt;=35), "19-35",
  AND(B382&gt;35, B382&lt;=60), "36-60",
  B382&gt;60, "60+"
)</f>
        <v>60+</v>
      </c>
      <c r="D382" s="13">
        <v>0</v>
      </c>
      <c r="E382" s="13">
        <v>0</v>
      </c>
      <c r="F382" s="13">
        <v>1</v>
      </c>
      <c r="G382" s="12" t="str" cm="1">
        <f t="array" ref="G382">_xlfn.IFS(AND(D382=0,F382=0,E382=1),"Past/Secondary", AND(D382=1,F382=0,E382=0),"Acute/Early", OR(AND(D382=1,F382=1,E382=0),AND(D382=0,F382=1,E382=0)),"Recent/Mid", AND(D382=1,F382=1,E382=1),"Positive(Complex)", AND(D382=0,F382=1,E382=1),"Recent Exposure (Past Infection)", TRUE,"Secondary")</f>
        <v>Recent/Mid</v>
      </c>
      <c r="H382" s="12" t="s">
        <v>20</v>
      </c>
      <c r="I382" s="12" t="s">
        <v>12</v>
      </c>
      <c r="J382" s="12" t="s">
        <v>13</v>
      </c>
      <c r="K382" s="12" t="s">
        <v>14</v>
      </c>
      <c r="L382" s="13">
        <v>0</v>
      </c>
    </row>
    <row r="383" spans="1:12" x14ac:dyDescent="0.35">
      <c r="A383" s="12" t="s">
        <v>15</v>
      </c>
      <c r="B383" s="13">
        <v>35</v>
      </c>
      <c r="C383" s="13" t="str" cm="1">
        <f t="array" ref="C383">_xlfn.IFS(
  AND(B383&gt;=0, B383&lt;=18), "0-18",
  AND(B383&gt;18, B383&lt;=35), "19-35",
  AND(B383&gt;35, B383&lt;=60), "36-60",
  B383&gt;60, "60+"
)</f>
        <v>19-35</v>
      </c>
      <c r="D383" s="13">
        <v>1</v>
      </c>
      <c r="E383" s="13">
        <v>1</v>
      </c>
      <c r="F383" s="13">
        <v>1</v>
      </c>
      <c r="G383" s="12" t="str" cm="1">
        <f t="array" ref="G383">_xlfn.IFS(AND(D383=0,F383=0,E383=1),"Past/Secondary", AND(D383=1,F383=0,E383=0),"Acute/Early", OR(AND(D383=1,F383=1,E383=0),AND(D383=0,F383=1,E383=0)),"Recent/Mid", AND(D383=1,F383=1,E383=1),"Positive(Complex)", AND(D383=0,F383=1,E383=1),"Recent Exposure (Past Infection)", TRUE,"Secondary")</f>
        <v>Positive(Complex)</v>
      </c>
      <c r="H383" s="12" t="s">
        <v>44</v>
      </c>
      <c r="I383" s="12" t="s">
        <v>17</v>
      </c>
      <c r="J383" s="12" t="s">
        <v>19</v>
      </c>
      <c r="K383" s="12" t="s">
        <v>14</v>
      </c>
      <c r="L383" s="13">
        <v>1</v>
      </c>
    </row>
    <row r="384" spans="1:12" x14ac:dyDescent="0.35">
      <c r="A384" s="12" t="s">
        <v>15</v>
      </c>
      <c r="B384" s="13">
        <v>51</v>
      </c>
      <c r="C384" s="13" t="str" cm="1">
        <f t="array" ref="C384">_xlfn.IFS(
  AND(B384&gt;=0, B384&lt;=18), "0-18",
  AND(B384&gt;18, B384&lt;=35), "19-35",
  AND(B384&gt;35, B384&lt;=60), "36-60",
  B384&gt;60, "60+"
)</f>
        <v>36-60</v>
      </c>
      <c r="D384" s="13">
        <v>0</v>
      </c>
      <c r="E384" s="13">
        <v>0</v>
      </c>
      <c r="F384" s="13">
        <v>0</v>
      </c>
      <c r="G384" s="12" t="str" cm="1">
        <f t="array" ref="G384">_xlfn.IFS(AND(D384=0,F384=0,E384=1),"Past/Secondary", AND(D384=1,F384=0,E384=0),"Acute/Early", OR(AND(D384=1,F384=1,E384=0),AND(D384=0,F384=1,E384=0)),"Recent/Mid", AND(D384=1,F384=1,E384=1),"Positive(Complex)", AND(D384=0,F384=1,E384=1),"Recent Exposure (Past Infection)", TRUE,"Secondary")</f>
        <v>Secondary</v>
      </c>
      <c r="H384" s="12" t="s">
        <v>44</v>
      </c>
      <c r="I384" s="12" t="s">
        <v>12</v>
      </c>
      <c r="J384" s="12" t="s">
        <v>13</v>
      </c>
      <c r="K384" s="12" t="s">
        <v>14</v>
      </c>
      <c r="L384" s="13">
        <v>0</v>
      </c>
    </row>
    <row r="385" spans="1:12" x14ac:dyDescent="0.35">
      <c r="A385" s="12" t="s">
        <v>15</v>
      </c>
      <c r="B385" s="13">
        <v>33</v>
      </c>
      <c r="C385" s="13" t="str" cm="1">
        <f t="array" ref="C385">_xlfn.IFS(
  AND(B385&gt;=0, B385&lt;=18), "0-18",
  AND(B385&gt;18, B385&lt;=35), "19-35",
  AND(B385&gt;35, B385&lt;=60), "36-60",
  B385&gt;60, "60+"
)</f>
        <v>19-35</v>
      </c>
      <c r="D385" s="13">
        <v>0</v>
      </c>
      <c r="E385" s="13">
        <v>0</v>
      </c>
      <c r="F385" s="13">
        <v>0</v>
      </c>
      <c r="G385" s="12" t="str" cm="1">
        <f t="array" ref="G385">_xlfn.IFS(AND(D385=0,F385=0,E385=1),"Past/Secondary", AND(D385=1,F385=0,E385=0),"Acute/Early", OR(AND(D385=1,F385=1,E385=0),AND(D385=0,F385=1,E385=0)),"Recent/Mid", AND(D385=1,F385=1,E385=1),"Positive(Complex)", AND(D385=0,F385=1,E385=1),"Recent Exposure (Past Infection)", TRUE,"Secondary")</f>
        <v>Secondary</v>
      </c>
      <c r="H385" s="12" t="s">
        <v>30</v>
      </c>
      <c r="I385" s="12" t="s">
        <v>17</v>
      </c>
      <c r="J385" s="12" t="s">
        <v>19</v>
      </c>
      <c r="K385" s="12" t="s">
        <v>14</v>
      </c>
      <c r="L385" s="13">
        <v>0</v>
      </c>
    </row>
    <row r="386" spans="1:12" x14ac:dyDescent="0.35">
      <c r="A386" s="12" t="s">
        <v>10</v>
      </c>
      <c r="B386" s="13">
        <v>17</v>
      </c>
      <c r="C386" s="13" t="str" cm="1">
        <f t="array" ref="C386">_xlfn.IFS(
  AND(B386&gt;=0, B386&lt;=18), "0-18",
  AND(B386&gt;18, B386&lt;=35), "19-35",
  AND(B386&gt;35, B386&lt;=60), "36-60",
  B386&gt;60, "60+"
)</f>
        <v>0-18</v>
      </c>
      <c r="D386" s="13">
        <v>1</v>
      </c>
      <c r="E386" s="13">
        <v>1</v>
      </c>
      <c r="F386" s="13">
        <v>1</v>
      </c>
      <c r="G386" s="12" t="str" cm="1">
        <f t="array" ref="G386">_xlfn.IFS(AND(D386=0,F386=0,E386=1),"Past/Secondary", AND(D386=1,F386=0,E386=0),"Acute/Early", OR(AND(D386=1,F386=1,E386=0),AND(D386=0,F386=1,E386=0)),"Recent/Mid", AND(D386=1,F386=1,E386=1),"Positive(Complex)", AND(D386=0,F386=1,E386=1),"Recent Exposure (Past Infection)", TRUE,"Secondary")</f>
        <v>Positive(Complex)</v>
      </c>
      <c r="H386" s="12" t="s">
        <v>50</v>
      </c>
      <c r="I386" s="12" t="s">
        <v>12</v>
      </c>
      <c r="J386" s="12" t="s">
        <v>19</v>
      </c>
      <c r="K386" s="12" t="s">
        <v>14</v>
      </c>
      <c r="L386" s="13">
        <v>1</v>
      </c>
    </row>
    <row r="387" spans="1:12" x14ac:dyDescent="0.35">
      <c r="A387" s="12" t="s">
        <v>10</v>
      </c>
      <c r="B387" s="13">
        <v>50</v>
      </c>
      <c r="C387" s="13" t="str" cm="1">
        <f t="array" ref="C387">_xlfn.IFS(
  AND(B387&gt;=0, B387&lt;=18), "0-18",
  AND(B387&gt;18, B387&lt;=35), "19-35",
  AND(B387&gt;35, B387&lt;=60), "36-60",
  B387&gt;60, "60+"
)</f>
        <v>36-60</v>
      </c>
      <c r="D387" s="13">
        <v>0</v>
      </c>
      <c r="E387" s="13">
        <v>0</v>
      </c>
      <c r="F387" s="13">
        <v>1</v>
      </c>
      <c r="G387" s="12" t="str" cm="1">
        <f t="array" ref="G387">_xlfn.IFS(AND(D387=0,F387=0,E387=1),"Past/Secondary", AND(D387=1,F387=0,E387=0),"Acute/Early", OR(AND(D387=1,F387=1,E387=0),AND(D387=0,F387=1,E387=0)),"Recent/Mid", AND(D387=1,F387=1,E387=1),"Positive(Complex)", AND(D387=0,F387=1,E387=1),"Recent Exposure (Past Infection)", TRUE,"Secondary")</f>
        <v>Recent/Mid</v>
      </c>
      <c r="H387" s="12" t="s">
        <v>43</v>
      </c>
      <c r="I387" s="12" t="s">
        <v>17</v>
      </c>
      <c r="J387" s="12" t="s">
        <v>13</v>
      </c>
      <c r="K387" s="12" t="s">
        <v>14</v>
      </c>
      <c r="L387" s="13">
        <v>0</v>
      </c>
    </row>
    <row r="388" spans="1:12" x14ac:dyDescent="0.35">
      <c r="A388" s="12" t="s">
        <v>10</v>
      </c>
      <c r="B388" s="13">
        <v>34</v>
      </c>
      <c r="C388" s="13" t="str" cm="1">
        <f t="array" ref="C388">_xlfn.IFS(
  AND(B388&gt;=0, B388&lt;=18), "0-18",
  AND(B388&gt;18, B388&lt;=35), "19-35",
  AND(B388&gt;35, B388&lt;=60), "36-60",
  B388&gt;60, "60+"
)</f>
        <v>19-35</v>
      </c>
      <c r="D388" s="13">
        <v>1</v>
      </c>
      <c r="E388" s="13">
        <v>1</v>
      </c>
      <c r="F388" s="13">
        <v>1</v>
      </c>
      <c r="G388" s="12" t="str" cm="1">
        <f t="array" ref="G388">_xlfn.IFS(AND(D388=0,F388=0,E388=1),"Past/Secondary", AND(D388=1,F388=0,E388=0),"Acute/Early", OR(AND(D388=1,F388=1,E388=0),AND(D388=0,F388=1,E388=0)),"Recent/Mid", AND(D388=1,F388=1,E388=1),"Positive(Complex)", AND(D388=0,F388=1,E388=1),"Recent Exposure (Past Infection)", TRUE,"Secondary")</f>
        <v>Positive(Complex)</v>
      </c>
      <c r="H388" s="12" t="s">
        <v>46</v>
      </c>
      <c r="I388" s="12" t="s">
        <v>12</v>
      </c>
      <c r="J388" s="12" t="s">
        <v>13</v>
      </c>
      <c r="K388" s="12" t="s">
        <v>14</v>
      </c>
      <c r="L388" s="13">
        <v>1</v>
      </c>
    </row>
    <row r="389" spans="1:12" x14ac:dyDescent="0.35">
      <c r="A389" s="12" t="s">
        <v>10</v>
      </c>
      <c r="B389" s="13">
        <v>26</v>
      </c>
      <c r="C389" s="13" t="str" cm="1">
        <f t="array" ref="C389">_xlfn.IFS(
  AND(B389&gt;=0, B389&lt;=18), "0-18",
  AND(B389&gt;18, B389&lt;=35), "19-35",
  AND(B389&gt;35, B389&lt;=60), "36-60",
  B389&gt;60, "60+"
)</f>
        <v>19-35</v>
      </c>
      <c r="D389" s="13">
        <v>1</v>
      </c>
      <c r="E389" s="13">
        <v>1</v>
      </c>
      <c r="F389" s="13">
        <v>1</v>
      </c>
      <c r="G389" s="12" t="str" cm="1">
        <f t="array" ref="G389">_xlfn.IFS(AND(D389=0,F389=0,E389=1),"Past/Secondary", AND(D389=1,F389=0,E389=0),"Acute/Early", OR(AND(D389=1,F389=1,E389=0),AND(D389=0,F389=1,E389=0)),"Recent/Mid", AND(D389=1,F389=1,E389=1),"Positive(Complex)", AND(D389=0,F389=1,E389=1),"Recent Exposure (Past Infection)", TRUE,"Secondary")</f>
        <v>Positive(Complex)</v>
      </c>
      <c r="H389" s="12" t="s">
        <v>39</v>
      </c>
      <c r="I389" s="12" t="s">
        <v>17</v>
      </c>
      <c r="J389" s="12" t="s">
        <v>24</v>
      </c>
      <c r="K389" s="12" t="s">
        <v>14</v>
      </c>
      <c r="L389" s="13">
        <v>1</v>
      </c>
    </row>
    <row r="390" spans="1:12" x14ac:dyDescent="0.35">
      <c r="A390" s="12" t="s">
        <v>10</v>
      </c>
      <c r="B390" s="13">
        <v>25</v>
      </c>
      <c r="C390" s="13" t="str" cm="1">
        <f t="array" ref="C390">_xlfn.IFS(
  AND(B390&gt;=0, B390&lt;=18), "0-18",
  AND(B390&gt;18, B390&lt;=35), "19-35",
  AND(B390&gt;35, B390&lt;=60), "36-60",
  B390&gt;60, "60+"
)</f>
        <v>19-35</v>
      </c>
      <c r="D390" s="13">
        <v>0</v>
      </c>
      <c r="E390" s="13">
        <v>0</v>
      </c>
      <c r="F390" s="13">
        <v>1</v>
      </c>
      <c r="G390" s="12" t="str" cm="1">
        <f t="array" ref="G390">_xlfn.IFS(AND(D390=0,F390=0,E390=1),"Past/Secondary", AND(D390=1,F390=0,E390=0),"Acute/Early", OR(AND(D390=1,F390=1,E390=0),AND(D390=0,F390=1,E390=0)),"Recent/Mid", AND(D390=1,F390=1,E390=1),"Positive(Complex)", AND(D390=0,F390=1,E390=1),"Recent Exposure (Past Infection)", TRUE,"Secondary")</f>
        <v>Recent/Mid</v>
      </c>
      <c r="H390" s="12" t="s">
        <v>48</v>
      </c>
      <c r="I390" s="12" t="s">
        <v>12</v>
      </c>
      <c r="J390" s="12" t="s">
        <v>19</v>
      </c>
      <c r="K390" s="12" t="s">
        <v>14</v>
      </c>
      <c r="L390" s="13">
        <v>0</v>
      </c>
    </row>
    <row r="391" spans="1:12" x14ac:dyDescent="0.35">
      <c r="A391" s="12" t="s">
        <v>15</v>
      </c>
      <c r="B391" s="13">
        <v>58</v>
      </c>
      <c r="C391" s="13" t="str" cm="1">
        <f t="array" ref="C391">_xlfn.IFS(
  AND(B391&gt;=0, B391&lt;=18), "0-18",
  AND(B391&gt;18, B391&lt;=35), "19-35",
  AND(B391&gt;35, B391&lt;=60), "36-60",
  B391&gt;60, "60+"
)</f>
        <v>36-60</v>
      </c>
      <c r="D391" s="13">
        <v>0</v>
      </c>
      <c r="E391" s="13">
        <v>0</v>
      </c>
      <c r="F391" s="13">
        <v>0</v>
      </c>
      <c r="G391" s="12" t="str" cm="1">
        <f t="array" ref="G391">_xlfn.IFS(AND(D391=0,F391=0,E391=1),"Past/Secondary", AND(D391=1,F391=0,E391=0),"Acute/Early", OR(AND(D391=1,F391=1,E391=0),AND(D391=0,F391=1,E391=0)),"Recent/Mid", AND(D391=1,F391=1,E391=1),"Positive(Complex)", AND(D391=0,F391=1,E391=1),"Recent Exposure (Past Infection)", TRUE,"Secondary")</f>
        <v>Secondary</v>
      </c>
      <c r="H391" s="12" t="s">
        <v>22</v>
      </c>
      <c r="I391" s="12" t="s">
        <v>17</v>
      </c>
      <c r="J391" s="12" t="s">
        <v>24</v>
      </c>
      <c r="K391" s="12" t="s">
        <v>14</v>
      </c>
      <c r="L391" s="13">
        <v>0</v>
      </c>
    </row>
    <row r="392" spans="1:12" x14ac:dyDescent="0.35">
      <c r="A392" s="12" t="s">
        <v>10</v>
      </c>
      <c r="B392" s="13">
        <v>29</v>
      </c>
      <c r="C392" s="13" t="str" cm="1">
        <f t="array" ref="C392">_xlfn.IFS(
  AND(B392&gt;=0, B392&lt;=18), "0-18",
  AND(B392&gt;18, B392&lt;=35), "19-35",
  AND(B392&gt;35, B392&lt;=60), "36-60",
  B392&gt;60, "60+"
)</f>
        <v>19-35</v>
      </c>
      <c r="D392" s="13">
        <v>1</v>
      </c>
      <c r="E392" s="13">
        <v>1</v>
      </c>
      <c r="F392" s="13">
        <v>1</v>
      </c>
      <c r="G392" s="12" t="str" cm="1">
        <f t="array" ref="G392">_xlfn.IFS(AND(D392=0,F392=0,E392=1),"Past/Secondary", AND(D392=1,F392=0,E392=0),"Acute/Early", OR(AND(D392=1,F392=1,E392=0),AND(D392=0,F392=1,E392=0)),"Recent/Mid", AND(D392=1,F392=1,E392=1),"Positive(Complex)", AND(D392=0,F392=1,E392=1),"Recent Exposure (Past Infection)", TRUE,"Secondary")</f>
        <v>Positive(Complex)</v>
      </c>
      <c r="H392" s="12" t="s">
        <v>40</v>
      </c>
      <c r="I392" s="12" t="s">
        <v>12</v>
      </c>
      <c r="J392" s="12" t="s">
        <v>19</v>
      </c>
      <c r="K392" s="12" t="s">
        <v>14</v>
      </c>
      <c r="L392" s="13">
        <v>1</v>
      </c>
    </row>
    <row r="393" spans="1:12" x14ac:dyDescent="0.35">
      <c r="A393" s="12" t="s">
        <v>15</v>
      </c>
      <c r="B393" s="13">
        <v>38</v>
      </c>
      <c r="C393" s="13" t="str" cm="1">
        <f t="array" ref="C393">_xlfn.IFS(
  AND(B393&gt;=0, B393&lt;=18), "0-18",
  AND(B393&gt;18, B393&lt;=35), "19-35",
  AND(B393&gt;35, B393&lt;=60), "36-60",
  B393&gt;60, "60+"
)</f>
        <v>36-60</v>
      </c>
      <c r="D393" s="13">
        <v>0</v>
      </c>
      <c r="E393" s="13">
        <v>0</v>
      </c>
      <c r="F393" s="13">
        <v>0</v>
      </c>
      <c r="G393" s="12" t="str" cm="1">
        <f t="array" ref="G393">_xlfn.IFS(AND(D393=0,F393=0,E393=1),"Past/Secondary", AND(D393=1,F393=0,E393=0),"Acute/Early", OR(AND(D393=1,F393=1,E393=0),AND(D393=0,F393=1,E393=0)),"Recent/Mid", AND(D393=1,F393=1,E393=1),"Positive(Complex)", AND(D393=0,F393=1,E393=1),"Recent Exposure (Past Infection)", TRUE,"Secondary")</f>
        <v>Secondary</v>
      </c>
      <c r="H393" s="12" t="s">
        <v>45</v>
      </c>
      <c r="I393" s="12" t="s">
        <v>17</v>
      </c>
      <c r="J393" s="12" t="s">
        <v>24</v>
      </c>
      <c r="K393" s="12" t="s">
        <v>14</v>
      </c>
      <c r="L393" s="13">
        <v>0</v>
      </c>
    </row>
    <row r="394" spans="1:12" x14ac:dyDescent="0.35">
      <c r="A394" s="12" t="s">
        <v>10</v>
      </c>
      <c r="B394" s="13">
        <v>17</v>
      </c>
      <c r="C394" s="13" t="str" cm="1">
        <f t="array" ref="C394">_xlfn.IFS(
  AND(B394&gt;=0, B394&lt;=18), "0-18",
  AND(B394&gt;18, B394&lt;=35), "19-35",
  AND(B394&gt;35, B394&lt;=60), "36-60",
  B394&gt;60, "60+"
)</f>
        <v>0-18</v>
      </c>
      <c r="D394" s="13">
        <v>1</v>
      </c>
      <c r="E394" s="13">
        <v>1</v>
      </c>
      <c r="F394" s="13">
        <v>0</v>
      </c>
      <c r="G394" s="12" t="str" cm="1">
        <f t="array" ref="G394">_xlfn.IFS(AND(D394=0,F394=0,E394=1),"Past/Secondary", AND(D394=1,F394=0,E394=0),"Acute/Early", OR(AND(D394=1,F394=1,E394=0),AND(D394=0,F394=1,E394=0)),"Recent/Mid", AND(D394=1,F394=1,E394=1),"Positive(Complex)", AND(D394=0,F394=1,E394=1),"Recent Exposure (Past Infection)", TRUE,"Secondary")</f>
        <v>Secondary</v>
      </c>
      <c r="H394" s="12" t="s">
        <v>44</v>
      </c>
      <c r="I394" s="12" t="s">
        <v>12</v>
      </c>
      <c r="J394" s="12" t="s">
        <v>13</v>
      </c>
      <c r="K394" s="12" t="s">
        <v>14</v>
      </c>
      <c r="L394" s="13">
        <v>1</v>
      </c>
    </row>
    <row r="395" spans="1:12" x14ac:dyDescent="0.35">
      <c r="A395" s="12" t="s">
        <v>10</v>
      </c>
      <c r="B395" s="13">
        <v>59</v>
      </c>
      <c r="C395" s="13" t="str" cm="1">
        <f t="array" ref="C395">_xlfn.IFS(
  AND(B395&gt;=0, B395&lt;=18), "0-18",
  AND(B395&gt;18, B395&lt;=35), "19-35",
  AND(B395&gt;35, B395&lt;=60), "36-60",
  B395&gt;60, "60+"
)</f>
        <v>36-60</v>
      </c>
      <c r="D395" s="13">
        <v>0</v>
      </c>
      <c r="E395" s="13">
        <v>0</v>
      </c>
      <c r="F395" s="13">
        <v>1</v>
      </c>
      <c r="G395" s="12" t="str" cm="1">
        <f t="array" ref="G395">_xlfn.IFS(AND(D395=0,F395=0,E395=1),"Past/Secondary", AND(D395=1,F395=0,E395=0),"Acute/Early", OR(AND(D395=1,F395=1,E395=0),AND(D395=0,F395=1,E395=0)),"Recent/Mid", AND(D395=1,F395=1,E395=1),"Positive(Complex)", AND(D395=0,F395=1,E395=1),"Recent Exposure (Past Infection)", TRUE,"Secondary")</f>
        <v>Recent/Mid</v>
      </c>
      <c r="H395" s="12" t="s">
        <v>20</v>
      </c>
      <c r="I395" s="12" t="s">
        <v>17</v>
      </c>
      <c r="J395" s="12" t="s">
        <v>13</v>
      </c>
      <c r="K395" s="12" t="s">
        <v>14</v>
      </c>
      <c r="L395" s="13">
        <v>0</v>
      </c>
    </row>
    <row r="396" spans="1:12" x14ac:dyDescent="0.35">
      <c r="A396" s="12" t="s">
        <v>10</v>
      </c>
      <c r="B396" s="13">
        <v>22</v>
      </c>
      <c r="C396" s="13" t="str" cm="1">
        <f t="array" ref="C396">_xlfn.IFS(
  AND(B396&gt;=0, B396&lt;=18), "0-18",
  AND(B396&gt;18, B396&lt;=35), "19-35",
  AND(B396&gt;35, B396&lt;=60), "36-60",
  B396&gt;60, "60+"
)</f>
        <v>19-35</v>
      </c>
      <c r="D396" s="13">
        <v>0</v>
      </c>
      <c r="E396" s="13">
        <v>0</v>
      </c>
      <c r="F396" s="13">
        <v>1</v>
      </c>
      <c r="G396" s="12" t="str" cm="1">
        <f t="array" ref="G396">_xlfn.IFS(AND(D396=0,F396=0,E396=1),"Past/Secondary", AND(D396=1,F396=0,E396=0),"Acute/Early", OR(AND(D396=1,F396=1,E396=0),AND(D396=0,F396=1,E396=0)),"Recent/Mid", AND(D396=1,F396=1,E396=1),"Positive(Complex)", AND(D396=0,F396=1,E396=1),"Recent Exposure (Past Infection)", TRUE,"Secondary")</f>
        <v>Recent/Mid</v>
      </c>
      <c r="H396" s="12" t="s">
        <v>37</v>
      </c>
      <c r="I396" s="12" t="s">
        <v>12</v>
      </c>
      <c r="J396" s="12" t="s">
        <v>24</v>
      </c>
      <c r="K396" s="12" t="s">
        <v>14</v>
      </c>
      <c r="L396" s="13">
        <v>0</v>
      </c>
    </row>
    <row r="397" spans="1:12" x14ac:dyDescent="0.35">
      <c r="A397" s="12" t="s">
        <v>10</v>
      </c>
      <c r="B397" s="13">
        <v>18</v>
      </c>
      <c r="C397" s="13" t="str" cm="1">
        <f t="array" ref="C397">_xlfn.IFS(
  AND(B397&gt;=0, B397&lt;=18), "0-18",
  AND(B397&gt;18, B397&lt;=35), "19-35",
  AND(B397&gt;35, B397&lt;=60), "36-60",
  B397&gt;60, "60+"
)</f>
        <v>0-18</v>
      </c>
      <c r="D397" s="13">
        <v>1</v>
      </c>
      <c r="E397" s="13">
        <v>1</v>
      </c>
      <c r="F397" s="13">
        <v>0</v>
      </c>
      <c r="G397" s="12" t="str" cm="1">
        <f t="array" ref="G397">_xlfn.IFS(AND(D397=0,F397=0,E397=1),"Past/Secondary", AND(D397=1,F397=0,E397=0),"Acute/Early", OR(AND(D397=1,F397=1,E397=0),AND(D397=0,F397=1,E397=0)),"Recent/Mid", AND(D397=1,F397=1,E397=1),"Positive(Complex)", AND(D397=0,F397=1,E397=1),"Recent Exposure (Past Infection)", TRUE,"Secondary")</f>
        <v>Secondary</v>
      </c>
      <c r="H397" s="12" t="s">
        <v>22</v>
      </c>
      <c r="I397" s="12" t="s">
        <v>17</v>
      </c>
      <c r="J397" s="12" t="s">
        <v>19</v>
      </c>
      <c r="K397" s="12" t="s">
        <v>14</v>
      </c>
      <c r="L397" s="13">
        <v>1</v>
      </c>
    </row>
    <row r="398" spans="1:12" x14ac:dyDescent="0.35">
      <c r="A398" s="12" t="s">
        <v>10</v>
      </c>
      <c r="B398" s="13">
        <v>45</v>
      </c>
      <c r="C398" s="13" t="str" cm="1">
        <f t="array" ref="C398">_xlfn.IFS(
  AND(B398&gt;=0, B398&lt;=18), "0-18",
  AND(B398&gt;18, B398&lt;=35), "19-35",
  AND(B398&gt;35, B398&lt;=60), "36-60",
  B398&gt;60, "60+"
)</f>
        <v>36-60</v>
      </c>
      <c r="D398" s="13">
        <v>0</v>
      </c>
      <c r="E398" s="13">
        <v>0</v>
      </c>
      <c r="F398" s="13">
        <v>0</v>
      </c>
      <c r="G398" s="12" t="str" cm="1">
        <f t="array" ref="G398">_xlfn.IFS(AND(D398=0,F398=0,E398=1),"Past/Secondary", AND(D398=1,F398=0,E398=0),"Acute/Early", OR(AND(D398=1,F398=1,E398=0),AND(D398=0,F398=1,E398=0)),"Recent/Mid", AND(D398=1,F398=1,E398=1),"Positive(Complex)", AND(D398=0,F398=1,E398=1),"Recent Exposure (Past Infection)", TRUE,"Secondary")</f>
        <v>Secondary</v>
      </c>
      <c r="H398" s="12" t="s">
        <v>49</v>
      </c>
      <c r="I398" s="12" t="s">
        <v>12</v>
      </c>
      <c r="J398" s="12" t="s">
        <v>24</v>
      </c>
      <c r="K398" s="12" t="s">
        <v>14</v>
      </c>
      <c r="L398" s="13">
        <v>0</v>
      </c>
    </row>
    <row r="399" spans="1:12" x14ac:dyDescent="0.35">
      <c r="A399" s="12" t="s">
        <v>10</v>
      </c>
      <c r="B399" s="13">
        <v>9</v>
      </c>
      <c r="C399" s="13" t="str" cm="1">
        <f t="array" ref="C399">_xlfn.IFS(
  AND(B399&gt;=0, B399&lt;=18), "0-18",
  AND(B399&gt;18, B399&lt;=35), "19-35",
  AND(B399&gt;35, B399&lt;=60), "36-60",
  B399&gt;60, "60+"
)</f>
        <v>0-18</v>
      </c>
      <c r="D399" s="13">
        <v>1</v>
      </c>
      <c r="E399" s="13">
        <v>1</v>
      </c>
      <c r="F399" s="13">
        <v>0</v>
      </c>
      <c r="G399" s="12" t="str" cm="1">
        <f t="array" ref="G399">_xlfn.IFS(AND(D399=0,F399=0,E399=1),"Past/Secondary", AND(D399=1,F399=0,E399=0),"Acute/Early", OR(AND(D399=1,F399=1,E399=0),AND(D399=0,F399=1,E399=0)),"Recent/Mid", AND(D399=1,F399=1,E399=1),"Positive(Complex)", AND(D399=0,F399=1,E399=1),"Recent Exposure (Past Infection)", TRUE,"Secondary")</f>
        <v>Secondary</v>
      </c>
      <c r="H399" s="12" t="s">
        <v>43</v>
      </c>
      <c r="I399" s="12" t="s">
        <v>17</v>
      </c>
      <c r="J399" s="12" t="s">
        <v>24</v>
      </c>
      <c r="K399" s="12" t="s">
        <v>14</v>
      </c>
      <c r="L399" s="13">
        <v>1</v>
      </c>
    </row>
    <row r="400" spans="1:12" x14ac:dyDescent="0.35">
      <c r="A400" s="12" t="s">
        <v>15</v>
      </c>
      <c r="B400" s="13">
        <v>50</v>
      </c>
      <c r="C400" s="13" t="str" cm="1">
        <f t="array" ref="C400">_xlfn.IFS(
  AND(B400&gt;=0, B400&lt;=18), "0-18",
  AND(B400&gt;18, B400&lt;=35), "19-35",
  AND(B400&gt;35, B400&lt;=60), "36-60",
  B400&gt;60, "60+"
)</f>
        <v>36-60</v>
      </c>
      <c r="D400" s="13">
        <v>0</v>
      </c>
      <c r="E400" s="13">
        <v>0</v>
      </c>
      <c r="F400" s="13">
        <v>1</v>
      </c>
      <c r="G400" s="12" t="str" cm="1">
        <f t="array" ref="G400">_xlfn.IFS(AND(D400=0,F400=0,E400=1),"Past/Secondary", AND(D400=1,F400=0,E400=0),"Acute/Early", OR(AND(D400=1,F400=1,E400=0),AND(D400=0,F400=1,E400=0)),"Recent/Mid", AND(D400=1,F400=1,E400=1),"Positive(Complex)", AND(D400=0,F400=1,E400=1),"Recent Exposure (Past Infection)", TRUE,"Secondary")</f>
        <v>Recent/Mid</v>
      </c>
      <c r="H400" s="12" t="s">
        <v>18</v>
      </c>
      <c r="I400" s="12" t="s">
        <v>12</v>
      </c>
      <c r="J400" s="12" t="s">
        <v>19</v>
      </c>
      <c r="K400" s="12" t="s">
        <v>14</v>
      </c>
      <c r="L400" s="13">
        <v>0</v>
      </c>
    </row>
    <row r="401" spans="1:12" x14ac:dyDescent="0.35">
      <c r="A401" s="12" t="s">
        <v>10</v>
      </c>
      <c r="B401" s="13">
        <v>50</v>
      </c>
      <c r="C401" s="13" t="str" cm="1">
        <f t="array" ref="C401">_xlfn.IFS(
  AND(B401&gt;=0, B401&lt;=18), "0-18",
  AND(B401&gt;18, B401&lt;=35), "19-35",
  AND(B401&gt;35, B401&lt;=60), "36-60",
  B401&gt;60, "60+"
)</f>
        <v>36-60</v>
      </c>
      <c r="D401" s="13">
        <v>1</v>
      </c>
      <c r="E401" s="13">
        <v>1</v>
      </c>
      <c r="F401" s="13">
        <v>0</v>
      </c>
      <c r="G401" s="12" t="str" cm="1">
        <f t="array" ref="G401">_xlfn.IFS(AND(D401=0,F401=0,E401=1),"Past/Secondary", AND(D401=1,F401=0,E401=0),"Acute/Early", OR(AND(D401=1,F401=1,E401=0),AND(D401=0,F401=1,E401=0)),"Recent/Mid", AND(D401=1,F401=1,E401=1),"Positive(Complex)", AND(D401=0,F401=1,E401=1),"Recent Exposure (Past Infection)", TRUE,"Secondary")</f>
        <v>Secondary</v>
      </c>
      <c r="H401" s="12" t="s">
        <v>32</v>
      </c>
      <c r="I401" s="12" t="s">
        <v>17</v>
      </c>
      <c r="J401" s="12" t="s">
        <v>24</v>
      </c>
      <c r="K401" s="12" t="s">
        <v>14</v>
      </c>
      <c r="L401" s="13">
        <v>1</v>
      </c>
    </row>
    <row r="402" spans="1:12" x14ac:dyDescent="0.35">
      <c r="A402" s="12" t="s">
        <v>15</v>
      </c>
      <c r="B402" s="13">
        <v>14</v>
      </c>
      <c r="C402" s="13" t="str" cm="1">
        <f t="array" ref="C402">_xlfn.IFS(
  AND(B402&gt;=0, B402&lt;=18), "0-18",
  AND(B402&gt;18, B402&lt;=35), "19-35",
  AND(B402&gt;35, B402&lt;=60), "36-60",
  B402&gt;60, "60+"
)</f>
        <v>0-18</v>
      </c>
      <c r="D402" s="13">
        <v>0</v>
      </c>
      <c r="E402" s="13">
        <v>0</v>
      </c>
      <c r="F402" s="13">
        <v>0</v>
      </c>
      <c r="G402" s="12" t="str" cm="1">
        <f t="array" ref="G402">_xlfn.IFS(AND(D402=0,F402=0,E402=1),"Past/Secondary", AND(D402=1,F402=0,E402=0),"Acute/Early", OR(AND(D402=1,F402=1,E402=0),AND(D402=0,F402=1,E402=0)),"Recent/Mid", AND(D402=1,F402=1,E402=1),"Positive(Complex)", AND(D402=0,F402=1,E402=1),"Recent Exposure (Past Infection)", TRUE,"Secondary")</f>
        <v>Secondary</v>
      </c>
      <c r="H402" s="12" t="s">
        <v>42</v>
      </c>
      <c r="I402" s="12" t="s">
        <v>12</v>
      </c>
      <c r="J402" s="12" t="s">
        <v>13</v>
      </c>
      <c r="K402" s="12" t="s">
        <v>14</v>
      </c>
      <c r="L402" s="13">
        <v>0</v>
      </c>
    </row>
    <row r="403" spans="1:12" x14ac:dyDescent="0.35">
      <c r="A403" s="12" t="s">
        <v>10</v>
      </c>
      <c r="B403" s="13">
        <v>40</v>
      </c>
      <c r="C403" s="13" t="str" cm="1">
        <f t="array" ref="C403">_xlfn.IFS(
  AND(B403&gt;=0, B403&lt;=18), "0-18",
  AND(B403&gt;18, B403&lt;=35), "19-35",
  AND(B403&gt;35, B403&lt;=60), "36-60",
  B403&gt;60, "60+"
)</f>
        <v>36-60</v>
      </c>
      <c r="D403" s="13">
        <v>0</v>
      </c>
      <c r="E403" s="13">
        <v>0</v>
      </c>
      <c r="F403" s="13">
        <v>1</v>
      </c>
      <c r="G403" s="12" t="str" cm="1">
        <f t="array" ref="G403">_xlfn.IFS(AND(D403=0,F403=0,E403=1),"Past/Secondary", AND(D403=1,F403=0,E403=0),"Acute/Early", OR(AND(D403=1,F403=1,E403=0),AND(D403=0,F403=1,E403=0)),"Recent/Mid", AND(D403=1,F403=1,E403=1),"Positive(Complex)", AND(D403=0,F403=1,E403=1),"Recent Exposure (Past Infection)", TRUE,"Secondary")</f>
        <v>Recent/Mid</v>
      </c>
      <c r="H403" s="12" t="s">
        <v>11</v>
      </c>
      <c r="I403" s="12" t="s">
        <v>17</v>
      </c>
      <c r="J403" s="12" t="s">
        <v>19</v>
      </c>
      <c r="K403" s="12" t="s">
        <v>14</v>
      </c>
      <c r="L403" s="13">
        <v>0</v>
      </c>
    </row>
    <row r="404" spans="1:12" x14ac:dyDescent="0.35">
      <c r="A404" s="12" t="s">
        <v>10</v>
      </c>
      <c r="B404" s="13">
        <v>62</v>
      </c>
      <c r="C404" s="13" t="str" cm="1">
        <f t="array" ref="C404">_xlfn.IFS(
  AND(B404&gt;=0, B404&lt;=18), "0-18",
  AND(B404&gt;18, B404&lt;=35), "19-35",
  AND(B404&gt;35, B404&lt;=60), "36-60",
  B404&gt;60, "60+"
)</f>
        <v>60+</v>
      </c>
      <c r="D404" s="13">
        <v>0</v>
      </c>
      <c r="E404" s="13">
        <v>0</v>
      </c>
      <c r="F404" s="13">
        <v>1</v>
      </c>
      <c r="G404" s="12" t="str" cm="1">
        <f t="array" ref="G404">_xlfn.IFS(AND(D404=0,F404=0,E404=1),"Past/Secondary", AND(D404=1,F404=0,E404=0),"Acute/Early", OR(AND(D404=1,F404=1,E404=0),AND(D404=0,F404=1,E404=0)),"Recent/Mid", AND(D404=1,F404=1,E404=1),"Positive(Complex)", AND(D404=0,F404=1,E404=1),"Recent Exposure (Past Infection)", TRUE,"Secondary")</f>
        <v>Recent/Mid</v>
      </c>
      <c r="H404" s="12" t="s">
        <v>16</v>
      </c>
      <c r="I404" s="12" t="s">
        <v>12</v>
      </c>
      <c r="J404" s="12" t="s">
        <v>13</v>
      </c>
      <c r="K404" s="12" t="s">
        <v>14</v>
      </c>
      <c r="L404" s="13">
        <v>0</v>
      </c>
    </row>
    <row r="405" spans="1:12" x14ac:dyDescent="0.35">
      <c r="A405" s="12" t="s">
        <v>10</v>
      </c>
      <c r="B405" s="13">
        <v>40</v>
      </c>
      <c r="C405" s="13" t="str" cm="1">
        <f t="array" ref="C405">_xlfn.IFS(
  AND(B405&gt;=0, B405&lt;=18), "0-18",
  AND(B405&gt;18, B405&lt;=35), "19-35",
  AND(B405&gt;35, B405&lt;=60), "36-60",
  B405&gt;60, "60+"
)</f>
        <v>36-60</v>
      </c>
      <c r="D405" s="13">
        <v>1</v>
      </c>
      <c r="E405" s="13">
        <v>1</v>
      </c>
      <c r="F405" s="13">
        <v>1</v>
      </c>
      <c r="G405" s="12" t="str" cm="1">
        <f t="array" ref="G405">_xlfn.IFS(AND(D405=0,F405=0,E405=1),"Past/Secondary", AND(D405=1,F405=0,E405=0),"Acute/Early", OR(AND(D405=1,F405=1,E405=0),AND(D405=0,F405=1,E405=0)),"Recent/Mid", AND(D405=1,F405=1,E405=1),"Positive(Complex)", AND(D405=0,F405=1,E405=1),"Recent Exposure (Past Infection)", TRUE,"Secondary")</f>
        <v>Positive(Complex)</v>
      </c>
      <c r="H405" s="12" t="s">
        <v>16</v>
      </c>
      <c r="I405" s="12" t="s">
        <v>17</v>
      </c>
      <c r="J405" s="12" t="s">
        <v>19</v>
      </c>
      <c r="K405" s="12" t="s">
        <v>14</v>
      </c>
      <c r="L405" s="13">
        <v>1</v>
      </c>
    </row>
    <row r="406" spans="1:12" x14ac:dyDescent="0.35">
      <c r="A406" s="12" t="s">
        <v>15</v>
      </c>
      <c r="B406" s="13">
        <v>24</v>
      </c>
      <c r="C406" s="13" t="str" cm="1">
        <f t="array" ref="C406">_xlfn.IFS(
  AND(B406&gt;=0, B406&lt;=18), "0-18",
  AND(B406&gt;18, B406&lt;=35), "19-35",
  AND(B406&gt;35, B406&lt;=60), "36-60",
  B406&gt;60, "60+"
)</f>
        <v>19-35</v>
      </c>
      <c r="D406" s="13">
        <v>0</v>
      </c>
      <c r="E406" s="13">
        <v>0</v>
      </c>
      <c r="F406" s="13">
        <v>1</v>
      </c>
      <c r="G406" s="12" t="str" cm="1">
        <f t="array" ref="G406">_xlfn.IFS(AND(D406=0,F406=0,E406=1),"Past/Secondary", AND(D406=1,F406=0,E406=0),"Acute/Early", OR(AND(D406=1,F406=1,E406=0),AND(D406=0,F406=1,E406=0)),"Recent/Mid", AND(D406=1,F406=1,E406=1),"Positive(Complex)", AND(D406=0,F406=1,E406=1),"Recent Exposure (Past Infection)", TRUE,"Secondary")</f>
        <v>Recent/Mid</v>
      </c>
      <c r="H406" s="12" t="s">
        <v>25</v>
      </c>
      <c r="I406" s="12" t="s">
        <v>12</v>
      </c>
      <c r="J406" s="12" t="s">
        <v>24</v>
      </c>
      <c r="K406" s="12" t="s">
        <v>14</v>
      </c>
      <c r="L406" s="13">
        <v>0</v>
      </c>
    </row>
    <row r="407" spans="1:12" x14ac:dyDescent="0.35">
      <c r="A407" s="12" t="s">
        <v>15</v>
      </c>
      <c r="B407" s="13">
        <v>21</v>
      </c>
      <c r="C407" s="13" t="str" cm="1">
        <f t="array" ref="C407">_xlfn.IFS(
  AND(B407&gt;=0, B407&lt;=18), "0-18",
  AND(B407&gt;18, B407&lt;=35), "19-35",
  AND(B407&gt;35, B407&lt;=60), "36-60",
  B407&gt;60, "60+"
)</f>
        <v>19-35</v>
      </c>
      <c r="D407" s="13">
        <v>0</v>
      </c>
      <c r="E407" s="13">
        <v>0</v>
      </c>
      <c r="F407" s="13">
        <v>1</v>
      </c>
      <c r="G407" s="12" t="str" cm="1">
        <f t="array" ref="G407">_xlfn.IFS(AND(D407=0,F407=0,E407=1),"Past/Secondary", AND(D407=1,F407=0,E407=0),"Acute/Early", OR(AND(D407=1,F407=1,E407=0),AND(D407=0,F407=1,E407=0)),"Recent/Mid", AND(D407=1,F407=1,E407=1),"Positive(Complex)", AND(D407=0,F407=1,E407=1),"Recent Exposure (Past Infection)", TRUE,"Secondary")</f>
        <v>Recent/Mid</v>
      </c>
      <c r="H407" s="12" t="s">
        <v>39</v>
      </c>
      <c r="I407" s="12" t="s">
        <v>17</v>
      </c>
      <c r="J407" s="12" t="s">
        <v>19</v>
      </c>
      <c r="K407" s="12" t="s">
        <v>14</v>
      </c>
      <c r="L407" s="13">
        <v>0</v>
      </c>
    </row>
    <row r="408" spans="1:12" x14ac:dyDescent="0.35">
      <c r="A408" s="12" t="s">
        <v>15</v>
      </c>
      <c r="B408" s="13">
        <v>62</v>
      </c>
      <c r="C408" s="13" t="str" cm="1">
        <f t="array" ref="C408">_xlfn.IFS(
  AND(B408&gt;=0, B408&lt;=18), "0-18",
  AND(B408&gt;18, B408&lt;=35), "19-35",
  AND(B408&gt;35, B408&lt;=60), "36-60",
  B408&gt;60, "60+"
)</f>
        <v>60+</v>
      </c>
      <c r="D408" s="13">
        <v>1</v>
      </c>
      <c r="E408" s="13">
        <v>1</v>
      </c>
      <c r="F408" s="13">
        <v>0</v>
      </c>
      <c r="G408" s="12" t="str" cm="1">
        <f t="array" ref="G408">_xlfn.IFS(AND(D408=0,F408=0,E408=1),"Past/Secondary", AND(D408=1,F408=0,E408=0),"Acute/Early", OR(AND(D408=1,F408=1,E408=0),AND(D408=0,F408=1,E408=0)),"Recent/Mid", AND(D408=1,F408=1,E408=1),"Positive(Complex)", AND(D408=0,F408=1,E408=1),"Recent Exposure (Past Infection)", TRUE,"Secondary")</f>
        <v>Secondary</v>
      </c>
      <c r="H408" s="12" t="s">
        <v>28</v>
      </c>
      <c r="I408" s="12" t="s">
        <v>12</v>
      </c>
      <c r="J408" s="12" t="s">
        <v>19</v>
      </c>
      <c r="K408" s="12" t="s">
        <v>14</v>
      </c>
      <c r="L408" s="13">
        <v>1</v>
      </c>
    </row>
    <row r="409" spans="1:12" x14ac:dyDescent="0.35">
      <c r="A409" s="12" t="s">
        <v>15</v>
      </c>
      <c r="B409" s="13">
        <v>16</v>
      </c>
      <c r="C409" s="13" t="str" cm="1">
        <f t="array" ref="C409">_xlfn.IFS(
  AND(B409&gt;=0, B409&lt;=18), "0-18",
  AND(B409&gt;18, B409&lt;=35), "19-35",
  AND(B409&gt;35, B409&lt;=60), "36-60",
  B409&gt;60, "60+"
)</f>
        <v>0-18</v>
      </c>
      <c r="D409" s="13">
        <v>1</v>
      </c>
      <c r="E409" s="13">
        <v>1</v>
      </c>
      <c r="F409" s="13">
        <v>1</v>
      </c>
      <c r="G409" s="12" t="str" cm="1">
        <f t="array" ref="G409">_xlfn.IFS(AND(D409=0,F409=0,E409=1),"Past/Secondary", AND(D409=1,F409=0,E409=0),"Acute/Early", OR(AND(D409=1,F409=1,E409=0),AND(D409=0,F409=1,E409=0)),"Recent/Mid", AND(D409=1,F409=1,E409=1),"Positive(Complex)", AND(D409=0,F409=1,E409=1),"Recent Exposure (Past Infection)", TRUE,"Secondary")</f>
        <v>Positive(Complex)</v>
      </c>
      <c r="H409" s="12" t="s">
        <v>16</v>
      </c>
      <c r="I409" s="12" t="s">
        <v>17</v>
      </c>
      <c r="J409" s="12" t="s">
        <v>13</v>
      </c>
      <c r="K409" s="12" t="s">
        <v>14</v>
      </c>
      <c r="L409" s="13">
        <v>1</v>
      </c>
    </row>
    <row r="410" spans="1:12" x14ac:dyDescent="0.35">
      <c r="A410" s="12" t="s">
        <v>15</v>
      </c>
      <c r="B410" s="13">
        <v>11</v>
      </c>
      <c r="C410" s="13" t="str" cm="1">
        <f t="array" ref="C410">_xlfn.IFS(
  AND(B410&gt;=0, B410&lt;=18), "0-18",
  AND(B410&gt;18, B410&lt;=35), "19-35",
  AND(B410&gt;35, B410&lt;=60), "36-60",
  B410&gt;60, "60+"
)</f>
        <v>0-18</v>
      </c>
      <c r="D410" s="13">
        <v>0</v>
      </c>
      <c r="E410" s="13">
        <v>0</v>
      </c>
      <c r="F410" s="13">
        <v>0</v>
      </c>
      <c r="G410" s="12" t="str" cm="1">
        <f t="array" ref="G410">_xlfn.IFS(AND(D410=0,F410=0,E410=1),"Past/Secondary", AND(D410=1,F410=0,E410=0),"Acute/Early", OR(AND(D410=1,F410=1,E410=0),AND(D410=0,F410=1,E410=0)),"Recent/Mid", AND(D410=1,F410=1,E410=1),"Positive(Complex)", AND(D410=0,F410=1,E410=1),"Recent Exposure (Past Infection)", TRUE,"Secondary")</f>
        <v>Secondary</v>
      </c>
      <c r="H410" s="12" t="s">
        <v>36</v>
      </c>
      <c r="I410" s="12" t="s">
        <v>12</v>
      </c>
      <c r="J410" s="12" t="s">
        <v>13</v>
      </c>
      <c r="K410" s="12" t="s">
        <v>14</v>
      </c>
      <c r="L410" s="13">
        <v>0</v>
      </c>
    </row>
    <row r="411" spans="1:12" x14ac:dyDescent="0.35">
      <c r="A411" s="12" t="s">
        <v>15</v>
      </c>
      <c r="B411" s="13">
        <v>30</v>
      </c>
      <c r="C411" s="13" t="str" cm="1">
        <f t="array" ref="C411">_xlfn.IFS(
  AND(B411&gt;=0, B411&lt;=18), "0-18",
  AND(B411&gt;18, B411&lt;=35), "19-35",
  AND(B411&gt;35, B411&lt;=60), "36-60",
  B411&gt;60, "60+"
)</f>
        <v>19-35</v>
      </c>
      <c r="D411" s="13">
        <v>1</v>
      </c>
      <c r="E411" s="13">
        <v>1</v>
      </c>
      <c r="F411" s="13">
        <v>0</v>
      </c>
      <c r="G411" s="12" t="str" cm="1">
        <f t="array" ref="G411">_xlfn.IFS(AND(D411=0,F411=0,E411=1),"Past/Secondary", AND(D411=1,F411=0,E411=0),"Acute/Early", OR(AND(D411=1,F411=1,E411=0),AND(D411=0,F411=1,E411=0)),"Recent/Mid", AND(D411=1,F411=1,E411=1),"Positive(Complex)", AND(D411=0,F411=1,E411=1),"Recent Exposure (Past Infection)", TRUE,"Secondary")</f>
        <v>Secondary</v>
      </c>
      <c r="H411" s="12" t="s">
        <v>16</v>
      </c>
      <c r="I411" s="12" t="s">
        <v>17</v>
      </c>
      <c r="J411" s="12" t="s">
        <v>19</v>
      </c>
      <c r="K411" s="12" t="s">
        <v>14</v>
      </c>
      <c r="L411" s="13">
        <v>1</v>
      </c>
    </row>
    <row r="412" spans="1:12" x14ac:dyDescent="0.35">
      <c r="A412" s="12" t="s">
        <v>15</v>
      </c>
      <c r="B412" s="13">
        <v>55</v>
      </c>
      <c r="C412" s="13" t="str" cm="1">
        <f t="array" ref="C412">_xlfn.IFS(
  AND(B412&gt;=0, B412&lt;=18), "0-18",
  AND(B412&gt;18, B412&lt;=35), "19-35",
  AND(B412&gt;35, B412&lt;=60), "36-60",
  B412&gt;60, "60+"
)</f>
        <v>36-60</v>
      </c>
      <c r="D412" s="13">
        <v>0</v>
      </c>
      <c r="E412" s="13">
        <v>0</v>
      </c>
      <c r="F412" s="13">
        <v>0</v>
      </c>
      <c r="G412" s="12" t="str" cm="1">
        <f t="array" ref="G412">_xlfn.IFS(AND(D412=0,F412=0,E412=1),"Past/Secondary", AND(D412=1,F412=0,E412=0),"Acute/Early", OR(AND(D412=1,F412=1,E412=0),AND(D412=0,F412=1,E412=0)),"Recent/Mid", AND(D412=1,F412=1,E412=1),"Positive(Complex)", AND(D412=0,F412=1,E412=1),"Recent Exposure (Past Infection)", TRUE,"Secondary")</f>
        <v>Secondary</v>
      </c>
      <c r="H412" s="12" t="s">
        <v>29</v>
      </c>
      <c r="I412" s="12" t="s">
        <v>12</v>
      </c>
      <c r="J412" s="12" t="s">
        <v>24</v>
      </c>
      <c r="K412" s="12" t="s">
        <v>14</v>
      </c>
      <c r="L412" s="13">
        <v>0</v>
      </c>
    </row>
    <row r="413" spans="1:12" x14ac:dyDescent="0.35">
      <c r="A413" s="12" t="s">
        <v>15</v>
      </c>
      <c r="B413" s="13">
        <v>24</v>
      </c>
      <c r="C413" s="13" t="str" cm="1">
        <f t="array" ref="C413">_xlfn.IFS(
  AND(B413&gt;=0, B413&lt;=18), "0-18",
  AND(B413&gt;18, B413&lt;=35), "19-35",
  AND(B413&gt;35, B413&lt;=60), "36-60",
  B413&gt;60, "60+"
)</f>
        <v>19-35</v>
      </c>
      <c r="D413" s="13">
        <v>0</v>
      </c>
      <c r="E413" s="13">
        <v>0</v>
      </c>
      <c r="F413" s="13">
        <v>1</v>
      </c>
      <c r="G413" s="12" t="str" cm="1">
        <f t="array" ref="G413">_xlfn.IFS(AND(D413=0,F413=0,E413=1),"Past/Secondary", AND(D413=1,F413=0,E413=0),"Acute/Early", OR(AND(D413=1,F413=1,E413=0),AND(D413=0,F413=1,E413=0)),"Recent/Mid", AND(D413=1,F413=1,E413=1),"Positive(Complex)", AND(D413=0,F413=1,E413=1),"Recent Exposure (Past Infection)", TRUE,"Secondary")</f>
        <v>Recent/Mid</v>
      </c>
      <c r="H413" s="12" t="s">
        <v>41</v>
      </c>
      <c r="I413" s="12" t="s">
        <v>17</v>
      </c>
      <c r="J413" s="12" t="s">
        <v>19</v>
      </c>
      <c r="K413" s="12" t="s">
        <v>14</v>
      </c>
      <c r="L413" s="13">
        <v>0</v>
      </c>
    </row>
    <row r="414" spans="1:12" x14ac:dyDescent="0.35">
      <c r="A414" s="12" t="s">
        <v>10</v>
      </c>
      <c r="B414" s="13">
        <v>54</v>
      </c>
      <c r="C414" s="13" t="str" cm="1">
        <f t="array" ref="C414">_xlfn.IFS(
  AND(B414&gt;=0, B414&lt;=18), "0-18",
  AND(B414&gt;18, B414&lt;=35), "19-35",
  AND(B414&gt;35, B414&lt;=60), "36-60",
  B414&gt;60, "60+"
)</f>
        <v>36-60</v>
      </c>
      <c r="D414" s="13">
        <v>0</v>
      </c>
      <c r="E414" s="13">
        <v>0</v>
      </c>
      <c r="F414" s="13">
        <v>1</v>
      </c>
      <c r="G414" s="12" t="str" cm="1">
        <f t="array" ref="G414">_xlfn.IFS(AND(D414=0,F414=0,E414=1),"Past/Secondary", AND(D414=1,F414=0,E414=0),"Acute/Early", OR(AND(D414=1,F414=1,E414=0),AND(D414=0,F414=1,E414=0)),"Recent/Mid", AND(D414=1,F414=1,E414=1),"Positive(Complex)", AND(D414=0,F414=1,E414=1),"Recent Exposure (Past Infection)", TRUE,"Secondary")</f>
        <v>Recent/Mid</v>
      </c>
      <c r="H414" s="12" t="s">
        <v>53</v>
      </c>
      <c r="I414" s="12" t="s">
        <v>12</v>
      </c>
      <c r="J414" s="12" t="s">
        <v>19</v>
      </c>
      <c r="K414" s="12" t="s">
        <v>14</v>
      </c>
      <c r="L414" s="13">
        <v>0</v>
      </c>
    </row>
    <row r="415" spans="1:12" x14ac:dyDescent="0.35">
      <c r="A415" s="12" t="s">
        <v>15</v>
      </c>
      <c r="B415" s="13">
        <v>29</v>
      </c>
      <c r="C415" s="13" t="str" cm="1">
        <f t="array" ref="C415">_xlfn.IFS(
  AND(B415&gt;=0, B415&lt;=18), "0-18",
  AND(B415&gt;18, B415&lt;=35), "19-35",
  AND(B415&gt;35, B415&lt;=60), "36-60",
  B415&gt;60, "60+"
)</f>
        <v>19-35</v>
      </c>
      <c r="D415" s="13">
        <v>1</v>
      </c>
      <c r="E415" s="13">
        <v>1</v>
      </c>
      <c r="F415" s="13">
        <v>0</v>
      </c>
      <c r="G415" s="12" t="str" cm="1">
        <f t="array" ref="G415">_xlfn.IFS(AND(D415=0,F415=0,E415=1),"Past/Secondary", AND(D415=1,F415=0,E415=0),"Acute/Early", OR(AND(D415=1,F415=1,E415=0),AND(D415=0,F415=1,E415=0)),"Recent/Mid", AND(D415=1,F415=1,E415=1),"Positive(Complex)", AND(D415=0,F415=1,E415=1),"Recent Exposure (Past Infection)", TRUE,"Secondary")</f>
        <v>Secondary</v>
      </c>
      <c r="H415" s="12" t="s">
        <v>44</v>
      </c>
      <c r="I415" s="12" t="s">
        <v>17</v>
      </c>
      <c r="J415" s="12" t="s">
        <v>24</v>
      </c>
      <c r="K415" s="12" t="s">
        <v>14</v>
      </c>
      <c r="L415" s="13">
        <v>1</v>
      </c>
    </row>
    <row r="416" spans="1:12" x14ac:dyDescent="0.35">
      <c r="A416" s="12" t="s">
        <v>10</v>
      </c>
      <c r="B416" s="13">
        <v>20</v>
      </c>
      <c r="C416" s="13" t="str" cm="1">
        <f t="array" ref="C416">_xlfn.IFS(
  AND(B416&gt;=0, B416&lt;=18), "0-18",
  AND(B416&gt;18, B416&lt;=35), "19-35",
  AND(B416&gt;35, B416&lt;=60), "36-60",
  B416&gt;60, "60+"
)</f>
        <v>19-35</v>
      </c>
      <c r="D416" s="13">
        <v>0</v>
      </c>
      <c r="E416" s="13">
        <v>0</v>
      </c>
      <c r="F416" s="13">
        <v>1</v>
      </c>
      <c r="G416" s="12" t="str" cm="1">
        <f t="array" ref="G416">_xlfn.IFS(AND(D416=0,F416=0,E416=1),"Past/Secondary", AND(D416=1,F416=0,E416=0),"Acute/Early", OR(AND(D416=1,F416=1,E416=0),AND(D416=0,F416=1,E416=0)),"Recent/Mid", AND(D416=1,F416=1,E416=1),"Positive(Complex)", AND(D416=0,F416=1,E416=1),"Recent Exposure (Past Infection)", TRUE,"Secondary")</f>
        <v>Recent/Mid</v>
      </c>
      <c r="H416" s="12" t="s">
        <v>29</v>
      </c>
      <c r="I416" s="12" t="s">
        <v>12</v>
      </c>
      <c r="J416" s="12" t="s">
        <v>24</v>
      </c>
      <c r="K416" s="12" t="s">
        <v>14</v>
      </c>
      <c r="L416" s="13">
        <v>0</v>
      </c>
    </row>
    <row r="417" spans="1:12" x14ac:dyDescent="0.35">
      <c r="A417" s="12" t="s">
        <v>15</v>
      </c>
      <c r="B417" s="13">
        <v>57</v>
      </c>
      <c r="C417" s="13" t="str" cm="1">
        <f t="array" ref="C417">_xlfn.IFS(
  AND(B417&gt;=0, B417&lt;=18), "0-18",
  AND(B417&gt;18, B417&lt;=35), "19-35",
  AND(B417&gt;35, B417&lt;=60), "36-60",
  B417&gt;60, "60+"
)</f>
        <v>36-60</v>
      </c>
      <c r="D417" s="13">
        <v>1</v>
      </c>
      <c r="E417" s="13">
        <v>1</v>
      </c>
      <c r="F417" s="13">
        <v>1</v>
      </c>
      <c r="G417" s="12" t="str" cm="1">
        <f t="array" ref="G417">_xlfn.IFS(AND(D417=0,F417=0,E417=1),"Past/Secondary", AND(D417=1,F417=0,E417=0),"Acute/Early", OR(AND(D417=1,F417=1,E417=0),AND(D417=0,F417=1,E417=0)),"Recent/Mid", AND(D417=1,F417=1,E417=1),"Positive(Complex)", AND(D417=0,F417=1,E417=1),"Recent Exposure (Past Infection)", TRUE,"Secondary")</f>
        <v>Positive(Complex)</v>
      </c>
      <c r="H417" s="12" t="s">
        <v>46</v>
      </c>
      <c r="I417" s="12" t="s">
        <v>17</v>
      </c>
      <c r="J417" s="12" t="s">
        <v>24</v>
      </c>
      <c r="K417" s="12" t="s">
        <v>14</v>
      </c>
      <c r="L417" s="13">
        <v>1</v>
      </c>
    </row>
    <row r="418" spans="1:12" x14ac:dyDescent="0.35">
      <c r="A418" s="12" t="s">
        <v>15</v>
      </c>
      <c r="B418" s="13">
        <v>62</v>
      </c>
      <c r="C418" s="13" t="str" cm="1">
        <f t="array" ref="C418">_xlfn.IFS(
  AND(B418&gt;=0, B418&lt;=18), "0-18",
  AND(B418&gt;18, B418&lt;=35), "19-35",
  AND(B418&gt;35, B418&lt;=60), "36-60",
  B418&gt;60, "60+"
)</f>
        <v>60+</v>
      </c>
      <c r="D418" s="13">
        <v>0</v>
      </c>
      <c r="E418" s="13">
        <v>0</v>
      </c>
      <c r="F418" s="13">
        <v>1</v>
      </c>
      <c r="G418" s="12" t="str" cm="1">
        <f t="array" ref="G418">_xlfn.IFS(AND(D418=0,F418=0,E418=1),"Past/Secondary", AND(D418=1,F418=0,E418=0),"Acute/Early", OR(AND(D418=1,F418=1,E418=0),AND(D418=0,F418=1,E418=0)),"Recent/Mid", AND(D418=1,F418=1,E418=1),"Positive(Complex)", AND(D418=0,F418=1,E418=1),"Recent Exposure (Past Infection)", TRUE,"Secondary")</f>
        <v>Recent/Mid</v>
      </c>
      <c r="H418" s="12" t="s">
        <v>47</v>
      </c>
      <c r="I418" s="12" t="s">
        <v>12</v>
      </c>
      <c r="J418" s="12" t="s">
        <v>19</v>
      </c>
      <c r="K418" s="12" t="s">
        <v>14</v>
      </c>
      <c r="L418" s="13">
        <v>0</v>
      </c>
    </row>
    <row r="419" spans="1:12" x14ac:dyDescent="0.35">
      <c r="A419" s="12" t="s">
        <v>10</v>
      </c>
      <c r="B419" s="13">
        <v>35</v>
      </c>
      <c r="C419" s="13" t="str" cm="1">
        <f t="array" ref="C419">_xlfn.IFS(
  AND(B419&gt;=0, B419&lt;=18), "0-18",
  AND(B419&gt;18, B419&lt;=35), "19-35",
  AND(B419&gt;35, B419&lt;=60), "36-60",
  B419&gt;60, "60+"
)</f>
        <v>19-35</v>
      </c>
      <c r="D419" s="13">
        <v>0</v>
      </c>
      <c r="E419" s="13">
        <v>0</v>
      </c>
      <c r="F419" s="13">
        <v>1</v>
      </c>
      <c r="G419" s="12" t="str" cm="1">
        <f t="array" ref="G419">_xlfn.IFS(AND(D419=0,F419=0,E419=1),"Past/Secondary", AND(D419=1,F419=0,E419=0),"Acute/Early", OR(AND(D419=1,F419=1,E419=0),AND(D419=0,F419=1,E419=0)),"Recent/Mid", AND(D419=1,F419=1,E419=1),"Positive(Complex)", AND(D419=0,F419=1,E419=1),"Recent Exposure (Past Infection)", TRUE,"Secondary")</f>
        <v>Recent/Mid</v>
      </c>
      <c r="H419" s="12" t="s">
        <v>47</v>
      </c>
      <c r="I419" s="12" t="s">
        <v>17</v>
      </c>
      <c r="J419" s="12" t="s">
        <v>24</v>
      </c>
      <c r="K419" s="12" t="s">
        <v>14</v>
      </c>
      <c r="L419" s="13">
        <v>0</v>
      </c>
    </row>
    <row r="420" spans="1:12" x14ac:dyDescent="0.35">
      <c r="A420" s="12" t="s">
        <v>10</v>
      </c>
      <c r="B420" s="13">
        <v>22</v>
      </c>
      <c r="C420" s="13" t="str" cm="1">
        <f t="array" ref="C420">_xlfn.IFS(
  AND(B420&gt;=0, B420&lt;=18), "0-18",
  AND(B420&gt;18, B420&lt;=35), "19-35",
  AND(B420&gt;35, B420&lt;=60), "36-60",
  B420&gt;60, "60+"
)</f>
        <v>19-35</v>
      </c>
      <c r="D420" s="13">
        <v>1</v>
      </c>
      <c r="E420" s="13">
        <v>1</v>
      </c>
      <c r="F420" s="13">
        <v>1</v>
      </c>
      <c r="G420" s="12" t="str" cm="1">
        <f t="array" ref="G420">_xlfn.IFS(AND(D420=0,F420=0,E420=1),"Past/Secondary", AND(D420=1,F420=0,E420=0),"Acute/Early", OR(AND(D420=1,F420=1,E420=0),AND(D420=0,F420=1,E420=0)),"Recent/Mid", AND(D420=1,F420=1,E420=1),"Positive(Complex)", AND(D420=0,F420=1,E420=1),"Recent Exposure (Past Infection)", TRUE,"Secondary")</f>
        <v>Positive(Complex)</v>
      </c>
      <c r="H420" s="12" t="s">
        <v>11</v>
      </c>
      <c r="I420" s="12" t="s">
        <v>12</v>
      </c>
      <c r="J420" s="12" t="s">
        <v>19</v>
      </c>
      <c r="K420" s="12" t="s">
        <v>14</v>
      </c>
      <c r="L420" s="13">
        <v>1</v>
      </c>
    </row>
    <row r="421" spans="1:12" x14ac:dyDescent="0.35">
      <c r="A421" s="12" t="s">
        <v>15</v>
      </c>
      <c r="B421" s="13">
        <v>14</v>
      </c>
      <c r="C421" s="13" t="str" cm="1">
        <f t="array" ref="C421">_xlfn.IFS(
  AND(B421&gt;=0, B421&lt;=18), "0-18",
  AND(B421&gt;18, B421&lt;=35), "19-35",
  AND(B421&gt;35, B421&lt;=60), "36-60",
  B421&gt;60, "60+"
)</f>
        <v>0-18</v>
      </c>
      <c r="D421" s="13">
        <v>1</v>
      </c>
      <c r="E421" s="13">
        <v>1</v>
      </c>
      <c r="F421" s="13">
        <v>1</v>
      </c>
      <c r="G421" s="12" t="str" cm="1">
        <f t="array" ref="G421">_xlfn.IFS(AND(D421=0,F421=0,E421=1),"Past/Secondary", AND(D421=1,F421=0,E421=0),"Acute/Early", OR(AND(D421=1,F421=1,E421=0),AND(D421=0,F421=1,E421=0)),"Recent/Mid", AND(D421=1,F421=1,E421=1),"Positive(Complex)", AND(D421=0,F421=1,E421=1),"Recent Exposure (Past Infection)", TRUE,"Secondary")</f>
        <v>Positive(Complex)</v>
      </c>
      <c r="H421" s="12" t="s">
        <v>48</v>
      </c>
      <c r="I421" s="12" t="s">
        <v>17</v>
      </c>
      <c r="J421" s="12" t="s">
        <v>13</v>
      </c>
      <c r="K421" s="12" t="s">
        <v>14</v>
      </c>
      <c r="L421" s="13">
        <v>1</v>
      </c>
    </row>
    <row r="422" spans="1:12" x14ac:dyDescent="0.35">
      <c r="A422" s="12" t="s">
        <v>10</v>
      </c>
      <c r="B422" s="13">
        <v>40</v>
      </c>
      <c r="C422" s="13" t="str" cm="1">
        <f t="array" ref="C422">_xlfn.IFS(
  AND(B422&gt;=0, B422&lt;=18), "0-18",
  AND(B422&gt;18, B422&lt;=35), "19-35",
  AND(B422&gt;35, B422&lt;=60), "36-60",
  B422&gt;60, "60+"
)</f>
        <v>36-60</v>
      </c>
      <c r="D422" s="13">
        <v>1</v>
      </c>
      <c r="E422" s="13">
        <v>1</v>
      </c>
      <c r="F422" s="13">
        <v>0</v>
      </c>
      <c r="G422" s="12" t="str" cm="1">
        <f t="array" ref="G422">_xlfn.IFS(AND(D422=0,F422=0,E422=1),"Past/Secondary", AND(D422=1,F422=0,E422=0),"Acute/Early", OR(AND(D422=1,F422=1,E422=0),AND(D422=0,F422=1,E422=0)),"Recent/Mid", AND(D422=1,F422=1,E422=1),"Positive(Complex)", AND(D422=0,F422=1,E422=1),"Recent Exposure (Past Infection)", TRUE,"Secondary")</f>
        <v>Secondary</v>
      </c>
      <c r="H422" s="12" t="s">
        <v>47</v>
      </c>
      <c r="I422" s="12" t="s">
        <v>12</v>
      </c>
      <c r="J422" s="12" t="s">
        <v>13</v>
      </c>
      <c r="K422" s="12" t="s">
        <v>14</v>
      </c>
      <c r="L422" s="13">
        <v>1</v>
      </c>
    </row>
    <row r="423" spans="1:12" x14ac:dyDescent="0.35">
      <c r="A423" s="12" t="s">
        <v>10</v>
      </c>
      <c r="B423" s="13">
        <v>46</v>
      </c>
      <c r="C423" s="13" t="str" cm="1">
        <f t="array" ref="C423">_xlfn.IFS(
  AND(B423&gt;=0, B423&lt;=18), "0-18",
  AND(B423&gt;18, B423&lt;=35), "19-35",
  AND(B423&gt;35, B423&lt;=60), "36-60",
  B423&gt;60, "60+"
)</f>
        <v>36-60</v>
      </c>
      <c r="D423" s="13">
        <v>1</v>
      </c>
      <c r="E423" s="13">
        <v>1</v>
      </c>
      <c r="F423" s="13">
        <v>0</v>
      </c>
      <c r="G423" s="12" t="str" cm="1">
        <f t="array" ref="G423">_xlfn.IFS(AND(D423=0,F423=0,E423=1),"Past/Secondary", AND(D423=1,F423=0,E423=0),"Acute/Early", OR(AND(D423=1,F423=1,E423=0),AND(D423=0,F423=1,E423=0)),"Recent/Mid", AND(D423=1,F423=1,E423=1),"Positive(Complex)", AND(D423=0,F423=1,E423=1),"Recent Exposure (Past Infection)", TRUE,"Secondary")</f>
        <v>Secondary</v>
      </c>
      <c r="H423" s="12" t="s">
        <v>33</v>
      </c>
      <c r="I423" s="12" t="s">
        <v>17</v>
      </c>
      <c r="J423" s="12" t="s">
        <v>19</v>
      </c>
      <c r="K423" s="12" t="s">
        <v>14</v>
      </c>
      <c r="L423" s="13">
        <v>1</v>
      </c>
    </row>
    <row r="424" spans="1:12" x14ac:dyDescent="0.35">
      <c r="A424" s="12" t="s">
        <v>10</v>
      </c>
      <c r="B424" s="13">
        <v>21</v>
      </c>
      <c r="C424" s="13" t="str" cm="1">
        <f t="array" ref="C424">_xlfn.IFS(
  AND(B424&gt;=0, B424&lt;=18), "0-18",
  AND(B424&gt;18, B424&lt;=35), "19-35",
  AND(B424&gt;35, B424&lt;=60), "36-60",
  B424&gt;60, "60+"
)</f>
        <v>19-35</v>
      </c>
      <c r="D424" s="13">
        <v>0</v>
      </c>
      <c r="E424" s="13">
        <v>0</v>
      </c>
      <c r="F424" s="13">
        <v>1</v>
      </c>
      <c r="G424" s="12" t="str" cm="1">
        <f t="array" ref="G424">_xlfn.IFS(AND(D424=0,F424=0,E424=1),"Past/Secondary", AND(D424=1,F424=0,E424=0),"Acute/Early", OR(AND(D424=1,F424=1,E424=0),AND(D424=0,F424=1,E424=0)),"Recent/Mid", AND(D424=1,F424=1,E424=1),"Positive(Complex)", AND(D424=0,F424=1,E424=1),"Recent Exposure (Past Infection)", TRUE,"Secondary")</f>
        <v>Recent/Mid</v>
      </c>
      <c r="H424" s="12" t="s">
        <v>23</v>
      </c>
      <c r="I424" s="12" t="s">
        <v>12</v>
      </c>
      <c r="J424" s="12" t="s">
        <v>24</v>
      </c>
      <c r="K424" s="12" t="s">
        <v>14</v>
      </c>
      <c r="L424" s="13">
        <v>0</v>
      </c>
    </row>
    <row r="425" spans="1:12" x14ac:dyDescent="0.35">
      <c r="A425" s="12" t="s">
        <v>15</v>
      </c>
      <c r="B425" s="13">
        <v>38</v>
      </c>
      <c r="C425" s="13" t="str" cm="1">
        <f t="array" ref="C425">_xlfn.IFS(
  AND(B425&gt;=0, B425&lt;=18), "0-18",
  AND(B425&gt;18, B425&lt;=35), "19-35",
  AND(B425&gt;35, B425&lt;=60), "36-60",
  B425&gt;60, "60+"
)</f>
        <v>36-60</v>
      </c>
      <c r="D425" s="13">
        <v>0</v>
      </c>
      <c r="E425" s="13">
        <v>0</v>
      </c>
      <c r="F425" s="13">
        <v>1</v>
      </c>
      <c r="G425" s="12" t="str" cm="1">
        <f t="array" ref="G425">_xlfn.IFS(AND(D425=0,F425=0,E425=1),"Past/Secondary", AND(D425=1,F425=0,E425=0),"Acute/Early", OR(AND(D425=1,F425=1,E425=0),AND(D425=0,F425=1,E425=0)),"Recent/Mid", AND(D425=1,F425=1,E425=1),"Positive(Complex)", AND(D425=0,F425=1,E425=1),"Recent Exposure (Past Infection)", TRUE,"Secondary")</f>
        <v>Recent/Mid</v>
      </c>
      <c r="H425" s="12" t="s">
        <v>39</v>
      </c>
      <c r="I425" s="12" t="s">
        <v>17</v>
      </c>
      <c r="J425" s="12" t="s">
        <v>13</v>
      </c>
      <c r="K425" s="12" t="s">
        <v>14</v>
      </c>
      <c r="L425" s="13">
        <v>0</v>
      </c>
    </row>
    <row r="426" spans="1:12" x14ac:dyDescent="0.35">
      <c r="A426" s="12" t="s">
        <v>15</v>
      </c>
      <c r="B426" s="13">
        <v>23</v>
      </c>
      <c r="C426" s="13" t="str" cm="1">
        <f t="array" ref="C426">_xlfn.IFS(
  AND(B426&gt;=0, B426&lt;=18), "0-18",
  AND(B426&gt;18, B426&lt;=35), "19-35",
  AND(B426&gt;35, B426&lt;=60), "36-60",
  B426&gt;60, "60+"
)</f>
        <v>19-35</v>
      </c>
      <c r="D426" s="13">
        <v>1</v>
      </c>
      <c r="E426" s="13">
        <v>1</v>
      </c>
      <c r="F426" s="13">
        <v>1</v>
      </c>
      <c r="G426" s="12" t="str" cm="1">
        <f t="array" ref="G426">_xlfn.IFS(AND(D426=0,F426=0,E426=1),"Past/Secondary", AND(D426=1,F426=0,E426=0),"Acute/Early", OR(AND(D426=1,F426=1,E426=0),AND(D426=0,F426=1,E426=0)),"Recent/Mid", AND(D426=1,F426=1,E426=1),"Positive(Complex)", AND(D426=0,F426=1,E426=1),"Recent Exposure (Past Infection)", TRUE,"Secondary")</f>
        <v>Positive(Complex)</v>
      </c>
      <c r="H426" s="12" t="s">
        <v>50</v>
      </c>
      <c r="I426" s="12" t="s">
        <v>12</v>
      </c>
      <c r="J426" s="12" t="s">
        <v>13</v>
      </c>
      <c r="K426" s="12" t="s">
        <v>14</v>
      </c>
      <c r="L426" s="13">
        <v>1</v>
      </c>
    </row>
    <row r="427" spans="1:12" x14ac:dyDescent="0.35">
      <c r="A427" s="12" t="s">
        <v>10</v>
      </c>
      <c r="B427" s="13">
        <v>15</v>
      </c>
      <c r="C427" s="13" t="str" cm="1">
        <f t="array" ref="C427">_xlfn.IFS(
  AND(B427&gt;=0, B427&lt;=18), "0-18",
  AND(B427&gt;18, B427&lt;=35), "19-35",
  AND(B427&gt;35, B427&lt;=60), "36-60",
  B427&gt;60, "60+"
)</f>
        <v>0-18</v>
      </c>
      <c r="D427" s="13">
        <v>0</v>
      </c>
      <c r="E427" s="13">
        <v>0</v>
      </c>
      <c r="F427" s="13">
        <v>0</v>
      </c>
      <c r="G427" s="12" t="str" cm="1">
        <f t="array" ref="G427">_xlfn.IFS(AND(D427=0,F427=0,E427=1),"Past/Secondary", AND(D427=1,F427=0,E427=0),"Acute/Early", OR(AND(D427=1,F427=1,E427=0),AND(D427=0,F427=1,E427=0)),"Recent/Mid", AND(D427=1,F427=1,E427=1),"Positive(Complex)", AND(D427=0,F427=1,E427=1),"Recent Exposure (Past Infection)", TRUE,"Secondary")</f>
        <v>Secondary</v>
      </c>
      <c r="H427" s="12" t="s">
        <v>11</v>
      </c>
      <c r="I427" s="12" t="s">
        <v>17</v>
      </c>
      <c r="J427" s="12" t="s">
        <v>19</v>
      </c>
      <c r="K427" s="12" t="s">
        <v>14</v>
      </c>
      <c r="L427" s="13">
        <v>0</v>
      </c>
    </row>
    <row r="428" spans="1:12" x14ac:dyDescent="0.35">
      <c r="A428" s="12" t="s">
        <v>10</v>
      </c>
      <c r="B428" s="13">
        <v>21</v>
      </c>
      <c r="C428" s="13" t="str" cm="1">
        <f t="array" ref="C428">_xlfn.IFS(
  AND(B428&gt;=0, B428&lt;=18), "0-18",
  AND(B428&gt;18, B428&lt;=35), "19-35",
  AND(B428&gt;35, B428&lt;=60), "36-60",
  B428&gt;60, "60+"
)</f>
        <v>19-35</v>
      </c>
      <c r="D428" s="13">
        <v>0</v>
      </c>
      <c r="E428" s="13">
        <v>0</v>
      </c>
      <c r="F428" s="13">
        <v>0</v>
      </c>
      <c r="G428" s="12" t="str" cm="1">
        <f t="array" ref="G428">_xlfn.IFS(AND(D428=0,F428=0,E428=1),"Past/Secondary", AND(D428=1,F428=0,E428=0),"Acute/Early", OR(AND(D428=1,F428=1,E428=0),AND(D428=0,F428=1,E428=0)),"Recent/Mid", AND(D428=1,F428=1,E428=1),"Positive(Complex)", AND(D428=0,F428=1,E428=1),"Recent Exposure (Past Infection)", TRUE,"Secondary")</f>
        <v>Secondary</v>
      </c>
      <c r="H428" s="12" t="s">
        <v>32</v>
      </c>
      <c r="I428" s="12" t="s">
        <v>12</v>
      </c>
      <c r="J428" s="12" t="s">
        <v>19</v>
      </c>
      <c r="K428" s="12" t="s">
        <v>14</v>
      </c>
      <c r="L428" s="13">
        <v>0</v>
      </c>
    </row>
    <row r="429" spans="1:12" x14ac:dyDescent="0.35">
      <c r="A429" s="12" t="s">
        <v>10</v>
      </c>
      <c r="B429" s="13">
        <v>31</v>
      </c>
      <c r="C429" s="13" t="str" cm="1">
        <f t="array" ref="C429">_xlfn.IFS(
  AND(B429&gt;=0, B429&lt;=18), "0-18",
  AND(B429&gt;18, B429&lt;=35), "19-35",
  AND(B429&gt;35, B429&lt;=60), "36-60",
  B429&gt;60, "60+"
)</f>
        <v>19-35</v>
      </c>
      <c r="D429" s="13">
        <v>0</v>
      </c>
      <c r="E429" s="13">
        <v>0</v>
      </c>
      <c r="F429" s="13">
        <v>0</v>
      </c>
      <c r="G429" s="12" t="str" cm="1">
        <f t="array" ref="G429">_xlfn.IFS(AND(D429=0,F429=0,E429=1),"Past/Secondary", AND(D429=1,F429=0,E429=0),"Acute/Early", OR(AND(D429=1,F429=1,E429=0),AND(D429=0,F429=1,E429=0)),"Recent/Mid", AND(D429=1,F429=1,E429=1),"Positive(Complex)", AND(D429=0,F429=1,E429=1),"Recent Exposure (Past Infection)", TRUE,"Secondary")</f>
        <v>Secondary</v>
      </c>
      <c r="H429" s="12" t="s">
        <v>29</v>
      </c>
      <c r="I429" s="12" t="s">
        <v>17</v>
      </c>
      <c r="J429" s="12" t="s">
        <v>19</v>
      </c>
      <c r="K429" s="12" t="s">
        <v>14</v>
      </c>
      <c r="L429" s="13">
        <v>0</v>
      </c>
    </row>
    <row r="430" spans="1:12" x14ac:dyDescent="0.35">
      <c r="A430" s="12" t="s">
        <v>10</v>
      </c>
      <c r="B430" s="13">
        <v>43</v>
      </c>
      <c r="C430" s="13" t="str" cm="1">
        <f t="array" ref="C430">_xlfn.IFS(
  AND(B430&gt;=0, B430&lt;=18), "0-18",
  AND(B430&gt;18, B430&lt;=35), "19-35",
  AND(B430&gt;35, B430&lt;=60), "36-60",
  B430&gt;60, "60+"
)</f>
        <v>36-60</v>
      </c>
      <c r="D430" s="13">
        <v>1</v>
      </c>
      <c r="E430" s="13">
        <v>1</v>
      </c>
      <c r="F430" s="13">
        <v>0</v>
      </c>
      <c r="G430" s="12" t="str" cm="1">
        <f t="array" ref="G430">_xlfn.IFS(AND(D430=0,F430=0,E430=1),"Past/Secondary", AND(D430=1,F430=0,E430=0),"Acute/Early", OR(AND(D430=1,F430=1,E430=0),AND(D430=0,F430=1,E430=0)),"Recent/Mid", AND(D430=1,F430=1,E430=1),"Positive(Complex)", AND(D430=0,F430=1,E430=1),"Recent Exposure (Past Infection)", TRUE,"Secondary")</f>
        <v>Secondary</v>
      </c>
      <c r="H430" s="12" t="s">
        <v>41</v>
      </c>
      <c r="I430" s="12" t="s">
        <v>12</v>
      </c>
      <c r="J430" s="12" t="s">
        <v>24</v>
      </c>
      <c r="K430" s="12" t="s">
        <v>14</v>
      </c>
      <c r="L430" s="13">
        <v>1</v>
      </c>
    </row>
    <row r="431" spans="1:12" x14ac:dyDescent="0.35">
      <c r="A431" s="12" t="s">
        <v>15</v>
      </c>
      <c r="B431" s="13">
        <v>29</v>
      </c>
      <c r="C431" s="13" t="str" cm="1">
        <f t="array" ref="C431">_xlfn.IFS(
  AND(B431&gt;=0, B431&lt;=18), "0-18",
  AND(B431&gt;18, B431&lt;=35), "19-35",
  AND(B431&gt;35, B431&lt;=60), "36-60",
  B431&gt;60, "60+"
)</f>
        <v>19-35</v>
      </c>
      <c r="D431" s="13">
        <v>1</v>
      </c>
      <c r="E431" s="13">
        <v>1</v>
      </c>
      <c r="F431" s="13">
        <v>0</v>
      </c>
      <c r="G431" s="12" t="str" cm="1">
        <f t="array" ref="G431">_xlfn.IFS(AND(D431=0,F431=0,E431=1),"Past/Secondary", AND(D431=1,F431=0,E431=0),"Acute/Early", OR(AND(D431=1,F431=1,E431=0),AND(D431=0,F431=1,E431=0)),"Recent/Mid", AND(D431=1,F431=1,E431=1),"Positive(Complex)", AND(D431=0,F431=1,E431=1),"Recent Exposure (Past Infection)", TRUE,"Secondary")</f>
        <v>Secondary</v>
      </c>
      <c r="H431" s="12" t="s">
        <v>38</v>
      </c>
      <c r="I431" s="12" t="s">
        <v>17</v>
      </c>
      <c r="J431" s="12" t="s">
        <v>24</v>
      </c>
      <c r="K431" s="12" t="s">
        <v>14</v>
      </c>
      <c r="L431" s="13">
        <v>1</v>
      </c>
    </row>
    <row r="432" spans="1:12" x14ac:dyDescent="0.35">
      <c r="A432" s="12" t="s">
        <v>10</v>
      </c>
      <c r="B432" s="13">
        <v>58</v>
      </c>
      <c r="C432" s="13" t="str" cm="1">
        <f t="array" ref="C432">_xlfn.IFS(
  AND(B432&gt;=0, B432&lt;=18), "0-18",
  AND(B432&gt;18, B432&lt;=35), "19-35",
  AND(B432&gt;35, B432&lt;=60), "36-60",
  B432&gt;60, "60+"
)</f>
        <v>36-60</v>
      </c>
      <c r="D432" s="13">
        <v>0</v>
      </c>
      <c r="E432" s="13">
        <v>0</v>
      </c>
      <c r="F432" s="13">
        <v>1</v>
      </c>
      <c r="G432" s="12" t="str" cm="1">
        <f t="array" ref="G432">_xlfn.IFS(AND(D432=0,F432=0,E432=1),"Past/Secondary", AND(D432=1,F432=0,E432=0),"Acute/Early", OR(AND(D432=1,F432=1,E432=0),AND(D432=0,F432=1,E432=0)),"Recent/Mid", AND(D432=1,F432=1,E432=1),"Positive(Complex)", AND(D432=0,F432=1,E432=1),"Recent Exposure (Past Infection)", TRUE,"Secondary")</f>
        <v>Recent/Mid</v>
      </c>
      <c r="H432" s="12" t="s">
        <v>37</v>
      </c>
      <c r="I432" s="12" t="s">
        <v>12</v>
      </c>
      <c r="J432" s="12" t="s">
        <v>13</v>
      </c>
      <c r="K432" s="12" t="s">
        <v>14</v>
      </c>
      <c r="L432" s="13">
        <v>0</v>
      </c>
    </row>
    <row r="433" spans="1:12" x14ac:dyDescent="0.35">
      <c r="A433" s="12" t="s">
        <v>15</v>
      </c>
      <c r="B433" s="13">
        <v>27</v>
      </c>
      <c r="C433" s="13" t="str" cm="1">
        <f t="array" ref="C433">_xlfn.IFS(
  AND(B433&gt;=0, B433&lt;=18), "0-18",
  AND(B433&gt;18, B433&lt;=35), "19-35",
  AND(B433&gt;35, B433&lt;=60), "36-60",
  B433&gt;60, "60+"
)</f>
        <v>19-35</v>
      </c>
      <c r="D433" s="13">
        <v>1</v>
      </c>
      <c r="E433" s="13">
        <v>1</v>
      </c>
      <c r="F433" s="13">
        <v>0</v>
      </c>
      <c r="G433" s="12" t="str" cm="1">
        <f t="array" ref="G433">_xlfn.IFS(AND(D433=0,F433=0,E433=1),"Past/Secondary", AND(D433=1,F433=0,E433=0),"Acute/Early", OR(AND(D433=1,F433=1,E433=0),AND(D433=0,F433=1,E433=0)),"Recent/Mid", AND(D433=1,F433=1,E433=1),"Positive(Complex)", AND(D433=0,F433=1,E433=1),"Recent Exposure (Past Infection)", TRUE,"Secondary")</f>
        <v>Secondary</v>
      </c>
      <c r="H433" s="12" t="s">
        <v>47</v>
      </c>
      <c r="I433" s="12" t="s">
        <v>17</v>
      </c>
      <c r="J433" s="12" t="s">
        <v>13</v>
      </c>
      <c r="K433" s="12" t="s">
        <v>14</v>
      </c>
      <c r="L433" s="13">
        <v>1</v>
      </c>
    </row>
    <row r="434" spans="1:12" x14ac:dyDescent="0.35">
      <c r="A434" s="12" t="s">
        <v>15</v>
      </c>
      <c r="B434" s="13">
        <v>49</v>
      </c>
      <c r="C434" s="13" t="str" cm="1">
        <f t="array" ref="C434">_xlfn.IFS(
  AND(B434&gt;=0, B434&lt;=18), "0-18",
  AND(B434&gt;18, B434&lt;=35), "19-35",
  AND(B434&gt;35, B434&lt;=60), "36-60",
  B434&gt;60, "60+"
)</f>
        <v>36-60</v>
      </c>
      <c r="D434" s="13">
        <v>0</v>
      </c>
      <c r="E434" s="13">
        <v>0</v>
      </c>
      <c r="F434" s="13">
        <v>0</v>
      </c>
      <c r="G434" s="12" t="str" cm="1">
        <f t="array" ref="G434">_xlfn.IFS(AND(D434=0,F434=0,E434=1),"Past/Secondary", AND(D434=1,F434=0,E434=0),"Acute/Early", OR(AND(D434=1,F434=1,E434=0),AND(D434=0,F434=1,E434=0)),"Recent/Mid", AND(D434=1,F434=1,E434=1),"Positive(Complex)", AND(D434=0,F434=1,E434=1),"Recent Exposure (Past Infection)", TRUE,"Secondary")</f>
        <v>Secondary</v>
      </c>
      <c r="H434" s="12" t="s">
        <v>23</v>
      </c>
      <c r="I434" s="12" t="s">
        <v>12</v>
      </c>
      <c r="J434" s="12" t="s">
        <v>13</v>
      </c>
      <c r="K434" s="12" t="s">
        <v>14</v>
      </c>
      <c r="L434" s="13">
        <v>0</v>
      </c>
    </row>
    <row r="435" spans="1:12" x14ac:dyDescent="0.35">
      <c r="A435" s="12" t="s">
        <v>15</v>
      </c>
      <c r="B435" s="13">
        <v>43</v>
      </c>
      <c r="C435" s="13" t="str" cm="1">
        <f t="array" ref="C435">_xlfn.IFS(
  AND(B435&gt;=0, B435&lt;=18), "0-18",
  AND(B435&gt;18, B435&lt;=35), "19-35",
  AND(B435&gt;35, B435&lt;=60), "36-60",
  B435&gt;60, "60+"
)</f>
        <v>36-60</v>
      </c>
      <c r="D435" s="13">
        <v>1</v>
      </c>
      <c r="E435" s="13">
        <v>1</v>
      </c>
      <c r="F435" s="13">
        <v>1</v>
      </c>
      <c r="G435" s="12" t="str" cm="1">
        <f t="array" ref="G435">_xlfn.IFS(AND(D435=0,F435=0,E435=1),"Past/Secondary", AND(D435=1,F435=0,E435=0),"Acute/Early", OR(AND(D435=1,F435=1,E435=0),AND(D435=0,F435=1,E435=0)),"Recent/Mid", AND(D435=1,F435=1,E435=1),"Positive(Complex)", AND(D435=0,F435=1,E435=1),"Recent Exposure (Past Infection)", TRUE,"Secondary")</f>
        <v>Positive(Complex)</v>
      </c>
      <c r="H435" s="12" t="s">
        <v>29</v>
      </c>
      <c r="I435" s="12" t="s">
        <v>17</v>
      </c>
      <c r="J435" s="12" t="s">
        <v>13</v>
      </c>
      <c r="K435" s="12" t="s">
        <v>14</v>
      </c>
      <c r="L435" s="13">
        <v>1</v>
      </c>
    </row>
    <row r="436" spans="1:12" x14ac:dyDescent="0.35">
      <c r="A436" s="12" t="s">
        <v>15</v>
      </c>
      <c r="B436" s="13">
        <v>42</v>
      </c>
      <c r="C436" s="13" t="str" cm="1">
        <f t="array" ref="C436">_xlfn.IFS(
  AND(B436&gt;=0, B436&lt;=18), "0-18",
  AND(B436&gt;18, B436&lt;=35), "19-35",
  AND(B436&gt;35, B436&lt;=60), "36-60",
  B436&gt;60, "60+"
)</f>
        <v>36-60</v>
      </c>
      <c r="D436" s="13">
        <v>1</v>
      </c>
      <c r="E436" s="13">
        <v>1</v>
      </c>
      <c r="F436" s="13">
        <v>0</v>
      </c>
      <c r="G436" s="12" t="str" cm="1">
        <f t="array" ref="G436">_xlfn.IFS(AND(D436=0,F436=0,E436=1),"Past/Secondary", AND(D436=1,F436=0,E436=0),"Acute/Early", OR(AND(D436=1,F436=1,E436=0),AND(D436=0,F436=1,E436=0)),"Recent/Mid", AND(D436=1,F436=1,E436=1),"Positive(Complex)", AND(D436=0,F436=1,E436=1),"Recent Exposure (Past Infection)", TRUE,"Secondary")</f>
        <v>Secondary</v>
      </c>
      <c r="H436" s="12" t="s">
        <v>51</v>
      </c>
      <c r="I436" s="12" t="s">
        <v>12</v>
      </c>
      <c r="J436" s="12" t="s">
        <v>19</v>
      </c>
      <c r="K436" s="12" t="s">
        <v>14</v>
      </c>
      <c r="L436" s="13">
        <v>1</v>
      </c>
    </row>
    <row r="437" spans="1:12" x14ac:dyDescent="0.35">
      <c r="A437" s="12" t="s">
        <v>10</v>
      </c>
      <c r="B437" s="13">
        <v>18</v>
      </c>
      <c r="C437" s="13" t="str" cm="1">
        <f t="array" ref="C437">_xlfn.IFS(
  AND(B437&gt;=0, B437&lt;=18), "0-18",
  AND(B437&gt;18, B437&lt;=35), "19-35",
  AND(B437&gt;35, B437&lt;=60), "36-60",
  B437&gt;60, "60+"
)</f>
        <v>0-18</v>
      </c>
      <c r="D437" s="13">
        <v>1</v>
      </c>
      <c r="E437" s="13">
        <v>1</v>
      </c>
      <c r="F437" s="13">
        <v>0</v>
      </c>
      <c r="G437" s="12" t="str" cm="1">
        <f t="array" ref="G437">_xlfn.IFS(AND(D437=0,F437=0,E437=1),"Past/Secondary", AND(D437=1,F437=0,E437=0),"Acute/Early", OR(AND(D437=1,F437=1,E437=0),AND(D437=0,F437=1,E437=0)),"Recent/Mid", AND(D437=1,F437=1,E437=1),"Positive(Complex)", AND(D437=0,F437=1,E437=1),"Recent Exposure (Past Infection)", TRUE,"Secondary")</f>
        <v>Secondary</v>
      </c>
      <c r="H437" s="12" t="s">
        <v>48</v>
      </c>
      <c r="I437" s="12" t="s">
        <v>17</v>
      </c>
      <c r="J437" s="12" t="s">
        <v>13</v>
      </c>
      <c r="K437" s="12" t="s">
        <v>14</v>
      </c>
      <c r="L437" s="13">
        <v>1</v>
      </c>
    </row>
    <row r="438" spans="1:12" x14ac:dyDescent="0.35">
      <c r="A438" s="12" t="s">
        <v>15</v>
      </c>
      <c r="B438" s="13">
        <v>15</v>
      </c>
      <c r="C438" s="13" t="str" cm="1">
        <f t="array" ref="C438">_xlfn.IFS(
  AND(B438&gt;=0, B438&lt;=18), "0-18",
  AND(B438&gt;18, B438&lt;=35), "19-35",
  AND(B438&gt;35, B438&lt;=60), "36-60",
  B438&gt;60, "60+"
)</f>
        <v>0-18</v>
      </c>
      <c r="D438" s="13">
        <v>1</v>
      </c>
      <c r="E438" s="13">
        <v>1</v>
      </c>
      <c r="F438" s="13">
        <v>0</v>
      </c>
      <c r="G438" s="12" t="str" cm="1">
        <f t="array" ref="G438">_xlfn.IFS(AND(D438=0,F438=0,E438=1),"Past/Secondary", AND(D438=1,F438=0,E438=0),"Acute/Early", OR(AND(D438=1,F438=1,E438=0),AND(D438=0,F438=1,E438=0)),"Recent/Mid", AND(D438=1,F438=1,E438=1),"Positive(Complex)", AND(D438=0,F438=1,E438=1),"Recent Exposure (Past Infection)", TRUE,"Secondary")</f>
        <v>Secondary</v>
      </c>
      <c r="H438" s="12" t="s">
        <v>53</v>
      </c>
      <c r="I438" s="12" t="s">
        <v>12</v>
      </c>
      <c r="J438" s="12" t="s">
        <v>24</v>
      </c>
      <c r="K438" s="12" t="s">
        <v>14</v>
      </c>
      <c r="L438" s="13">
        <v>1</v>
      </c>
    </row>
    <row r="439" spans="1:12" x14ac:dyDescent="0.35">
      <c r="A439" s="12" t="s">
        <v>15</v>
      </c>
      <c r="B439" s="13">
        <v>22</v>
      </c>
      <c r="C439" s="13" t="str" cm="1">
        <f t="array" ref="C439">_xlfn.IFS(
  AND(B439&gt;=0, B439&lt;=18), "0-18",
  AND(B439&gt;18, B439&lt;=35), "19-35",
  AND(B439&gt;35, B439&lt;=60), "36-60",
  B439&gt;60, "60+"
)</f>
        <v>19-35</v>
      </c>
      <c r="D439" s="13">
        <v>1</v>
      </c>
      <c r="E439" s="13">
        <v>1</v>
      </c>
      <c r="F439" s="13">
        <v>0</v>
      </c>
      <c r="G439" s="12" t="str" cm="1">
        <f t="array" ref="G439">_xlfn.IFS(AND(D439=0,F439=0,E439=1),"Past/Secondary", AND(D439=1,F439=0,E439=0),"Acute/Early", OR(AND(D439=1,F439=1,E439=0),AND(D439=0,F439=1,E439=0)),"Recent/Mid", AND(D439=1,F439=1,E439=1),"Positive(Complex)", AND(D439=0,F439=1,E439=1),"Recent Exposure (Past Infection)", TRUE,"Secondary")</f>
        <v>Secondary</v>
      </c>
      <c r="H439" s="12" t="s">
        <v>29</v>
      </c>
      <c r="I439" s="12" t="s">
        <v>17</v>
      </c>
      <c r="J439" s="12" t="s">
        <v>13</v>
      </c>
      <c r="K439" s="12" t="s">
        <v>14</v>
      </c>
      <c r="L439" s="13">
        <v>1</v>
      </c>
    </row>
    <row r="440" spans="1:12" x14ac:dyDescent="0.35">
      <c r="A440" s="12" t="s">
        <v>15</v>
      </c>
      <c r="B440" s="13">
        <v>31</v>
      </c>
      <c r="C440" s="13" t="str" cm="1">
        <f t="array" ref="C440">_xlfn.IFS(
  AND(B440&gt;=0, B440&lt;=18), "0-18",
  AND(B440&gt;18, B440&lt;=35), "19-35",
  AND(B440&gt;35, B440&lt;=60), "36-60",
  B440&gt;60, "60+"
)</f>
        <v>19-35</v>
      </c>
      <c r="D440" s="13">
        <v>1</v>
      </c>
      <c r="E440" s="13">
        <v>1</v>
      </c>
      <c r="F440" s="13">
        <v>0</v>
      </c>
      <c r="G440" s="12" t="str" cm="1">
        <f t="array" ref="G440">_xlfn.IFS(AND(D440=0,F440=0,E440=1),"Past/Secondary", AND(D440=1,F440=0,E440=0),"Acute/Early", OR(AND(D440=1,F440=1,E440=0),AND(D440=0,F440=1,E440=0)),"Recent/Mid", AND(D440=1,F440=1,E440=1),"Positive(Complex)", AND(D440=0,F440=1,E440=1),"Recent Exposure (Past Infection)", TRUE,"Secondary")</f>
        <v>Secondary</v>
      </c>
      <c r="H440" s="12" t="s">
        <v>38</v>
      </c>
      <c r="I440" s="12" t="s">
        <v>12</v>
      </c>
      <c r="J440" s="12" t="s">
        <v>24</v>
      </c>
      <c r="K440" s="12" t="s">
        <v>14</v>
      </c>
      <c r="L440" s="13">
        <v>1</v>
      </c>
    </row>
    <row r="441" spans="1:12" x14ac:dyDescent="0.35">
      <c r="A441" s="12" t="s">
        <v>10</v>
      </c>
      <c r="B441" s="13">
        <v>26</v>
      </c>
      <c r="C441" s="13" t="str" cm="1">
        <f t="array" ref="C441">_xlfn.IFS(
  AND(B441&gt;=0, B441&lt;=18), "0-18",
  AND(B441&gt;18, B441&lt;=35), "19-35",
  AND(B441&gt;35, B441&lt;=60), "36-60",
  B441&gt;60, "60+"
)</f>
        <v>19-35</v>
      </c>
      <c r="D441" s="13">
        <v>0</v>
      </c>
      <c r="E441" s="13">
        <v>0</v>
      </c>
      <c r="F441" s="13">
        <v>1</v>
      </c>
      <c r="G441" s="12" t="str" cm="1">
        <f t="array" ref="G441">_xlfn.IFS(AND(D441=0,F441=0,E441=1),"Past/Secondary", AND(D441=1,F441=0,E441=0),"Acute/Early", OR(AND(D441=1,F441=1,E441=0),AND(D441=0,F441=1,E441=0)),"Recent/Mid", AND(D441=1,F441=1,E441=1),"Positive(Complex)", AND(D441=0,F441=1,E441=1),"Recent Exposure (Past Infection)", TRUE,"Secondary")</f>
        <v>Recent/Mid</v>
      </c>
      <c r="H441" s="12" t="s">
        <v>34</v>
      </c>
      <c r="I441" s="12" t="s">
        <v>17</v>
      </c>
      <c r="J441" s="12" t="s">
        <v>13</v>
      </c>
      <c r="K441" s="12" t="s">
        <v>14</v>
      </c>
      <c r="L441" s="13">
        <v>0</v>
      </c>
    </row>
    <row r="442" spans="1:12" x14ac:dyDescent="0.35">
      <c r="A442" s="12" t="s">
        <v>15</v>
      </c>
      <c r="B442" s="13">
        <v>11</v>
      </c>
      <c r="C442" s="13" t="str" cm="1">
        <f t="array" ref="C442">_xlfn.IFS(
  AND(B442&gt;=0, B442&lt;=18), "0-18",
  AND(B442&gt;18, B442&lt;=35), "19-35",
  AND(B442&gt;35, B442&lt;=60), "36-60",
  B442&gt;60, "60+"
)</f>
        <v>0-18</v>
      </c>
      <c r="D442" s="13">
        <v>1</v>
      </c>
      <c r="E442" s="13">
        <v>1</v>
      </c>
      <c r="F442" s="13">
        <v>1</v>
      </c>
      <c r="G442" s="12" t="str" cm="1">
        <f t="array" ref="G442">_xlfn.IFS(AND(D442=0,F442=0,E442=1),"Past/Secondary", AND(D442=1,F442=0,E442=0),"Acute/Early", OR(AND(D442=1,F442=1,E442=0),AND(D442=0,F442=1,E442=0)),"Recent/Mid", AND(D442=1,F442=1,E442=1),"Positive(Complex)", AND(D442=0,F442=1,E442=1),"Recent Exposure (Past Infection)", TRUE,"Secondary")</f>
        <v>Positive(Complex)</v>
      </c>
      <c r="H442" s="12" t="s">
        <v>11</v>
      </c>
      <c r="I442" s="12" t="s">
        <v>12</v>
      </c>
      <c r="J442" s="12" t="s">
        <v>24</v>
      </c>
      <c r="K442" s="12" t="s">
        <v>14</v>
      </c>
      <c r="L442" s="13">
        <v>1</v>
      </c>
    </row>
    <row r="443" spans="1:12" x14ac:dyDescent="0.35">
      <c r="A443" s="12" t="s">
        <v>15</v>
      </c>
      <c r="B443" s="13">
        <v>47</v>
      </c>
      <c r="C443" s="13" t="str" cm="1">
        <f t="array" ref="C443">_xlfn.IFS(
  AND(B443&gt;=0, B443&lt;=18), "0-18",
  AND(B443&gt;18, B443&lt;=35), "19-35",
  AND(B443&gt;35, B443&lt;=60), "36-60",
  B443&gt;60, "60+"
)</f>
        <v>36-60</v>
      </c>
      <c r="D443" s="13">
        <v>1</v>
      </c>
      <c r="E443" s="13">
        <v>1</v>
      </c>
      <c r="F443" s="13">
        <v>1</v>
      </c>
      <c r="G443" s="12" t="str" cm="1">
        <f t="array" ref="G443">_xlfn.IFS(AND(D443=0,F443=0,E443=1),"Past/Secondary", AND(D443=1,F443=0,E443=0),"Acute/Early", OR(AND(D443=1,F443=1,E443=0),AND(D443=0,F443=1,E443=0)),"Recent/Mid", AND(D443=1,F443=1,E443=1),"Positive(Complex)", AND(D443=0,F443=1,E443=1),"Recent Exposure (Past Infection)", TRUE,"Secondary")</f>
        <v>Positive(Complex)</v>
      </c>
      <c r="H443" s="12" t="s">
        <v>11</v>
      </c>
      <c r="I443" s="12" t="s">
        <v>17</v>
      </c>
      <c r="J443" s="12" t="s">
        <v>24</v>
      </c>
      <c r="K443" s="12" t="s">
        <v>14</v>
      </c>
      <c r="L443" s="13">
        <v>1</v>
      </c>
    </row>
    <row r="444" spans="1:12" x14ac:dyDescent="0.35">
      <c r="A444" s="12" t="s">
        <v>10</v>
      </c>
      <c r="B444" s="13">
        <v>20</v>
      </c>
      <c r="C444" s="13" t="str" cm="1">
        <f t="array" ref="C444">_xlfn.IFS(
  AND(B444&gt;=0, B444&lt;=18), "0-18",
  AND(B444&gt;18, B444&lt;=35), "19-35",
  AND(B444&gt;35, B444&lt;=60), "36-60",
  B444&gt;60, "60+"
)</f>
        <v>19-35</v>
      </c>
      <c r="D444" s="13">
        <v>0</v>
      </c>
      <c r="E444" s="13">
        <v>0</v>
      </c>
      <c r="F444" s="13">
        <v>1</v>
      </c>
      <c r="G444" s="12" t="str" cm="1">
        <f t="array" ref="G444">_xlfn.IFS(AND(D444=0,F444=0,E444=1),"Past/Secondary", AND(D444=1,F444=0,E444=0),"Acute/Early", OR(AND(D444=1,F444=1,E444=0),AND(D444=0,F444=1,E444=0)),"Recent/Mid", AND(D444=1,F444=1,E444=1),"Positive(Complex)", AND(D444=0,F444=1,E444=1),"Recent Exposure (Past Infection)", TRUE,"Secondary")</f>
        <v>Recent/Mid</v>
      </c>
      <c r="H444" s="12" t="s">
        <v>41</v>
      </c>
      <c r="I444" s="12" t="s">
        <v>12</v>
      </c>
      <c r="J444" s="12" t="s">
        <v>13</v>
      </c>
      <c r="K444" s="12" t="s">
        <v>14</v>
      </c>
      <c r="L444" s="13">
        <v>0</v>
      </c>
    </row>
    <row r="445" spans="1:12" x14ac:dyDescent="0.35">
      <c r="A445" s="12" t="s">
        <v>15</v>
      </c>
      <c r="B445" s="13">
        <v>58</v>
      </c>
      <c r="C445" s="13" t="str" cm="1">
        <f t="array" ref="C445">_xlfn.IFS(
  AND(B445&gt;=0, B445&lt;=18), "0-18",
  AND(B445&gt;18, B445&lt;=35), "19-35",
  AND(B445&gt;35, B445&lt;=60), "36-60",
  B445&gt;60, "60+"
)</f>
        <v>36-60</v>
      </c>
      <c r="D445" s="13">
        <v>0</v>
      </c>
      <c r="E445" s="13">
        <v>0</v>
      </c>
      <c r="F445" s="13">
        <v>1</v>
      </c>
      <c r="G445" s="12" t="str" cm="1">
        <f t="array" ref="G445">_xlfn.IFS(AND(D445=0,F445=0,E445=1),"Past/Secondary", AND(D445=1,F445=0,E445=0),"Acute/Early", OR(AND(D445=1,F445=1,E445=0),AND(D445=0,F445=1,E445=0)),"Recent/Mid", AND(D445=1,F445=1,E445=1),"Positive(Complex)", AND(D445=0,F445=1,E445=1),"Recent Exposure (Past Infection)", TRUE,"Secondary")</f>
        <v>Recent/Mid</v>
      </c>
      <c r="H445" s="12" t="s">
        <v>45</v>
      </c>
      <c r="I445" s="12" t="s">
        <v>17</v>
      </c>
      <c r="J445" s="12" t="s">
        <v>13</v>
      </c>
      <c r="K445" s="12" t="s">
        <v>14</v>
      </c>
      <c r="L445" s="13">
        <v>0</v>
      </c>
    </row>
    <row r="446" spans="1:12" x14ac:dyDescent="0.35">
      <c r="A446" s="12" t="s">
        <v>15</v>
      </c>
      <c r="B446" s="13">
        <v>62</v>
      </c>
      <c r="C446" s="13" t="str" cm="1">
        <f t="array" ref="C446">_xlfn.IFS(
  AND(B446&gt;=0, B446&lt;=18), "0-18",
  AND(B446&gt;18, B446&lt;=35), "19-35",
  AND(B446&gt;35, B446&lt;=60), "36-60",
  B446&gt;60, "60+"
)</f>
        <v>60+</v>
      </c>
      <c r="D446" s="13">
        <v>1</v>
      </c>
      <c r="E446" s="13">
        <v>1</v>
      </c>
      <c r="F446" s="13">
        <v>0</v>
      </c>
      <c r="G446" s="12" t="str" cm="1">
        <f t="array" ref="G446">_xlfn.IFS(AND(D446=0,F446=0,E446=1),"Past/Secondary", AND(D446=1,F446=0,E446=0),"Acute/Early", OR(AND(D446=1,F446=1,E446=0),AND(D446=0,F446=1,E446=0)),"Recent/Mid", AND(D446=1,F446=1,E446=1),"Positive(Complex)", AND(D446=0,F446=1,E446=1),"Recent Exposure (Past Infection)", TRUE,"Secondary")</f>
        <v>Secondary</v>
      </c>
      <c r="H446" s="12" t="s">
        <v>45</v>
      </c>
      <c r="I446" s="12" t="s">
        <v>12</v>
      </c>
      <c r="J446" s="12" t="s">
        <v>19</v>
      </c>
      <c r="K446" s="12" t="s">
        <v>14</v>
      </c>
      <c r="L446" s="13">
        <v>1</v>
      </c>
    </row>
    <row r="447" spans="1:12" x14ac:dyDescent="0.35">
      <c r="A447" s="12" t="s">
        <v>10</v>
      </c>
      <c r="B447" s="13">
        <v>27</v>
      </c>
      <c r="C447" s="13" t="str" cm="1">
        <f t="array" ref="C447">_xlfn.IFS(
  AND(B447&gt;=0, B447&lt;=18), "0-18",
  AND(B447&gt;18, B447&lt;=35), "19-35",
  AND(B447&gt;35, B447&lt;=60), "36-60",
  B447&gt;60, "60+"
)</f>
        <v>19-35</v>
      </c>
      <c r="D447" s="13">
        <v>0</v>
      </c>
      <c r="E447" s="13">
        <v>0</v>
      </c>
      <c r="F447" s="13">
        <v>1</v>
      </c>
      <c r="G447" s="12" t="str" cm="1">
        <f t="array" ref="G447">_xlfn.IFS(AND(D447=0,F447=0,E447=1),"Past/Secondary", AND(D447=1,F447=0,E447=0),"Acute/Early", OR(AND(D447=1,F447=1,E447=0),AND(D447=0,F447=1,E447=0)),"Recent/Mid", AND(D447=1,F447=1,E447=1),"Positive(Complex)", AND(D447=0,F447=1,E447=1),"Recent Exposure (Past Infection)", TRUE,"Secondary")</f>
        <v>Recent/Mid</v>
      </c>
      <c r="H447" s="12" t="s">
        <v>38</v>
      </c>
      <c r="I447" s="12" t="s">
        <v>17</v>
      </c>
      <c r="J447" s="12" t="s">
        <v>19</v>
      </c>
      <c r="K447" s="12" t="s">
        <v>14</v>
      </c>
      <c r="L447" s="13">
        <v>0</v>
      </c>
    </row>
    <row r="448" spans="1:12" x14ac:dyDescent="0.35">
      <c r="A448" s="12" t="s">
        <v>10</v>
      </c>
      <c r="B448" s="13">
        <v>49</v>
      </c>
      <c r="C448" s="13" t="str" cm="1">
        <f t="array" ref="C448">_xlfn.IFS(
  AND(B448&gt;=0, B448&lt;=18), "0-18",
  AND(B448&gt;18, B448&lt;=35), "19-35",
  AND(B448&gt;35, B448&lt;=60), "36-60",
  B448&gt;60, "60+"
)</f>
        <v>36-60</v>
      </c>
      <c r="D448" s="13">
        <v>1</v>
      </c>
      <c r="E448" s="13">
        <v>1</v>
      </c>
      <c r="F448" s="13">
        <v>1</v>
      </c>
      <c r="G448" s="12" t="str" cm="1">
        <f t="array" ref="G448">_xlfn.IFS(AND(D448=0,F448=0,E448=1),"Past/Secondary", AND(D448=1,F448=0,E448=0),"Acute/Early", OR(AND(D448=1,F448=1,E448=0),AND(D448=0,F448=1,E448=0)),"Recent/Mid", AND(D448=1,F448=1,E448=1),"Positive(Complex)", AND(D448=0,F448=1,E448=1),"Recent Exposure (Past Infection)", TRUE,"Secondary")</f>
        <v>Positive(Complex)</v>
      </c>
      <c r="H448" s="12" t="s">
        <v>47</v>
      </c>
      <c r="I448" s="12" t="s">
        <v>12</v>
      </c>
      <c r="J448" s="12" t="s">
        <v>24</v>
      </c>
      <c r="K448" s="12" t="s">
        <v>14</v>
      </c>
      <c r="L448" s="13">
        <v>1</v>
      </c>
    </row>
    <row r="449" spans="1:12" x14ac:dyDescent="0.35">
      <c r="A449" s="12" t="s">
        <v>10</v>
      </c>
      <c r="B449" s="13">
        <v>30</v>
      </c>
      <c r="C449" s="13" t="str" cm="1">
        <f t="array" ref="C449">_xlfn.IFS(
  AND(B449&gt;=0, B449&lt;=18), "0-18",
  AND(B449&gt;18, B449&lt;=35), "19-35",
  AND(B449&gt;35, B449&lt;=60), "36-60",
  B449&gt;60, "60+"
)</f>
        <v>19-35</v>
      </c>
      <c r="D449" s="13">
        <v>1</v>
      </c>
      <c r="E449" s="13">
        <v>1</v>
      </c>
      <c r="F449" s="13">
        <v>0</v>
      </c>
      <c r="G449" s="12" t="str" cm="1">
        <f t="array" ref="G449">_xlfn.IFS(AND(D449=0,F449=0,E449=1),"Past/Secondary", AND(D449=1,F449=0,E449=0),"Acute/Early", OR(AND(D449=1,F449=1,E449=0),AND(D449=0,F449=1,E449=0)),"Recent/Mid", AND(D449=1,F449=1,E449=1),"Positive(Complex)", AND(D449=0,F449=1,E449=1),"Recent Exposure (Past Infection)", TRUE,"Secondary")</f>
        <v>Secondary</v>
      </c>
      <c r="H449" s="12" t="s">
        <v>42</v>
      </c>
      <c r="I449" s="12" t="s">
        <v>17</v>
      </c>
      <c r="J449" s="12" t="s">
        <v>19</v>
      </c>
      <c r="K449" s="12" t="s">
        <v>14</v>
      </c>
      <c r="L449" s="13">
        <v>1</v>
      </c>
    </row>
    <row r="450" spans="1:12" x14ac:dyDescent="0.35">
      <c r="A450" s="12" t="s">
        <v>15</v>
      </c>
      <c r="B450" s="13">
        <v>61</v>
      </c>
      <c r="C450" s="13" t="str" cm="1">
        <f t="array" ref="C450">_xlfn.IFS(
  AND(B450&gt;=0, B450&lt;=18), "0-18",
  AND(B450&gt;18, B450&lt;=35), "19-35",
  AND(B450&gt;35, B450&lt;=60), "36-60",
  B450&gt;60, "60+"
)</f>
        <v>60+</v>
      </c>
      <c r="D450" s="13">
        <v>1</v>
      </c>
      <c r="E450" s="13">
        <v>1</v>
      </c>
      <c r="F450" s="13">
        <v>1</v>
      </c>
      <c r="G450" s="12" t="str" cm="1">
        <f t="array" ref="G450">_xlfn.IFS(AND(D450=0,F450=0,E450=1),"Past/Secondary", AND(D450=1,F450=0,E450=0),"Acute/Early", OR(AND(D450=1,F450=1,E450=0),AND(D450=0,F450=1,E450=0)),"Recent/Mid", AND(D450=1,F450=1,E450=1),"Positive(Complex)", AND(D450=0,F450=1,E450=1),"Recent Exposure (Past Infection)", TRUE,"Secondary")</f>
        <v>Positive(Complex)</v>
      </c>
      <c r="H450" s="12" t="s">
        <v>21</v>
      </c>
      <c r="I450" s="12" t="s">
        <v>12</v>
      </c>
      <c r="J450" s="12" t="s">
        <v>19</v>
      </c>
      <c r="K450" s="12" t="s">
        <v>14</v>
      </c>
      <c r="L450" s="13">
        <v>1</v>
      </c>
    </row>
    <row r="451" spans="1:12" x14ac:dyDescent="0.35">
      <c r="A451" s="12" t="s">
        <v>10</v>
      </c>
      <c r="B451" s="13">
        <v>31</v>
      </c>
      <c r="C451" s="13" t="str" cm="1">
        <f t="array" ref="C451">_xlfn.IFS(
  AND(B451&gt;=0, B451&lt;=18), "0-18",
  AND(B451&gt;18, B451&lt;=35), "19-35",
  AND(B451&gt;35, B451&lt;=60), "36-60",
  B451&gt;60, "60+"
)</f>
        <v>19-35</v>
      </c>
      <c r="D451" s="13">
        <v>1</v>
      </c>
      <c r="E451" s="13">
        <v>1</v>
      </c>
      <c r="F451" s="13">
        <v>1</v>
      </c>
      <c r="G451" s="12" t="str" cm="1">
        <f t="array" ref="G451">_xlfn.IFS(AND(D451=0,F451=0,E451=1),"Past/Secondary", AND(D451=1,F451=0,E451=0),"Acute/Early", OR(AND(D451=1,F451=1,E451=0),AND(D451=0,F451=1,E451=0)),"Recent/Mid", AND(D451=1,F451=1,E451=1),"Positive(Complex)", AND(D451=0,F451=1,E451=1),"Recent Exposure (Past Infection)", TRUE,"Secondary")</f>
        <v>Positive(Complex)</v>
      </c>
      <c r="H451" s="12" t="s">
        <v>46</v>
      </c>
      <c r="I451" s="12" t="s">
        <v>17</v>
      </c>
      <c r="J451" s="12" t="s">
        <v>13</v>
      </c>
      <c r="K451" s="12" t="s">
        <v>14</v>
      </c>
      <c r="L451" s="13">
        <v>1</v>
      </c>
    </row>
    <row r="452" spans="1:12" x14ac:dyDescent="0.35">
      <c r="A452" s="12" t="s">
        <v>10</v>
      </c>
      <c r="B452" s="13">
        <v>64</v>
      </c>
      <c r="C452" s="13" t="str" cm="1">
        <f t="array" ref="C452">_xlfn.IFS(
  AND(B452&gt;=0, B452&lt;=18), "0-18",
  AND(B452&gt;18, B452&lt;=35), "19-35",
  AND(B452&gt;35, B452&lt;=60), "36-60",
  B452&gt;60, "60+"
)</f>
        <v>60+</v>
      </c>
      <c r="D452" s="13">
        <v>0</v>
      </c>
      <c r="E452" s="13">
        <v>0</v>
      </c>
      <c r="F452" s="13">
        <v>1</v>
      </c>
      <c r="G452" s="12" t="str" cm="1">
        <f t="array" ref="G452">_xlfn.IFS(AND(D452=0,F452=0,E452=1),"Past/Secondary", AND(D452=1,F452=0,E452=0),"Acute/Early", OR(AND(D452=1,F452=1,E452=0),AND(D452=0,F452=1,E452=0)),"Recent/Mid", AND(D452=1,F452=1,E452=1),"Positive(Complex)", AND(D452=0,F452=1,E452=1),"Recent Exposure (Past Infection)", TRUE,"Secondary")</f>
        <v>Recent/Mid</v>
      </c>
      <c r="H452" s="12" t="s">
        <v>20</v>
      </c>
      <c r="I452" s="12" t="s">
        <v>12</v>
      </c>
      <c r="J452" s="12" t="s">
        <v>19</v>
      </c>
      <c r="K452" s="12" t="s">
        <v>14</v>
      </c>
      <c r="L452" s="13">
        <v>0</v>
      </c>
    </row>
    <row r="453" spans="1:12" x14ac:dyDescent="0.35">
      <c r="A453" s="12" t="s">
        <v>10</v>
      </c>
      <c r="B453" s="13">
        <v>37</v>
      </c>
      <c r="C453" s="13" t="str" cm="1">
        <f t="array" ref="C453">_xlfn.IFS(
  AND(B453&gt;=0, B453&lt;=18), "0-18",
  AND(B453&gt;18, B453&lt;=35), "19-35",
  AND(B453&gt;35, B453&lt;=60), "36-60",
  B453&gt;60, "60+"
)</f>
        <v>36-60</v>
      </c>
      <c r="D453" s="13">
        <v>0</v>
      </c>
      <c r="E453" s="13">
        <v>0</v>
      </c>
      <c r="F453" s="13">
        <v>1</v>
      </c>
      <c r="G453" s="12" t="str" cm="1">
        <f t="array" ref="G453">_xlfn.IFS(AND(D453=0,F453=0,E453=1),"Past/Secondary", AND(D453=1,F453=0,E453=0),"Acute/Early", OR(AND(D453=1,F453=1,E453=0),AND(D453=0,F453=1,E453=0)),"Recent/Mid", AND(D453=1,F453=1,E453=1),"Positive(Complex)", AND(D453=0,F453=1,E453=1),"Recent Exposure (Past Infection)", TRUE,"Secondary")</f>
        <v>Recent/Mid</v>
      </c>
      <c r="H453" s="12" t="s">
        <v>26</v>
      </c>
      <c r="I453" s="12" t="s">
        <v>17</v>
      </c>
      <c r="J453" s="12" t="s">
        <v>19</v>
      </c>
      <c r="K453" s="12" t="s">
        <v>14</v>
      </c>
      <c r="L453" s="13">
        <v>0</v>
      </c>
    </row>
    <row r="454" spans="1:12" x14ac:dyDescent="0.35">
      <c r="A454" s="12" t="s">
        <v>15</v>
      </c>
      <c r="B454" s="13">
        <v>45</v>
      </c>
      <c r="C454" s="13" t="str" cm="1">
        <f t="array" ref="C454">_xlfn.IFS(
  AND(B454&gt;=0, B454&lt;=18), "0-18",
  AND(B454&gt;18, B454&lt;=35), "19-35",
  AND(B454&gt;35, B454&lt;=60), "36-60",
  B454&gt;60, "60+"
)</f>
        <v>36-60</v>
      </c>
      <c r="D454" s="13">
        <v>1</v>
      </c>
      <c r="E454" s="13">
        <v>1</v>
      </c>
      <c r="F454" s="13">
        <v>0</v>
      </c>
      <c r="G454" s="12" t="str" cm="1">
        <f t="array" ref="G454">_xlfn.IFS(AND(D454=0,F454=0,E454=1),"Past/Secondary", AND(D454=1,F454=0,E454=0),"Acute/Early", OR(AND(D454=1,F454=1,E454=0),AND(D454=0,F454=1,E454=0)),"Recent/Mid", AND(D454=1,F454=1,E454=1),"Positive(Complex)", AND(D454=0,F454=1,E454=1),"Recent Exposure (Past Infection)", TRUE,"Secondary")</f>
        <v>Secondary</v>
      </c>
      <c r="H454" s="12" t="s">
        <v>52</v>
      </c>
      <c r="I454" s="12" t="s">
        <v>12</v>
      </c>
      <c r="J454" s="12" t="s">
        <v>19</v>
      </c>
      <c r="K454" s="12" t="s">
        <v>14</v>
      </c>
      <c r="L454" s="13">
        <v>1</v>
      </c>
    </row>
    <row r="455" spans="1:12" x14ac:dyDescent="0.35">
      <c r="A455" s="12" t="s">
        <v>15</v>
      </c>
      <c r="B455" s="13">
        <v>47</v>
      </c>
      <c r="C455" s="13" t="str" cm="1">
        <f t="array" ref="C455">_xlfn.IFS(
  AND(B455&gt;=0, B455&lt;=18), "0-18",
  AND(B455&gt;18, B455&lt;=35), "19-35",
  AND(B455&gt;35, B455&lt;=60), "36-60",
  B455&gt;60, "60+"
)</f>
        <v>36-60</v>
      </c>
      <c r="D455" s="13">
        <v>1</v>
      </c>
      <c r="E455" s="13">
        <v>1</v>
      </c>
      <c r="F455" s="13">
        <v>0</v>
      </c>
      <c r="G455" s="12" t="str" cm="1">
        <f t="array" ref="G455">_xlfn.IFS(AND(D455=0,F455=0,E455=1),"Past/Secondary", AND(D455=1,F455=0,E455=0),"Acute/Early", OR(AND(D455=1,F455=1,E455=0),AND(D455=0,F455=1,E455=0)),"Recent/Mid", AND(D455=1,F455=1,E455=1),"Positive(Complex)", AND(D455=0,F455=1,E455=1),"Recent Exposure (Past Infection)", TRUE,"Secondary")</f>
        <v>Secondary</v>
      </c>
      <c r="H455" s="12" t="s">
        <v>49</v>
      </c>
      <c r="I455" s="12" t="s">
        <v>17</v>
      </c>
      <c r="J455" s="12" t="s">
        <v>19</v>
      </c>
      <c r="K455" s="12" t="s">
        <v>14</v>
      </c>
      <c r="L455" s="13">
        <v>1</v>
      </c>
    </row>
    <row r="456" spans="1:12" x14ac:dyDescent="0.35">
      <c r="A456" s="12" t="s">
        <v>10</v>
      </c>
      <c r="B456" s="13">
        <v>34</v>
      </c>
      <c r="C456" s="13" t="str" cm="1">
        <f t="array" ref="C456">_xlfn.IFS(
  AND(B456&gt;=0, B456&lt;=18), "0-18",
  AND(B456&gt;18, B456&lt;=35), "19-35",
  AND(B456&gt;35, B456&lt;=60), "36-60",
  B456&gt;60, "60+"
)</f>
        <v>19-35</v>
      </c>
      <c r="D456" s="13">
        <v>0</v>
      </c>
      <c r="E456" s="13">
        <v>0</v>
      </c>
      <c r="F456" s="13">
        <v>0</v>
      </c>
      <c r="G456" s="12" t="str" cm="1">
        <f t="array" ref="G456">_xlfn.IFS(AND(D456=0,F456=0,E456=1),"Past/Secondary", AND(D456=1,F456=0,E456=0),"Acute/Early", OR(AND(D456=1,F456=1,E456=0),AND(D456=0,F456=1,E456=0)),"Recent/Mid", AND(D456=1,F456=1,E456=1),"Positive(Complex)", AND(D456=0,F456=1,E456=1),"Recent Exposure (Past Infection)", TRUE,"Secondary")</f>
        <v>Secondary</v>
      </c>
      <c r="H456" s="12" t="s">
        <v>39</v>
      </c>
      <c r="I456" s="12" t="s">
        <v>12</v>
      </c>
      <c r="J456" s="12" t="s">
        <v>24</v>
      </c>
      <c r="K456" s="12" t="s">
        <v>14</v>
      </c>
      <c r="L456" s="13">
        <v>0</v>
      </c>
    </row>
    <row r="457" spans="1:12" x14ac:dyDescent="0.35">
      <c r="A457" s="12" t="s">
        <v>15</v>
      </c>
      <c r="B457" s="13">
        <v>37</v>
      </c>
      <c r="C457" s="13" t="str" cm="1">
        <f t="array" ref="C457">_xlfn.IFS(
  AND(B457&gt;=0, B457&lt;=18), "0-18",
  AND(B457&gt;18, B457&lt;=35), "19-35",
  AND(B457&gt;35, B457&lt;=60), "36-60",
  B457&gt;60, "60+"
)</f>
        <v>36-60</v>
      </c>
      <c r="D457" s="13">
        <v>1</v>
      </c>
      <c r="E457" s="13">
        <v>1</v>
      </c>
      <c r="F457" s="13">
        <v>1</v>
      </c>
      <c r="G457" s="12" t="str" cm="1">
        <f t="array" ref="G457">_xlfn.IFS(AND(D457=0,F457=0,E457=1),"Past/Secondary", AND(D457=1,F457=0,E457=0),"Acute/Early", OR(AND(D457=1,F457=1,E457=0),AND(D457=0,F457=1,E457=0)),"Recent/Mid", AND(D457=1,F457=1,E457=1),"Positive(Complex)", AND(D457=0,F457=1,E457=1),"Recent Exposure (Past Infection)", TRUE,"Secondary")</f>
        <v>Positive(Complex)</v>
      </c>
      <c r="H457" s="12" t="s">
        <v>51</v>
      </c>
      <c r="I457" s="12" t="s">
        <v>17</v>
      </c>
      <c r="J457" s="12" t="s">
        <v>19</v>
      </c>
      <c r="K457" s="12" t="s">
        <v>14</v>
      </c>
      <c r="L457" s="13">
        <v>1</v>
      </c>
    </row>
    <row r="458" spans="1:12" x14ac:dyDescent="0.35">
      <c r="A458" s="12" t="s">
        <v>10</v>
      </c>
      <c r="B458" s="13">
        <v>17</v>
      </c>
      <c r="C458" s="13" t="str" cm="1">
        <f t="array" ref="C458">_xlfn.IFS(
  AND(B458&gt;=0, B458&lt;=18), "0-18",
  AND(B458&gt;18, B458&lt;=35), "19-35",
  AND(B458&gt;35, B458&lt;=60), "36-60",
  B458&gt;60, "60+"
)</f>
        <v>0-18</v>
      </c>
      <c r="D458" s="13">
        <v>0</v>
      </c>
      <c r="E458" s="13">
        <v>0</v>
      </c>
      <c r="F458" s="13">
        <v>0</v>
      </c>
      <c r="G458" s="12" t="str" cm="1">
        <f t="array" ref="G458">_xlfn.IFS(AND(D458=0,F458=0,E458=1),"Past/Secondary", AND(D458=1,F458=0,E458=0),"Acute/Early", OR(AND(D458=1,F458=1,E458=0),AND(D458=0,F458=1,E458=0)),"Recent/Mid", AND(D458=1,F458=1,E458=1),"Positive(Complex)", AND(D458=0,F458=1,E458=1),"Recent Exposure (Past Infection)", TRUE,"Secondary")</f>
        <v>Secondary</v>
      </c>
      <c r="H458" s="12" t="s">
        <v>25</v>
      </c>
      <c r="I458" s="12" t="s">
        <v>12</v>
      </c>
      <c r="J458" s="12" t="s">
        <v>13</v>
      </c>
      <c r="K458" s="12" t="s">
        <v>14</v>
      </c>
      <c r="L458" s="13">
        <v>0</v>
      </c>
    </row>
    <row r="459" spans="1:12" x14ac:dyDescent="0.35">
      <c r="A459" s="12" t="s">
        <v>15</v>
      </c>
      <c r="B459" s="13">
        <v>38</v>
      </c>
      <c r="C459" s="13" t="str" cm="1">
        <f t="array" ref="C459">_xlfn.IFS(
  AND(B459&gt;=0, B459&lt;=18), "0-18",
  AND(B459&gt;18, B459&lt;=35), "19-35",
  AND(B459&gt;35, B459&lt;=60), "36-60",
  B459&gt;60, "60+"
)</f>
        <v>36-60</v>
      </c>
      <c r="D459" s="13">
        <v>0</v>
      </c>
      <c r="E459" s="13">
        <v>1</v>
      </c>
      <c r="F459" s="13">
        <v>0</v>
      </c>
      <c r="G459" s="12" t="str" cm="1">
        <f t="array" ref="G459">_xlfn.IFS(AND(D459=0,F459=0,E459=1),"Past/Secondary", AND(D459=1,F459=0,E459=0),"Acute/Early", OR(AND(D459=1,F459=1,E459=0),AND(D459=0,F459=1,E459=0)),"Recent/Mid", AND(D459=1,F459=1,E459=1),"Positive(Complex)", AND(D459=0,F459=1,E459=1),"Recent Exposure (Past Infection)", TRUE,"Secondary")</f>
        <v>Past/Secondary</v>
      </c>
      <c r="H459" s="12" t="s">
        <v>28</v>
      </c>
      <c r="I459" s="12" t="s">
        <v>17</v>
      </c>
      <c r="J459" s="12" t="s">
        <v>13</v>
      </c>
      <c r="K459" s="12" t="s">
        <v>14</v>
      </c>
      <c r="L459" s="13">
        <v>1</v>
      </c>
    </row>
    <row r="460" spans="1:12" x14ac:dyDescent="0.35">
      <c r="A460" s="12" t="s">
        <v>10</v>
      </c>
      <c r="B460" s="13">
        <v>13</v>
      </c>
      <c r="C460" s="13" t="str" cm="1">
        <f t="array" ref="C460">_xlfn.IFS(
  AND(B460&gt;=0, B460&lt;=18), "0-18",
  AND(B460&gt;18, B460&lt;=35), "19-35",
  AND(B460&gt;35, B460&lt;=60), "36-60",
  B460&gt;60, "60+"
)</f>
        <v>0-18</v>
      </c>
      <c r="D460" s="13">
        <v>0</v>
      </c>
      <c r="E460" s="13">
        <v>0</v>
      </c>
      <c r="F460" s="13">
        <v>0</v>
      </c>
      <c r="G460" s="12" t="str" cm="1">
        <f t="array" ref="G460">_xlfn.IFS(AND(D460=0,F460=0,E460=1),"Past/Secondary", AND(D460=1,F460=0,E460=0),"Acute/Early", OR(AND(D460=1,F460=1,E460=0),AND(D460=0,F460=1,E460=0)),"Recent/Mid", AND(D460=1,F460=1,E460=1),"Positive(Complex)", AND(D460=0,F460=1,E460=1),"Recent Exposure (Past Infection)", TRUE,"Secondary")</f>
        <v>Secondary</v>
      </c>
      <c r="H460" s="12" t="s">
        <v>31</v>
      </c>
      <c r="I460" s="12" t="s">
        <v>12</v>
      </c>
      <c r="J460" s="12" t="s">
        <v>24</v>
      </c>
      <c r="K460" s="12" t="s">
        <v>14</v>
      </c>
      <c r="L460" s="13">
        <v>0</v>
      </c>
    </row>
    <row r="461" spans="1:12" x14ac:dyDescent="0.35">
      <c r="A461" s="12" t="s">
        <v>10</v>
      </c>
      <c r="B461" s="13">
        <v>52</v>
      </c>
      <c r="C461" s="13" t="str" cm="1">
        <f t="array" ref="C461">_xlfn.IFS(
  AND(B461&gt;=0, B461&lt;=18), "0-18",
  AND(B461&gt;18, B461&lt;=35), "19-35",
  AND(B461&gt;35, B461&lt;=60), "36-60",
  B461&gt;60, "60+"
)</f>
        <v>36-60</v>
      </c>
      <c r="D461" s="13">
        <v>1</v>
      </c>
      <c r="E461" s="13">
        <v>1</v>
      </c>
      <c r="F461" s="13">
        <v>1</v>
      </c>
      <c r="G461" s="12" t="str" cm="1">
        <f t="array" ref="G461">_xlfn.IFS(AND(D461=0,F461=0,E461=1),"Past/Secondary", AND(D461=1,F461=0,E461=0),"Acute/Early", OR(AND(D461=1,F461=1,E461=0),AND(D461=0,F461=1,E461=0)),"Recent/Mid", AND(D461=1,F461=1,E461=1),"Positive(Complex)", AND(D461=0,F461=1,E461=1),"Recent Exposure (Past Infection)", TRUE,"Secondary")</f>
        <v>Positive(Complex)</v>
      </c>
      <c r="H461" s="12" t="s">
        <v>49</v>
      </c>
      <c r="I461" s="12" t="s">
        <v>17</v>
      </c>
      <c r="J461" s="12" t="s">
        <v>24</v>
      </c>
      <c r="K461" s="12" t="s">
        <v>14</v>
      </c>
      <c r="L461" s="13">
        <v>1</v>
      </c>
    </row>
    <row r="462" spans="1:12" x14ac:dyDescent="0.35">
      <c r="A462" s="12" t="s">
        <v>10</v>
      </c>
      <c r="B462" s="13">
        <v>50</v>
      </c>
      <c r="C462" s="13" t="str" cm="1">
        <f t="array" ref="C462">_xlfn.IFS(
  AND(B462&gt;=0, B462&lt;=18), "0-18",
  AND(B462&gt;18, B462&lt;=35), "19-35",
  AND(B462&gt;35, B462&lt;=60), "36-60",
  B462&gt;60, "60+"
)</f>
        <v>36-60</v>
      </c>
      <c r="D462" s="13">
        <v>0</v>
      </c>
      <c r="E462" s="13">
        <v>0</v>
      </c>
      <c r="F462" s="13">
        <v>0</v>
      </c>
      <c r="G462" s="12" t="str" cm="1">
        <f t="array" ref="G462">_xlfn.IFS(AND(D462=0,F462=0,E462=1),"Past/Secondary", AND(D462=1,F462=0,E462=0),"Acute/Early", OR(AND(D462=1,F462=1,E462=0),AND(D462=0,F462=1,E462=0)),"Recent/Mid", AND(D462=1,F462=1,E462=1),"Positive(Complex)", AND(D462=0,F462=1,E462=1),"Recent Exposure (Past Infection)", TRUE,"Secondary")</f>
        <v>Secondary</v>
      </c>
      <c r="H462" s="12" t="s">
        <v>36</v>
      </c>
      <c r="I462" s="12" t="s">
        <v>12</v>
      </c>
      <c r="J462" s="12" t="s">
        <v>24</v>
      </c>
      <c r="K462" s="12" t="s">
        <v>14</v>
      </c>
      <c r="L462" s="13">
        <v>0</v>
      </c>
    </row>
    <row r="463" spans="1:12" x14ac:dyDescent="0.35">
      <c r="A463" s="12" t="s">
        <v>15</v>
      </c>
      <c r="B463" s="13">
        <v>35</v>
      </c>
      <c r="C463" s="13" t="str" cm="1">
        <f t="array" ref="C463">_xlfn.IFS(
  AND(B463&gt;=0, B463&lt;=18), "0-18",
  AND(B463&gt;18, B463&lt;=35), "19-35",
  AND(B463&gt;35, B463&lt;=60), "36-60",
  B463&gt;60, "60+"
)</f>
        <v>19-35</v>
      </c>
      <c r="D463" s="13">
        <v>0</v>
      </c>
      <c r="E463" s="13">
        <v>0</v>
      </c>
      <c r="F463" s="13">
        <v>0</v>
      </c>
      <c r="G463" s="12" t="str" cm="1">
        <f t="array" ref="G463">_xlfn.IFS(AND(D463=0,F463=0,E463=1),"Past/Secondary", AND(D463=1,F463=0,E463=0),"Acute/Early", OR(AND(D463=1,F463=1,E463=0),AND(D463=0,F463=1,E463=0)),"Recent/Mid", AND(D463=1,F463=1,E463=1),"Positive(Complex)", AND(D463=0,F463=1,E463=1),"Recent Exposure (Past Infection)", TRUE,"Secondary")</f>
        <v>Secondary</v>
      </c>
      <c r="H463" s="12" t="s">
        <v>30</v>
      </c>
      <c r="I463" s="12" t="s">
        <v>17</v>
      </c>
      <c r="J463" s="12" t="s">
        <v>13</v>
      </c>
      <c r="K463" s="12" t="s">
        <v>14</v>
      </c>
      <c r="L463" s="13">
        <v>0</v>
      </c>
    </row>
    <row r="464" spans="1:12" x14ac:dyDescent="0.35">
      <c r="A464" s="12" t="s">
        <v>15</v>
      </c>
      <c r="B464" s="13">
        <v>14</v>
      </c>
      <c r="C464" s="13" t="str" cm="1">
        <f t="array" ref="C464">_xlfn.IFS(
  AND(B464&gt;=0, B464&lt;=18), "0-18",
  AND(B464&gt;18, B464&lt;=35), "19-35",
  AND(B464&gt;35, B464&lt;=60), "36-60",
  B464&gt;60, "60+"
)</f>
        <v>0-18</v>
      </c>
      <c r="D464" s="13">
        <v>1</v>
      </c>
      <c r="E464" s="13">
        <v>1</v>
      </c>
      <c r="F464" s="13">
        <v>1</v>
      </c>
      <c r="G464" s="12" t="str" cm="1">
        <f t="array" ref="G464">_xlfn.IFS(AND(D464=0,F464=0,E464=1),"Past/Secondary", AND(D464=1,F464=0,E464=0),"Acute/Early", OR(AND(D464=1,F464=1,E464=0),AND(D464=0,F464=1,E464=0)),"Recent/Mid", AND(D464=1,F464=1,E464=1),"Positive(Complex)", AND(D464=0,F464=1,E464=1),"Recent Exposure (Past Infection)", TRUE,"Secondary")</f>
        <v>Positive(Complex)</v>
      </c>
      <c r="H464" s="12" t="s">
        <v>48</v>
      </c>
      <c r="I464" s="12" t="s">
        <v>12</v>
      </c>
      <c r="J464" s="12" t="s">
        <v>19</v>
      </c>
      <c r="K464" s="12" t="s">
        <v>14</v>
      </c>
      <c r="L464" s="13">
        <v>1</v>
      </c>
    </row>
    <row r="465" spans="1:12" x14ac:dyDescent="0.35">
      <c r="A465" s="12" t="s">
        <v>10</v>
      </c>
      <c r="B465" s="13">
        <v>31</v>
      </c>
      <c r="C465" s="13" t="str" cm="1">
        <f t="array" ref="C465">_xlfn.IFS(
  AND(B465&gt;=0, B465&lt;=18), "0-18",
  AND(B465&gt;18, B465&lt;=35), "19-35",
  AND(B465&gt;35, B465&lt;=60), "36-60",
  B465&gt;60, "60+"
)</f>
        <v>19-35</v>
      </c>
      <c r="D465" s="13">
        <v>0</v>
      </c>
      <c r="E465" s="13">
        <v>0</v>
      </c>
      <c r="F465" s="13">
        <v>1</v>
      </c>
      <c r="G465" s="12" t="str" cm="1">
        <f t="array" ref="G465">_xlfn.IFS(AND(D465=0,F465=0,E465=1),"Past/Secondary", AND(D465=1,F465=0,E465=0),"Acute/Early", OR(AND(D465=1,F465=1,E465=0),AND(D465=0,F465=1,E465=0)),"Recent/Mid", AND(D465=1,F465=1,E465=1),"Positive(Complex)", AND(D465=0,F465=1,E465=1),"Recent Exposure (Past Infection)", TRUE,"Secondary")</f>
        <v>Recent/Mid</v>
      </c>
      <c r="H465" s="12" t="s">
        <v>27</v>
      </c>
      <c r="I465" s="12" t="s">
        <v>17</v>
      </c>
      <c r="J465" s="12" t="s">
        <v>13</v>
      </c>
      <c r="K465" s="12" t="s">
        <v>14</v>
      </c>
      <c r="L465" s="13">
        <v>0</v>
      </c>
    </row>
    <row r="466" spans="1:12" x14ac:dyDescent="0.35">
      <c r="A466" s="12" t="s">
        <v>10</v>
      </c>
      <c r="B466" s="13">
        <v>23</v>
      </c>
      <c r="C466" s="13" t="str" cm="1">
        <f t="array" ref="C466">_xlfn.IFS(
  AND(B466&gt;=0, B466&lt;=18), "0-18",
  AND(B466&gt;18, B466&lt;=35), "19-35",
  AND(B466&gt;35, B466&lt;=60), "36-60",
  B466&gt;60, "60+"
)</f>
        <v>19-35</v>
      </c>
      <c r="D466" s="13">
        <v>1</v>
      </c>
      <c r="E466" s="13">
        <v>1</v>
      </c>
      <c r="F466" s="13">
        <v>0</v>
      </c>
      <c r="G466" s="12" t="str" cm="1">
        <f t="array" ref="G466">_xlfn.IFS(AND(D466=0,F466=0,E466=1),"Past/Secondary", AND(D466=1,F466=0,E466=0),"Acute/Early", OR(AND(D466=1,F466=1,E466=0),AND(D466=0,F466=1,E466=0)),"Recent/Mid", AND(D466=1,F466=1,E466=1),"Positive(Complex)", AND(D466=0,F466=1,E466=1),"Recent Exposure (Past Infection)", TRUE,"Secondary")</f>
        <v>Secondary</v>
      </c>
      <c r="H466" s="12" t="s">
        <v>31</v>
      </c>
      <c r="I466" s="12" t="s">
        <v>12</v>
      </c>
      <c r="J466" s="12" t="s">
        <v>24</v>
      </c>
      <c r="K466" s="12" t="s">
        <v>14</v>
      </c>
      <c r="L466" s="13">
        <v>1</v>
      </c>
    </row>
    <row r="467" spans="1:12" x14ac:dyDescent="0.35">
      <c r="A467" s="12" t="s">
        <v>15</v>
      </c>
      <c r="B467" s="13">
        <v>32</v>
      </c>
      <c r="C467" s="13" t="str" cm="1">
        <f t="array" ref="C467">_xlfn.IFS(
  AND(B467&gt;=0, B467&lt;=18), "0-18",
  AND(B467&gt;18, B467&lt;=35), "19-35",
  AND(B467&gt;35, B467&lt;=60), "36-60",
  B467&gt;60, "60+"
)</f>
        <v>19-35</v>
      </c>
      <c r="D467" s="13">
        <v>0</v>
      </c>
      <c r="E467" s="13">
        <v>0</v>
      </c>
      <c r="F467" s="13">
        <v>0</v>
      </c>
      <c r="G467" s="12" t="str" cm="1">
        <f t="array" ref="G467">_xlfn.IFS(AND(D467=0,F467=0,E467=1),"Past/Secondary", AND(D467=1,F467=0,E467=0),"Acute/Early", OR(AND(D467=1,F467=1,E467=0),AND(D467=0,F467=1,E467=0)),"Recent/Mid", AND(D467=1,F467=1,E467=1),"Positive(Complex)", AND(D467=0,F467=1,E467=1),"Recent Exposure (Past Infection)", TRUE,"Secondary")</f>
        <v>Secondary</v>
      </c>
      <c r="H467" s="12" t="s">
        <v>47</v>
      </c>
      <c r="I467" s="12" t="s">
        <v>17</v>
      </c>
      <c r="J467" s="12" t="s">
        <v>24</v>
      </c>
      <c r="K467" s="12" t="s">
        <v>14</v>
      </c>
      <c r="L467" s="13">
        <v>0</v>
      </c>
    </row>
    <row r="468" spans="1:12" x14ac:dyDescent="0.35">
      <c r="A468" s="12" t="s">
        <v>15</v>
      </c>
      <c r="B468" s="13">
        <v>39</v>
      </c>
      <c r="C468" s="13" t="str" cm="1">
        <f t="array" ref="C468">_xlfn.IFS(
  AND(B468&gt;=0, B468&lt;=18), "0-18",
  AND(B468&gt;18, B468&lt;=35), "19-35",
  AND(B468&gt;35, B468&lt;=60), "36-60",
  B468&gt;60, "60+"
)</f>
        <v>36-60</v>
      </c>
      <c r="D468" s="13">
        <v>1</v>
      </c>
      <c r="E468" s="13">
        <v>1</v>
      </c>
      <c r="F468" s="13">
        <v>0</v>
      </c>
      <c r="G468" s="12" t="str" cm="1">
        <f t="array" ref="G468">_xlfn.IFS(AND(D468=0,F468=0,E468=1),"Past/Secondary", AND(D468=1,F468=0,E468=0),"Acute/Early", OR(AND(D468=1,F468=1,E468=0),AND(D468=0,F468=1,E468=0)),"Recent/Mid", AND(D468=1,F468=1,E468=1),"Positive(Complex)", AND(D468=0,F468=1,E468=1),"Recent Exposure (Past Infection)", TRUE,"Secondary")</f>
        <v>Secondary</v>
      </c>
      <c r="H468" s="12" t="s">
        <v>21</v>
      </c>
      <c r="I468" s="12" t="s">
        <v>12</v>
      </c>
      <c r="J468" s="12" t="s">
        <v>24</v>
      </c>
      <c r="K468" s="12" t="s">
        <v>14</v>
      </c>
      <c r="L468" s="13">
        <v>1</v>
      </c>
    </row>
    <row r="469" spans="1:12" x14ac:dyDescent="0.35">
      <c r="A469" s="12" t="s">
        <v>10</v>
      </c>
      <c r="B469" s="13">
        <v>53</v>
      </c>
      <c r="C469" s="13" t="str" cm="1">
        <f t="array" ref="C469">_xlfn.IFS(
  AND(B469&gt;=0, B469&lt;=18), "0-18",
  AND(B469&gt;18, B469&lt;=35), "19-35",
  AND(B469&gt;35, B469&lt;=60), "36-60",
  B469&gt;60, "60+"
)</f>
        <v>36-60</v>
      </c>
      <c r="D469" s="13">
        <v>0</v>
      </c>
      <c r="E469" s="13">
        <v>0</v>
      </c>
      <c r="F469" s="13">
        <v>0</v>
      </c>
      <c r="G469" s="12" t="str" cm="1">
        <f t="array" ref="G469">_xlfn.IFS(AND(D469=0,F469=0,E469=1),"Past/Secondary", AND(D469=1,F469=0,E469=0),"Acute/Early", OR(AND(D469=1,F469=1,E469=0),AND(D469=0,F469=1,E469=0)),"Recent/Mid", AND(D469=1,F469=1,E469=1),"Positive(Complex)", AND(D469=0,F469=1,E469=1),"Recent Exposure (Past Infection)", TRUE,"Secondary")</f>
        <v>Secondary</v>
      </c>
      <c r="H469" s="12" t="s">
        <v>45</v>
      </c>
      <c r="I469" s="12" t="s">
        <v>17</v>
      </c>
      <c r="J469" s="12" t="s">
        <v>13</v>
      </c>
      <c r="K469" s="12" t="s">
        <v>14</v>
      </c>
      <c r="L469" s="13">
        <v>0</v>
      </c>
    </row>
    <row r="470" spans="1:12" x14ac:dyDescent="0.35">
      <c r="A470" s="12" t="s">
        <v>15</v>
      </c>
      <c r="B470" s="13">
        <v>29</v>
      </c>
      <c r="C470" s="13" t="str" cm="1">
        <f t="array" ref="C470">_xlfn.IFS(
  AND(B470&gt;=0, B470&lt;=18), "0-18",
  AND(B470&gt;18, B470&lt;=35), "19-35",
  AND(B470&gt;35, B470&lt;=60), "36-60",
  B470&gt;60, "60+"
)</f>
        <v>19-35</v>
      </c>
      <c r="D470" s="13">
        <v>0</v>
      </c>
      <c r="E470" s="13">
        <v>0</v>
      </c>
      <c r="F470" s="13">
        <v>1</v>
      </c>
      <c r="G470" s="12" t="str" cm="1">
        <f t="array" ref="G470">_xlfn.IFS(AND(D470=0,F470=0,E470=1),"Past/Secondary", AND(D470=1,F470=0,E470=0),"Acute/Early", OR(AND(D470=1,F470=1,E470=0),AND(D470=0,F470=1,E470=0)),"Recent/Mid", AND(D470=1,F470=1,E470=1),"Positive(Complex)", AND(D470=0,F470=1,E470=1),"Recent Exposure (Past Infection)", TRUE,"Secondary")</f>
        <v>Recent/Mid</v>
      </c>
      <c r="H470" s="12" t="s">
        <v>31</v>
      </c>
      <c r="I470" s="12" t="s">
        <v>12</v>
      </c>
      <c r="J470" s="12" t="s">
        <v>19</v>
      </c>
      <c r="K470" s="12" t="s">
        <v>14</v>
      </c>
      <c r="L470" s="13">
        <v>0</v>
      </c>
    </row>
    <row r="471" spans="1:12" x14ac:dyDescent="0.35">
      <c r="A471" s="12" t="s">
        <v>15</v>
      </c>
      <c r="B471" s="13">
        <v>51</v>
      </c>
      <c r="C471" s="13" t="str" cm="1">
        <f t="array" ref="C471">_xlfn.IFS(
  AND(B471&gt;=0, B471&lt;=18), "0-18",
  AND(B471&gt;18, B471&lt;=35), "19-35",
  AND(B471&gt;35, B471&lt;=60), "36-60",
  B471&gt;60, "60+"
)</f>
        <v>36-60</v>
      </c>
      <c r="D471" s="13">
        <v>1</v>
      </c>
      <c r="E471" s="13">
        <v>1</v>
      </c>
      <c r="F471" s="13">
        <v>1</v>
      </c>
      <c r="G471" s="12" t="str" cm="1">
        <f t="array" ref="G471">_xlfn.IFS(AND(D471=0,F471=0,E471=1),"Past/Secondary", AND(D471=1,F471=0,E471=0),"Acute/Early", OR(AND(D471=1,F471=1,E471=0),AND(D471=0,F471=1,E471=0)),"Recent/Mid", AND(D471=1,F471=1,E471=1),"Positive(Complex)", AND(D471=0,F471=1,E471=1),"Recent Exposure (Past Infection)", TRUE,"Secondary")</f>
        <v>Positive(Complex)</v>
      </c>
      <c r="H471" s="12" t="s">
        <v>41</v>
      </c>
      <c r="I471" s="12" t="s">
        <v>17</v>
      </c>
      <c r="J471" s="12" t="s">
        <v>19</v>
      </c>
      <c r="K471" s="12" t="s">
        <v>14</v>
      </c>
      <c r="L471" s="13">
        <v>1</v>
      </c>
    </row>
    <row r="472" spans="1:12" x14ac:dyDescent="0.35">
      <c r="A472" s="12" t="s">
        <v>15</v>
      </c>
      <c r="B472" s="13">
        <v>11</v>
      </c>
      <c r="C472" s="13" t="str" cm="1">
        <f t="array" ref="C472">_xlfn.IFS(
  AND(B472&gt;=0, B472&lt;=18), "0-18",
  AND(B472&gt;18, B472&lt;=35), "19-35",
  AND(B472&gt;35, B472&lt;=60), "36-60",
  B472&gt;60, "60+"
)</f>
        <v>0-18</v>
      </c>
      <c r="D472" s="13">
        <v>0</v>
      </c>
      <c r="E472" s="13">
        <v>0</v>
      </c>
      <c r="F472" s="13">
        <v>1</v>
      </c>
      <c r="G472" s="12" t="str" cm="1">
        <f t="array" ref="G472">_xlfn.IFS(AND(D472=0,F472=0,E472=1),"Past/Secondary", AND(D472=1,F472=0,E472=0),"Acute/Early", OR(AND(D472=1,F472=1,E472=0),AND(D472=0,F472=1,E472=0)),"Recent/Mid", AND(D472=1,F472=1,E472=1),"Positive(Complex)", AND(D472=0,F472=1,E472=1),"Recent Exposure (Past Infection)", TRUE,"Secondary")</f>
        <v>Recent/Mid</v>
      </c>
      <c r="H472" s="12" t="s">
        <v>35</v>
      </c>
      <c r="I472" s="12" t="s">
        <v>12</v>
      </c>
      <c r="J472" s="12" t="s">
        <v>19</v>
      </c>
      <c r="K472" s="12" t="s">
        <v>14</v>
      </c>
      <c r="L472" s="13">
        <v>0</v>
      </c>
    </row>
    <row r="473" spans="1:12" x14ac:dyDescent="0.35">
      <c r="A473" s="12" t="s">
        <v>10</v>
      </c>
      <c r="B473" s="13">
        <v>29</v>
      </c>
      <c r="C473" s="13" t="str" cm="1">
        <f t="array" ref="C473">_xlfn.IFS(
  AND(B473&gt;=0, B473&lt;=18), "0-18",
  AND(B473&gt;18, B473&lt;=35), "19-35",
  AND(B473&gt;35, B473&lt;=60), "36-60",
  B473&gt;60, "60+"
)</f>
        <v>19-35</v>
      </c>
      <c r="D473" s="13">
        <v>1</v>
      </c>
      <c r="E473" s="13">
        <v>1</v>
      </c>
      <c r="F473" s="13">
        <v>1</v>
      </c>
      <c r="G473" s="12" t="str" cm="1">
        <f t="array" ref="G473">_xlfn.IFS(AND(D473=0,F473=0,E473=1),"Past/Secondary", AND(D473=1,F473=0,E473=0),"Acute/Early", OR(AND(D473=1,F473=1,E473=0),AND(D473=0,F473=1,E473=0)),"Recent/Mid", AND(D473=1,F473=1,E473=1),"Positive(Complex)", AND(D473=0,F473=1,E473=1),"Recent Exposure (Past Infection)", TRUE,"Secondary")</f>
        <v>Positive(Complex)</v>
      </c>
      <c r="H473" s="12" t="s">
        <v>51</v>
      </c>
      <c r="I473" s="12" t="s">
        <v>17</v>
      </c>
      <c r="J473" s="12" t="s">
        <v>13</v>
      </c>
      <c r="K473" s="12" t="s">
        <v>14</v>
      </c>
      <c r="L473" s="13">
        <v>1</v>
      </c>
    </row>
    <row r="474" spans="1:12" x14ac:dyDescent="0.35">
      <c r="A474" s="12" t="s">
        <v>15</v>
      </c>
      <c r="B474" s="13">
        <v>45</v>
      </c>
      <c r="C474" s="13" t="str" cm="1">
        <f t="array" ref="C474">_xlfn.IFS(
  AND(B474&gt;=0, B474&lt;=18), "0-18",
  AND(B474&gt;18, B474&lt;=35), "19-35",
  AND(B474&gt;35, B474&lt;=60), "36-60",
  B474&gt;60, "60+"
)</f>
        <v>36-60</v>
      </c>
      <c r="D474" s="13">
        <v>1</v>
      </c>
      <c r="E474" s="13">
        <v>1</v>
      </c>
      <c r="F474" s="13">
        <v>0</v>
      </c>
      <c r="G474" s="12" t="str" cm="1">
        <f t="array" ref="G474">_xlfn.IFS(AND(D474=0,F474=0,E474=1),"Past/Secondary", AND(D474=1,F474=0,E474=0),"Acute/Early", OR(AND(D474=1,F474=1,E474=0),AND(D474=0,F474=1,E474=0)),"Recent/Mid", AND(D474=1,F474=1,E474=1),"Positive(Complex)", AND(D474=0,F474=1,E474=1),"Recent Exposure (Past Infection)", TRUE,"Secondary")</f>
        <v>Secondary</v>
      </c>
      <c r="H474" s="12" t="s">
        <v>30</v>
      </c>
      <c r="I474" s="12" t="s">
        <v>12</v>
      </c>
      <c r="J474" s="12" t="s">
        <v>13</v>
      </c>
      <c r="K474" s="12" t="s">
        <v>14</v>
      </c>
      <c r="L474" s="13">
        <v>1</v>
      </c>
    </row>
    <row r="475" spans="1:12" x14ac:dyDescent="0.35">
      <c r="A475" s="12" t="s">
        <v>15</v>
      </c>
      <c r="B475" s="13">
        <v>19</v>
      </c>
      <c r="C475" s="13" t="str" cm="1">
        <f t="array" ref="C475">_xlfn.IFS(
  AND(B475&gt;=0, B475&lt;=18), "0-18",
  AND(B475&gt;18, B475&lt;=35), "19-35",
  AND(B475&gt;35, B475&lt;=60), "36-60",
  B475&gt;60, "60+"
)</f>
        <v>19-35</v>
      </c>
      <c r="D475" s="13">
        <v>0</v>
      </c>
      <c r="E475" s="13">
        <v>0</v>
      </c>
      <c r="F475" s="13">
        <v>0</v>
      </c>
      <c r="G475" s="12" t="str" cm="1">
        <f t="array" ref="G475">_xlfn.IFS(AND(D475=0,F475=0,E475=1),"Past/Secondary", AND(D475=1,F475=0,E475=0),"Acute/Early", OR(AND(D475=1,F475=1,E475=0),AND(D475=0,F475=1,E475=0)),"Recent/Mid", AND(D475=1,F475=1,E475=1),"Positive(Complex)", AND(D475=0,F475=1,E475=1),"Recent Exposure (Past Infection)", TRUE,"Secondary")</f>
        <v>Secondary</v>
      </c>
      <c r="H475" s="12" t="s">
        <v>49</v>
      </c>
      <c r="I475" s="12" t="s">
        <v>17</v>
      </c>
      <c r="J475" s="12" t="s">
        <v>13</v>
      </c>
      <c r="K475" s="12" t="s">
        <v>14</v>
      </c>
      <c r="L475" s="13">
        <v>0</v>
      </c>
    </row>
    <row r="476" spans="1:12" x14ac:dyDescent="0.35">
      <c r="A476" s="12" t="s">
        <v>15</v>
      </c>
      <c r="B476" s="13">
        <v>24</v>
      </c>
      <c r="C476" s="13" t="str" cm="1">
        <f t="array" ref="C476">_xlfn.IFS(
  AND(B476&gt;=0, B476&lt;=18), "0-18",
  AND(B476&gt;18, B476&lt;=35), "19-35",
  AND(B476&gt;35, B476&lt;=60), "36-60",
  B476&gt;60, "60+"
)</f>
        <v>19-35</v>
      </c>
      <c r="D476" s="13">
        <v>1</v>
      </c>
      <c r="E476" s="13">
        <v>1</v>
      </c>
      <c r="F476" s="13">
        <v>0</v>
      </c>
      <c r="G476" s="12" t="str" cm="1">
        <f t="array" ref="G476">_xlfn.IFS(AND(D476=0,F476=0,E476=1),"Past/Secondary", AND(D476=1,F476=0,E476=0),"Acute/Early", OR(AND(D476=1,F476=1,E476=0),AND(D476=0,F476=1,E476=0)),"Recent/Mid", AND(D476=1,F476=1,E476=1),"Positive(Complex)", AND(D476=0,F476=1,E476=1),"Recent Exposure (Past Infection)", TRUE,"Secondary")</f>
        <v>Secondary</v>
      </c>
      <c r="H476" s="12" t="s">
        <v>48</v>
      </c>
      <c r="I476" s="12" t="s">
        <v>12</v>
      </c>
      <c r="J476" s="12" t="s">
        <v>24</v>
      </c>
      <c r="K476" s="12" t="s">
        <v>14</v>
      </c>
      <c r="L476" s="13">
        <v>1</v>
      </c>
    </row>
    <row r="477" spans="1:12" x14ac:dyDescent="0.35">
      <c r="A477" s="12" t="s">
        <v>15</v>
      </c>
      <c r="B477" s="13">
        <v>48</v>
      </c>
      <c r="C477" s="13" t="str" cm="1">
        <f t="array" ref="C477">_xlfn.IFS(
  AND(B477&gt;=0, B477&lt;=18), "0-18",
  AND(B477&gt;18, B477&lt;=35), "19-35",
  AND(B477&gt;35, B477&lt;=60), "36-60",
  B477&gt;60, "60+"
)</f>
        <v>36-60</v>
      </c>
      <c r="D477" s="13">
        <v>0</v>
      </c>
      <c r="E477" s="13">
        <v>0</v>
      </c>
      <c r="F477" s="13">
        <v>0</v>
      </c>
      <c r="G477" s="12" t="str" cm="1">
        <f t="array" ref="G477">_xlfn.IFS(AND(D477=0,F477=0,E477=1),"Past/Secondary", AND(D477=1,F477=0,E477=0),"Acute/Early", OR(AND(D477=1,F477=1,E477=0),AND(D477=0,F477=1,E477=0)),"Recent/Mid", AND(D477=1,F477=1,E477=1),"Positive(Complex)", AND(D477=0,F477=1,E477=1),"Recent Exposure (Past Infection)", TRUE,"Secondary")</f>
        <v>Secondary</v>
      </c>
      <c r="H477" s="12" t="s">
        <v>44</v>
      </c>
      <c r="I477" s="12" t="s">
        <v>17</v>
      </c>
      <c r="J477" s="12" t="s">
        <v>13</v>
      </c>
      <c r="K477" s="12" t="s">
        <v>14</v>
      </c>
      <c r="L477" s="13">
        <v>0</v>
      </c>
    </row>
    <row r="478" spans="1:12" x14ac:dyDescent="0.35">
      <c r="A478" s="12" t="s">
        <v>10</v>
      </c>
      <c r="B478" s="13">
        <v>53</v>
      </c>
      <c r="C478" s="13" t="str" cm="1">
        <f t="array" ref="C478">_xlfn.IFS(
  AND(B478&gt;=0, B478&lt;=18), "0-18",
  AND(B478&gt;18, B478&lt;=35), "19-35",
  AND(B478&gt;35, B478&lt;=60), "36-60",
  B478&gt;60, "60+"
)</f>
        <v>36-60</v>
      </c>
      <c r="D478" s="13">
        <v>1</v>
      </c>
      <c r="E478" s="13">
        <v>1</v>
      </c>
      <c r="F478" s="13">
        <v>0</v>
      </c>
      <c r="G478" s="12" t="str" cm="1">
        <f t="array" ref="G478">_xlfn.IFS(AND(D478=0,F478=0,E478=1),"Past/Secondary", AND(D478=1,F478=0,E478=0),"Acute/Early", OR(AND(D478=1,F478=1,E478=0),AND(D478=0,F478=1,E478=0)),"Recent/Mid", AND(D478=1,F478=1,E478=1),"Positive(Complex)", AND(D478=0,F478=1,E478=1),"Recent Exposure (Past Infection)", TRUE,"Secondary")</f>
        <v>Secondary</v>
      </c>
      <c r="H478" s="12" t="s">
        <v>42</v>
      </c>
      <c r="I478" s="12" t="s">
        <v>12</v>
      </c>
      <c r="J478" s="12" t="s">
        <v>24</v>
      </c>
      <c r="K478" s="12" t="s">
        <v>14</v>
      </c>
      <c r="L478" s="13">
        <v>1</v>
      </c>
    </row>
    <row r="479" spans="1:12" x14ac:dyDescent="0.35">
      <c r="A479" s="12" t="s">
        <v>10</v>
      </c>
      <c r="B479" s="13">
        <v>33</v>
      </c>
      <c r="C479" s="13" t="str" cm="1">
        <f t="array" ref="C479">_xlfn.IFS(
  AND(B479&gt;=0, B479&lt;=18), "0-18",
  AND(B479&gt;18, B479&lt;=35), "19-35",
  AND(B479&gt;35, B479&lt;=60), "36-60",
  B479&gt;60, "60+"
)</f>
        <v>19-35</v>
      </c>
      <c r="D479" s="13">
        <v>1</v>
      </c>
      <c r="E479" s="13">
        <v>1</v>
      </c>
      <c r="F479" s="13">
        <v>0</v>
      </c>
      <c r="G479" s="12" t="str" cm="1">
        <f t="array" ref="G479">_xlfn.IFS(AND(D479=0,F479=0,E479=1),"Past/Secondary", AND(D479=1,F479=0,E479=0),"Acute/Early", OR(AND(D479=1,F479=1,E479=0),AND(D479=0,F479=1,E479=0)),"Recent/Mid", AND(D479=1,F479=1,E479=1),"Positive(Complex)", AND(D479=0,F479=1,E479=1),"Recent Exposure (Past Infection)", TRUE,"Secondary")</f>
        <v>Secondary</v>
      </c>
      <c r="H479" s="12" t="s">
        <v>40</v>
      </c>
      <c r="I479" s="12" t="s">
        <v>17</v>
      </c>
      <c r="J479" s="12" t="s">
        <v>24</v>
      </c>
      <c r="K479" s="12" t="s">
        <v>14</v>
      </c>
      <c r="L479" s="13">
        <v>1</v>
      </c>
    </row>
    <row r="480" spans="1:12" x14ac:dyDescent="0.35">
      <c r="A480" s="12" t="s">
        <v>15</v>
      </c>
      <c r="B480" s="13">
        <v>41</v>
      </c>
      <c r="C480" s="13" t="str" cm="1">
        <f t="array" ref="C480">_xlfn.IFS(
  AND(B480&gt;=0, B480&lt;=18), "0-18",
  AND(B480&gt;18, B480&lt;=35), "19-35",
  AND(B480&gt;35, B480&lt;=60), "36-60",
  B480&gt;60, "60+"
)</f>
        <v>36-60</v>
      </c>
      <c r="D480" s="13">
        <v>1</v>
      </c>
      <c r="E480" s="13">
        <v>1</v>
      </c>
      <c r="F480" s="13">
        <v>1</v>
      </c>
      <c r="G480" s="12" t="str" cm="1">
        <f t="array" ref="G480">_xlfn.IFS(AND(D480=0,F480=0,E480=1),"Past/Secondary", AND(D480=1,F480=0,E480=0),"Acute/Early", OR(AND(D480=1,F480=1,E480=0),AND(D480=0,F480=1,E480=0)),"Recent/Mid", AND(D480=1,F480=1,E480=1),"Positive(Complex)", AND(D480=0,F480=1,E480=1),"Recent Exposure (Past Infection)", TRUE,"Secondary")</f>
        <v>Positive(Complex)</v>
      </c>
      <c r="H480" s="12" t="s">
        <v>27</v>
      </c>
      <c r="I480" s="12" t="s">
        <v>12</v>
      </c>
      <c r="J480" s="12" t="s">
        <v>24</v>
      </c>
      <c r="K480" s="12" t="s">
        <v>14</v>
      </c>
      <c r="L480" s="13">
        <v>1</v>
      </c>
    </row>
    <row r="481" spans="1:12" x14ac:dyDescent="0.35">
      <c r="A481" s="12" t="s">
        <v>10</v>
      </c>
      <c r="B481" s="13">
        <v>35</v>
      </c>
      <c r="C481" s="13" t="str" cm="1">
        <f t="array" ref="C481">_xlfn.IFS(
  AND(B481&gt;=0, B481&lt;=18), "0-18",
  AND(B481&gt;18, B481&lt;=35), "19-35",
  AND(B481&gt;35, B481&lt;=60), "36-60",
  B481&gt;60, "60+"
)</f>
        <v>19-35</v>
      </c>
      <c r="D481" s="13">
        <v>0</v>
      </c>
      <c r="E481" s="13">
        <v>0</v>
      </c>
      <c r="F481" s="13">
        <v>1</v>
      </c>
      <c r="G481" s="12" t="str" cm="1">
        <f t="array" ref="G481">_xlfn.IFS(AND(D481=0,F481=0,E481=1),"Past/Secondary", AND(D481=1,F481=0,E481=0),"Acute/Early", OR(AND(D481=1,F481=1,E481=0),AND(D481=0,F481=1,E481=0)),"Recent/Mid", AND(D481=1,F481=1,E481=1),"Positive(Complex)", AND(D481=0,F481=1,E481=1),"Recent Exposure (Past Infection)", TRUE,"Secondary")</f>
        <v>Recent/Mid</v>
      </c>
      <c r="H481" s="12" t="s">
        <v>22</v>
      </c>
      <c r="I481" s="12" t="s">
        <v>17</v>
      </c>
      <c r="J481" s="12" t="s">
        <v>13</v>
      </c>
      <c r="K481" s="12" t="s">
        <v>14</v>
      </c>
      <c r="L481" s="13">
        <v>0</v>
      </c>
    </row>
    <row r="482" spans="1:12" x14ac:dyDescent="0.35">
      <c r="A482" s="12" t="s">
        <v>15</v>
      </c>
      <c r="B482" s="13">
        <v>63</v>
      </c>
      <c r="C482" s="13" t="str" cm="1">
        <f t="array" ref="C482">_xlfn.IFS(
  AND(B482&gt;=0, B482&lt;=18), "0-18",
  AND(B482&gt;18, B482&lt;=35), "19-35",
  AND(B482&gt;35, B482&lt;=60), "36-60",
  B482&gt;60, "60+"
)</f>
        <v>60+</v>
      </c>
      <c r="D482" s="13">
        <v>0</v>
      </c>
      <c r="E482" s="13">
        <v>0</v>
      </c>
      <c r="F482" s="13">
        <v>0</v>
      </c>
      <c r="G482" s="12" t="str" cm="1">
        <f t="array" ref="G482">_xlfn.IFS(AND(D482=0,F482=0,E482=1),"Past/Secondary", AND(D482=1,F482=0,E482=0),"Acute/Early", OR(AND(D482=1,F482=1,E482=0),AND(D482=0,F482=1,E482=0)),"Recent/Mid", AND(D482=1,F482=1,E482=1),"Positive(Complex)", AND(D482=0,F482=1,E482=1),"Recent Exposure (Past Infection)", TRUE,"Secondary")</f>
        <v>Secondary</v>
      </c>
      <c r="H482" s="12" t="s">
        <v>22</v>
      </c>
      <c r="I482" s="12" t="s">
        <v>12</v>
      </c>
      <c r="J482" s="12" t="s">
        <v>24</v>
      </c>
      <c r="K482" s="12" t="s">
        <v>14</v>
      </c>
      <c r="L482" s="13">
        <v>0</v>
      </c>
    </row>
    <row r="483" spans="1:12" x14ac:dyDescent="0.35">
      <c r="A483" s="12" t="s">
        <v>10</v>
      </c>
      <c r="B483" s="13">
        <v>54</v>
      </c>
      <c r="C483" s="13" t="str" cm="1">
        <f t="array" ref="C483">_xlfn.IFS(
  AND(B483&gt;=0, B483&lt;=18), "0-18",
  AND(B483&gt;18, B483&lt;=35), "19-35",
  AND(B483&gt;35, B483&lt;=60), "36-60",
  B483&gt;60, "60+"
)</f>
        <v>36-60</v>
      </c>
      <c r="D483" s="13">
        <v>1</v>
      </c>
      <c r="E483" s="13">
        <v>1</v>
      </c>
      <c r="F483" s="13">
        <v>0</v>
      </c>
      <c r="G483" s="12" t="str" cm="1">
        <f t="array" ref="G483">_xlfn.IFS(AND(D483=0,F483=0,E483=1),"Past/Secondary", AND(D483=1,F483=0,E483=0),"Acute/Early", OR(AND(D483=1,F483=1,E483=0),AND(D483=0,F483=1,E483=0)),"Recent/Mid", AND(D483=1,F483=1,E483=1),"Positive(Complex)", AND(D483=0,F483=1,E483=1),"Recent Exposure (Past Infection)", TRUE,"Secondary")</f>
        <v>Secondary</v>
      </c>
      <c r="H483" s="12" t="s">
        <v>33</v>
      </c>
      <c r="I483" s="12" t="s">
        <v>17</v>
      </c>
      <c r="J483" s="12" t="s">
        <v>24</v>
      </c>
      <c r="K483" s="12" t="s">
        <v>14</v>
      </c>
      <c r="L483" s="13">
        <v>1</v>
      </c>
    </row>
    <row r="484" spans="1:12" x14ac:dyDescent="0.35">
      <c r="A484" s="12" t="s">
        <v>10</v>
      </c>
      <c r="B484" s="13">
        <v>40</v>
      </c>
      <c r="C484" s="13" t="str" cm="1">
        <f t="array" ref="C484">_xlfn.IFS(
  AND(B484&gt;=0, B484&lt;=18), "0-18",
  AND(B484&gt;18, B484&lt;=35), "19-35",
  AND(B484&gt;35, B484&lt;=60), "36-60",
  B484&gt;60, "60+"
)</f>
        <v>36-60</v>
      </c>
      <c r="D484" s="13">
        <v>1</v>
      </c>
      <c r="E484" s="13">
        <v>1</v>
      </c>
      <c r="F484" s="13">
        <v>1</v>
      </c>
      <c r="G484" s="12" t="str" cm="1">
        <f t="array" ref="G484">_xlfn.IFS(AND(D484=0,F484=0,E484=1),"Past/Secondary", AND(D484=1,F484=0,E484=0),"Acute/Early", OR(AND(D484=1,F484=1,E484=0),AND(D484=0,F484=1,E484=0)),"Recent/Mid", AND(D484=1,F484=1,E484=1),"Positive(Complex)", AND(D484=0,F484=1,E484=1),"Recent Exposure (Past Infection)", TRUE,"Secondary")</f>
        <v>Positive(Complex)</v>
      </c>
      <c r="H484" s="12" t="s">
        <v>43</v>
      </c>
      <c r="I484" s="12" t="s">
        <v>12</v>
      </c>
      <c r="J484" s="12" t="s">
        <v>24</v>
      </c>
      <c r="K484" s="12" t="s">
        <v>14</v>
      </c>
      <c r="L484" s="13">
        <v>1</v>
      </c>
    </row>
    <row r="485" spans="1:12" x14ac:dyDescent="0.35">
      <c r="A485" s="12" t="s">
        <v>10</v>
      </c>
      <c r="B485" s="13">
        <v>23</v>
      </c>
      <c r="C485" s="13" t="str" cm="1">
        <f t="array" ref="C485">_xlfn.IFS(
  AND(B485&gt;=0, B485&lt;=18), "0-18",
  AND(B485&gt;18, B485&lt;=35), "19-35",
  AND(B485&gt;35, B485&lt;=60), "36-60",
  B485&gt;60, "60+"
)</f>
        <v>19-35</v>
      </c>
      <c r="D485" s="13">
        <v>0</v>
      </c>
      <c r="E485" s="13">
        <v>0</v>
      </c>
      <c r="F485" s="13">
        <v>1</v>
      </c>
      <c r="G485" s="12" t="str" cm="1">
        <f t="array" ref="G485">_xlfn.IFS(AND(D485=0,F485=0,E485=1),"Past/Secondary", AND(D485=1,F485=0,E485=0),"Acute/Early", OR(AND(D485=1,F485=1,E485=0),AND(D485=0,F485=1,E485=0)),"Recent/Mid", AND(D485=1,F485=1,E485=1),"Positive(Complex)", AND(D485=0,F485=1,E485=1),"Recent Exposure (Past Infection)", TRUE,"Secondary")</f>
        <v>Recent/Mid</v>
      </c>
      <c r="H485" s="12" t="s">
        <v>52</v>
      </c>
      <c r="I485" s="12" t="s">
        <v>17</v>
      </c>
      <c r="J485" s="12" t="s">
        <v>19</v>
      </c>
      <c r="K485" s="12" t="s">
        <v>14</v>
      </c>
      <c r="L485" s="13">
        <v>0</v>
      </c>
    </row>
    <row r="486" spans="1:12" x14ac:dyDescent="0.35">
      <c r="A486" s="12" t="s">
        <v>10</v>
      </c>
      <c r="B486" s="13">
        <v>55</v>
      </c>
      <c r="C486" s="13" t="str" cm="1">
        <f t="array" ref="C486">_xlfn.IFS(
  AND(B486&gt;=0, B486&lt;=18), "0-18",
  AND(B486&gt;18, B486&lt;=35), "19-35",
  AND(B486&gt;35, B486&lt;=60), "36-60",
  B486&gt;60, "60+"
)</f>
        <v>36-60</v>
      </c>
      <c r="D486" s="13">
        <v>0</v>
      </c>
      <c r="E486" s="13">
        <v>0</v>
      </c>
      <c r="F486" s="13">
        <v>0</v>
      </c>
      <c r="G486" s="12" t="str" cm="1">
        <f t="array" ref="G486">_xlfn.IFS(AND(D486=0,F486=0,E486=1),"Past/Secondary", AND(D486=1,F486=0,E486=0),"Acute/Early", OR(AND(D486=1,F486=1,E486=0),AND(D486=0,F486=1,E486=0)),"Recent/Mid", AND(D486=1,F486=1,E486=1),"Positive(Complex)", AND(D486=0,F486=1,E486=1),"Recent Exposure (Past Infection)", TRUE,"Secondary")</f>
        <v>Secondary</v>
      </c>
      <c r="H486" s="12" t="s">
        <v>27</v>
      </c>
      <c r="I486" s="12" t="s">
        <v>12</v>
      </c>
      <c r="J486" s="12" t="s">
        <v>19</v>
      </c>
      <c r="K486" s="12" t="s">
        <v>14</v>
      </c>
      <c r="L486" s="13">
        <v>0</v>
      </c>
    </row>
    <row r="487" spans="1:12" x14ac:dyDescent="0.35">
      <c r="A487" s="12" t="s">
        <v>10</v>
      </c>
      <c r="B487" s="13">
        <v>32</v>
      </c>
      <c r="C487" s="13" t="str" cm="1">
        <f t="array" ref="C487">_xlfn.IFS(
  AND(B487&gt;=0, B487&lt;=18), "0-18",
  AND(B487&gt;18, B487&lt;=35), "19-35",
  AND(B487&gt;35, B487&lt;=60), "36-60",
  B487&gt;60, "60+"
)</f>
        <v>19-35</v>
      </c>
      <c r="D487" s="13">
        <v>0</v>
      </c>
      <c r="E487" s="13">
        <v>0</v>
      </c>
      <c r="F487" s="13">
        <v>0</v>
      </c>
      <c r="G487" s="12" t="str" cm="1">
        <f t="array" ref="G487">_xlfn.IFS(AND(D487=0,F487=0,E487=1),"Past/Secondary", AND(D487=1,F487=0,E487=0),"Acute/Early", OR(AND(D487=1,F487=1,E487=0),AND(D487=0,F487=1,E487=0)),"Recent/Mid", AND(D487=1,F487=1,E487=1),"Positive(Complex)", AND(D487=0,F487=1,E487=1),"Recent Exposure (Past Infection)", TRUE,"Secondary")</f>
        <v>Secondary</v>
      </c>
      <c r="H487" s="12" t="s">
        <v>42</v>
      </c>
      <c r="I487" s="12" t="s">
        <v>17</v>
      </c>
      <c r="J487" s="12" t="s">
        <v>19</v>
      </c>
      <c r="K487" s="12" t="s">
        <v>14</v>
      </c>
      <c r="L487" s="13">
        <v>0</v>
      </c>
    </row>
    <row r="488" spans="1:12" x14ac:dyDescent="0.35">
      <c r="A488" s="12" t="s">
        <v>15</v>
      </c>
      <c r="B488" s="13">
        <v>13</v>
      </c>
      <c r="C488" s="13" t="str" cm="1">
        <f t="array" ref="C488">_xlfn.IFS(
  AND(B488&gt;=0, B488&lt;=18), "0-18",
  AND(B488&gt;18, B488&lt;=35), "19-35",
  AND(B488&gt;35, B488&lt;=60), "36-60",
  B488&gt;60, "60+"
)</f>
        <v>0-18</v>
      </c>
      <c r="D488" s="13">
        <v>0</v>
      </c>
      <c r="E488" s="13">
        <v>0</v>
      </c>
      <c r="F488" s="13">
        <v>1</v>
      </c>
      <c r="G488" s="12" t="str" cm="1">
        <f t="array" ref="G488">_xlfn.IFS(AND(D488=0,F488=0,E488=1),"Past/Secondary", AND(D488=1,F488=0,E488=0),"Acute/Early", OR(AND(D488=1,F488=1,E488=0),AND(D488=0,F488=1,E488=0)),"Recent/Mid", AND(D488=1,F488=1,E488=1),"Positive(Complex)", AND(D488=0,F488=1,E488=1),"Recent Exposure (Past Infection)", TRUE,"Secondary")</f>
        <v>Recent/Mid</v>
      </c>
      <c r="H488" s="12" t="s">
        <v>21</v>
      </c>
      <c r="I488" s="12" t="s">
        <v>12</v>
      </c>
      <c r="J488" s="12" t="s">
        <v>24</v>
      </c>
      <c r="K488" s="12" t="s">
        <v>14</v>
      </c>
      <c r="L488" s="13">
        <v>0</v>
      </c>
    </row>
    <row r="489" spans="1:12" x14ac:dyDescent="0.35">
      <c r="A489" s="12" t="s">
        <v>15</v>
      </c>
      <c r="B489" s="13">
        <v>44</v>
      </c>
      <c r="C489" s="13" t="str" cm="1">
        <f t="array" ref="C489">_xlfn.IFS(
  AND(B489&gt;=0, B489&lt;=18), "0-18",
  AND(B489&gt;18, B489&lt;=35), "19-35",
  AND(B489&gt;35, B489&lt;=60), "36-60",
  B489&gt;60, "60+"
)</f>
        <v>36-60</v>
      </c>
      <c r="D489" s="13">
        <v>1</v>
      </c>
      <c r="E489" s="13">
        <v>1</v>
      </c>
      <c r="F489" s="13">
        <v>0</v>
      </c>
      <c r="G489" s="12" t="str" cm="1">
        <f t="array" ref="G489">_xlfn.IFS(AND(D489=0,F489=0,E489=1),"Past/Secondary", AND(D489=1,F489=0,E489=0),"Acute/Early", OR(AND(D489=1,F489=1,E489=0),AND(D489=0,F489=1,E489=0)),"Recent/Mid", AND(D489=1,F489=1,E489=1),"Positive(Complex)", AND(D489=0,F489=1,E489=1),"Recent Exposure (Past Infection)", TRUE,"Secondary")</f>
        <v>Secondary</v>
      </c>
      <c r="H489" s="12" t="s">
        <v>40</v>
      </c>
      <c r="I489" s="12" t="s">
        <v>17</v>
      </c>
      <c r="J489" s="12" t="s">
        <v>13</v>
      </c>
      <c r="K489" s="12" t="s">
        <v>14</v>
      </c>
      <c r="L489" s="13">
        <v>1</v>
      </c>
    </row>
    <row r="490" spans="1:12" x14ac:dyDescent="0.35">
      <c r="A490" s="12" t="s">
        <v>10</v>
      </c>
      <c r="B490" s="13">
        <v>52</v>
      </c>
      <c r="C490" s="13" t="str" cm="1">
        <f t="array" ref="C490">_xlfn.IFS(
  AND(B490&gt;=0, B490&lt;=18), "0-18",
  AND(B490&gt;18, B490&lt;=35), "19-35",
  AND(B490&gt;35, B490&lt;=60), "36-60",
  B490&gt;60, "60+"
)</f>
        <v>36-60</v>
      </c>
      <c r="D490" s="13">
        <v>0</v>
      </c>
      <c r="E490" s="13">
        <v>0</v>
      </c>
      <c r="F490" s="13">
        <v>1</v>
      </c>
      <c r="G490" s="12" t="str" cm="1">
        <f t="array" ref="G490">_xlfn.IFS(AND(D490=0,F490=0,E490=1),"Past/Secondary", AND(D490=1,F490=0,E490=0),"Acute/Early", OR(AND(D490=1,F490=1,E490=0),AND(D490=0,F490=1,E490=0)),"Recent/Mid", AND(D490=1,F490=1,E490=1),"Positive(Complex)", AND(D490=0,F490=1,E490=1),"Recent Exposure (Past Infection)", TRUE,"Secondary")</f>
        <v>Recent/Mid</v>
      </c>
      <c r="H490" s="12" t="s">
        <v>30</v>
      </c>
      <c r="I490" s="12" t="s">
        <v>12</v>
      </c>
      <c r="J490" s="12" t="s">
        <v>24</v>
      </c>
      <c r="K490" s="12" t="s">
        <v>14</v>
      </c>
      <c r="L490" s="13">
        <v>0</v>
      </c>
    </row>
    <row r="491" spans="1:12" x14ac:dyDescent="0.35">
      <c r="A491" s="12" t="s">
        <v>15</v>
      </c>
      <c r="B491" s="13">
        <v>65</v>
      </c>
      <c r="C491" s="13" t="str" cm="1">
        <f t="array" ref="C491">_xlfn.IFS(
  AND(B491&gt;=0, B491&lt;=18), "0-18",
  AND(B491&gt;18, B491&lt;=35), "19-35",
  AND(B491&gt;35, B491&lt;=60), "36-60",
  B491&gt;60, "60+"
)</f>
        <v>60+</v>
      </c>
      <c r="D491" s="13">
        <v>0</v>
      </c>
      <c r="E491" s="13">
        <v>0</v>
      </c>
      <c r="F491" s="13">
        <v>0</v>
      </c>
      <c r="G491" s="12" t="str" cm="1">
        <f t="array" ref="G491">_xlfn.IFS(AND(D491=0,F491=0,E491=1),"Past/Secondary", AND(D491=1,F491=0,E491=0),"Acute/Early", OR(AND(D491=1,F491=1,E491=0),AND(D491=0,F491=1,E491=0)),"Recent/Mid", AND(D491=1,F491=1,E491=1),"Positive(Complex)", AND(D491=0,F491=1,E491=1),"Recent Exposure (Past Infection)", TRUE,"Secondary")</f>
        <v>Secondary</v>
      </c>
      <c r="H491" s="12" t="s">
        <v>32</v>
      </c>
      <c r="I491" s="12" t="s">
        <v>17</v>
      </c>
      <c r="J491" s="12" t="s">
        <v>19</v>
      </c>
      <c r="K491" s="12" t="s">
        <v>14</v>
      </c>
      <c r="L491" s="13">
        <v>0</v>
      </c>
    </row>
    <row r="492" spans="1:12" x14ac:dyDescent="0.35">
      <c r="A492" s="12" t="s">
        <v>15</v>
      </c>
      <c r="B492" s="13">
        <v>55</v>
      </c>
      <c r="C492" s="13" t="str" cm="1">
        <f t="array" ref="C492">_xlfn.IFS(
  AND(B492&gt;=0, B492&lt;=18), "0-18",
  AND(B492&gt;18, B492&lt;=35), "19-35",
  AND(B492&gt;35, B492&lt;=60), "36-60",
  B492&gt;60, "60+"
)</f>
        <v>36-60</v>
      </c>
      <c r="D492" s="13">
        <v>0</v>
      </c>
      <c r="E492" s="13">
        <v>0</v>
      </c>
      <c r="F492" s="13">
        <v>0</v>
      </c>
      <c r="G492" s="12" t="str" cm="1">
        <f t="array" ref="G492">_xlfn.IFS(AND(D492=0,F492=0,E492=1),"Past/Secondary", AND(D492=1,F492=0,E492=0),"Acute/Early", OR(AND(D492=1,F492=1,E492=0),AND(D492=0,F492=1,E492=0)),"Recent/Mid", AND(D492=1,F492=1,E492=1),"Positive(Complex)", AND(D492=0,F492=1,E492=1),"Recent Exposure (Past Infection)", TRUE,"Secondary")</f>
        <v>Secondary</v>
      </c>
      <c r="H492" s="12" t="s">
        <v>37</v>
      </c>
      <c r="I492" s="12" t="s">
        <v>12</v>
      </c>
      <c r="J492" s="12" t="s">
        <v>19</v>
      </c>
      <c r="K492" s="12" t="s">
        <v>14</v>
      </c>
      <c r="L492" s="13">
        <v>0</v>
      </c>
    </row>
    <row r="493" spans="1:12" x14ac:dyDescent="0.35">
      <c r="A493" s="12" t="s">
        <v>10</v>
      </c>
      <c r="B493" s="13">
        <v>17</v>
      </c>
      <c r="C493" s="13" t="str" cm="1">
        <f t="array" ref="C493">_xlfn.IFS(
  AND(B493&gt;=0, B493&lt;=18), "0-18",
  AND(B493&gt;18, B493&lt;=35), "19-35",
  AND(B493&gt;35, B493&lt;=60), "36-60",
  B493&gt;60, "60+"
)</f>
        <v>0-18</v>
      </c>
      <c r="D493" s="13">
        <v>0</v>
      </c>
      <c r="E493" s="13">
        <v>0</v>
      </c>
      <c r="F493" s="13">
        <v>1</v>
      </c>
      <c r="G493" s="12" t="str" cm="1">
        <f t="array" ref="G493">_xlfn.IFS(AND(D493=0,F493=0,E493=1),"Past/Secondary", AND(D493=1,F493=0,E493=0),"Acute/Early", OR(AND(D493=1,F493=1,E493=0),AND(D493=0,F493=1,E493=0)),"Recent/Mid", AND(D493=1,F493=1,E493=1),"Positive(Complex)", AND(D493=0,F493=1,E493=1),"Recent Exposure (Past Infection)", TRUE,"Secondary")</f>
        <v>Recent/Mid</v>
      </c>
      <c r="H493" s="12" t="s">
        <v>11</v>
      </c>
      <c r="I493" s="12" t="s">
        <v>17</v>
      </c>
      <c r="J493" s="12" t="s">
        <v>19</v>
      </c>
      <c r="K493" s="12" t="s">
        <v>14</v>
      </c>
      <c r="L493" s="13">
        <v>0</v>
      </c>
    </row>
    <row r="494" spans="1:12" x14ac:dyDescent="0.35">
      <c r="A494" s="12" t="s">
        <v>10</v>
      </c>
      <c r="B494" s="13">
        <v>31</v>
      </c>
      <c r="C494" s="13" t="str" cm="1">
        <f t="array" ref="C494">_xlfn.IFS(
  AND(B494&gt;=0, B494&lt;=18), "0-18",
  AND(B494&gt;18, B494&lt;=35), "19-35",
  AND(B494&gt;35, B494&lt;=60), "36-60",
  B494&gt;60, "60+"
)</f>
        <v>19-35</v>
      </c>
      <c r="D494" s="13">
        <v>1</v>
      </c>
      <c r="E494" s="13">
        <v>1</v>
      </c>
      <c r="F494" s="13">
        <v>0</v>
      </c>
      <c r="G494" s="12" t="str" cm="1">
        <f t="array" ref="G494">_xlfn.IFS(AND(D494=0,F494=0,E494=1),"Past/Secondary", AND(D494=1,F494=0,E494=0),"Acute/Early", OR(AND(D494=1,F494=1,E494=0),AND(D494=0,F494=1,E494=0)),"Recent/Mid", AND(D494=1,F494=1,E494=1),"Positive(Complex)", AND(D494=0,F494=1,E494=1),"Recent Exposure (Past Infection)", TRUE,"Secondary")</f>
        <v>Secondary</v>
      </c>
      <c r="H494" s="12" t="s">
        <v>37</v>
      </c>
      <c r="I494" s="12" t="s">
        <v>12</v>
      </c>
      <c r="J494" s="12" t="s">
        <v>13</v>
      </c>
      <c r="K494" s="12" t="s">
        <v>14</v>
      </c>
      <c r="L494" s="13">
        <v>1</v>
      </c>
    </row>
    <row r="495" spans="1:12" x14ac:dyDescent="0.35">
      <c r="A495" s="12" t="s">
        <v>15</v>
      </c>
      <c r="B495" s="13">
        <v>9</v>
      </c>
      <c r="C495" s="13" t="str" cm="1">
        <f t="array" ref="C495">_xlfn.IFS(
  AND(B495&gt;=0, B495&lt;=18), "0-18",
  AND(B495&gt;18, B495&lt;=35), "19-35",
  AND(B495&gt;35, B495&lt;=60), "36-60",
  B495&gt;60, "60+"
)</f>
        <v>0-18</v>
      </c>
      <c r="D495" s="13">
        <v>1</v>
      </c>
      <c r="E495" s="13">
        <v>1</v>
      </c>
      <c r="F495" s="13">
        <v>1</v>
      </c>
      <c r="G495" s="12" t="str" cm="1">
        <f t="array" ref="G495">_xlfn.IFS(AND(D495=0,F495=0,E495=1),"Past/Secondary", AND(D495=1,F495=0,E495=0),"Acute/Early", OR(AND(D495=1,F495=1,E495=0),AND(D495=0,F495=1,E495=0)),"Recent/Mid", AND(D495=1,F495=1,E495=1),"Positive(Complex)", AND(D495=0,F495=1,E495=1),"Recent Exposure (Past Infection)", TRUE,"Secondary")</f>
        <v>Positive(Complex)</v>
      </c>
      <c r="H495" s="12" t="s">
        <v>39</v>
      </c>
      <c r="I495" s="12" t="s">
        <v>17</v>
      </c>
      <c r="J495" s="12" t="s">
        <v>24</v>
      </c>
      <c r="K495" s="12" t="s">
        <v>14</v>
      </c>
      <c r="L495" s="13">
        <v>1</v>
      </c>
    </row>
    <row r="496" spans="1:12" x14ac:dyDescent="0.35">
      <c r="A496" s="12" t="s">
        <v>15</v>
      </c>
      <c r="B496" s="13">
        <v>22</v>
      </c>
      <c r="C496" s="13" t="str" cm="1">
        <f t="array" ref="C496">_xlfn.IFS(
  AND(B496&gt;=0, B496&lt;=18), "0-18",
  AND(B496&gt;18, B496&lt;=35), "19-35",
  AND(B496&gt;35, B496&lt;=60), "36-60",
  B496&gt;60, "60+"
)</f>
        <v>19-35</v>
      </c>
      <c r="D496" s="13">
        <v>1</v>
      </c>
      <c r="E496" s="13">
        <v>1</v>
      </c>
      <c r="F496" s="13">
        <v>0</v>
      </c>
      <c r="G496" s="12" t="str" cm="1">
        <f t="array" ref="G496">_xlfn.IFS(AND(D496=0,F496=0,E496=1),"Past/Secondary", AND(D496=1,F496=0,E496=0),"Acute/Early", OR(AND(D496=1,F496=1,E496=0),AND(D496=0,F496=1,E496=0)),"Recent/Mid", AND(D496=1,F496=1,E496=1),"Positive(Complex)", AND(D496=0,F496=1,E496=1),"Recent Exposure (Past Infection)", TRUE,"Secondary")</f>
        <v>Secondary</v>
      </c>
      <c r="H496" s="12" t="s">
        <v>39</v>
      </c>
      <c r="I496" s="12" t="s">
        <v>12</v>
      </c>
      <c r="J496" s="12" t="s">
        <v>24</v>
      </c>
      <c r="K496" s="12" t="s">
        <v>14</v>
      </c>
      <c r="L496" s="13">
        <v>1</v>
      </c>
    </row>
    <row r="497" spans="1:12" x14ac:dyDescent="0.35">
      <c r="A497" s="12" t="s">
        <v>10</v>
      </c>
      <c r="B497" s="13">
        <v>21</v>
      </c>
      <c r="C497" s="13" t="str" cm="1">
        <f t="array" ref="C497">_xlfn.IFS(
  AND(B497&gt;=0, B497&lt;=18), "0-18",
  AND(B497&gt;18, B497&lt;=35), "19-35",
  AND(B497&gt;35, B497&lt;=60), "36-60",
  B497&gt;60, "60+"
)</f>
        <v>19-35</v>
      </c>
      <c r="D497" s="13">
        <v>1</v>
      </c>
      <c r="E497" s="13">
        <v>1</v>
      </c>
      <c r="F497" s="13">
        <v>0</v>
      </c>
      <c r="G497" s="12" t="str" cm="1">
        <f t="array" ref="G497">_xlfn.IFS(AND(D497=0,F497=0,E497=1),"Past/Secondary", AND(D497=1,F497=0,E497=0),"Acute/Early", OR(AND(D497=1,F497=1,E497=0),AND(D497=0,F497=1,E497=0)),"Recent/Mid", AND(D497=1,F497=1,E497=1),"Positive(Complex)", AND(D497=0,F497=1,E497=1),"Recent Exposure (Past Infection)", TRUE,"Secondary")</f>
        <v>Secondary</v>
      </c>
      <c r="H497" s="12" t="s">
        <v>47</v>
      </c>
      <c r="I497" s="12" t="s">
        <v>17</v>
      </c>
      <c r="J497" s="12" t="s">
        <v>19</v>
      </c>
      <c r="K497" s="12" t="s">
        <v>14</v>
      </c>
      <c r="L497" s="13">
        <v>1</v>
      </c>
    </row>
    <row r="498" spans="1:12" x14ac:dyDescent="0.35">
      <c r="A498" s="12" t="s">
        <v>10</v>
      </c>
      <c r="B498" s="13">
        <v>15</v>
      </c>
      <c r="C498" s="13" t="str" cm="1">
        <f t="array" ref="C498">_xlfn.IFS(
  AND(B498&gt;=0, B498&lt;=18), "0-18",
  AND(B498&gt;18, B498&lt;=35), "19-35",
  AND(B498&gt;35, B498&lt;=60), "36-60",
  B498&gt;60, "60+"
)</f>
        <v>0-18</v>
      </c>
      <c r="D498" s="13">
        <v>1</v>
      </c>
      <c r="E498" s="13">
        <v>1</v>
      </c>
      <c r="F498" s="13">
        <v>0</v>
      </c>
      <c r="G498" s="12" t="str" cm="1">
        <f t="array" ref="G498">_xlfn.IFS(AND(D498=0,F498=0,E498=1),"Past/Secondary", AND(D498=1,F498=0,E498=0),"Acute/Early", OR(AND(D498=1,F498=1,E498=0),AND(D498=0,F498=1,E498=0)),"Recent/Mid", AND(D498=1,F498=1,E498=1),"Positive(Complex)", AND(D498=0,F498=1,E498=1),"Recent Exposure (Past Infection)", TRUE,"Secondary")</f>
        <v>Secondary</v>
      </c>
      <c r="H498" s="12" t="s">
        <v>52</v>
      </c>
      <c r="I498" s="12" t="s">
        <v>12</v>
      </c>
      <c r="J498" s="12" t="s">
        <v>13</v>
      </c>
      <c r="K498" s="12" t="s">
        <v>14</v>
      </c>
      <c r="L498" s="13">
        <v>1</v>
      </c>
    </row>
    <row r="499" spans="1:12" x14ac:dyDescent="0.35">
      <c r="A499" s="12" t="s">
        <v>15</v>
      </c>
      <c r="B499" s="13">
        <v>40</v>
      </c>
      <c r="C499" s="13" t="str" cm="1">
        <f t="array" ref="C499">_xlfn.IFS(
  AND(B499&gt;=0, B499&lt;=18), "0-18",
  AND(B499&gt;18, B499&lt;=35), "19-35",
  AND(B499&gt;35, B499&lt;=60), "36-60",
  B499&gt;60, "60+"
)</f>
        <v>36-60</v>
      </c>
      <c r="D499" s="13">
        <v>1</v>
      </c>
      <c r="E499" s="13">
        <v>1</v>
      </c>
      <c r="F499" s="13">
        <v>0</v>
      </c>
      <c r="G499" s="12" t="str" cm="1">
        <f t="array" ref="G499">_xlfn.IFS(AND(D499=0,F499=0,E499=1),"Past/Secondary", AND(D499=1,F499=0,E499=0),"Acute/Early", OR(AND(D499=1,F499=1,E499=0),AND(D499=0,F499=1,E499=0)),"Recent/Mid", AND(D499=1,F499=1,E499=1),"Positive(Complex)", AND(D499=0,F499=1,E499=1),"Recent Exposure (Past Infection)", TRUE,"Secondary")</f>
        <v>Secondary</v>
      </c>
      <c r="H499" s="12" t="s">
        <v>49</v>
      </c>
      <c r="I499" s="12" t="s">
        <v>17</v>
      </c>
      <c r="J499" s="12" t="s">
        <v>24</v>
      </c>
      <c r="K499" s="12" t="s">
        <v>14</v>
      </c>
      <c r="L499" s="13">
        <v>1</v>
      </c>
    </row>
    <row r="500" spans="1:12" x14ac:dyDescent="0.35">
      <c r="A500" s="12" t="s">
        <v>10</v>
      </c>
      <c r="B500" s="13">
        <v>37</v>
      </c>
      <c r="C500" s="13" t="str" cm="1">
        <f t="array" ref="C500">_xlfn.IFS(
  AND(B500&gt;=0, B500&lt;=18), "0-18",
  AND(B500&gt;18, B500&lt;=35), "19-35",
  AND(B500&gt;35, B500&lt;=60), "36-60",
  B500&gt;60, "60+"
)</f>
        <v>36-60</v>
      </c>
      <c r="D500" s="13">
        <v>1</v>
      </c>
      <c r="E500" s="13">
        <v>1</v>
      </c>
      <c r="F500" s="13">
        <v>1</v>
      </c>
      <c r="G500" s="12" t="str" cm="1">
        <f t="array" ref="G500">_xlfn.IFS(AND(D500=0,F500=0,E500=1),"Past/Secondary", AND(D500=1,F500=0,E500=0),"Acute/Early", OR(AND(D500=1,F500=1,E500=0),AND(D500=0,F500=1,E500=0)),"Recent/Mid", AND(D500=1,F500=1,E500=1),"Positive(Complex)", AND(D500=0,F500=1,E500=1),"Recent Exposure (Past Infection)", TRUE,"Secondary")</f>
        <v>Positive(Complex)</v>
      </c>
      <c r="H500" s="12" t="s">
        <v>20</v>
      </c>
      <c r="I500" s="12" t="s">
        <v>12</v>
      </c>
      <c r="J500" s="12" t="s">
        <v>13</v>
      </c>
      <c r="K500" s="12" t="s">
        <v>14</v>
      </c>
      <c r="L500" s="13">
        <v>1</v>
      </c>
    </row>
    <row r="501" spans="1:12" x14ac:dyDescent="0.35">
      <c r="A501" s="12" t="s">
        <v>15</v>
      </c>
      <c r="B501" s="13">
        <v>53</v>
      </c>
      <c r="C501" s="13" t="str" cm="1">
        <f t="array" ref="C501">_xlfn.IFS(
  AND(B501&gt;=0, B501&lt;=18), "0-18",
  AND(B501&gt;18, B501&lt;=35), "19-35",
  AND(B501&gt;35, B501&lt;=60), "36-60",
  B501&gt;60, "60+"
)</f>
        <v>36-60</v>
      </c>
      <c r="D501" s="13">
        <v>0</v>
      </c>
      <c r="E501" s="13">
        <v>0</v>
      </c>
      <c r="F501" s="13">
        <v>0</v>
      </c>
      <c r="G501" s="12" t="str" cm="1">
        <f t="array" ref="G501">_xlfn.IFS(AND(D501=0,F501=0,E501=1),"Past/Secondary", AND(D501=1,F501=0,E501=0),"Acute/Early", OR(AND(D501=1,F501=1,E501=0),AND(D501=0,F501=1,E501=0)),"Recent/Mid", AND(D501=1,F501=1,E501=1),"Positive(Complex)", AND(D501=0,F501=1,E501=1),"Recent Exposure (Past Infection)", TRUE,"Secondary")</f>
        <v>Secondary</v>
      </c>
      <c r="H501" s="12" t="s">
        <v>21</v>
      </c>
      <c r="I501" s="12" t="s">
        <v>17</v>
      </c>
      <c r="J501" s="12" t="s">
        <v>19</v>
      </c>
      <c r="K501" s="12" t="s">
        <v>14</v>
      </c>
      <c r="L501" s="13">
        <v>0</v>
      </c>
    </row>
    <row r="502" spans="1:12" x14ac:dyDescent="0.35">
      <c r="A502" s="12" t="s">
        <v>10</v>
      </c>
      <c r="B502" s="13">
        <v>46</v>
      </c>
      <c r="C502" s="13" t="str" cm="1">
        <f t="array" ref="C502">_xlfn.IFS(
  AND(B502&gt;=0, B502&lt;=18), "0-18",
  AND(B502&gt;18, B502&lt;=35), "19-35",
  AND(B502&gt;35, B502&lt;=60), "36-60",
  B502&gt;60, "60+"
)</f>
        <v>36-60</v>
      </c>
      <c r="D502" s="13">
        <v>0</v>
      </c>
      <c r="E502" s="13">
        <v>0</v>
      </c>
      <c r="F502" s="13">
        <v>0</v>
      </c>
      <c r="G502" s="12" t="str" cm="1">
        <f t="array" ref="G502">_xlfn.IFS(AND(D502=0,F502=0,E502=1),"Past/Secondary", AND(D502=1,F502=0,E502=0),"Acute/Early", OR(AND(D502=1,F502=1,E502=0),AND(D502=0,F502=1,E502=0)),"Recent/Mid", AND(D502=1,F502=1,E502=1),"Positive(Complex)", AND(D502=0,F502=1,E502=1),"Recent Exposure (Past Infection)", TRUE,"Secondary")</f>
        <v>Secondary</v>
      </c>
      <c r="H502" s="12" t="s">
        <v>23</v>
      </c>
      <c r="I502" s="12" t="s">
        <v>12</v>
      </c>
      <c r="J502" s="12" t="s">
        <v>24</v>
      </c>
      <c r="K502" s="12" t="s">
        <v>14</v>
      </c>
      <c r="L502" s="13">
        <v>0</v>
      </c>
    </row>
    <row r="503" spans="1:12" x14ac:dyDescent="0.35">
      <c r="A503" s="12" t="s">
        <v>15</v>
      </c>
      <c r="B503" s="13">
        <v>9</v>
      </c>
      <c r="C503" s="13" t="str" cm="1">
        <f t="array" ref="C503">_xlfn.IFS(
  AND(B503&gt;=0, B503&lt;=18), "0-18",
  AND(B503&gt;18, B503&lt;=35), "19-35",
  AND(B503&gt;35, B503&lt;=60), "36-60",
  B503&gt;60, "60+"
)</f>
        <v>0-18</v>
      </c>
      <c r="D503" s="13">
        <v>1</v>
      </c>
      <c r="E503" s="13">
        <v>1</v>
      </c>
      <c r="F503" s="13">
        <v>1</v>
      </c>
      <c r="G503" s="12" t="str" cm="1">
        <f t="array" ref="G503">_xlfn.IFS(AND(D503=0,F503=0,E503=1),"Past/Secondary", AND(D503=1,F503=0,E503=0),"Acute/Early", OR(AND(D503=1,F503=1,E503=0),AND(D503=0,F503=1,E503=0)),"Recent/Mid", AND(D503=1,F503=1,E503=1),"Positive(Complex)", AND(D503=0,F503=1,E503=1),"Recent Exposure (Past Infection)", TRUE,"Secondary")</f>
        <v>Positive(Complex)</v>
      </c>
      <c r="H503" s="12" t="s">
        <v>34</v>
      </c>
      <c r="I503" s="12" t="s">
        <v>17</v>
      </c>
      <c r="J503" s="12" t="s">
        <v>19</v>
      </c>
      <c r="K503" s="12" t="s">
        <v>14</v>
      </c>
      <c r="L503" s="13">
        <v>1</v>
      </c>
    </row>
    <row r="504" spans="1:12" x14ac:dyDescent="0.35">
      <c r="A504" s="12" t="s">
        <v>15</v>
      </c>
      <c r="B504" s="13">
        <v>35</v>
      </c>
      <c r="C504" s="13" t="str" cm="1">
        <f t="array" ref="C504">_xlfn.IFS(
  AND(B504&gt;=0, B504&lt;=18), "0-18",
  AND(B504&gt;18, B504&lt;=35), "19-35",
  AND(B504&gt;35, B504&lt;=60), "36-60",
  B504&gt;60, "60+"
)</f>
        <v>19-35</v>
      </c>
      <c r="D504" s="13">
        <v>0</v>
      </c>
      <c r="E504" s="13">
        <v>0</v>
      </c>
      <c r="F504" s="13">
        <v>1</v>
      </c>
      <c r="G504" s="12" t="str" cm="1">
        <f t="array" ref="G504">_xlfn.IFS(AND(D504=0,F504=0,E504=1),"Past/Secondary", AND(D504=1,F504=0,E504=0),"Acute/Early", OR(AND(D504=1,F504=1,E504=0),AND(D504=0,F504=1,E504=0)),"Recent/Mid", AND(D504=1,F504=1,E504=1),"Positive(Complex)", AND(D504=0,F504=1,E504=1),"Recent Exposure (Past Infection)", TRUE,"Secondary")</f>
        <v>Recent/Mid</v>
      </c>
      <c r="H504" s="12" t="s">
        <v>23</v>
      </c>
      <c r="I504" s="12" t="s">
        <v>12</v>
      </c>
      <c r="J504" s="12" t="s">
        <v>24</v>
      </c>
      <c r="K504" s="12" t="s">
        <v>14</v>
      </c>
      <c r="L504" s="13">
        <v>0</v>
      </c>
    </row>
    <row r="505" spans="1:12" x14ac:dyDescent="0.35">
      <c r="A505" s="12" t="s">
        <v>10</v>
      </c>
      <c r="B505" s="13">
        <v>18</v>
      </c>
      <c r="C505" s="13" t="str" cm="1">
        <f t="array" ref="C505">_xlfn.IFS(
  AND(B505&gt;=0, B505&lt;=18), "0-18",
  AND(B505&gt;18, B505&lt;=35), "19-35",
  AND(B505&gt;35, B505&lt;=60), "36-60",
  B505&gt;60, "60+"
)</f>
        <v>0-18</v>
      </c>
      <c r="D505" s="13">
        <v>0</v>
      </c>
      <c r="E505" s="13">
        <v>0</v>
      </c>
      <c r="F505" s="13">
        <v>1</v>
      </c>
      <c r="G505" s="12" t="str" cm="1">
        <f t="array" ref="G505">_xlfn.IFS(AND(D505=0,F505=0,E505=1),"Past/Secondary", AND(D505=1,F505=0,E505=0),"Acute/Early", OR(AND(D505=1,F505=1,E505=0),AND(D505=0,F505=1,E505=0)),"Recent/Mid", AND(D505=1,F505=1,E505=1),"Positive(Complex)", AND(D505=0,F505=1,E505=1),"Recent Exposure (Past Infection)", TRUE,"Secondary")</f>
        <v>Recent/Mid</v>
      </c>
      <c r="H505" s="12" t="s">
        <v>36</v>
      </c>
      <c r="I505" s="12" t="s">
        <v>17</v>
      </c>
      <c r="J505" s="12" t="s">
        <v>19</v>
      </c>
      <c r="K505" s="12" t="s">
        <v>14</v>
      </c>
      <c r="L505" s="13">
        <v>0</v>
      </c>
    </row>
    <row r="506" spans="1:12" x14ac:dyDescent="0.35">
      <c r="A506" s="12" t="s">
        <v>10</v>
      </c>
      <c r="B506" s="13">
        <v>10</v>
      </c>
      <c r="C506" s="13" t="str" cm="1">
        <f t="array" ref="C506">_xlfn.IFS(
  AND(B506&gt;=0, B506&lt;=18), "0-18",
  AND(B506&gt;18, B506&lt;=35), "19-35",
  AND(B506&gt;35, B506&lt;=60), "36-60",
  B506&gt;60, "60+"
)</f>
        <v>0-18</v>
      </c>
      <c r="D506" s="13">
        <v>0</v>
      </c>
      <c r="E506" s="13">
        <v>0</v>
      </c>
      <c r="F506" s="13">
        <v>1</v>
      </c>
      <c r="G506" s="12" t="str" cm="1">
        <f t="array" ref="G506">_xlfn.IFS(AND(D506=0,F506=0,E506=1),"Past/Secondary", AND(D506=1,F506=0,E506=0),"Acute/Early", OR(AND(D506=1,F506=1,E506=0),AND(D506=0,F506=1,E506=0)),"Recent/Mid", AND(D506=1,F506=1,E506=1),"Positive(Complex)", AND(D506=0,F506=1,E506=1),"Recent Exposure (Past Infection)", TRUE,"Secondary")</f>
        <v>Recent/Mid</v>
      </c>
      <c r="H506" s="12" t="s">
        <v>35</v>
      </c>
      <c r="I506" s="12" t="s">
        <v>12</v>
      </c>
      <c r="J506" s="12" t="s">
        <v>19</v>
      </c>
      <c r="K506" s="12" t="s">
        <v>14</v>
      </c>
      <c r="L506" s="13">
        <v>0</v>
      </c>
    </row>
    <row r="507" spans="1:12" x14ac:dyDescent="0.35">
      <c r="A507" s="12" t="s">
        <v>10</v>
      </c>
      <c r="B507" s="13">
        <v>13</v>
      </c>
      <c r="C507" s="13" t="str" cm="1">
        <f t="array" ref="C507">_xlfn.IFS(
  AND(B507&gt;=0, B507&lt;=18), "0-18",
  AND(B507&gt;18, B507&lt;=35), "19-35",
  AND(B507&gt;35, B507&lt;=60), "36-60",
  B507&gt;60, "60+"
)</f>
        <v>0-18</v>
      </c>
      <c r="D507" s="13">
        <v>1</v>
      </c>
      <c r="E507" s="13">
        <v>1</v>
      </c>
      <c r="F507" s="13">
        <v>1</v>
      </c>
      <c r="G507" s="12" t="str" cm="1">
        <f t="array" ref="G507">_xlfn.IFS(AND(D507=0,F507=0,E507=1),"Past/Secondary", AND(D507=1,F507=0,E507=0),"Acute/Early", OR(AND(D507=1,F507=1,E507=0),AND(D507=0,F507=1,E507=0)),"Recent/Mid", AND(D507=1,F507=1,E507=1),"Positive(Complex)", AND(D507=0,F507=1,E507=1),"Recent Exposure (Past Infection)", TRUE,"Secondary")</f>
        <v>Positive(Complex)</v>
      </c>
      <c r="H507" s="12" t="s">
        <v>11</v>
      </c>
      <c r="I507" s="12" t="s">
        <v>17</v>
      </c>
      <c r="J507" s="12" t="s">
        <v>24</v>
      </c>
      <c r="K507" s="12" t="s">
        <v>14</v>
      </c>
      <c r="L507" s="13">
        <v>1</v>
      </c>
    </row>
    <row r="508" spans="1:12" x14ac:dyDescent="0.35">
      <c r="A508" s="12" t="s">
        <v>10</v>
      </c>
      <c r="B508" s="13">
        <v>19</v>
      </c>
      <c r="C508" s="13" t="str" cm="1">
        <f t="array" ref="C508">_xlfn.IFS(
  AND(B508&gt;=0, B508&lt;=18), "0-18",
  AND(B508&gt;18, B508&lt;=35), "19-35",
  AND(B508&gt;35, B508&lt;=60), "36-60",
  B508&gt;60, "60+"
)</f>
        <v>19-35</v>
      </c>
      <c r="D508" s="13">
        <v>1</v>
      </c>
      <c r="E508" s="13">
        <v>1</v>
      </c>
      <c r="F508" s="13">
        <v>0</v>
      </c>
      <c r="G508" s="12" t="str" cm="1">
        <f t="array" ref="G508">_xlfn.IFS(AND(D508=0,F508=0,E508=1),"Past/Secondary", AND(D508=1,F508=0,E508=0),"Acute/Early", OR(AND(D508=1,F508=1,E508=0),AND(D508=0,F508=1,E508=0)),"Recent/Mid", AND(D508=1,F508=1,E508=1),"Positive(Complex)", AND(D508=0,F508=1,E508=1),"Recent Exposure (Past Infection)", TRUE,"Secondary")</f>
        <v>Secondary</v>
      </c>
      <c r="H508" s="12" t="s">
        <v>51</v>
      </c>
      <c r="I508" s="12" t="s">
        <v>12</v>
      </c>
      <c r="J508" s="12" t="s">
        <v>24</v>
      </c>
      <c r="K508" s="12" t="s">
        <v>14</v>
      </c>
      <c r="L508" s="13">
        <v>1</v>
      </c>
    </row>
    <row r="509" spans="1:12" x14ac:dyDescent="0.35">
      <c r="A509" s="12" t="s">
        <v>15</v>
      </c>
      <c r="B509" s="13">
        <v>37</v>
      </c>
      <c r="C509" s="13" t="str" cm="1">
        <f t="array" ref="C509">_xlfn.IFS(
  AND(B509&gt;=0, B509&lt;=18), "0-18",
  AND(B509&gt;18, B509&lt;=35), "19-35",
  AND(B509&gt;35, B509&lt;=60), "36-60",
  B509&gt;60, "60+"
)</f>
        <v>36-60</v>
      </c>
      <c r="D509" s="13">
        <v>0</v>
      </c>
      <c r="E509" s="13">
        <v>0</v>
      </c>
      <c r="F509" s="13">
        <v>1</v>
      </c>
      <c r="G509" s="12" t="str" cm="1">
        <f t="array" ref="G509">_xlfn.IFS(AND(D509=0,F509=0,E509=1),"Past/Secondary", AND(D509=1,F509=0,E509=0),"Acute/Early", OR(AND(D509=1,F509=1,E509=0),AND(D509=0,F509=1,E509=0)),"Recent/Mid", AND(D509=1,F509=1,E509=1),"Positive(Complex)", AND(D509=0,F509=1,E509=1),"Recent Exposure (Past Infection)", TRUE,"Secondary")</f>
        <v>Recent/Mid</v>
      </c>
      <c r="H509" s="12" t="s">
        <v>31</v>
      </c>
      <c r="I509" s="12" t="s">
        <v>17</v>
      </c>
      <c r="J509" s="12" t="s">
        <v>19</v>
      </c>
      <c r="K509" s="12" t="s">
        <v>14</v>
      </c>
      <c r="L509" s="13">
        <v>0</v>
      </c>
    </row>
    <row r="510" spans="1:12" x14ac:dyDescent="0.35">
      <c r="A510" s="12" t="s">
        <v>10</v>
      </c>
      <c r="B510" s="13">
        <v>40</v>
      </c>
      <c r="C510" s="13" t="str" cm="1">
        <f t="array" ref="C510">_xlfn.IFS(
  AND(B510&gt;=0, B510&lt;=18), "0-18",
  AND(B510&gt;18, B510&lt;=35), "19-35",
  AND(B510&gt;35, B510&lt;=60), "36-60",
  B510&gt;60, "60+"
)</f>
        <v>36-60</v>
      </c>
      <c r="D510" s="13">
        <v>1</v>
      </c>
      <c r="E510" s="13">
        <v>1</v>
      </c>
      <c r="F510" s="13">
        <v>0</v>
      </c>
      <c r="G510" s="12" t="str" cm="1">
        <f t="array" ref="G510">_xlfn.IFS(AND(D510=0,F510=0,E510=1),"Past/Secondary", AND(D510=1,F510=0,E510=0),"Acute/Early", OR(AND(D510=1,F510=1,E510=0),AND(D510=0,F510=1,E510=0)),"Recent/Mid", AND(D510=1,F510=1,E510=1),"Positive(Complex)", AND(D510=0,F510=1,E510=1),"Recent Exposure (Past Infection)", TRUE,"Secondary")</f>
        <v>Secondary</v>
      </c>
      <c r="H510" s="12" t="s">
        <v>49</v>
      </c>
      <c r="I510" s="12" t="s">
        <v>12</v>
      </c>
      <c r="J510" s="12" t="s">
        <v>13</v>
      </c>
      <c r="K510" s="12" t="s">
        <v>14</v>
      </c>
      <c r="L510" s="13">
        <v>1</v>
      </c>
    </row>
    <row r="511" spans="1:12" x14ac:dyDescent="0.35">
      <c r="A511" s="12" t="s">
        <v>10</v>
      </c>
      <c r="B511" s="13">
        <v>10</v>
      </c>
      <c r="C511" s="13" t="str" cm="1">
        <f t="array" ref="C511">_xlfn.IFS(
  AND(B511&gt;=0, B511&lt;=18), "0-18",
  AND(B511&gt;18, B511&lt;=35), "19-35",
  AND(B511&gt;35, B511&lt;=60), "36-60",
  B511&gt;60, "60+"
)</f>
        <v>0-18</v>
      </c>
      <c r="D511" s="13">
        <v>0</v>
      </c>
      <c r="E511" s="13">
        <v>0</v>
      </c>
      <c r="F511" s="13">
        <v>0</v>
      </c>
      <c r="G511" s="12" t="str" cm="1">
        <f t="array" ref="G511">_xlfn.IFS(AND(D511=0,F511=0,E511=1),"Past/Secondary", AND(D511=1,F511=0,E511=0),"Acute/Early", OR(AND(D511=1,F511=1,E511=0),AND(D511=0,F511=1,E511=0)),"Recent/Mid", AND(D511=1,F511=1,E511=1),"Positive(Complex)", AND(D511=0,F511=1,E511=1),"Recent Exposure (Past Infection)", TRUE,"Secondary")</f>
        <v>Secondary</v>
      </c>
      <c r="H511" s="12" t="s">
        <v>49</v>
      </c>
      <c r="I511" s="12" t="s">
        <v>17</v>
      </c>
      <c r="J511" s="12" t="s">
        <v>24</v>
      </c>
      <c r="K511" s="12" t="s">
        <v>14</v>
      </c>
      <c r="L511" s="13">
        <v>0</v>
      </c>
    </row>
    <row r="512" spans="1:12" x14ac:dyDescent="0.35">
      <c r="A512" s="12" t="s">
        <v>10</v>
      </c>
      <c r="B512" s="13">
        <v>17</v>
      </c>
      <c r="C512" s="13" t="str" cm="1">
        <f t="array" ref="C512">_xlfn.IFS(
  AND(B512&gt;=0, B512&lt;=18), "0-18",
  AND(B512&gt;18, B512&lt;=35), "19-35",
  AND(B512&gt;35, B512&lt;=60), "36-60",
  B512&gt;60, "60+"
)</f>
        <v>0-18</v>
      </c>
      <c r="D512" s="13">
        <v>0</v>
      </c>
      <c r="E512" s="13">
        <v>0</v>
      </c>
      <c r="F512" s="13">
        <v>1</v>
      </c>
      <c r="G512" s="12" t="str" cm="1">
        <f t="array" ref="G512">_xlfn.IFS(AND(D512=0,F512=0,E512=1),"Past/Secondary", AND(D512=1,F512=0,E512=0),"Acute/Early", OR(AND(D512=1,F512=1,E512=0),AND(D512=0,F512=1,E512=0)),"Recent/Mid", AND(D512=1,F512=1,E512=1),"Positive(Complex)", AND(D512=0,F512=1,E512=1),"Recent Exposure (Past Infection)", TRUE,"Secondary")</f>
        <v>Recent/Mid</v>
      </c>
      <c r="H512" s="12" t="s">
        <v>25</v>
      </c>
      <c r="I512" s="12" t="s">
        <v>12</v>
      </c>
      <c r="J512" s="12" t="s">
        <v>19</v>
      </c>
      <c r="K512" s="12" t="s">
        <v>14</v>
      </c>
      <c r="L512" s="13">
        <v>0</v>
      </c>
    </row>
    <row r="513" spans="1:12" x14ac:dyDescent="0.35">
      <c r="A513" s="12" t="s">
        <v>10</v>
      </c>
      <c r="B513" s="13">
        <v>47</v>
      </c>
      <c r="C513" s="13" t="str" cm="1">
        <f t="array" ref="C513">_xlfn.IFS(
  AND(B513&gt;=0, B513&lt;=18), "0-18",
  AND(B513&gt;18, B513&lt;=35), "19-35",
  AND(B513&gt;35, B513&lt;=60), "36-60",
  B513&gt;60, "60+"
)</f>
        <v>36-60</v>
      </c>
      <c r="D513" s="13">
        <v>1</v>
      </c>
      <c r="E513" s="13">
        <v>1</v>
      </c>
      <c r="F513" s="13">
        <v>0</v>
      </c>
      <c r="G513" s="12" t="str" cm="1">
        <f t="array" ref="G513">_xlfn.IFS(AND(D513=0,F513=0,E513=1),"Past/Secondary", AND(D513=1,F513=0,E513=0),"Acute/Early", OR(AND(D513=1,F513=1,E513=0),AND(D513=0,F513=1,E513=0)),"Recent/Mid", AND(D513=1,F513=1,E513=1),"Positive(Complex)", AND(D513=0,F513=1,E513=1),"Recent Exposure (Past Infection)", TRUE,"Secondary")</f>
        <v>Secondary</v>
      </c>
      <c r="H513" s="12" t="s">
        <v>42</v>
      </c>
      <c r="I513" s="12" t="s">
        <v>17</v>
      </c>
      <c r="J513" s="12" t="s">
        <v>13</v>
      </c>
      <c r="K513" s="12" t="s">
        <v>14</v>
      </c>
      <c r="L513" s="13">
        <v>1</v>
      </c>
    </row>
    <row r="514" spans="1:12" x14ac:dyDescent="0.35">
      <c r="A514" s="12" t="s">
        <v>15</v>
      </c>
      <c r="B514" s="13">
        <v>51</v>
      </c>
      <c r="C514" s="13" t="str" cm="1">
        <f t="array" ref="C514">_xlfn.IFS(
  AND(B514&gt;=0, B514&lt;=18), "0-18",
  AND(B514&gt;18, B514&lt;=35), "19-35",
  AND(B514&gt;35, B514&lt;=60), "36-60",
  B514&gt;60, "60+"
)</f>
        <v>36-60</v>
      </c>
      <c r="D514" s="13">
        <v>0</v>
      </c>
      <c r="E514" s="13">
        <v>0</v>
      </c>
      <c r="F514" s="13">
        <v>0</v>
      </c>
      <c r="G514" s="12" t="str" cm="1">
        <f t="array" ref="G514">_xlfn.IFS(AND(D514=0,F514=0,E514=1),"Past/Secondary", AND(D514=1,F514=0,E514=0),"Acute/Early", OR(AND(D514=1,F514=1,E514=0),AND(D514=0,F514=1,E514=0)),"Recent/Mid", AND(D514=1,F514=1,E514=1),"Positive(Complex)", AND(D514=0,F514=1,E514=1),"Recent Exposure (Past Infection)", TRUE,"Secondary")</f>
        <v>Secondary</v>
      </c>
      <c r="H514" s="12" t="s">
        <v>38</v>
      </c>
      <c r="I514" s="12" t="s">
        <v>12</v>
      </c>
      <c r="J514" s="12" t="s">
        <v>19</v>
      </c>
      <c r="K514" s="12" t="s">
        <v>14</v>
      </c>
      <c r="L514" s="13">
        <v>0</v>
      </c>
    </row>
    <row r="515" spans="1:12" x14ac:dyDescent="0.35">
      <c r="A515" s="12" t="s">
        <v>15</v>
      </c>
      <c r="B515" s="13">
        <v>33</v>
      </c>
      <c r="C515" s="13" t="str" cm="1">
        <f t="array" ref="C515">_xlfn.IFS(
  AND(B515&gt;=0, B515&lt;=18), "0-18",
  AND(B515&gt;18, B515&lt;=35), "19-35",
  AND(B515&gt;35, B515&lt;=60), "36-60",
  B515&gt;60, "60+"
)</f>
        <v>19-35</v>
      </c>
      <c r="D515" s="13">
        <v>1</v>
      </c>
      <c r="E515" s="13">
        <v>1</v>
      </c>
      <c r="F515" s="13">
        <v>1</v>
      </c>
      <c r="G515" s="12" t="str" cm="1">
        <f t="array" ref="G515">_xlfn.IFS(AND(D515=0,F515=0,E515=1),"Past/Secondary", AND(D515=1,F515=0,E515=0),"Acute/Early", OR(AND(D515=1,F515=1,E515=0),AND(D515=0,F515=1,E515=0)),"Recent/Mid", AND(D515=1,F515=1,E515=1),"Positive(Complex)", AND(D515=0,F515=1,E515=1),"Recent Exposure (Past Infection)", TRUE,"Secondary")</f>
        <v>Positive(Complex)</v>
      </c>
      <c r="H515" s="12" t="s">
        <v>52</v>
      </c>
      <c r="I515" s="12" t="s">
        <v>17</v>
      </c>
      <c r="J515" s="12" t="s">
        <v>13</v>
      </c>
      <c r="K515" s="12" t="s">
        <v>14</v>
      </c>
      <c r="L515" s="13">
        <v>1</v>
      </c>
    </row>
    <row r="516" spans="1:12" x14ac:dyDescent="0.35">
      <c r="A516" s="12" t="s">
        <v>15</v>
      </c>
      <c r="B516" s="13">
        <v>51</v>
      </c>
      <c r="C516" s="13" t="str" cm="1">
        <f t="array" ref="C516">_xlfn.IFS(
  AND(B516&gt;=0, B516&lt;=18), "0-18",
  AND(B516&gt;18, B516&lt;=35), "19-35",
  AND(B516&gt;35, B516&lt;=60), "36-60",
  B516&gt;60, "60+"
)</f>
        <v>36-60</v>
      </c>
      <c r="D516" s="13">
        <v>1</v>
      </c>
      <c r="E516" s="13">
        <v>1</v>
      </c>
      <c r="F516" s="13">
        <v>1</v>
      </c>
      <c r="G516" s="12" t="str" cm="1">
        <f t="array" ref="G516">_xlfn.IFS(AND(D516=0,F516=0,E516=1),"Past/Secondary", AND(D516=1,F516=0,E516=0),"Acute/Early", OR(AND(D516=1,F516=1,E516=0),AND(D516=0,F516=1,E516=0)),"Recent/Mid", AND(D516=1,F516=1,E516=1),"Positive(Complex)", AND(D516=0,F516=1,E516=1),"Recent Exposure (Past Infection)", TRUE,"Secondary")</f>
        <v>Positive(Complex)</v>
      </c>
      <c r="H516" s="12" t="s">
        <v>22</v>
      </c>
      <c r="I516" s="12" t="s">
        <v>12</v>
      </c>
      <c r="J516" s="12" t="s">
        <v>19</v>
      </c>
      <c r="K516" s="12" t="s">
        <v>14</v>
      </c>
      <c r="L516" s="13">
        <v>1</v>
      </c>
    </row>
    <row r="517" spans="1:12" x14ac:dyDescent="0.35">
      <c r="A517" s="12" t="s">
        <v>10</v>
      </c>
      <c r="B517" s="13">
        <v>60</v>
      </c>
      <c r="C517" s="13" t="str" cm="1">
        <f t="array" ref="C517">_xlfn.IFS(
  AND(B517&gt;=0, B517&lt;=18), "0-18",
  AND(B517&gt;18, B517&lt;=35), "19-35",
  AND(B517&gt;35, B517&lt;=60), "36-60",
  B517&gt;60, "60+"
)</f>
        <v>36-60</v>
      </c>
      <c r="D517" s="13">
        <v>0</v>
      </c>
      <c r="E517" s="13">
        <v>0</v>
      </c>
      <c r="F517" s="13">
        <v>1</v>
      </c>
      <c r="G517" s="12" t="str" cm="1">
        <f t="array" ref="G517">_xlfn.IFS(AND(D517=0,F517=0,E517=1),"Past/Secondary", AND(D517=1,F517=0,E517=0),"Acute/Early", OR(AND(D517=1,F517=1,E517=0),AND(D517=0,F517=1,E517=0)),"Recent/Mid", AND(D517=1,F517=1,E517=1),"Positive(Complex)", AND(D517=0,F517=1,E517=1),"Recent Exposure (Past Infection)", TRUE,"Secondary")</f>
        <v>Recent/Mid</v>
      </c>
      <c r="H517" s="12" t="s">
        <v>37</v>
      </c>
      <c r="I517" s="12" t="s">
        <v>17</v>
      </c>
      <c r="J517" s="12" t="s">
        <v>13</v>
      </c>
      <c r="K517" s="12" t="s">
        <v>14</v>
      </c>
      <c r="L517" s="13">
        <v>0</v>
      </c>
    </row>
    <row r="518" spans="1:12" x14ac:dyDescent="0.35">
      <c r="A518" s="12" t="s">
        <v>10</v>
      </c>
      <c r="B518" s="13">
        <v>23</v>
      </c>
      <c r="C518" s="13" t="str" cm="1">
        <f t="array" ref="C518">_xlfn.IFS(
  AND(B518&gt;=0, B518&lt;=18), "0-18",
  AND(B518&gt;18, B518&lt;=35), "19-35",
  AND(B518&gt;35, B518&lt;=60), "36-60",
  B518&gt;60, "60+"
)</f>
        <v>19-35</v>
      </c>
      <c r="D518" s="13">
        <v>0</v>
      </c>
      <c r="E518" s="13">
        <v>0</v>
      </c>
      <c r="F518" s="13">
        <v>1</v>
      </c>
      <c r="G518" s="12" t="str" cm="1">
        <f t="array" ref="G518">_xlfn.IFS(AND(D518=0,F518=0,E518=1),"Past/Secondary", AND(D518=1,F518=0,E518=0),"Acute/Early", OR(AND(D518=1,F518=1,E518=0),AND(D518=0,F518=1,E518=0)),"Recent/Mid", AND(D518=1,F518=1,E518=1),"Positive(Complex)", AND(D518=0,F518=1,E518=1),"Recent Exposure (Past Infection)", TRUE,"Secondary")</f>
        <v>Recent/Mid</v>
      </c>
      <c r="H518" s="12" t="s">
        <v>51</v>
      </c>
      <c r="I518" s="12" t="s">
        <v>12</v>
      </c>
      <c r="J518" s="12" t="s">
        <v>19</v>
      </c>
      <c r="K518" s="12" t="s">
        <v>14</v>
      </c>
      <c r="L518" s="13">
        <v>0</v>
      </c>
    </row>
    <row r="519" spans="1:12" x14ac:dyDescent="0.35">
      <c r="A519" s="12" t="s">
        <v>10</v>
      </c>
      <c r="B519" s="13">
        <v>8</v>
      </c>
      <c r="C519" s="13" t="str" cm="1">
        <f t="array" ref="C519">_xlfn.IFS(
  AND(B519&gt;=0, B519&lt;=18), "0-18",
  AND(B519&gt;18, B519&lt;=35), "19-35",
  AND(B519&gt;35, B519&lt;=60), "36-60",
  B519&gt;60, "60+"
)</f>
        <v>0-18</v>
      </c>
      <c r="D519" s="13">
        <v>0</v>
      </c>
      <c r="E519" s="13">
        <v>0</v>
      </c>
      <c r="F519" s="13">
        <v>0</v>
      </c>
      <c r="G519" s="12" t="str" cm="1">
        <f t="array" ref="G519">_xlfn.IFS(AND(D519=0,F519=0,E519=1),"Past/Secondary", AND(D519=1,F519=0,E519=0),"Acute/Early", OR(AND(D519=1,F519=1,E519=0),AND(D519=0,F519=1,E519=0)),"Recent/Mid", AND(D519=1,F519=1,E519=1),"Positive(Complex)", AND(D519=0,F519=1,E519=1),"Recent Exposure (Past Infection)", TRUE,"Secondary")</f>
        <v>Secondary</v>
      </c>
      <c r="H519" s="12" t="s">
        <v>22</v>
      </c>
      <c r="I519" s="12" t="s">
        <v>17</v>
      </c>
      <c r="J519" s="12" t="s">
        <v>19</v>
      </c>
      <c r="K519" s="12" t="s">
        <v>14</v>
      </c>
      <c r="L519" s="13">
        <v>0</v>
      </c>
    </row>
    <row r="520" spans="1:12" x14ac:dyDescent="0.35">
      <c r="A520" s="12" t="s">
        <v>15</v>
      </c>
      <c r="B520" s="13">
        <v>52</v>
      </c>
      <c r="C520" s="13" t="str" cm="1">
        <f t="array" ref="C520">_xlfn.IFS(
  AND(B520&gt;=0, B520&lt;=18), "0-18",
  AND(B520&gt;18, B520&lt;=35), "19-35",
  AND(B520&gt;35, B520&lt;=60), "36-60",
  B520&gt;60, "60+"
)</f>
        <v>36-60</v>
      </c>
      <c r="D520" s="13">
        <v>0</v>
      </c>
      <c r="E520" s="13">
        <v>0</v>
      </c>
      <c r="F520" s="13">
        <v>1</v>
      </c>
      <c r="G520" s="12" t="str" cm="1">
        <f t="array" ref="G520">_xlfn.IFS(AND(D520=0,F520=0,E520=1),"Past/Secondary", AND(D520=1,F520=0,E520=0),"Acute/Early", OR(AND(D520=1,F520=1,E520=0),AND(D520=0,F520=1,E520=0)),"Recent/Mid", AND(D520=1,F520=1,E520=1),"Positive(Complex)", AND(D520=0,F520=1,E520=1),"Recent Exposure (Past Infection)", TRUE,"Secondary")</f>
        <v>Recent/Mid</v>
      </c>
      <c r="H520" s="12" t="s">
        <v>11</v>
      </c>
      <c r="I520" s="12" t="s">
        <v>12</v>
      </c>
      <c r="J520" s="12" t="s">
        <v>13</v>
      </c>
      <c r="K520" s="12" t="s">
        <v>14</v>
      </c>
      <c r="L520" s="13">
        <v>0</v>
      </c>
    </row>
    <row r="521" spans="1:12" x14ac:dyDescent="0.35">
      <c r="A521" s="12" t="s">
        <v>10</v>
      </c>
      <c r="B521" s="13">
        <v>10</v>
      </c>
      <c r="C521" s="13" t="str" cm="1">
        <f t="array" ref="C521">_xlfn.IFS(
  AND(B521&gt;=0, B521&lt;=18), "0-18",
  AND(B521&gt;18, B521&lt;=35), "19-35",
  AND(B521&gt;35, B521&lt;=60), "36-60",
  B521&gt;60, "60+"
)</f>
        <v>0-18</v>
      </c>
      <c r="D521" s="13">
        <v>1</v>
      </c>
      <c r="E521" s="13">
        <v>1</v>
      </c>
      <c r="F521" s="13">
        <v>1</v>
      </c>
      <c r="G521" s="12" t="str" cm="1">
        <f t="array" ref="G521">_xlfn.IFS(AND(D521=0,F521=0,E521=1),"Past/Secondary", AND(D521=1,F521=0,E521=0),"Acute/Early", OR(AND(D521=1,F521=1,E521=0),AND(D521=0,F521=1,E521=0)),"Recent/Mid", AND(D521=1,F521=1,E521=1),"Positive(Complex)", AND(D521=0,F521=1,E521=1),"Recent Exposure (Past Infection)", TRUE,"Secondary")</f>
        <v>Positive(Complex)</v>
      </c>
      <c r="H521" s="12" t="s">
        <v>25</v>
      </c>
      <c r="I521" s="12" t="s">
        <v>17</v>
      </c>
      <c r="J521" s="12" t="s">
        <v>24</v>
      </c>
      <c r="K521" s="12" t="s">
        <v>14</v>
      </c>
      <c r="L521" s="13">
        <v>1</v>
      </c>
    </row>
    <row r="522" spans="1:12" x14ac:dyDescent="0.35">
      <c r="A522" s="12" t="s">
        <v>15</v>
      </c>
      <c r="B522" s="13">
        <v>22</v>
      </c>
      <c r="C522" s="13" t="str" cm="1">
        <f t="array" ref="C522">_xlfn.IFS(
  AND(B522&gt;=0, B522&lt;=18), "0-18",
  AND(B522&gt;18, B522&lt;=35), "19-35",
  AND(B522&gt;35, B522&lt;=60), "36-60",
  B522&gt;60, "60+"
)</f>
        <v>19-35</v>
      </c>
      <c r="D522" s="13">
        <v>1</v>
      </c>
      <c r="E522" s="13">
        <v>1</v>
      </c>
      <c r="F522" s="13">
        <v>0</v>
      </c>
      <c r="G522" s="12" t="str" cm="1">
        <f t="array" ref="G522">_xlfn.IFS(AND(D522=0,F522=0,E522=1),"Past/Secondary", AND(D522=1,F522=0,E522=0),"Acute/Early", OR(AND(D522=1,F522=1,E522=0),AND(D522=0,F522=1,E522=0)),"Recent/Mid", AND(D522=1,F522=1,E522=1),"Positive(Complex)", AND(D522=0,F522=1,E522=1),"Recent Exposure (Past Infection)", TRUE,"Secondary")</f>
        <v>Secondary</v>
      </c>
      <c r="H522" s="12" t="s">
        <v>25</v>
      </c>
      <c r="I522" s="12" t="s">
        <v>12</v>
      </c>
      <c r="J522" s="12" t="s">
        <v>13</v>
      </c>
      <c r="K522" s="12" t="s">
        <v>14</v>
      </c>
      <c r="L522" s="13">
        <v>1</v>
      </c>
    </row>
    <row r="523" spans="1:12" x14ac:dyDescent="0.35">
      <c r="A523" s="12" t="s">
        <v>15</v>
      </c>
      <c r="B523" s="13">
        <v>23</v>
      </c>
      <c r="C523" s="13" t="str" cm="1">
        <f t="array" ref="C523">_xlfn.IFS(
  AND(B523&gt;=0, B523&lt;=18), "0-18",
  AND(B523&gt;18, B523&lt;=35), "19-35",
  AND(B523&gt;35, B523&lt;=60), "36-60",
  B523&gt;60, "60+"
)</f>
        <v>19-35</v>
      </c>
      <c r="D523" s="13">
        <v>1</v>
      </c>
      <c r="E523" s="13">
        <v>1</v>
      </c>
      <c r="F523" s="13">
        <v>0</v>
      </c>
      <c r="G523" s="12" t="str" cm="1">
        <f t="array" ref="G523">_xlfn.IFS(AND(D523=0,F523=0,E523=1),"Past/Secondary", AND(D523=1,F523=0,E523=0),"Acute/Early", OR(AND(D523=1,F523=1,E523=0),AND(D523=0,F523=1,E523=0)),"Recent/Mid", AND(D523=1,F523=1,E523=1),"Positive(Complex)", AND(D523=0,F523=1,E523=1),"Recent Exposure (Past Infection)", TRUE,"Secondary")</f>
        <v>Secondary</v>
      </c>
      <c r="H523" s="12" t="s">
        <v>35</v>
      </c>
      <c r="I523" s="12" t="s">
        <v>17</v>
      </c>
      <c r="J523" s="12" t="s">
        <v>24</v>
      </c>
      <c r="K523" s="12" t="s">
        <v>14</v>
      </c>
      <c r="L523" s="13">
        <v>1</v>
      </c>
    </row>
    <row r="524" spans="1:12" x14ac:dyDescent="0.35">
      <c r="A524" s="12" t="s">
        <v>10</v>
      </c>
      <c r="B524" s="13">
        <v>13</v>
      </c>
      <c r="C524" s="13" t="str" cm="1">
        <f t="array" ref="C524">_xlfn.IFS(
  AND(B524&gt;=0, B524&lt;=18), "0-18",
  AND(B524&gt;18, B524&lt;=35), "19-35",
  AND(B524&gt;35, B524&lt;=60), "36-60",
  B524&gt;60, "60+"
)</f>
        <v>0-18</v>
      </c>
      <c r="D524" s="13">
        <v>0</v>
      </c>
      <c r="E524" s="13">
        <v>0</v>
      </c>
      <c r="F524" s="13">
        <v>1</v>
      </c>
      <c r="G524" s="12" t="str" cm="1">
        <f t="array" ref="G524">_xlfn.IFS(AND(D524=0,F524=0,E524=1),"Past/Secondary", AND(D524=1,F524=0,E524=0),"Acute/Early", OR(AND(D524=1,F524=1,E524=0),AND(D524=0,F524=1,E524=0)),"Recent/Mid", AND(D524=1,F524=1,E524=1),"Positive(Complex)", AND(D524=0,F524=1,E524=1),"Recent Exposure (Past Infection)", TRUE,"Secondary")</f>
        <v>Recent/Mid</v>
      </c>
      <c r="H524" s="12" t="s">
        <v>53</v>
      </c>
      <c r="I524" s="12" t="s">
        <v>12</v>
      </c>
      <c r="J524" s="12" t="s">
        <v>24</v>
      </c>
      <c r="K524" s="12" t="s">
        <v>14</v>
      </c>
      <c r="L524" s="13">
        <v>0</v>
      </c>
    </row>
    <row r="525" spans="1:12" x14ac:dyDescent="0.35">
      <c r="A525" s="12" t="s">
        <v>10</v>
      </c>
      <c r="B525" s="13">
        <v>22</v>
      </c>
      <c r="C525" s="13" t="str" cm="1">
        <f t="array" ref="C525">_xlfn.IFS(
  AND(B525&gt;=0, B525&lt;=18), "0-18",
  AND(B525&gt;18, B525&lt;=35), "19-35",
  AND(B525&gt;35, B525&lt;=60), "36-60",
  B525&gt;60, "60+"
)</f>
        <v>19-35</v>
      </c>
      <c r="D525" s="13">
        <v>0</v>
      </c>
      <c r="E525" s="13">
        <v>0</v>
      </c>
      <c r="F525" s="13">
        <v>0</v>
      </c>
      <c r="G525" s="12" t="str" cm="1">
        <f t="array" ref="G525">_xlfn.IFS(AND(D525=0,F525=0,E525=1),"Past/Secondary", AND(D525=1,F525=0,E525=0),"Acute/Early", OR(AND(D525=1,F525=1,E525=0),AND(D525=0,F525=1,E525=0)),"Recent/Mid", AND(D525=1,F525=1,E525=1),"Positive(Complex)", AND(D525=0,F525=1,E525=1),"Recent Exposure (Past Infection)", TRUE,"Secondary")</f>
        <v>Secondary</v>
      </c>
      <c r="H525" s="12" t="s">
        <v>26</v>
      </c>
      <c r="I525" s="12" t="s">
        <v>17</v>
      </c>
      <c r="J525" s="12" t="s">
        <v>13</v>
      </c>
      <c r="K525" s="12" t="s">
        <v>14</v>
      </c>
      <c r="L525" s="13">
        <v>0</v>
      </c>
    </row>
    <row r="526" spans="1:12" x14ac:dyDescent="0.35">
      <c r="A526" s="12" t="s">
        <v>15</v>
      </c>
      <c r="B526" s="13">
        <v>64</v>
      </c>
      <c r="C526" s="13" t="str" cm="1">
        <f t="array" ref="C526">_xlfn.IFS(
  AND(B526&gt;=0, B526&lt;=18), "0-18",
  AND(B526&gt;18, B526&lt;=35), "19-35",
  AND(B526&gt;35, B526&lt;=60), "36-60",
  B526&gt;60, "60+"
)</f>
        <v>60+</v>
      </c>
      <c r="D526" s="13">
        <v>1</v>
      </c>
      <c r="E526" s="13">
        <v>1</v>
      </c>
      <c r="F526" s="13">
        <v>1</v>
      </c>
      <c r="G526" s="12" t="str" cm="1">
        <f t="array" ref="G526">_xlfn.IFS(AND(D526=0,F526=0,E526=1),"Past/Secondary", AND(D526=1,F526=0,E526=0),"Acute/Early", OR(AND(D526=1,F526=1,E526=0),AND(D526=0,F526=1,E526=0)),"Recent/Mid", AND(D526=1,F526=1,E526=1),"Positive(Complex)", AND(D526=0,F526=1,E526=1),"Recent Exposure (Past Infection)", TRUE,"Secondary")</f>
        <v>Positive(Complex)</v>
      </c>
      <c r="H526" s="12" t="s">
        <v>33</v>
      </c>
      <c r="I526" s="12" t="s">
        <v>12</v>
      </c>
      <c r="J526" s="12" t="s">
        <v>13</v>
      </c>
      <c r="K526" s="12" t="s">
        <v>14</v>
      </c>
      <c r="L526" s="13">
        <v>1</v>
      </c>
    </row>
    <row r="527" spans="1:12" x14ac:dyDescent="0.35">
      <c r="A527" s="12" t="s">
        <v>10</v>
      </c>
      <c r="B527" s="13">
        <v>9</v>
      </c>
      <c r="C527" s="13" t="str" cm="1">
        <f t="array" ref="C527">_xlfn.IFS(
  AND(B527&gt;=0, B527&lt;=18), "0-18",
  AND(B527&gt;18, B527&lt;=35), "19-35",
  AND(B527&gt;35, B527&lt;=60), "36-60",
  B527&gt;60, "60+"
)</f>
        <v>0-18</v>
      </c>
      <c r="D527" s="13">
        <v>0</v>
      </c>
      <c r="E527" s="13">
        <v>0</v>
      </c>
      <c r="F527" s="13">
        <v>0</v>
      </c>
      <c r="G527" s="12" t="str" cm="1">
        <f t="array" ref="G527">_xlfn.IFS(AND(D527=0,F527=0,E527=1),"Past/Secondary", AND(D527=1,F527=0,E527=0),"Acute/Early", OR(AND(D527=1,F527=1,E527=0),AND(D527=0,F527=1,E527=0)),"Recent/Mid", AND(D527=1,F527=1,E527=1),"Positive(Complex)", AND(D527=0,F527=1,E527=1),"Recent Exposure (Past Infection)", TRUE,"Secondary")</f>
        <v>Secondary</v>
      </c>
      <c r="H527" s="12" t="s">
        <v>43</v>
      </c>
      <c r="I527" s="12" t="s">
        <v>17</v>
      </c>
      <c r="J527" s="12" t="s">
        <v>24</v>
      </c>
      <c r="K527" s="12" t="s">
        <v>14</v>
      </c>
      <c r="L527" s="13">
        <v>0</v>
      </c>
    </row>
    <row r="528" spans="1:12" x14ac:dyDescent="0.35">
      <c r="A528" s="12" t="s">
        <v>10</v>
      </c>
      <c r="B528" s="13">
        <v>26</v>
      </c>
      <c r="C528" s="13" t="str" cm="1">
        <f t="array" ref="C528">_xlfn.IFS(
  AND(B528&gt;=0, B528&lt;=18), "0-18",
  AND(B528&gt;18, B528&lt;=35), "19-35",
  AND(B528&gt;35, B528&lt;=60), "36-60",
  B528&gt;60, "60+"
)</f>
        <v>19-35</v>
      </c>
      <c r="D528" s="13">
        <v>0</v>
      </c>
      <c r="E528" s="13">
        <v>0</v>
      </c>
      <c r="F528" s="13">
        <v>0</v>
      </c>
      <c r="G528" s="12" t="str" cm="1">
        <f t="array" ref="G528">_xlfn.IFS(AND(D528=0,F528=0,E528=1),"Past/Secondary", AND(D528=1,F528=0,E528=0),"Acute/Early", OR(AND(D528=1,F528=1,E528=0),AND(D528=0,F528=1,E528=0)),"Recent/Mid", AND(D528=1,F528=1,E528=1),"Positive(Complex)", AND(D528=0,F528=1,E528=1),"Recent Exposure (Past Infection)", TRUE,"Secondary")</f>
        <v>Secondary</v>
      </c>
      <c r="H528" s="12" t="s">
        <v>43</v>
      </c>
      <c r="I528" s="12" t="s">
        <v>12</v>
      </c>
      <c r="J528" s="12" t="s">
        <v>24</v>
      </c>
      <c r="K528" s="12" t="s">
        <v>14</v>
      </c>
      <c r="L528" s="13">
        <v>0</v>
      </c>
    </row>
    <row r="529" spans="1:12" x14ac:dyDescent="0.35">
      <c r="A529" s="12" t="s">
        <v>15</v>
      </c>
      <c r="B529" s="13">
        <v>32</v>
      </c>
      <c r="C529" s="13" t="str" cm="1">
        <f t="array" ref="C529">_xlfn.IFS(
  AND(B529&gt;=0, B529&lt;=18), "0-18",
  AND(B529&gt;18, B529&lt;=35), "19-35",
  AND(B529&gt;35, B529&lt;=60), "36-60",
  B529&gt;60, "60+"
)</f>
        <v>19-35</v>
      </c>
      <c r="D529" s="13">
        <v>0</v>
      </c>
      <c r="E529" s="13">
        <v>0</v>
      </c>
      <c r="F529" s="13">
        <v>0</v>
      </c>
      <c r="G529" s="12" t="str" cm="1">
        <f t="array" ref="G529">_xlfn.IFS(AND(D529=0,F529=0,E529=1),"Past/Secondary", AND(D529=1,F529=0,E529=0),"Acute/Early", OR(AND(D529=1,F529=1,E529=0),AND(D529=0,F529=1,E529=0)),"Recent/Mid", AND(D529=1,F529=1,E529=1),"Positive(Complex)", AND(D529=0,F529=1,E529=1),"Recent Exposure (Past Infection)", TRUE,"Secondary")</f>
        <v>Secondary</v>
      </c>
      <c r="H529" s="12" t="s">
        <v>33</v>
      </c>
      <c r="I529" s="12" t="s">
        <v>17</v>
      </c>
      <c r="J529" s="12" t="s">
        <v>24</v>
      </c>
      <c r="K529" s="12" t="s">
        <v>14</v>
      </c>
      <c r="L529" s="13">
        <v>0</v>
      </c>
    </row>
    <row r="530" spans="1:12" x14ac:dyDescent="0.35">
      <c r="A530" s="12" t="s">
        <v>10</v>
      </c>
      <c r="B530" s="13">
        <v>48</v>
      </c>
      <c r="C530" s="13" t="str" cm="1">
        <f t="array" ref="C530">_xlfn.IFS(
  AND(B530&gt;=0, B530&lt;=18), "0-18",
  AND(B530&gt;18, B530&lt;=35), "19-35",
  AND(B530&gt;35, B530&lt;=60), "36-60",
  B530&gt;60, "60+"
)</f>
        <v>36-60</v>
      </c>
      <c r="D530" s="13">
        <v>0</v>
      </c>
      <c r="E530" s="13">
        <v>0</v>
      </c>
      <c r="F530" s="13">
        <v>1</v>
      </c>
      <c r="G530" s="12" t="str" cm="1">
        <f t="array" ref="G530">_xlfn.IFS(AND(D530=0,F530=0,E530=1),"Past/Secondary", AND(D530=1,F530=0,E530=0),"Acute/Early", OR(AND(D530=1,F530=1,E530=0),AND(D530=0,F530=1,E530=0)),"Recent/Mid", AND(D530=1,F530=1,E530=1),"Positive(Complex)", AND(D530=0,F530=1,E530=1),"Recent Exposure (Past Infection)", TRUE,"Secondary")</f>
        <v>Recent/Mid</v>
      </c>
      <c r="H530" s="12" t="s">
        <v>48</v>
      </c>
      <c r="I530" s="12" t="s">
        <v>12</v>
      </c>
      <c r="J530" s="12" t="s">
        <v>13</v>
      </c>
      <c r="K530" s="12" t="s">
        <v>14</v>
      </c>
      <c r="L530" s="13">
        <v>0</v>
      </c>
    </row>
    <row r="531" spans="1:12" x14ac:dyDescent="0.35">
      <c r="A531" s="12" t="s">
        <v>15</v>
      </c>
      <c r="B531" s="13">
        <v>48</v>
      </c>
      <c r="C531" s="13" t="str" cm="1">
        <f t="array" ref="C531">_xlfn.IFS(
  AND(B531&gt;=0, B531&lt;=18), "0-18",
  AND(B531&gt;18, B531&lt;=35), "19-35",
  AND(B531&gt;35, B531&lt;=60), "36-60",
  B531&gt;60, "60+"
)</f>
        <v>36-60</v>
      </c>
      <c r="D531" s="13">
        <v>0</v>
      </c>
      <c r="E531" s="13">
        <v>1</v>
      </c>
      <c r="F531" s="13">
        <v>0</v>
      </c>
      <c r="G531" s="12" t="str" cm="1">
        <f t="array" ref="G531">_xlfn.IFS(AND(D531=0,F531=0,E531=1),"Past/Secondary", AND(D531=1,F531=0,E531=0),"Acute/Early", OR(AND(D531=1,F531=1,E531=0),AND(D531=0,F531=1,E531=0)),"Recent/Mid", AND(D531=1,F531=1,E531=1),"Positive(Complex)", AND(D531=0,F531=1,E531=1),"Recent Exposure (Past Infection)", TRUE,"Secondary")</f>
        <v>Past/Secondary</v>
      </c>
      <c r="H531" s="12" t="s">
        <v>28</v>
      </c>
      <c r="I531" s="12" t="s">
        <v>17</v>
      </c>
      <c r="J531" s="12" t="s">
        <v>19</v>
      </c>
      <c r="K531" s="12" t="s">
        <v>14</v>
      </c>
      <c r="L531" s="13">
        <v>1</v>
      </c>
    </row>
    <row r="532" spans="1:12" x14ac:dyDescent="0.35">
      <c r="A532" s="12" t="s">
        <v>10</v>
      </c>
      <c r="B532" s="13">
        <v>33</v>
      </c>
      <c r="C532" s="13" t="str" cm="1">
        <f t="array" ref="C532">_xlfn.IFS(
  AND(B532&gt;=0, B532&lt;=18), "0-18",
  AND(B532&gt;18, B532&lt;=35), "19-35",
  AND(B532&gt;35, B532&lt;=60), "36-60",
  B532&gt;60, "60+"
)</f>
        <v>19-35</v>
      </c>
      <c r="D532" s="13">
        <v>0</v>
      </c>
      <c r="E532" s="13">
        <v>0</v>
      </c>
      <c r="F532" s="13">
        <v>0</v>
      </c>
      <c r="G532" s="12" t="str" cm="1">
        <f t="array" ref="G532">_xlfn.IFS(AND(D532=0,F532=0,E532=1),"Past/Secondary", AND(D532=1,F532=0,E532=0),"Acute/Early", OR(AND(D532=1,F532=1,E532=0),AND(D532=0,F532=1,E532=0)),"Recent/Mid", AND(D532=1,F532=1,E532=1),"Positive(Complex)", AND(D532=0,F532=1,E532=1),"Recent Exposure (Past Infection)", TRUE,"Secondary")</f>
        <v>Secondary</v>
      </c>
      <c r="H532" s="12" t="s">
        <v>23</v>
      </c>
      <c r="I532" s="12" t="s">
        <v>12</v>
      </c>
      <c r="J532" s="12" t="s">
        <v>19</v>
      </c>
      <c r="K532" s="12" t="s">
        <v>14</v>
      </c>
      <c r="L532" s="13">
        <v>0</v>
      </c>
    </row>
    <row r="533" spans="1:12" x14ac:dyDescent="0.35">
      <c r="A533" s="12" t="s">
        <v>10</v>
      </c>
      <c r="B533" s="13">
        <v>36</v>
      </c>
      <c r="C533" s="13" t="str" cm="1">
        <f t="array" ref="C533">_xlfn.IFS(
  AND(B533&gt;=0, B533&lt;=18), "0-18",
  AND(B533&gt;18, B533&lt;=35), "19-35",
  AND(B533&gt;35, B533&lt;=60), "36-60",
  B533&gt;60, "60+"
)</f>
        <v>36-60</v>
      </c>
      <c r="D533" s="13">
        <v>0</v>
      </c>
      <c r="E533" s="13">
        <v>0</v>
      </c>
      <c r="F533" s="13">
        <v>0</v>
      </c>
      <c r="G533" s="12" t="str" cm="1">
        <f t="array" ref="G533">_xlfn.IFS(AND(D533=0,F533=0,E533=1),"Past/Secondary", AND(D533=1,F533=0,E533=0),"Acute/Early", OR(AND(D533=1,F533=1,E533=0),AND(D533=0,F533=1,E533=0)),"Recent/Mid", AND(D533=1,F533=1,E533=1),"Positive(Complex)", AND(D533=0,F533=1,E533=1),"Recent Exposure (Past Infection)", TRUE,"Secondary")</f>
        <v>Secondary</v>
      </c>
      <c r="H533" s="12" t="s">
        <v>45</v>
      </c>
      <c r="I533" s="12" t="s">
        <v>17</v>
      </c>
      <c r="J533" s="12" t="s">
        <v>19</v>
      </c>
      <c r="K533" s="12" t="s">
        <v>14</v>
      </c>
      <c r="L533" s="13">
        <v>0</v>
      </c>
    </row>
    <row r="534" spans="1:12" x14ac:dyDescent="0.35">
      <c r="A534" s="12" t="s">
        <v>10</v>
      </c>
      <c r="B534" s="13">
        <v>32</v>
      </c>
      <c r="C534" s="13" t="str" cm="1">
        <f t="array" ref="C534">_xlfn.IFS(
  AND(B534&gt;=0, B534&lt;=18), "0-18",
  AND(B534&gt;18, B534&lt;=35), "19-35",
  AND(B534&gt;35, B534&lt;=60), "36-60",
  B534&gt;60, "60+"
)</f>
        <v>19-35</v>
      </c>
      <c r="D534" s="13">
        <v>0</v>
      </c>
      <c r="E534" s="13">
        <v>0</v>
      </c>
      <c r="F534" s="13">
        <v>0</v>
      </c>
      <c r="G534" s="12" t="str" cm="1">
        <f t="array" ref="G534">_xlfn.IFS(AND(D534=0,F534=0,E534=1),"Past/Secondary", AND(D534=1,F534=0,E534=0),"Acute/Early", OR(AND(D534=1,F534=1,E534=0),AND(D534=0,F534=1,E534=0)),"Recent/Mid", AND(D534=1,F534=1,E534=1),"Positive(Complex)", AND(D534=0,F534=1,E534=1),"Recent Exposure (Past Infection)", TRUE,"Secondary")</f>
        <v>Secondary</v>
      </c>
      <c r="H534" s="12" t="s">
        <v>47</v>
      </c>
      <c r="I534" s="12" t="s">
        <v>12</v>
      </c>
      <c r="J534" s="12" t="s">
        <v>19</v>
      </c>
      <c r="K534" s="12" t="s">
        <v>14</v>
      </c>
      <c r="L534" s="13">
        <v>0</v>
      </c>
    </row>
    <row r="535" spans="1:12" x14ac:dyDescent="0.35">
      <c r="A535" s="12" t="s">
        <v>15</v>
      </c>
      <c r="B535" s="13">
        <v>53</v>
      </c>
      <c r="C535" s="13" t="str" cm="1">
        <f t="array" ref="C535">_xlfn.IFS(
  AND(B535&gt;=0, B535&lt;=18), "0-18",
  AND(B535&gt;18, B535&lt;=35), "19-35",
  AND(B535&gt;35, B535&lt;=60), "36-60",
  B535&gt;60, "60+"
)</f>
        <v>36-60</v>
      </c>
      <c r="D535" s="13">
        <v>0</v>
      </c>
      <c r="E535" s="13">
        <v>0</v>
      </c>
      <c r="F535" s="13">
        <v>0</v>
      </c>
      <c r="G535" s="12" t="str" cm="1">
        <f t="array" ref="G535">_xlfn.IFS(AND(D535=0,F535=0,E535=1),"Past/Secondary", AND(D535=1,F535=0,E535=0),"Acute/Early", OR(AND(D535=1,F535=1,E535=0),AND(D535=0,F535=1,E535=0)),"Recent/Mid", AND(D535=1,F535=1,E535=1),"Positive(Complex)", AND(D535=0,F535=1,E535=1),"Recent Exposure (Past Infection)", TRUE,"Secondary")</f>
        <v>Secondary</v>
      </c>
      <c r="H535" s="12" t="s">
        <v>20</v>
      </c>
      <c r="I535" s="12" t="s">
        <v>17</v>
      </c>
      <c r="J535" s="12" t="s">
        <v>13</v>
      </c>
      <c r="K535" s="12" t="s">
        <v>14</v>
      </c>
      <c r="L535" s="13">
        <v>0</v>
      </c>
    </row>
    <row r="536" spans="1:12" x14ac:dyDescent="0.35">
      <c r="A536" s="12" t="s">
        <v>10</v>
      </c>
      <c r="B536" s="13">
        <v>9</v>
      </c>
      <c r="C536" s="13" t="str" cm="1">
        <f t="array" ref="C536">_xlfn.IFS(
  AND(B536&gt;=0, B536&lt;=18), "0-18",
  AND(B536&gt;18, B536&lt;=35), "19-35",
  AND(B536&gt;35, B536&lt;=60), "36-60",
  B536&gt;60, "60+"
)</f>
        <v>0-18</v>
      </c>
      <c r="D536" s="13">
        <v>1</v>
      </c>
      <c r="E536" s="13">
        <v>1</v>
      </c>
      <c r="F536" s="13">
        <v>0</v>
      </c>
      <c r="G536" s="12" t="str" cm="1">
        <f t="array" ref="G536">_xlfn.IFS(AND(D536=0,F536=0,E536=1),"Past/Secondary", AND(D536=1,F536=0,E536=0),"Acute/Early", OR(AND(D536=1,F536=1,E536=0),AND(D536=0,F536=1,E536=0)),"Recent/Mid", AND(D536=1,F536=1,E536=1),"Positive(Complex)", AND(D536=0,F536=1,E536=1),"Recent Exposure (Past Infection)", TRUE,"Secondary")</f>
        <v>Secondary</v>
      </c>
      <c r="H536" s="12" t="s">
        <v>23</v>
      </c>
      <c r="I536" s="12" t="s">
        <v>12</v>
      </c>
      <c r="J536" s="12" t="s">
        <v>19</v>
      </c>
      <c r="K536" s="12" t="s">
        <v>14</v>
      </c>
      <c r="L536" s="13">
        <v>1</v>
      </c>
    </row>
    <row r="537" spans="1:12" x14ac:dyDescent="0.35">
      <c r="A537" s="12" t="s">
        <v>15</v>
      </c>
      <c r="B537" s="13">
        <v>9</v>
      </c>
      <c r="C537" s="13" t="str" cm="1">
        <f t="array" ref="C537">_xlfn.IFS(
  AND(B537&gt;=0, B537&lt;=18), "0-18",
  AND(B537&gt;18, B537&lt;=35), "19-35",
  AND(B537&gt;35, B537&lt;=60), "36-60",
  B537&gt;60, "60+"
)</f>
        <v>0-18</v>
      </c>
      <c r="D537" s="13">
        <v>1</v>
      </c>
      <c r="E537" s="13">
        <v>1</v>
      </c>
      <c r="F537" s="13">
        <v>0</v>
      </c>
      <c r="G537" s="12" t="str" cm="1">
        <f t="array" ref="G537">_xlfn.IFS(AND(D537=0,F537=0,E537=1),"Past/Secondary", AND(D537=1,F537=0,E537=0),"Acute/Early", OR(AND(D537=1,F537=1,E537=0),AND(D537=0,F537=1,E537=0)),"Recent/Mid", AND(D537=1,F537=1,E537=1),"Positive(Complex)", AND(D537=0,F537=1,E537=1),"Recent Exposure (Past Infection)", TRUE,"Secondary")</f>
        <v>Secondary</v>
      </c>
      <c r="H537" s="12" t="s">
        <v>31</v>
      </c>
      <c r="I537" s="12" t="s">
        <v>17</v>
      </c>
      <c r="J537" s="12" t="s">
        <v>13</v>
      </c>
      <c r="K537" s="12" t="s">
        <v>14</v>
      </c>
      <c r="L537" s="13">
        <v>1</v>
      </c>
    </row>
    <row r="538" spans="1:12" x14ac:dyDescent="0.35">
      <c r="A538" s="12" t="s">
        <v>15</v>
      </c>
      <c r="B538" s="13">
        <v>40</v>
      </c>
      <c r="C538" s="13" t="str" cm="1">
        <f t="array" ref="C538">_xlfn.IFS(
  AND(B538&gt;=0, B538&lt;=18), "0-18",
  AND(B538&gt;18, B538&lt;=35), "19-35",
  AND(B538&gt;35, B538&lt;=60), "36-60",
  B538&gt;60, "60+"
)</f>
        <v>36-60</v>
      </c>
      <c r="D538" s="13">
        <v>0</v>
      </c>
      <c r="E538" s="13">
        <v>0</v>
      </c>
      <c r="F538" s="13">
        <v>1</v>
      </c>
      <c r="G538" s="12" t="str" cm="1">
        <f t="array" ref="G538">_xlfn.IFS(AND(D538=0,F538=0,E538=1),"Past/Secondary", AND(D538=1,F538=0,E538=0),"Acute/Early", OR(AND(D538=1,F538=1,E538=0),AND(D538=0,F538=1,E538=0)),"Recent/Mid", AND(D538=1,F538=1,E538=1),"Positive(Complex)", AND(D538=0,F538=1,E538=1),"Recent Exposure (Past Infection)", TRUE,"Secondary")</f>
        <v>Recent/Mid</v>
      </c>
      <c r="H538" s="12" t="s">
        <v>25</v>
      </c>
      <c r="I538" s="12" t="s">
        <v>12</v>
      </c>
      <c r="J538" s="12" t="s">
        <v>13</v>
      </c>
      <c r="K538" s="12" t="s">
        <v>14</v>
      </c>
      <c r="L538" s="13">
        <v>0</v>
      </c>
    </row>
    <row r="539" spans="1:12" x14ac:dyDescent="0.35">
      <c r="A539" s="12" t="s">
        <v>10</v>
      </c>
      <c r="B539" s="13">
        <v>55</v>
      </c>
      <c r="C539" s="13" t="str" cm="1">
        <f t="array" ref="C539">_xlfn.IFS(
  AND(B539&gt;=0, B539&lt;=18), "0-18",
  AND(B539&gt;18, B539&lt;=35), "19-35",
  AND(B539&gt;35, B539&lt;=60), "36-60",
  B539&gt;60, "60+"
)</f>
        <v>36-60</v>
      </c>
      <c r="D539" s="13">
        <v>1</v>
      </c>
      <c r="E539" s="13">
        <v>1</v>
      </c>
      <c r="F539" s="13">
        <v>1</v>
      </c>
      <c r="G539" s="12" t="str" cm="1">
        <f t="array" ref="G539">_xlfn.IFS(AND(D539=0,F539=0,E539=1),"Past/Secondary", AND(D539=1,F539=0,E539=0),"Acute/Early", OR(AND(D539=1,F539=1,E539=0),AND(D539=0,F539=1,E539=0)),"Recent/Mid", AND(D539=1,F539=1,E539=1),"Positive(Complex)", AND(D539=0,F539=1,E539=1),"Recent Exposure (Past Infection)", TRUE,"Secondary")</f>
        <v>Positive(Complex)</v>
      </c>
      <c r="H539" s="12" t="s">
        <v>38</v>
      </c>
      <c r="I539" s="12" t="s">
        <v>17</v>
      </c>
      <c r="J539" s="12" t="s">
        <v>24</v>
      </c>
      <c r="K539" s="12" t="s">
        <v>14</v>
      </c>
      <c r="L539" s="13">
        <v>1</v>
      </c>
    </row>
    <row r="540" spans="1:12" x14ac:dyDescent="0.35">
      <c r="A540" s="12" t="s">
        <v>15</v>
      </c>
      <c r="B540" s="13">
        <v>34</v>
      </c>
      <c r="C540" s="13" t="str" cm="1">
        <f t="array" ref="C540">_xlfn.IFS(
  AND(B540&gt;=0, B540&lt;=18), "0-18",
  AND(B540&gt;18, B540&lt;=35), "19-35",
  AND(B540&gt;35, B540&lt;=60), "36-60",
  B540&gt;60, "60+"
)</f>
        <v>19-35</v>
      </c>
      <c r="D540" s="13">
        <v>0</v>
      </c>
      <c r="E540" s="13">
        <v>0</v>
      </c>
      <c r="F540" s="13">
        <v>1</v>
      </c>
      <c r="G540" s="12" t="str" cm="1">
        <f t="array" ref="G540">_xlfn.IFS(AND(D540=0,F540=0,E540=1),"Past/Secondary", AND(D540=1,F540=0,E540=0),"Acute/Early", OR(AND(D540=1,F540=1,E540=0),AND(D540=0,F540=1,E540=0)),"Recent/Mid", AND(D540=1,F540=1,E540=1),"Positive(Complex)", AND(D540=0,F540=1,E540=1),"Recent Exposure (Past Infection)", TRUE,"Secondary")</f>
        <v>Recent/Mid</v>
      </c>
      <c r="H540" s="12" t="s">
        <v>32</v>
      </c>
      <c r="I540" s="12" t="s">
        <v>12</v>
      </c>
      <c r="J540" s="12" t="s">
        <v>24</v>
      </c>
      <c r="K540" s="12" t="s">
        <v>14</v>
      </c>
      <c r="L540" s="13">
        <v>0</v>
      </c>
    </row>
    <row r="541" spans="1:12" x14ac:dyDescent="0.35">
      <c r="A541" s="12" t="s">
        <v>10</v>
      </c>
      <c r="B541" s="13">
        <v>19</v>
      </c>
      <c r="C541" s="13" t="str" cm="1">
        <f t="array" ref="C541">_xlfn.IFS(
  AND(B541&gt;=0, B541&lt;=18), "0-18",
  AND(B541&gt;18, B541&lt;=35), "19-35",
  AND(B541&gt;35, B541&lt;=60), "36-60",
  B541&gt;60, "60+"
)</f>
        <v>19-35</v>
      </c>
      <c r="D541" s="13">
        <v>1</v>
      </c>
      <c r="E541" s="13">
        <v>1</v>
      </c>
      <c r="F541" s="13">
        <v>1</v>
      </c>
      <c r="G541" s="12" t="str" cm="1">
        <f t="array" ref="G541">_xlfn.IFS(AND(D541=0,F541=0,E541=1),"Past/Secondary", AND(D541=1,F541=0,E541=0),"Acute/Early", OR(AND(D541=1,F541=1,E541=0),AND(D541=0,F541=1,E541=0)),"Recent/Mid", AND(D541=1,F541=1,E541=1),"Positive(Complex)", AND(D541=0,F541=1,E541=1),"Recent Exposure (Past Infection)", TRUE,"Secondary")</f>
        <v>Positive(Complex)</v>
      </c>
      <c r="H541" s="12" t="s">
        <v>33</v>
      </c>
      <c r="I541" s="12" t="s">
        <v>17</v>
      </c>
      <c r="J541" s="12" t="s">
        <v>13</v>
      </c>
      <c r="K541" s="12" t="s">
        <v>14</v>
      </c>
      <c r="L541" s="13">
        <v>1</v>
      </c>
    </row>
    <row r="542" spans="1:12" x14ac:dyDescent="0.35">
      <c r="A542" s="12" t="s">
        <v>15</v>
      </c>
      <c r="B542" s="13">
        <v>48</v>
      </c>
      <c r="C542" s="13" t="str" cm="1">
        <f t="array" ref="C542">_xlfn.IFS(
  AND(B542&gt;=0, B542&lt;=18), "0-18",
  AND(B542&gt;18, B542&lt;=35), "19-35",
  AND(B542&gt;35, B542&lt;=60), "36-60",
  B542&gt;60, "60+"
)</f>
        <v>36-60</v>
      </c>
      <c r="D542" s="13">
        <v>1</v>
      </c>
      <c r="E542" s="13">
        <v>1</v>
      </c>
      <c r="F542" s="13">
        <v>1</v>
      </c>
      <c r="G542" s="12" t="str" cm="1">
        <f t="array" ref="G542">_xlfn.IFS(AND(D542=0,F542=0,E542=1),"Past/Secondary", AND(D542=1,F542=0,E542=0),"Acute/Early", OR(AND(D542=1,F542=1,E542=0),AND(D542=0,F542=1,E542=0)),"Recent/Mid", AND(D542=1,F542=1,E542=1),"Positive(Complex)", AND(D542=0,F542=1,E542=1),"Recent Exposure (Past Infection)", TRUE,"Secondary")</f>
        <v>Positive(Complex)</v>
      </c>
      <c r="H542" s="12" t="s">
        <v>46</v>
      </c>
      <c r="I542" s="12" t="s">
        <v>12</v>
      </c>
      <c r="J542" s="12" t="s">
        <v>19</v>
      </c>
      <c r="K542" s="12" t="s">
        <v>14</v>
      </c>
      <c r="L542" s="13">
        <v>1</v>
      </c>
    </row>
    <row r="543" spans="1:12" x14ac:dyDescent="0.35">
      <c r="A543" s="12" t="s">
        <v>10</v>
      </c>
      <c r="B543" s="13">
        <v>30</v>
      </c>
      <c r="C543" s="13" t="str" cm="1">
        <f t="array" ref="C543">_xlfn.IFS(
  AND(B543&gt;=0, B543&lt;=18), "0-18",
  AND(B543&gt;18, B543&lt;=35), "19-35",
  AND(B543&gt;35, B543&lt;=60), "36-60",
  B543&gt;60, "60+"
)</f>
        <v>19-35</v>
      </c>
      <c r="D543" s="13">
        <v>1</v>
      </c>
      <c r="E543" s="13">
        <v>1</v>
      </c>
      <c r="F543" s="13">
        <v>0</v>
      </c>
      <c r="G543" s="12" t="str" cm="1">
        <f t="array" ref="G543">_xlfn.IFS(AND(D543=0,F543=0,E543=1),"Past/Secondary", AND(D543=1,F543=0,E543=0),"Acute/Early", OR(AND(D543=1,F543=1,E543=0),AND(D543=0,F543=1,E543=0)),"Recent/Mid", AND(D543=1,F543=1,E543=1),"Positive(Complex)", AND(D543=0,F543=1,E543=1),"Recent Exposure (Past Infection)", TRUE,"Secondary")</f>
        <v>Secondary</v>
      </c>
      <c r="H543" s="12" t="s">
        <v>11</v>
      </c>
      <c r="I543" s="12" t="s">
        <v>17</v>
      </c>
      <c r="J543" s="12" t="s">
        <v>13</v>
      </c>
      <c r="K543" s="12" t="s">
        <v>14</v>
      </c>
      <c r="L543" s="13">
        <v>1</v>
      </c>
    </row>
    <row r="544" spans="1:12" x14ac:dyDescent="0.35">
      <c r="A544" s="12" t="s">
        <v>10</v>
      </c>
      <c r="B544" s="13">
        <v>27</v>
      </c>
      <c r="C544" s="13" t="str" cm="1">
        <f t="array" ref="C544">_xlfn.IFS(
  AND(B544&gt;=0, B544&lt;=18), "0-18",
  AND(B544&gt;18, B544&lt;=35), "19-35",
  AND(B544&gt;35, B544&lt;=60), "36-60",
  B544&gt;60, "60+"
)</f>
        <v>19-35</v>
      </c>
      <c r="D544" s="13">
        <v>0</v>
      </c>
      <c r="E544" s="13">
        <v>0</v>
      </c>
      <c r="F544" s="13">
        <v>0</v>
      </c>
      <c r="G544" s="12" t="str" cm="1">
        <f t="array" ref="G544">_xlfn.IFS(AND(D544=0,F544=0,E544=1),"Past/Secondary", AND(D544=1,F544=0,E544=0),"Acute/Early", OR(AND(D544=1,F544=1,E544=0),AND(D544=0,F544=1,E544=0)),"Recent/Mid", AND(D544=1,F544=1,E544=1),"Positive(Complex)", AND(D544=0,F544=1,E544=1),"Recent Exposure (Past Infection)", TRUE,"Secondary")</f>
        <v>Secondary</v>
      </c>
      <c r="H544" s="12" t="s">
        <v>48</v>
      </c>
      <c r="I544" s="12" t="s">
        <v>12</v>
      </c>
      <c r="J544" s="12" t="s">
        <v>13</v>
      </c>
      <c r="K544" s="12" t="s">
        <v>14</v>
      </c>
      <c r="L544" s="13">
        <v>0</v>
      </c>
    </row>
    <row r="545" spans="1:12" x14ac:dyDescent="0.35">
      <c r="A545" s="12" t="s">
        <v>15</v>
      </c>
      <c r="B545" s="13">
        <v>49</v>
      </c>
      <c r="C545" s="13" t="str" cm="1">
        <f t="array" ref="C545">_xlfn.IFS(
  AND(B545&gt;=0, B545&lt;=18), "0-18",
  AND(B545&gt;18, B545&lt;=35), "19-35",
  AND(B545&gt;35, B545&lt;=60), "36-60",
  B545&gt;60, "60+"
)</f>
        <v>36-60</v>
      </c>
      <c r="D545" s="13">
        <v>0</v>
      </c>
      <c r="E545" s="13">
        <v>0</v>
      </c>
      <c r="F545" s="13">
        <v>0</v>
      </c>
      <c r="G545" s="12" t="str" cm="1">
        <f t="array" ref="G545">_xlfn.IFS(AND(D545=0,F545=0,E545=1),"Past/Secondary", AND(D545=1,F545=0,E545=0),"Acute/Early", OR(AND(D545=1,F545=1,E545=0),AND(D545=0,F545=1,E545=0)),"Recent/Mid", AND(D545=1,F545=1,E545=1),"Positive(Complex)", AND(D545=0,F545=1,E545=1),"Recent Exposure (Past Infection)", TRUE,"Secondary")</f>
        <v>Secondary</v>
      </c>
      <c r="H545" s="12" t="s">
        <v>29</v>
      </c>
      <c r="I545" s="12" t="s">
        <v>17</v>
      </c>
      <c r="J545" s="12" t="s">
        <v>19</v>
      </c>
      <c r="K545" s="12" t="s">
        <v>14</v>
      </c>
      <c r="L545" s="13">
        <v>0</v>
      </c>
    </row>
    <row r="546" spans="1:12" x14ac:dyDescent="0.35">
      <c r="A546" s="12" t="s">
        <v>10</v>
      </c>
      <c r="B546" s="13">
        <v>28</v>
      </c>
      <c r="C546" s="13" t="str" cm="1">
        <f t="array" ref="C546">_xlfn.IFS(
  AND(B546&gt;=0, B546&lt;=18), "0-18",
  AND(B546&gt;18, B546&lt;=35), "19-35",
  AND(B546&gt;35, B546&lt;=60), "36-60",
  B546&gt;60, "60+"
)</f>
        <v>19-35</v>
      </c>
      <c r="D546" s="13">
        <v>0</v>
      </c>
      <c r="E546" s="13">
        <v>0</v>
      </c>
      <c r="F546" s="13">
        <v>1</v>
      </c>
      <c r="G546" s="12" t="str" cm="1">
        <f t="array" ref="G546">_xlfn.IFS(AND(D546=0,F546=0,E546=1),"Past/Secondary", AND(D546=1,F546=0,E546=0),"Acute/Early", OR(AND(D546=1,F546=1,E546=0),AND(D546=0,F546=1,E546=0)),"Recent/Mid", AND(D546=1,F546=1,E546=1),"Positive(Complex)", AND(D546=0,F546=1,E546=1),"Recent Exposure (Past Infection)", TRUE,"Secondary")</f>
        <v>Recent/Mid</v>
      </c>
      <c r="H546" s="12" t="s">
        <v>35</v>
      </c>
      <c r="I546" s="12" t="s">
        <v>12</v>
      </c>
      <c r="J546" s="12" t="s">
        <v>19</v>
      </c>
      <c r="K546" s="12" t="s">
        <v>14</v>
      </c>
      <c r="L546" s="13">
        <v>0</v>
      </c>
    </row>
    <row r="547" spans="1:12" x14ac:dyDescent="0.35">
      <c r="A547" s="12" t="s">
        <v>10</v>
      </c>
      <c r="B547" s="13">
        <v>29</v>
      </c>
      <c r="C547" s="13" t="str" cm="1">
        <f t="array" ref="C547">_xlfn.IFS(
  AND(B547&gt;=0, B547&lt;=18), "0-18",
  AND(B547&gt;18, B547&lt;=35), "19-35",
  AND(B547&gt;35, B547&lt;=60), "36-60",
  B547&gt;60, "60+"
)</f>
        <v>19-35</v>
      </c>
      <c r="D547" s="13">
        <v>1</v>
      </c>
      <c r="E547" s="13">
        <v>1</v>
      </c>
      <c r="F547" s="13">
        <v>1</v>
      </c>
      <c r="G547" s="12" t="str" cm="1">
        <f t="array" ref="G547">_xlfn.IFS(AND(D547=0,F547=0,E547=1),"Past/Secondary", AND(D547=1,F547=0,E547=0),"Acute/Early", OR(AND(D547=1,F547=1,E547=0),AND(D547=0,F547=1,E547=0)),"Recent/Mid", AND(D547=1,F547=1,E547=1),"Positive(Complex)", AND(D547=0,F547=1,E547=1),"Recent Exposure (Past Infection)", TRUE,"Secondary")</f>
        <v>Positive(Complex)</v>
      </c>
      <c r="H547" s="12" t="s">
        <v>42</v>
      </c>
      <c r="I547" s="12" t="s">
        <v>17</v>
      </c>
      <c r="J547" s="12" t="s">
        <v>24</v>
      </c>
      <c r="K547" s="12" t="s">
        <v>14</v>
      </c>
      <c r="L547" s="13">
        <v>1</v>
      </c>
    </row>
    <row r="548" spans="1:12" x14ac:dyDescent="0.35">
      <c r="A548" s="12" t="s">
        <v>15</v>
      </c>
      <c r="B548" s="13">
        <v>65</v>
      </c>
      <c r="C548" s="13" t="str" cm="1">
        <f t="array" ref="C548">_xlfn.IFS(
  AND(B548&gt;=0, B548&lt;=18), "0-18",
  AND(B548&gt;18, B548&lt;=35), "19-35",
  AND(B548&gt;35, B548&lt;=60), "36-60",
  B548&gt;60, "60+"
)</f>
        <v>60+</v>
      </c>
      <c r="D548" s="13">
        <v>1</v>
      </c>
      <c r="E548" s="13">
        <v>1</v>
      </c>
      <c r="F548" s="13">
        <v>0</v>
      </c>
      <c r="G548" s="12" t="str" cm="1">
        <f t="array" ref="G548">_xlfn.IFS(AND(D548=0,F548=0,E548=1),"Past/Secondary", AND(D548=1,F548=0,E548=0),"Acute/Early", OR(AND(D548=1,F548=1,E548=0),AND(D548=0,F548=1,E548=0)),"Recent/Mid", AND(D548=1,F548=1,E548=1),"Positive(Complex)", AND(D548=0,F548=1,E548=1),"Recent Exposure (Past Infection)", TRUE,"Secondary")</f>
        <v>Secondary</v>
      </c>
      <c r="H548" s="12" t="s">
        <v>26</v>
      </c>
      <c r="I548" s="12" t="s">
        <v>12</v>
      </c>
      <c r="J548" s="12" t="s">
        <v>24</v>
      </c>
      <c r="K548" s="12" t="s">
        <v>14</v>
      </c>
      <c r="L548" s="13">
        <v>1</v>
      </c>
    </row>
    <row r="549" spans="1:12" x14ac:dyDescent="0.35">
      <c r="A549" s="12" t="s">
        <v>15</v>
      </c>
      <c r="B549" s="13">
        <v>36</v>
      </c>
      <c r="C549" s="13" t="str" cm="1">
        <f t="array" ref="C549">_xlfn.IFS(
  AND(B549&gt;=0, B549&lt;=18), "0-18",
  AND(B549&gt;18, B549&lt;=35), "19-35",
  AND(B549&gt;35, B549&lt;=60), "36-60",
  B549&gt;60, "60+"
)</f>
        <v>36-60</v>
      </c>
      <c r="D549" s="13">
        <v>0</v>
      </c>
      <c r="E549" s="13">
        <v>0</v>
      </c>
      <c r="F549" s="13">
        <v>1</v>
      </c>
      <c r="G549" s="12" t="str" cm="1">
        <f t="array" ref="G549">_xlfn.IFS(AND(D549=0,F549=0,E549=1),"Past/Secondary", AND(D549=1,F549=0,E549=0),"Acute/Early", OR(AND(D549=1,F549=1,E549=0),AND(D549=0,F549=1,E549=0)),"Recent/Mid", AND(D549=1,F549=1,E549=1),"Positive(Complex)", AND(D549=0,F549=1,E549=1),"Recent Exposure (Past Infection)", TRUE,"Secondary")</f>
        <v>Recent/Mid</v>
      </c>
      <c r="H549" s="12" t="s">
        <v>45</v>
      </c>
      <c r="I549" s="12" t="s">
        <v>17</v>
      </c>
      <c r="J549" s="12" t="s">
        <v>13</v>
      </c>
      <c r="K549" s="12" t="s">
        <v>14</v>
      </c>
      <c r="L549" s="13">
        <v>0</v>
      </c>
    </row>
    <row r="550" spans="1:12" x14ac:dyDescent="0.35">
      <c r="A550" s="12" t="s">
        <v>10</v>
      </c>
      <c r="B550" s="13">
        <v>55</v>
      </c>
      <c r="C550" s="13" t="str" cm="1">
        <f t="array" ref="C550">_xlfn.IFS(
  AND(B550&gt;=0, B550&lt;=18), "0-18",
  AND(B550&gt;18, B550&lt;=35), "19-35",
  AND(B550&gt;35, B550&lt;=60), "36-60",
  B550&gt;60, "60+"
)</f>
        <v>36-60</v>
      </c>
      <c r="D550" s="13">
        <v>1</v>
      </c>
      <c r="E550" s="13">
        <v>1</v>
      </c>
      <c r="F550" s="13">
        <v>0</v>
      </c>
      <c r="G550" s="12" t="str" cm="1">
        <f t="array" ref="G550">_xlfn.IFS(AND(D550=0,F550=0,E550=1),"Past/Secondary", AND(D550=1,F550=0,E550=0),"Acute/Early", OR(AND(D550=1,F550=1,E550=0),AND(D550=0,F550=1,E550=0)),"Recent/Mid", AND(D550=1,F550=1,E550=1),"Positive(Complex)", AND(D550=0,F550=1,E550=1),"Recent Exposure (Past Infection)", TRUE,"Secondary")</f>
        <v>Secondary</v>
      </c>
      <c r="H550" s="12" t="s">
        <v>27</v>
      </c>
      <c r="I550" s="12" t="s">
        <v>12</v>
      </c>
      <c r="J550" s="12" t="s">
        <v>13</v>
      </c>
      <c r="K550" s="12" t="s">
        <v>14</v>
      </c>
      <c r="L550" s="13">
        <v>1</v>
      </c>
    </row>
    <row r="551" spans="1:12" x14ac:dyDescent="0.35">
      <c r="A551" s="12" t="s">
        <v>15</v>
      </c>
      <c r="B551" s="13">
        <v>22</v>
      </c>
      <c r="C551" s="13" t="str" cm="1">
        <f t="array" ref="C551">_xlfn.IFS(
  AND(B551&gt;=0, B551&lt;=18), "0-18",
  AND(B551&gt;18, B551&lt;=35), "19-35",
  AND(B551&gt;35, B551&lt;=60), "36-60",
  B551&gt;60, "60+"
)</f>
        <v>19-35</v>
      </c>
      <c r="D551" s="13">
        <v>0</v>
      </c>
      <c r="E551" s="13">
        <v>0</v>
      </c>
      <c r="F551" s="13">
        <v>1</v>
      </c>
      <c r="G551" s="12" t="str" cm="1">
        <f t="array" ref="G551">_xlfn.IFS(AND(D551=0,F551=0,E551=1),"Past/Secondary", AND(D551=1,F551=0,E551=0),"Acute/Early", OR(AND(D551=1,F551=1,E551=0),AND(D551=0,F551=1,E551=0)),"Recent/Mid", AND(D551=1,F551=1,E551=1),"Positive(Complex)", AND(D551=0,F551=1,E551=1),"Recent Exposure (Past Infection)", TRUE,"Secondary")</f>
        <v>Recent/Mid</v>
      </c>
      <c r="H551" s="12" t="s">
        <v>42</v>
      </c>
      <c r="I551" s="12" t="s">
        <v>17</v>
      </c>
      <c r="J551" s="12" t="s">
        <v>13</v>
      </c>
      <c r="K551" s="12" t="s">
        <v>14</v>
      </c>
      <c r="L551" s="13">
        <v>0</v>
      </c>
    </row>
    <row r="552" spans="1:12" x14ac:dyDescent="0.35">
      <c r="A552" s="12" t="s">
        <v>15</v>
      </c>
      <c r="B552" s="13">
        <v>26</v>
      </c>
      <c r="C552" s="13" t="str" cm="1">
        <f t="array" ref="C552">_xlfn.IFS(
  AND(B552&gt;=0, B552&lt;=18), "0-18",
  AND(B552&gt;18, B552&lt;=35), "19-35",
  AND(B552&gt;35, B552&lt;=60), "36-60",
  B552&gt;60, "60+"
)</f>
        <v>19-35</v>
      </c>
      <c r="D552" s="13">
        <v>1</v>
      </c>
      <c r="E552" s="13">
        <v>1</v>
      </c>
      <c r="F552" s="13">
        <v>0</v>
      </c>
      <c r="G552" s="12" t="str" cm="1">
        <f t="array" ref="G552">_xlfn.IFS(AND(D552=0,F552=0,E552=1),"Past/Secondary", AND(D552=1,F552=0,E552=0),"Acute/Early", OR(AND(D552=1,F552=1,E552=0),AND(D552=0,F552=1,E552=0)),"Recent/Mid", AND(D552=1,F552=1,E552=1),"Positive(Complex)", AND(D552=0,F552=1,E552=1),"Recent Exposure (Past Infection)", TRUE,"Secondary")</f>
        <v>Secondary</v>
      </c>
      <c r="H552" s="12" t="s">
        <v>23</v>
      </c>
      <c r="I552" s="12" t="s">
        <v>12</v>
      </c>
      <c r="J552" s="12" t="s">
        <v>24</v>
      </c>
      <c r="K552" s="12" t="s">
        <v>14</v>
      </c>
      <c r="L552" s="13">
        <v>1</v>
      </c>
    </row>
    <row r="553" spans="1:12" x14ac:dyDescent="0.35">
      <c r="A553" s="12" t="s">
        <v>15</v>
      </c>
      <c r="B553" s="13">
        <v>31</v>
      </c>
      <c r="C553" s="13" t="str" cm="1">
        <f t="array" ref="C553">_xlfn.IFS(
  AND(B553&gt;=0, B553&lt;=18), "0-18",
  AND(B553&gt;18, B553&lt;=35), "19-35",
  AND(B553&gt;35, B553&lt;=60), "36-60",
  B553&gt;60, "60+"
)</f>
        <v>19-35</v>
      </c>
      <c r="D553" s="13">
        <v>1</v>
      </c>
      <c r="E553" s="13">
        <v>1</v>
      </c>
      <c r="F553" s="13">
        <v>0</v>
      </c>
      <c r="G553" s="12" t="str" cm="1">
        <f t="array" ref="G553">_xlfn.IFS(AND(D553=0,F553=0,E553=1),"Past/Secondary", AND(D553=1,F553=0,E553=0),"Acute/Early", OR(AND(D553=1,F553=1,E553=0),AND(D553=0,F553=1,E553=0)),"Recent/Mid", AND(D553=1,F553=1,E553=1),"Positive(Complex)", AND(D553=0,F553=1,E553=1),"Recent Exposure (Past Infection)", TRUE,"Secondary")</f>
        <v>Secondary</v>
      </c>
      <c r="H553" s="12" t="s">
        <v>39</v>
      </c>
      <c r="I553" s="12" t="s">
        <v>17</v>
      </c>
      <c r="J553" s="12" t="s">
        <v>24</v>
      </c>
      <c r="K553" s="12" t="s">
        <v>14</v>
      </c>
      <c r="L553" s="13">
        <v>1</v>
      </c>
    </row>
    <row r="554" spans="1:12" x14ac:dyDescent="0.35">
      <c r="A554" s="12" t="s">
        <v>10</v>
      </c>
      <c r="B554" s="13">
        <v>50</v>
      </c>
      <c r="C554" s="13" t="str" cm="1">
        <f t="array" ref="C554">_xlfn.IFS(
  AND(B554&gt;=0, B554&lt;=18), "0-18",
  AND(B554&gt;18, B554&lt;=35), "19-35",
  AND(B554&gt;35, B554&lt;=60), "36-60",
  B554&gt;60, "60+"
)</f>
        <v>36-60</v>
      </c>
      <c r="D554" s="13">
        <v>0</v>
      </c>
      <c r="E554" s="13">
        <v>0</v>
      </c>
      <c r="F554" s="13">
        <v>0</v>
      </c>
      <c r="G554" s="12" t="str" cm="1">
        <f t="array" ref="G554">_xlfn.IFS(AND(D554=0,F554=0,E554=1),"Past/Secondary", AND(D554=1,F554=0,E554=0),"Acute/Early", OR(AND(D554=1,F554=1,E554=0),AND(D554=0,F554=1,E554=0)),"Recent/Mid", AND(D554=1,F554=1,E554=1),"Positive(Complex)", AND(D554=0,F554=1,E554=1),"Recent Exposure (Past Infection)", TRUE,"Secondary")</f>
        <v>Secondary</v>
      </c>
      <c r="H554" s="12" t="s">
        <v>47</v>
      </c>
      <c r="I554" s="12" t="s">
        <v>12</v>
      </c>
      <c r="J554" s="12" t="s">
        <v>13</v>
      </c>
      <c r="K554" s="12" t="s">
        <v>14</v>
      </c>
      <c r="L554" s="13">
        <v>0</v>
      </c>
    </row>
    <row r="555" spans="1:12" x14ac:dyDescent="0.35">
      <c r="A555" s="12" t="s">
        <v>15</v>
      </c>
      <c r="B555" s="13">
        <v>25</v>
      </c>
      <c r="C555" s="13" t="str" cm="1">
        <f t="array" ref="C555">_xlfn.IFS(
  AND(B555&gt;=0, B555&lt;=18), "0-18",
  AND(B555&gt;18, B555&lt;=35), "19-35",
  AND(B555&gt;35, B555&lt;=60), "36-60",
  B555&gt;60, "60+"
)</f>
        <v>19-35</v>
      </c>
      <c r="D555" s="13">
        <v>0</v>
      </c>
      <c r="E555" s="13">
        <v>0</v>
      </c>
      <c r="F555" s="13">
        <v>0</v>
      </c>
      <c r="G555" s="12" t="str" cm="1">
        <f t="array" ref="G555">_xlfn.IFS(AND(D555=0,F555=0,E555=1),"Past/Secondary", AND(D555=1,F555=0,E555=0),"Acute/Early", OR(AND(D555=1,F555=1,E555=0),AND(D555=0,F555=1,E555=0)),"Recent/Mid", AND(D555=1,F555=1,E555=1),"Positive(Complex)", AND(D555=0,F555=1,E555=1),"Recent Exposure (Past Infection)", TRUE,"Secondary")</f>
        <v>Secondary</v>
      </c>
      <c r="H555" s="12" t="s">
        <v>36</v>
      </c>
      <c r="I555" s="12" t="s">
        <v>17</v>
      </c>
      <c r="J555" s="12" t="s">
        <v>24</v>
      </c>
      <c r="K555" s="12" t="s">
        <v>14</v>
      </c>
      <c r="L555" s="13">
        <v>0</v>
      </c>
    </row>
    <row r="556" spans="1:12" x14ac:dyDescent="0.35">
      <c r="A556" s="12" t="s">
        <v>10</v>
      </c>
      <c r="B556" s="13">
        <v>34</v>
      </c>
      <c r="C556" s="13" t="str" cm="1">
        <f t="array" ref="C556">_xlfn.IFS(
  AND(B556&gt;=0, B556&lt;=18), "0-18",
  AND(B556&gt;18, B556&lt;=35), "19-35",
  AND(B556&gt;35, B556&lt;=60), "36-60",
  B556&gt;60, "60+"
)</f>
        <v>19-35</v>
      </c>
      <c r="D556" s="13">
        <v>1</v>
      </c>
      <c r="E556" s="13">
        <v>1</v>
      </c>
      <c r="F556" s="13">
        <v>0</v>
      </c>
      <c r="G556" s="12" t="str" cm="1">
        <f t="array" ref="G556">_xlfn.IFS(AND(D556=0,F556=0,E556=1),"Past/Secondary", AND(D556=1,F556=0,E556=0),"Acute/Early", OR(AND(D556=1,F556=1,E556=0),AND(D556=0,F556=1,E556=0)),"Recent/Mid", AND(D556=1,F556=1,E556=1),"Positive(Complex)", AND(D556=0,F556=1,E556=1),"Recent Exposure (Past Infection)", TRUE,"Secondary")</f>
        <v>Secondary</v>
      </c>
      <c r="H556" s="12" t="s">
        <v>23</v>
      </c>
      <c r="I556" s="12" t="s">
        <v>12</v>
      </c>
      <c r="J556" s="12" t="s">
        <v>13</v>
      </c>
      <c r="K556" s="12" t="s">
        <v>14</v>
      </c>
      <c r="L556" s="13">
        <v>1</v>
      </c>
    </row>
    <row r="557" spans="1:12" x14ac:dyDescent="0.35">
      <c r="A557" s="12" t="s">
        <v>10</v>
      </c>
      <c r="B557" s="13">
        <v>54</v>
      </c>
      <c r="C557" s="13" t="str" cm="1">
        <f t="array" ref="C557">_xlfn.IFS(
  AND(B557&gt;=0, B557&lt;=18), "0-18",
  AND(B557&gt;18, B557&lt;=35), "19-35",
  AND(B557&gt;35, B557&lt;=60), "36-60",
  B557&gt;60, "60+"
)</f>
        <v>36-60</v>
      </c>
      <c r="D557" s="13">
        <v>0</v>
      </c>
      <c r="E557" s="13">
        <v>0</v>
      </c>
      <c r="F557" s="13">
        <v>0</v>
      </c>
      <c r="G557" s="12" t="str" cm="1">
        <f t="array" ref="G557">_xlfn.IFS(AND(D557=0,F557=0,E557=1),"Past/Secondary", AND(D557=1,F557=0,E557=0),"Acute/Early", OR(AND(D557=1,F557=1,E557=0),AND(D557=0,F557=1,E557=0)),"Recent/Mid", AND(D557=1,F557=1,E557=1),"Positive(Complex)", AND(D557=0,F557=1,E557=1),"Recent Exposure (Past Infection)", TRUE,"Secondary")</f>
        <v>Secondary</v>
      </c>
      <c r="H557" s="12" t="s">
        <v>11</v>
      </c>
      <c r="I557" s="12" t="s">
        <v>17</v>
      </c>
      <c r="J557" s="12" t="s">
        <v>24</v>
      </c>
      <c r="K557" s="12" t="s">
        <v>14</v>
      </c>
      <c r="L557" s="13">
        <v>0</v>
      </c>
    </row>
    <row r="558" spans="1:12" x14ac:dyDescent="0.35">
      <c r="A558" s="12" t="s">
        <v>10</v>
      </c>
      <c r="B558" s="13">
        <v>35</v>
      </c>
      <c r="C558" s="13" t="str" cm="1">
        <f t="array" ref="C558">_xlfn.IFS(
  AND(B558&gt;=0, B558&lt;=18), "0-18",
  AND(B558&gt;18, B558&lt;=35), "19-35",
  AND(B558&gt;35, B558&lt;=60), "36-60",
  B558&gt;60, "60+"
)</f>
        <v>19-35</v>
      </c>
      <c r="D558" s="13">
        <v>1</v>
      </c>
      <c r="E558" s="13">
        <v>1</v>
      </c>
      <c r="F558" s="13">
        <v>0</v>
      </c>
      <c r="G558" s="12" t="str" cm="1">
        <f t="array" ref="G558">_xlfn.IFS(AND(D558=0,F558=0,E558=1),"Past/Secondary", AND(D558=1,F558=0,E558=0),"Acute/Early", OR(AND(D558=1,F558=1,E558=0),AND(D558=0,F558=1,E558=0)),"Recent/Mid", AND(D558=1,F558=1,E558=1),"Positive(Complex)", AND(D558=0,F558=1,E558=1),"Recent Exposure (Past Infection)", TRUE,"Secondary")</f>
        <v>Secondary</v>
      </c>
      <c r="H558" s="12" t="s">
        <v>41</v>
      </c>
      <c r="I558" s="12" t="s">
        <v>12</v>
      </c>
      <c r="J558" s="12" t="s">
        <v>13</v>
      </c>
      <c r="K558" s="12" t="s">
        <v>14</v>
      </c>
      <c r="L558" s="13">
        <v>1</v>
      </c>
    </row>
    <row r="559" spans="1:12" x14ac:dyDescent="0.35">
      <c r="A559" s="12" t="s">
        <v>15</v>
      </c>
      <c r="B559" s="13">
        <v>29</v>
      </c>
      <c r="C559" s="13" t="str" cm="1">
        <f t="array" ref="C559">_xlfn.IFS(
  AND(B559&gt;=0, B559&lt;=18), "0-18",
  AND(B559&gt;18, B559&lt;=35), "19-35",
  AND(B559&gt;35, B559&lt;=60), "36-60",
  B559&gt;60, "60+"
)</f>
        <v>19-35</v>
      </c>
      <c r="D559" s="13">
        <v>1</v>
      </c>
      <c r="E559" s="13">
        <v>1</v>
      </c>
      <c r="F559" s="13">
        <v>1</v>
      </c>
      <c r="G559" s="12" t="str" cm="1">
        <f t="array" ref="G559">_xlfn.IFS(AND(D559=0,F559=0,E559=1),"Past/Secondary", AND(D559=1,F559=0,E559=0),"Acute/Early", OR(AND(D559=1,F559=1,E559=0),AND(D559=0,F559=1,E559=0)),"Recent/Mid", AND(D559=1,F559=1,E559=1),"Positive(Complex)", AND(D559=0,F559=1,E559=1),"Recent Exposure (Past Infection)", TRUE,"Secondary")</f>
        <v>Positive(Complex)</v>
      </c>
      <c r="H559" s="12" t="s">
        <v>28</v>
      </c>
      <c r="I559" s="12" t="s">
        <v>17</v>
      </c>
      <c r="J559" s="12" t="s">
        <v>13</v>
      </c>
      <c r="K559" s="12" t="s">
        <v>14</v>
      </c>
      <c r="L559" s="13">
        <v>1</v>
      </c>
    </row>
    <row r="560" spans="1:12" x14ac:dyDescent="0.35">
      <c r="A560" s="12" t="s">
        <v>10</v>
      </c>
      <c r="B560" s="13">
        <v>18</v>
      </c>
      <c r="C560" s="13" t="str" cm="1">
        <f t="array" ref="C560">_xlfn.IFS(
  AND(B560&gt;=0, B560&lt;=18), "0-18",
  AND(B560&gt;18, B560&lt;=35), "19-35",
  AND(B560&gt;35, B560&lt;=60), "36-60",
  B560&gt;60, "60+"
)</f>
        <v>0-18</v>
      </c>
      <c r="D560" s="13">
        <v>1</v>
      </c>
      <c r="E560" s="13">
        <v>1</v>
      </c>
      <c r="F560" s="13">
        <v>0</v>
      </c>
      <c r="G560" s="12" t="str" cm="1">
        <f t="array" ref="G560">_xlfn.IFS(AND(D560=0,F560=0,E560=1),"Past/Secondary", AND(D560=1,F560=0,E560=0),"Acute/Early", OR(AND(D560=1,F560=1,E560=0),AND(D560=0,F560=1,E560=0)),"Recent/Mid", AND(D560=1,F560=1,E560=1),"Positive(Complex)", AND(D560=0,F560=1,E560=1),"Recent Exposure (Past Infection)", TRUE,"Secondary")</f>
        <v>Secondary</v>
      </c>
      <c r="H560" s="12" t="s">
        <v>47</v>
      </c>
      <c r="I560" s="12" t="s">
        <v>12</v>
      </c>
      <c r="J560" s="12" t="s">
        <v>19</v>
      </c>
      <c r="K560" s="12" t="s">
        <v>14</v>
      </c>
      <c r="L560" s="13">
        <v>1</v>
      </c>
    </row>
    <row r="561" spans="1:12" x14ac:dyDescent="0.35">
      <c r="A561" s="12" t="s">
        <v>10</v>
      </c>
      <c r="B561" s="13">
        <v>12</v>
      </c>
      <c r="C561" s="13" t="str" cm="1">
        <f t="array" ref="C561">_xlfn.IFS(
  AND(B561&gt;=0, B561&lt;=18), "0-18",
  AND(B561&gt;18, B561&lt;=35), "19-35",
  AND(B561&gt;35, B561&lt;=60), "36-60",
  B561&gt;60, "60+"
)</f>
        <v>0-18</v>
      </c>
      <c r="D561" s="13">
        <v>1</v>
      </c>
      <c r="E561" s="13">
        <v>1</v>
      </c>
      <c r="F561" s="13">
        <v>1</v>
      </c>
      <c r="G561" s="12" t="str" cm="1">
        <f t="array" ref="G561">_xlfn.IFS(AND(D561=0,F561=0,E561=1),"Past/Secondary", AND(D561=1,F561=0,E561=0),"Acute/Early", OR(AND(D561=1,F561=1,E561=0),AND(D561=0,F561=1,E561=0)),"Recent/Mid", AND(D561=1,F561=1,E561=1),"Positive(Complex)", AND(D561=0,F561=1,E561=1),"Recent Exposure (Past Infection)", TRUE,"Secondary")</f>
        <v>Positive(Complex)</v>
      </c>
      <c r="H561" s="12" t="s">
        <v>53</v>
      </c>
      <c r="I561" s="12" t="s">
        <v>17</v>
      </c>
      <c r="J561" s="12" t="s">
        <v>24</v>
      </c>
      <c r="K561" s="12" t="s">
        <v>14</v>
      </c>
      <c r="L561" s="13">
        <v>1</v>
      </c>
    </row>
    <row r="562" spans="1:12" x14ac:dyDescent="0.35">
      <c r="A562" s="12" t="s">
        <v>10</v>
      </c>
      <c r="B562" s="13">
        <v>19</v>
      </c>
      <c r="C562" s="13" t="str" cm="1">
        <f t="array" ref="C562">_xlfn.IFS(
  AND(B562&gt;=0, B562&lt;=18), "0-18",
  AND(B562&gt;18, B562&lt;=35), "19-35",
  AND(B562&gt;35, B562&lt;=60), "36-60",
  B562&gt;60, "60+"
)</f>
        <v>19-35</v>
      </c>
      <c r="D562" s="13">
        <v>0</v>
      </c>
      <c r="E562" s="13">
        <v>0</v>
      </c>
      <c r="F562" s="13">
        <v>0</v>
      </c>
      <c r="G562" s="12" t="str" cm="1">
        <f t="array" ref="G562">_xlfn.IFS(AND(D562=0,F562=0,E562=1),"Past/Secondary", AND(D562=1,F562=0,E562=0),"Acute/Early", OR(AND(D562=1,F562=1,E562=0),AND(D562=0,F562=1,E562=0)),"Recent/Mid", AND(D562=1,F562=1,E562=1),"Positive(Complex)", AND(D562=0,F562=1,E562=1),"Recent Exposure (Past Infection)", TRUE,"Secondary")</f>
        <v>Secondary</v>
      </c>
      <c r="H562" s="12" t="s">
        <v>40</v>
      </c>
      <c r="I562" s="12" t="s">
        <v>12</v>
      </c>
      <c r="J562" s="12" t="s">
        <v>19</v>
      </c>
      <c r="K562" s="12" t="s">
        <v>14</v>
      </c>
      <c r="L562" s="13">
        <v>0</v>
      </c>
    </row>
    <row r="563" spans="1:12" x14ac:dyDescent="0.35">
      <c r="A563" s="12" t="s">
        <v>10</v>
      </c>
      <c r="B563" s="13">
        <v>38</v>
      </c>
      <c r="C563" s="13" t="str" cm="1">
        <f t="array" ref="C563">_xlfn.IFS(
  AND(B563&gt;=0, B563&lt;=18), "0-18",
  AND(B563&gt;18, B563&lt;=35), "19-35",
  AND(B563&gt;35, B563&lt;=60), "36-60",
  B563&gt;60, "60+"
)</f>
        <v>36-60</v>
      </c>
      <c r="D563" s="13">
        <v>1</v>
      </c>
      <c r="E563" s="13">
        <v>1</v>
      </c>
      <c r="F563" s="13">
        <v>0</v>
      </c>
      <c r="G563" s="12" t="str" cm="1">
        <f t="array" ref="G563">_xlfn.IFS(AND(D563=0,F563=0,E563=1),"Past/Secondary", AND(D563=1,F563=0,E563=0),"Acute/Early", OR(AND(D563=1,F563=1,E563=0),AND(D563=0,F563=1,E563=0)),"Recent/Mid", AND(D563=1,F563=1,E563=1),"Positive(Complex)", AND(D563=0,F563=1,E563=1),"Recent Exposure (Past Infection)", TRUE,"Secondary")</f>
        <v>Secondary</v>
      </c>
      <c r="H563" s="12" t="s">
        <v>27</v>
      </c>
      <c r="I563" s="12" t="s">
        <v>17</v>
      </c>
      <c r="J563" s="12" t="s">
        <v>19</v>
      </c>
      <c r="K563" s="12" t="s">
        <v>14</v>
      </c>
      <c r="L563" s="13">
        <v>1</v>
      </c>
    </row>
    <row r="564" spans="1:12" x14ac:dyDescent="0.35">
      <c r="A564" s="12" t="s">
        <v>15</v>
      </c>
      <c r="B564" s="13">
        <v>46</v>
      </c>
      <c r="C564" s="13" t="str" cm="1">
        <f t="array" ref="C564">_xlfn.IFS(
  AND(B564&gt;=0, B564&lt;=18), "0-18",
  AND(B564&gt;18, B564&lt;=35), "19-35",
  AND(B564&gt;35, B564&lt;=60), "36-60",
  B564&gt;60, "60+"
)</f>
        <v>36-60</v>
      </c>
      <c r="D564" s="13">
        <v>0</v>
      </c>
      <c r="E564" s="13">
        <v>0</v>
      </c>
      <c r="F564" s="13">
        <v>0</v>
      </c>
      <c r="G564" s="12" t="str" cm="1">
        <f t="array" ref="G564">_xlfn.IFS(AND(D564=0,F564=0,E564=1),"Past/Secondary", AND(D564=1,F564=0,E564=0),"Acute/Early", OR(AND(D564=1,F564=1,E564=0),AND(D564=0,F564=1,E564=0)),"Recent/Mid", AND(D564=1,F564=1,E564=1),"Positive(Complex)", AND(D564=0,F564=1,E564=1),"Recent Exposure (Past Infection)", TRUE,"Secondary")</f>
        <v>Secondary</v>
      </c>
      <c r="H564" s="12" t="s">
        <v>42</v>
      </c>
      <c r="I564" s="12" t="s">
        <v>12</v>
      </c>
      <c r="J564" s="12" t="s">
        <v>19</v>
      </c>
      <c r="K564" s="12" t="s">
        <v>14</v>
      </c>
      <c r="L564" s="13">
        <v>0</v>
      </c>
    </row>
    <row r="565" spans="1:12" x14ac:dyDescent="0.35">
      <c r="A565" s="12" t="s">
        <v>10</v>
      </c>
      <c r="B565" s="13">
        <v>9</v>
      </c>
      <c r="C565" s="13" t="str" cm="1">
        <f t="array" ref="C565">_xlfn.IFS(
  AND(B565&gt;=0, B565&lt;=18), "0-18",
  AND(B565&gt;18, B565&lt;=35), "19-35",
  AND(B565&gt;35, B565&lt;=60), "36-60",
  B565&gt;60, "60+"
)</f>
        <v>0-18</v>
      </c>
      <c r="D565" s="13">
        <v>1</v>
      </c>
      <c r="E565" s="13">
        <v>1</v>
      </c>
      <c r="F565" s="13">
        <v>0</v>
      </c>
      <c r="G565" s="12" t="str" cm="1">
        <f t="array" ref="G565">_xlfn.IFS(AND(D565=0,F565=0,E565=1),"Past/Secondary", AND(D565=1,F565=0,E565=0),"Acute/Early", OR(AND(D565=1,F565=1,E565=0),AND(D565=0,F565=1,E565=0)),"Recent/Mid", AND(D565=1,F565=1,E565=1),"Positive(Complex)", AND(D565=0,F565=1,E565=1),"Recent Exposure (Past Infection)", TRUE,"Secondary")</f>
        <v>Secondary</v>
      </c>
      <c r="H565" s="12" t="s">
        <v>25</v>
      </c>
      <c r="I565" s="12" t="s">
        <v>17</v>
      </c>
      <c r="J565" s="12" t="s">
        <v>13</v>
      </c>
      <c r="K565" s="12" t="s">
        <v>14</v>
      </c>
      <c r="L565" s="13">
        <v>1</v>
      </c>
    </row>
    <row r="566" spans="1:12" x14ac:dyDescent="0.35">
      <c r="A566" s="12" t="s">
        <v>10</v>
      </c>
      <c r="B566" s="13">
        <v>42</v>
      </c>
      <c r="C566" s="13" t="str" cm="1">
        <f t="array" ref="C566">_xlfn.IFS(
  AND(B566&gt;=0, B566&lt;=18), "0-18",
  AND(B566&gt;18, B566&lt;=35), "19-35",
  AND(B566&gt;35, B566&lt;=60), "36-60",
  B566&gt;60, "60+"
)</f>
        <v>36-60</v>
      </c>
      <c r="D566" s="13">
        <v>1</v>
      </c>
      <c r="E566" s="13">
        <v>1</v>
      </c>
      <c r="F566" s="13">
        <v>1</v>
      </c>
      <c r="G566" s="12" t="str" cm="1">
        <f t="array" ref="G566">_xlfn.IFS(AND(D566=0,F566=0,E566=1),"Past/Secondary", AND(D566=1,F566=0,E566=0),"Acute/Early", OR(AND(D566=1,F566=1,E566=0),AND(D566=0,F566=1,E566=0)),"Recent/Mid", AND(D566=1,F566=1,E566=1),"Positive(Complex)", AND(D566=0,F566=1,E566=1),"Recent Exposure (Past Infection)", TRUE,"Secondary")</f>
        <v>Positive(Complex)</v>
      </c>
      <c r="H566" s="12" t="s">
        <v>31</v>
      </c>
      <c r="I566" s="12" t="s">
        <v>12</v>
      </c>
      <c r="J566" s="12" t="s">
        <v>13</v>
      </c>
      <c r="K566" s="12" t="s">
        <v>14</v>
      </c>
      <c r="L566" s="13">
        <v>1</v>
      </c>
    </row>
    <row r="567" spans="1:12" x14ac:dyDescent="0.35">
      <c r="A567" s="12" t="s">
        <v>15</v>
      </c>
      <c r="B567" s="13">
        <v>23</v>
      </c>
      <c r="C567" s="13" t="str" cm="1">
        <f t="array" ref="C567">_xlfn.IFS(
  AND(B567&gt;=0, B567&lt;=18), "0-18",
  AND(B567&gt;18, B567&lt;=35), "19-35",
  AND(B567&gt;35, B567&lt;=60), "36-60",
  B567&gt;60, "60+"
)</f>
        <v>19-35</v>
      </c>
      <c r="D567" s="13">
        <v>0</v>
      </c>
      <c r="E567" s="13">
        <v>0</v>
      </c>
      <c r="F567" s="13">
        <v>1</v>
      </c>
      <c r="G567" s="12" t="str" cm="1">
        <f t="array" ref="G567">_xlfn.IFS(AND(D567=0,F567=0,E567=1),"Past/Secondary", AND(D567=1,F567=0,E567=0),"Acute/Early", OR(AND(D567=1,F567=1,E567=0),AND(D567=0,F567=1,E567=0)),"Recent/Mid", AND(D567=1,F567=1,E567=1),"Positive(Complex)", AND(D567=0,F567=1,E567=1),"Recent Exposure (Past Infection)", TRUE,"Secondary")</f>
        <v>Recent/Mid</v>
      </c>
      <c r="H567" s="12" t="s">
        <v>18</v>
      </c>
      <c r="I567" s="12" t="s">
        <v>17</v>
      </c>
      <c r="J567" s="12" t="s">
        <v>13</v>
      </c>
      <c r="K567" s="12" t="s">
        <v>14</v>
      </c>
      <c r="L567" s="13">
        <v>0</v>
      </c>
    </row>
    <row r="568" spans="1:12" x14ac:dyDescent="0.35">
      <c r="A568" s="12" t="s">
        <v>10</v>
      </c>
      <c r="B568" s="13">
        <v>45</v>
      </c>
      <c r="C568" s="13" t="str" cm="1">
        <f t="array" ref="C568">_xlfn.IFS(
  AND(B568&gt;=0, B568&lt;=18), "0-18",
  AND(B568&gt;18, B568&lt;=35), "19-35",
  AND(B568&gt;35, B568&lt;=60), "36-60",
  B568&gt;60, "60+"
)</f>
        <v>36-60</v>
      </c>
      <c r="D568" s="13">
        <v>1</v>
      </c>
      <c r="E568" s="13">
        <v>1</v>
      </c>
      <c r="F568" s="13">
        <v>1</v>
      </c>
      <c r="G568" s="12" t="str" cm="1">
        <f t="array" ref="G568">_xlfn.IFS(AND(D568=0,F568=0,E568=1),"Past/Secondary", AND(D568=1,F568=0,E568=0),"Acute/Early", OR(AND(D568=1,F568=1,E568=0),AND(D568=0,F568=1,E568=0)),"Recent/Mid", AND(D568=1,F568=1,E568=1),"Positive(Complex)", AND(D568=0,F568=1,E568=1),"Recent Exposure (Past Infection)", TRUE,"Secondary")</f>
        <v>Positive(Complex)</v>
      </c>
      <c r="H568" s="12" t="s">
        <v>18</v>
      </c>
      <c r="I568" s="12" t="s">
        <v>12</v>
      </c>
      <c r="J568" s="12" t="s">
        <v>13</v>
      </c>
      <c r="K568" s="12" t="s">
        <v>14</v>
      </c>
      <c r="L568" s="13">
        <v>1</v>
      </c>
    </row>
    <row r="569" spans="1:12" x14ac:dyDescent="0.35">
      <c r="A569" s="12" t="s">
        <v>10</v>
      </c>
      <c r="B569" s="13">
        <v>29</v>
      </c>
      <c r="C569" s="13" t="str" cm="1">
        <f t="array" ref="C569">_xlfn.IFS(
  AND(B569&gt;=0, B569&lt;=18), "0-18",
  AND(B569&gt;18, B569&lt;=35), "19-35",
  AND(B569&gt;35, B569&lt;=60), "36-60",
  B569&gt;60, "60+"
)</f>
        <v>19-35</v>
      </c>
      <c r="D569" s="13">
        <v>1</v>
      </c>
      <c r="E569" s="13">
        <v>1</v>
      </c>
      <c r="F569" s="13">
        <v>1</v>
      </c>
      <c r="G569" s="12" t="str" cm="1">
        <f t="array" ref="G569">_xlfn.IFS(AND(D569=0,F569=0,E569=1),"Past/Secondary", AND(D569=1,F569=0,E569=0),"Acute/Early", OR(AND(D569=1,F569=1,E569=0),AND(D569=0,F569=1,E569=0)),"Recent/Mid", AND(D569=1,F569=1,E569=1),"Positive(Complex)", AND(D569=0,F569=1,E569=1),"Recent Exposure (Past Infection)", TRUE,"Secondary")</f>
        <v>Positive(Complex)</v>
      </c>
      <c r="H569" s="12" t="s">
        <v>18</v>
      </c>
      <c r="I569" s="12" t="s">
        <v>17</v>
      </c>
      <c r="J569" s="12" t="s">
        <v>13</v>
      </c>
      <c r="K569" s="12" t="s">
        <v>14</v>
      </c>
      <c r="L569" s="13">
        <v>1</v>
      </c>
    </row>
    <row r="570" spans="1:12" x14ac:dyDescent="0.35">
      <c r="A570" s="12" t="s">
        <v>15</v>
      </c>
      <c r="B570" s="13">
        <v>31</v>
      </c>
      <c r="C570" s="13" t="str" cm="1">
        <f t="array" ref="C570">_xlfn.IFS(
  AND(B570&gt;=0, B570&lt;=18), "0-18",
  AND(B570&gt;18, B570&lt;=35), "19-35",
  AND(B570&gt;35, B570&lt;=60), "36-60",
  B570&gt;60, "60+"
)</f>
        <v>19-35</v>
      </c>
      <c r="D570" s="13">
        <v>1</v>
      </c>
      <c r="E570" s="13">
        <v>1</v>
      </c>
      <c r="F570" s="13">
        <v>1</v>
      </c>
      <c r="G570" s="12" t="str" cm="1">
        <f t="array" ref="G570">_xlfn.IFS(AND(D570=0,F570=0,E570=1),"Past/Secondary", AND(D570=1,F570=0,E570=0),"Acute/Early", OR(AND(D570=1,F570=1,E570=0),AND(D570=0,F570=1,E570=0)),"Recent/Mid", AND(D570=1,F570=1,E570=1),"Positive(Complex)", AND(D570=0,F570=1,E570=1),"Recent Exposure (Past Infection)", TRUE,"Secondary")</f>
        <v>Positive(Complex)</v>
      </c>
      <c r="H570" s="12" t="s">
        <v>51</v>
      </c>
      <c r="I570" s="12" t="s">
        <v>12</v>
      </c>
      <c r="J570" s="12" t="s">
        <v>24</v>
      </c>
      <c r="K570" s="12" t="s">
        <v>14</v>
      </c>
      <c r="L570" s="13">
        <v>1</v>
      </c>
    </row>
    <row r="571" spans="1:12" x14ac:dyDescent="0.35">
      <c r="A571" s="12" t="s">
        <v>15</v>
      </c>
      <c r="B571" s="13">
        <v>34</v>
      </c>
      <c r="C571" s="13" t="str" cm="1">
        <f t="array" ref="C571">_xlfn.IFS(
  AND(B571&gt;=0, B571&lt;=18), "0-18",
  AND(B571&gt;18, B571&lt;=35), "19-35",
  AND(B571&gt;35, B571&lt;=60), "36-60",
  B571&gt;60, "60+"
)</f>
        <v>19-35</v>
      </c>
      <c r="D571" s="13">
        <v>0</v>
      </c>
      <c r="E571" s="13">
        <v>0</v>
      </c>
      <c r="F571" s="13">
        <v>0</v>
      </c>
      <c r="G571" s="12" t="str" cm="1">
        <f t="array" ref="G571">_xlfn.IFS(AND(D571=0,F571=0,E571=1),"Past/Secondary", AND(D571=1,F571=0,E571=0),"Acute/Early", OR(AND(D571=1,F571=1,E571=0),AND(D571=0,F571=1,E571=0)),"Recent/Mid", AND(D571=1,F571=1,E571=1),"Positive(Complex)", AND(D571=0,F571=1,E571=1),"Recent Exposure (Past Infection)", TRUE,"Secondary")</f>
        <v>Secondary</v>
      </c>
      <c r="H571" s="12" t="s">
        <v>36</v>
      </c>
      <c r="I571" s="12" t="s">
        <v>17</v>
      </c>
      <c r="J571" s="12" t="s">
        <v>24</v>
      </c>
      <c r="K571" s="12" t="s">
        <v>14</v>
      </c>
      <c r="L571" s="13">
        <v>0</v>
      </c>
    </row>
    <row r="572" spans="1:12" x14ac:dyDescent="0.35">
      <c r="A572" s="12" t="s">
        <v>10</v>
      </c>
      <c r="B572" s="13">
        <v>61</v>
      </c>
      <c r="C572" s="13" t="str" cm="1">
        <f t="array" ref="C572">_xlfn.IFS(
  AND(B572&gt;=0, B572&lt;=18), "0-18",
  AND(B572&gt;18, B572&lt;=35), "19-35",
  AND(B572&gt;35, B572&lt;=60), "36-60",
  B572&gt;60, "60+"
)</f>
        <v>60+</v>
      </c>
      <c r="D572" s="13">
        <v>1</v>
      </c>
      <c r="E572" s="13">
        <v>1</v>
      </c>
      <c r="F572" s="13">
        <v>1</v>
      </c>
      <c r="G572" s="12" t="str" cm="1">
        <f t="array" ref="G572">_xlfn.IFS(AND(D572=0,F572=0,E572=1),"Past/Secondary", AND(D572=1,F572=0,E572=0),"Acute/Early", OR(AND(D572=1,F572=1,E572=0),AND(D572=0,F572=1,E572=0)),"Recent/Mid", AND(D572=1,F572=1,E572=1),"Positive(Complex)", AND(D572=0,F572=1,E572=1),"Recent Exposure (Past Infection)", TRUE,"Secondary")</f>
        <v>Positive(Complex)</v>
      </c>
      <c r="H572" s="12" t="s">
        <v>53</v>
      </c>
      <c r="I572" s="12" t="s">
        <v>12</v>
      </c>
      <c r="J572" s="12" t="s">
        <v>24</v>
      </c>
      <c r="K572" s="12" t="s">
        <v>14</v>
      </c>
      <c r="L572" s="13">
        <v>1</v>
      </c>
    </row>
    <row r="573" spans="1:12" x14ac:dyDescent="0.35">
      <c r="A573" s="12" t="s">
        <v>10</v>
      </c>
      <c r="B573" s="13">
        <v>26</v>
      </c>
      <c r="C573" s="13" t="str" cm="1">
        <f t="array" ref="C573">_xlfn.IFS(
  AND(B573&gt;=0, B573&lt;=18), "0-18",
  AND(B573&gt;18, B573&lt;=35), "19-35",
  AND(B573&gt;35, B573&lt;=60), "36-60",
  B573&gt;60, "60+"
)</f>
        <v>19-35</v>
      </c>
      <c r="D573" s="13">
        <v>1</v>
      </c>
      <c r="E573" s="13">
        <v>1</v>
      </c>
      <c r="F573" s="13">
        <v>1</v>
      </c>
      <c r="G573" s="12" t="str" cm="1">
        <f t="array" ref="G573">_xlfn.IFS(AND(D573=0,F573=0,E573=1),"Past/Secondary", AND(D573=1,F573=0,E573=0),"Acute/Early", OR(AND(D573=1,F573=1,E573=0),AND(D573=0,F573=1,E573=0)),"Recent/Mid", AND(D573=1,F573=1,E573=1),"Positive(Complex)", AND(D573=0,F573=1,E573=1),"Recent Exposure (Past Infection)", TRUE,"Secondary")</f>
        <v>Positive(Complex)</v>
      </c>
      <c r="H573" s="12" t="s">
        <v>40</v>
      </c>
      <c r="I573" s="12" t="s">
        <v>17</v>
      </c>
      <c r="J573" s="12" t="s">
        <v>24</v>
      </c>
      <c r="K573" s="12" t="s">
        <v>14</v>
      </c>
      <c r="L573" s="13">
        <v>1</v>
      </c>
    </row>
    <row r="574" spans="1:12" x14ac:dyDescent="0.35">
      <c r="A574" s="12" t="s">
        <v>10</v>
      </c>
      <c r="B574" s="13">
        <v>52</v>
      </c>
      <c r="C574" s="13" t="str" cm="1">
        <f t="array" ref="C574">_xlfn.IFS(
  AND(B574&gt;=0, B574&lt;=18), "0-18",
  AND(B574&gt;18, B574&lt;=35), "19-35",
  AND(B574&gt;35, B574&lt;=60), "36-60",
  B574&gt;60, "60+"
)</f>
        <v>36-60</v>
      </c>
      <c r="D574" s="13">
        <v>0</v>
      </c>
      <c r="E574" s="13">
        <v>0</v>
      </c>
      <c r="F574" s="13">
        <v>0</v>
      </c>
      <c r="G574" s="12" t="str" cm="1">
        <f t="array" ref="G574">_xlfn.IFS(AND(D574=0,F574=0,E574=1),"Past/Secondary", AND(D574=1,F574=0,E574=0),"Acute/Early", OR(AND(D574=1,F574=1,E574=0),AND(D574=0,F574=1,E574=0)),"Recent/Mid", AND(D574=1,F574=1,E574=1),"Positive(Complex)", AND(D574=0,F574=1,E574=1),"Recent Exposure (Past Infection)", TRUE,"Secondary")</f>
        <v>Secondary</v>
      </c>
      <c r="H574" s="12" t="s">
        <v>36</v>
      </c>
      <c r="I574" s="12" t="s">
        <v>12</v>
      </c>
      <c r="J574" s="12" t="s">
        <v>19</v>
      </c>
      <c r="K574" s="12" t="s">
        <v>14</v>
      </c>
      <c r="L574" s="13">
        <v>0</v>
      </c>
    </row>
    <row r="575" spans="1:12" x14ac:dyDescent="0.35">
      <c r="A575" s="12" t="s">
        <v>10</v>
      </c>
      <c r="B575" s="13">
        <v>24</v>
      </c>
      <c r="C575" s="13" t="str" cm="1">
        <f t="array" ref="C575">_xlfn.IFS(
  AND(B575&gt;=0, B575&lt;=18), "0-18",
  AND(B575&gt;18, B575&lt;=35), "19-35",
  AND(B575&gt;35, B575&lt;=60), "36-60",
  B575&gt;60, "60+"
)</f>
        <v>19-35</v>
      </c>
      <c r="D575" s="13">
        <v>0</v>
      </c>
      <c r="E575" s="13">
        <v>0</v>
      </c>
      <c r="F575" s="13">
        <v>0</v>
      </c>
      <c r="G575" s="12" t="str" cm="1">
        <f t="array" ref="G575">_xlfn.IFS(AND(D575=0,F575=0,E575=1),"Past/Secondary", AND(D575=1,F575=0,E575=0),"Acute/Early", OR(AND(D575=1,F575=1,E575=0),AND(D575=0,F575=1,E575=0)),"Recent/Mid", AND(D575=1,F575=1,E575=1),"Positive(Complex)", AND(D575=0,F575=1,E575=1),"Recent Exposure (Past Infection)", TRUE,"Secondary")</f>
        <v>Secondary</v>
      </c>
      <c r="H575" s="12" t="s">
        <v>26</v>
      </c>
      <c r="I575" s="12" t="s">
        <v>17</v>
      </c>
      <c r="J575" s="12" t="s">
        <v>24</v>
      </c>
      <c r="K575" s="12" t="s">
        <v>14</v>
      </c>
      <c r="L575" s="13">
        <v>0</v>
      </c>
    </row>
    <row r="576" spans="1:12" x14ac:dyDescent="0.35">
      <c r="A576" s="12" t="s">
        <v>15</v>
      </c>
      <c r="B576" s="13">
        <v>19</v>
      </c>
      <c r="C576" s="13" t="str" cm="1">
        <f t="array" ref="C576">_xlfn.IFS(
  AND(B576&gt;=0, B576&lt;=18), "0-18",
  AND(B576&gt;18, B576&lt;=35), "19-35",
  AND(B576&gt;35, B576&lt;=60), "36-60",
  B576&gt;60, "60+"
)</f>
        <v>19-35</v>
      </c>
      <c r="D576" s="13">
        <v>0</v>
      </c>
      <c r="E576" s="13">
        <v>0</v>
      </c>
      <c r="F576" s="13">
        <v>1</v>
      </c>
      <c r="G576" s="12" t="str" cm="1">
        <f t="array" ref="G576">_xlfn.IFS(AND(D576=0,F576=0,E576=1),"Past/Secondary", AND(D576=1,F576=0,E576=0),"Acute/Early", OR(AND(D576=1,F576=1,E576=0),AND(D576=0,F576=1,E576=0)),"Recent/Mid", AND(D576=1,F576=1,E576=1),"Positive(Complex)", AND(D576=0,F576=1,E576=1),"Recent Exposure (Past Infection)", TRUE,"Secondary")</f>
        <v>Recent/Mid</v>
      </c>
      <c r="H576" s="12" t="s">
        <v>37</v>
      </c>
      <c r="I576" s="12" t="s">
        <v>12</v>
      </c>
      <c r="J576" s="12" t="s">
        <v>13</v>
      </c>
      <c r="K576" s="12" t="s">
        <v>14</v>
      </c>
      <c r="L576" s="13">
        <v>0</v>
      </c>
    </row>
    <row r="577" spans="1:12" x14ac:dyDescent="0.35">
      <c r="A577" s="12" t="s">
        <v>10</v>
      </c>
      <c r="B577" s="13">
        <v>47</v>
      </c>
      <c r="C577" s="13" t="str" cm="1">
        <f t="array" ref="C577">_xlfn.IFS(
  AND(B577&gt;=0, B577&lt;=18), "0-18",
  AND(B577&gt;18, B577&lt;=35), "19-35",
  AND(B577&gt;35, B577&lt;=60), "36-60",
  B577&gt;60, "60+"
)</f>
        <v>36-60</v>
      </c>
      <c r="D577" s="13">
        <v>1</v>
      </c>
      <c r="E577" s="13">
        <v>1</v>
      </c>
      <c r="F577" s="13">
        <v>0</v>
      </c>
      <c r="G577" s="12" t="str" cm="1">
        <f t="array" ref="G577">_xlfn.IFS(AND(D577=0,F577=0,E577=1),"Past/Secondary", AND(D577=1,F577=0,E577=0),"Acute/Early", OR(AND(D577=1,F577=1,E577=0),AND(D577=0,F577=1,E577=0)),"Recent/Mid", AND(D577=1,F577=1,E577=1),"Positive(Complex)", AND(D577=0,F577=1,E577=1),"Recent Exposure (Past Infection)", TRUE,"Secondary")</f>
        <v>Secondary</v>
      </c>
      <c r="H577" s="12" t="s">
        <v>48</v>
      </c>
      <c r="I577" s="12" t="s">
        <v>17</v>
      </c>
      <c r="J577" s="12" t="s">
        <v>24</v>
      </c>
      <c r="K577" s="12" t="s">
        <v>14</v>
      </c>
      <c r="L577" s="13">
        <v>1</v>
      </c>
    </row>
    <row r="578" spans="1:12" x14ac:dyDescent="0.35">
      <c r="A578" s="12" t="s">
        <v>10</v>
      </c>
      <c r="B578" s="13">
        <v>14</v>
      </c>
      <c r="C578" s="13" t="str" cm="1">
        <f t="array" ref="C578">_xlfn.IFS(
  AND(B578&gt;=0, B578&lt;=18), "0-18",
  AND(B578&gt;18, B578&lt;=35), "19-35",
  AND(B578&gt;35, B578&lt;=60), "36-60",
  B578&gt;60, "60+"
)</f>
        <v>0-18</v>
      </c>
      <c r="D578" s="13">
        <v>1</v>
      </c>
      <c r="E578" s="13">
        <v>1</v>
      </c>
      <c r="F578" s="13">
        <v>1</v>
      </c>
      <c r="G578" s="12" t="str" cm="1">
        <f t="array" ref="G578">_xlfn.IFS(AND(D578=0,F578=0,E578=1),"Past/Secondary", AND(D578=1,F578=0,E578=0),"Acute/Early", OR(AND(D578=1,F578=1,E578=0),AND(D578=0,F578=1,E578=0)),"Recent/Mid", AND(D578=1,F578=1,E578=1),"Positive(Complex)", AND(D578=0,F578=1,E578=1),"Recent Exposure (Past Infection)", TRUE,"Secondary")</f>
        <v>Positive(Complex)</v>
      </c>
      <c r="H578" s="12" t="s">
        <v>28</v>
      </c>
      <c r="I578" s="12" t="s">
        <v>12</v>
      </c>
      <c r="J578" s="12" t="s">
        <v>24</v>
      </c>
      <c r="K578" s="12" t="s">
        <v>14</v>
      </c>
      <c r="L578" s="13">
        <v>1</v>
      </c>
    </row>
    <row r="579" spans="1:12" x14ac:dyDescent="0.35">
      <c r="A579" s="12" t="s">
        <v>15</v>
      </c>
      <c r="B579" s="13">
        <v>62</v>
      </c>
      <c r="C579" s="13" t="str" cm="1">
        <f t="array" ref="C579">_xlfn.IFS(
  AND(B579&gt;=0, B579&lt;=18), "0-18",
  AND(B579&gt;18, B579&lt;=35), "19-35",
  AND(B579&gt;35, B579&lt;=60), "36-60",
  B579&gt;60, "60+"
)</f>
        <v>60+</v>
      </c>
      <c r="D579" s="13">
        <v>1</v>
      </c>
      <c r="E579" s="13">
        <v>1</v>
      </c>
      <c r="F579" s="13">
        <v>0</v>
      </c>
      <c r="G579" s="12" t="str" cm="1">
        <f t="array" ref="G579">_xlfn.IFS(AND(D579=0,F579=0,E579=1),"Past/Secondary", AND(D579=1,F579=0,E579=0),"Acute/Early", OR(AND(D579=1,F579=1,E579=0),AND(D579=0,F579=1,E579=0)),"Recent/Mid", AND(D579=1,F579=1,E579=1),"Positive(Complex)", AND(D579=0,F579=1,E579=1),"Recent Exposure (Past Infection)", TRUE,"Secondary")</f>
        <v>Secondary</v>
      </c>
      <c r="H579" s="12" t="s">
        <v>37</v>
      </c>
      <c r="I579" s="12" t="s">
        <v>17</v>
      </c>
      <c r="J579" s="12" t="s">
        <v>24</v>
      </c>
      <c r="K579" s="12" t="s">
        <v>14</v>
      </c>
      <c r="L579" s="13">
        <v>1</v>
      </c>
    </row>
    <row r="580" spans="1:12" x14ac:dyDescent="0.35">
      <c r="A580" s="12" t="s">
        <v>15</v>
      </c>
      <c r="B580" s="13">
        <v>53</v>
      </c>
      <c r="C580" s="13" t="str" cm="1">
        <f t="array" ref="C580">_xlfn.IFS(
  AND(B580&gt;=0, B580&lt;=18), "0-18",
  AND(B580&gt;18, B580&lt;=35), "19-35",
  AND(B580&gt;35, B580&lt;=60), "36-60",
  B580&gt;60, "60+"
)</f>
        <v>36-60</v>
      </c>
      <c r="D580" s="13">
        <v>1</v>
      </c>
      <c r="E580" s="13">
        <v>1</v>
      </c>
      <c r="F580" s="13">
        <v>1</v>
      </c>
      <c r="G580" s="12" t="str" cm="1">
        <f t="array" ref="G580">_xlfn.IFS(AND(D580=0,F580=0,E580=1),"Past/Secondary", AND(D580=1,F580=0,E580=0),"Acute/Early", OR(AND(D580=1,F580=1,E580=0),AND(D580=0,F580=1,E580=0)),"Recent/Mid", AND(D580=1,F580=1,E580=1),"Positive(Complex)", AND(D580=0,F580=1,E580=1),"Recent Exposure (Past Infection)", TRUE,"Secondary")</f>
        <v>Positive(Complex)</v>
      </c>
      <c r="H580" s="12" t="s">
        <v>11</v>
      </c>
      <c r="I580" s="12" t="s">
        <v>12</v>
      </c>
      <c r="J580" s="12" t="s">
        <v>24</v>
      </c>
      <c r="K580" s="12" t="s">
        <v>14</v>
      </c>
      <c r="L580" s="13">
        <v>1</v>
      </c>
    </row>
    <row r="581" spans="1:12" x14ac:dyDescent="0.35">
      <c r="A581" s="12" t="s">
        <v>15</v>
      </c>
      <c r="B581" s="13">
        <v>49</v>
      </c>
      <c r="C581" s="13" t="str" cm="1">
        <f t="array" ref="C581">_xlfn.IFS(
  AND(B581&gt;=0, B581&lt;=18), "0-18",
  AND(B581&gt;18, B581&lt;=35), "19-35",
  AND(B581&gt;35, B581&lt;=60), "36-60",
  B581&gt;60, "60+"
)</f>
        <v>36-60</v>
      </c>
      <c r="D581" s="13">
        <v>0</v>
      </c>
      <c r="E581" s="13">
        <v>0</v>
      </c>
      <c r="F581" s="13">
        <v>1</v>
      </c>
      <c r="G581" s="12" t="str" cm="1">
        <f t="array" ref="G581">_xlfn.IFS(AND(D581=0,F581=0,E581=1),"Past/Secondary", AND(D581=1,F581=0,E581=0),"Acute/Early", OR(AND(D581=1,F581=1,E581=0),AND(D581=0,F581=1,E581=0)),"Recent/Mid", AND(D581=1,F581=1,E581=1),"Positive(Complex)", AND(D581=0,F581=1,E581=1),"Recent Exposure (Past Infection)", TRUE,"Secondary")</f>
        <v>Recent/Mid</v>
      </c>
      <c r="H581" s="12" t="s">
        <v>47</v>
      </c>
      <c r="I581" s="12" t="s">
        <v>17</v>
      </c>
      <c r="J581" s="12" t="s">
        <v>24</v>
      </c>
      <c r="K581" s="12" t="s">
        <v>14</v>
      </c>
      <c r="L581" s="13">
        <v>0</v>
      </c>
    </row>
    <row r="582" spans="1:12" x14ac:dyDescent="0.35">
      <c r="A582" s="12" t="s">
        <v>10</v>
      </c>
      <c r="B582" s="13">
        <v>51</v>
      </c>
      <c r="C582" s="13" t="str" cm="1">
        <f t="array" ref="C582">_xlfn.IFS(
  AND(B582&gt;=0, B582&lt;=18), "0-18",
  AND(B582&gt;18, B582&lt;=35), "19-35",
  AND(B582&gt;35, B582&lt;=60), "36-60",
  B582&gt;60, "60+"
)</f>
        <v>36-60</v>
      </c>
      <c r="D582" s="13">
        <v>0</v>
      </c>
      <c r="E582" s="13">
        <v>0</v>
      </c>
      <c r="F582" s="13">
        <v>1</v>
      </c>
      <c r="G582" s="12" t="str" cm="1">
        <f t="array" ref="G582">_xlfn.IFS(AND(D582=0,F582=0,E582=1),"Past/Secondary", AND(D582=1,F582=0,E582=0),"Acute/Early", OR(AND(D582=1,F582=1,E582=0),AND(D582=0,F582=1,E582=0)),"Recent/Mid", AND(D582=1,F582=1,E582=1),"Positive(Complex)", AND(D582=0,F582=1,E582=1),"Recent Exposure (Past Infection)", TRUE,"Secondary")</f>
        <v>Recent/Mid</v>
      </c>
      <c r="H582" s="12" t="s">
        <v>29</v>
      </c>
      <c r="I582" s="12" t="s">
        <v>12</v>
      </c>
      <c r="J582" s="12" t="s">
        <v>13</v>
      </c>
      <c r="K582" s="12" t="s">
        <v>14</v>
      </c>
      <c r="L582" s="13">
        <v>0</v>
      </c>
    </row>
    <row r="583" spans="1:12" x14ac:dyDescent="0.35">
      <c r="A583" s="12" t="s">
        <v>10</v>
      </c>
      <c r="B583" s="13">
        <v>61</v>
      </c>
      <c r="C583" s="13" t="str" cm="1">
        <f t="array" ref="C583">_xlfn.IFS(
  AND(B583&gt;=0, B583&lt;=18), "0-18",
  AND(B583&gt;18, B583&lt;=35), "19-35",
  AND(B583&gt;35, B583&lt;=60), "36-60",
  B583&gt;60, "60+"
)</f>
        <v>60+</v>
      </c>
      <c r="D583" s="13">
        <v>0</v>
      </c>
      <c r="E583" s="13">
        <v>0</v>
      </c>
      <c r="F583" s="13">
        <v>0</v>
      </c>
      <c r="G583" s="12" t="str" cm="1">
        <f t="array" ref="G583">_xlfn.IFS(AND(D583=0,F583=0,E583=1),"Past/Secondary", AND(D583=1,F583=0,E583=0),"Acute/Early", OR(AND(D583=1,F583=1,E583=0),AND(D583=0,F583=1,E583=0)),"Recent/Mid", AND(D583=1,F583=1,E583=1),"Positive(Complex)", AND(D583=0,F583=1,E583=1),"Recent Exposure (Past Infection)", TRUE,"Secondary")</f>
        <v>Secondary</v>
      </c>
      <c r="H583" s="12" t="s">
        <v>35</v>
      </c>
      <c r="I583" s="12" t="s">
        <v>17</v>
      </c>
      <c r="J583" s="12" t="s">
        <v>13</v>
      </c>
      <c r="K583" s="12" t="s">
        <v>14</v>
      </c>
      <c r="L583" s="13">
        <v>0</v>
      </c>
    </row>
    <row r="584" spans="1:12" x14ac:dyDescent="0.35">
      <c r="A584" s="12" t="s">
        <v>10</v>
      </c>
      <c r="B584" s="13">
        <v>35</v>
      </c>
      <c r="C584" s="13" t="str" cm="1">
        <f t="array" ref="C584">_xlfn.IFS(
  AND(B584&gt;=0, B584&lt;=18), "0-18",
  AND(B584&gt;18, B584&lt;=35), "19-35",
  AND(B584&gt;35, B584&lt;=60), "36-60",
  B584&gt;60, "60+"
)</f>
        <v>19-35</v>
      </c>
      <c r="D584" s="13">
        <v>1</v>
      </c>
      <c r="E584" s="13">
        <v>1</v>
      </c>
      <c r="F584" s="13">
        <v>0</v>
      </c>
      <c r="G584" s="12" t="str" cm="1">
        <f t="array" ref="G584">_xlfn.IFS(AND(D584=0,F584=0,E584=1),"Past/Secondary", AND(D584=1,F584=0,E584=0),"Acute/Early", OR(AND(D584=1,F584=1,E584=0),AND(D584=0,F584=1,E584=0)),"Recent/Mid", AND(D584=1,F584=1,E584=1),"Positive(Complex)", AND(D584=0,F584=1,E584=1),"Recent Exposure (Past Infection)", TRUE,"Secondary")</f>
        <v>Secondary</v>
      </c>
      <c r="H584" s="12" t="s">
        <v>35</v>
      </c>
      <c r="I584" s="12" t="s">
        <v>12</v>
      </c>
      <c r="J584" s="12" t="s">
        <v>13</v>
      </c>
      <c r="K584" s="12" t="s">
        <v>14</v>
      </c>
      <c r="L584" s="13">
        <v>1</v>
      </c>
    </row>
    <row r="585" spans="1:12" x14ac:dyDescent="0.35">
      <c r="A585" s="12" t="s">
        <v>10</v>
      </c>
      <c r="B585" s="13">
        <v>45</v>
      </c>
      <c r="C585" s="13" t="str" cm="1">
        <f t="array" ref="C585">_xlfn.IFS(
  AND(B585&gt;=0, B585&lt;=18), "0-18",
  AND(B585&gt;18, B585&lt;=35), "19-35",
  AND(B585&gt;35, B585&lt;=60), "36-60",
  B585&gt;60, "60+"
)</f>
        <v>36-60</v>
      </c>
      <c r="D585" s="13">
        <v>0</v>
      </c>
      <c r="E585" s="13">
        <v>0</v>
      </c>
      <c r="F585" s="13">
        <v>1</v>
      </c>
      <c r="G585" s="12" t="str" cm="1">
        <f t="array" ref="G585">_xlfn.IFS(AND(D585=0,F585=0,E585=1),"Past/Secondary", AND(D585=1,F585=0,E585=0),"Acute/Early", OR(AND(D585=1,F585=1,E585=0),AND(D585=0,F585=1,E585=0)),"Recent/Mid", AND(D585=1,F585=1,E585=1),"Positive(Complex)", AND(D585=0,F585=1,E585=1),"Recent Exposure (Past Infection)", TRUE,"Secondary")</f>
        <v>Recent/Mid</v>
      </c>
      <c r="H585" s="12" t="s">
        <v>50</v>
      </c>
      <c r="I585" s="12" t="s">
        <v>17</v>
      </c>
      <c r="J585" s="12" t="s">
        <v>24</v>
      </c>
      <c r="K585" s="12" t="s">
        <v>14</v>
      </c>
      <c r="L585" s="13">
        <v>0</v>
      </c>
    </row>
    <row r="586" spans="1:12" x14ac:dyDescent="0.35">
      <c r="A586" s="12" t="s">
        <v>15</v>
      </c>
      <c r="B586" s="13">
        <v>25</v>
      </c>
      <c r="C586" s="13" t="str" cm="1">
        <f t="array" ref="C586">_xlfn.IFS(
  AND(B586&gt;=0, B586&lt;=18), "0-18",
  AND(B586&gt;18, B586&lt;=35), "19-35",
  AND(B586&gt;35, B586&lt;=60), "36-60",
  B586&gt;60, "60+"
)</f>
        <v>19-35</v>
      </c>
      <c r="D586" s="13">
        <v>1</v>
      </c>
      <c r="E586" s="13">
        <v>1</v>
      </c>
      <c r="F586" s="13">
        <v>1</v>
      </c>
      <c r="G586" s="12" t="str" cm="1">
        <f t="array" ref="G586">_xlfn.IFS(AND(D586=0,F586=0,E586=1),"Past/Secondary", AND(D586=1,F586=0,E586=0),"Acute/Early", OR(AND(D586=1,F586=1,E586=0),AND(D586=0,F586=1,E586=0)),"Recent/Mid", AND(D586=1,F586=1,E586=1),"Positive(Complex)", AND(D586=0,F586=1,E586=1),"Recent Exposure (Past Infection)", TRUE,"Secondary")</f>
        <v>Positive(Complex)</v>
      </c>
      <c r="H586" s="12" t="s">
        <v>39</v>
      </c>
      <c r="I586" s="12" t="s">
        <v>12</v>
      </c>
      <c r="J586" s="12" t="s">
        <v>13</v>
      </c>
      <c r="K586" s="12" t="s">
        <v>14</v>
      </c>
      <c r="L586" s="13">
        <v>1</v>
      </c>
    </row>
    <row r="587" spans="1:12" x14ac:dyDescent="0.35">
      <c r="A587" s="12" t="s">
        <v>10</v>
      </c>
      <c r="B587" s="13">
        <v>53</v>
      </c>
      <c r="C587" s="13" t="str" cm="1">
        <f t="array" ref="C587">_xlfn.IFS(
  AND(B587&gt;=0, B587&lt;=18), "0-18",
  AND(B587&gt;18, B587&lt;=35), "19-35",
  AND(B587&gt;35, B587&lt;=60), "36-60",
  B587&gt;60, "60+"
)</f>
        <v>36-60</v>
      </c>
      <c r="D587" s="13">
        <v>1</v>
      </c>
      <c r="E587" s="13">
        <v>1</v>
      </c>
      <c r="F587" s="13">
        <v>0</v>
      </c>
      <c r="G587" s="12" t="str" cm="1">
        <f t="array" ref="G587">_xlfn.IFS(AND(D587=0,F587=0,E587=1),"Past/Secondary", AND(D587=1,F587=0,E587=0),"Acute/Early", OR(AND(D587=1,F587=1,E587=0),AND(D587=0,F587=1,E587=0)),"Recent/Mid", AND(D587=1,F587=1,E587=1),"Positive(Complex)", AND(D587=0,F587=1,E587=1),"Recent Exposure (Past Infection)", TRUE,"Secondary")</f>
        <v>Secondary</v>
      </c>
      <c r="H587" s="12" t="s">
        <v>33</v>
      </c>
      <c r="I587" s="12" t="s">
        <v>17</v>
      </c>
      <c r="J587" s="12" t="s">
        <v>13</v>
      </c>
      <c r="K587" s="12" t="s">
        <v>14</v>
      </c>
      <c r="L587" s="13">
        <v>1</v>
      </c>
    </row>
    <row r="588" spans="1:12" x14ac:dyDescent="0.35">
      <c r="A588" s="12" t="s">
        <v>10</v>
      </c>
      <c r="B588" s="13">
        <v>37</v>
      </c>
      <c r="C588" s="13" t="str" cm="1">
        <f t="array" ref="C588">_xlfn.IFS(
  AND(B588&gt;=0, B588&lt;=18), "0-18",
  AND(B588&gt;18, B588&lt;=35), "19-35",
  AND(B588&gt;35, B588&lt;=60), "36-60",
  B588&gt;60, "60+"
)</f>
        <v>36-60</v>
      </c>
      <c r="D588" s="13">
        <v>1</v>
      </c>
      <c r="E588" s="13">
        <v>1</v>
      </c>
      <c r="F588" s="13">
        <v>0</v>
      </c>
      <c r="G588" s="12" t="str" cm="1">
        <f t="array" ref="G588">_xlfn.IFS(AND(D588=0,F588=0,E588=1),"Past/Secondary", AND(D588=1,F588=0,E588=0),"Acute/Early", OR(AND(D588=1,F588=1,E588=0),AND(D588=0,F588=1,E588=0)),"Recent/Mid", AND(D588=1,F588=1,E588=1),"Positive(Complex)", AND(D588=0,F588=1,E588=1),"Recent Exposure (Past Infection)", TRUE,"Secondary")</f>
        <v>Secondary</v>
      </c>
      <c r="H588" s="12" t="s">
        <v>21</v>
      </c>
      <c r="I588" s="12" t="s">
        <v>12</v>
      </c>
      <c r="J588" s="12" t="s">
        <v>13</v>
      </c>
      <c r="K588" s="12" t="s">
        <v>14</v>
      </c>
      <c r="L588" s="13">
        <v>1</v>
      </c>
    </row>
    <row r="589" spans="1:12" x14ac:dyDescent="0.35">
      <c r="A589" s="12" t="s">
        <v>15</v>
      </c>
      <c r="B589" s="13">
        <v>25</v>
      </c>
      <c r="C589" s="13" t="str" cm="1">
        <f t="array" ref="C589">_xlfn.IFS(
  AND(B589&gt;=0, B589&lt;=18), "0-18",
  AND(B589&gt;18, B589&lt;=35), "19-35",
  AND(B589&gt;35, B589&lt;=60), "36-60",
  B589&gt;60, "60+"
)</f>
        <v>19-35</v>
      </c>
      <c r="D589" s="13">
        <v>0</v>
      </c>
      <c r="E589" s="13">
        <v>0</v>
      </c>
      <c r="F589" s="13">
        <v>1</v>
      </c>
      <c r="G589" s="12" t="str" cm="1">
        <f t="array" ref="G589">_xlfn.IFS(AND(D589=0,F589=0,E589=1),"Past/Secondary", AND(D589=1,F589=0,E589=0),"Acute/Early", OR(AND(D589=1,F589=1,E589=0),AND(D589=0,F589=1,E589=0)),"Recent/Mid", AND(D589=1,F589=1,E589=1),"Positive(Complex)", AND(D589=0,F589=1,E589=1),"Recent Exposure (Past Infection)", TRUE,"Secondary")</f>
        <v>Recent/Mid</v>
      </c>
      <c r="H589" s="12" t="s">
        <v>52</v>
      </c>
      <c r="I589" s="12" t="s">
        <v>17</v>
      </c>
      <c r="J589" s="12" t="s">
        <v>13</v>
      </c>
      <c r="K589" s="12" t="s">
        <v>14</v>
      </c>
      <c r="L589" s="13">
        <v>0</v>
      </c>
    </row>
    <row r="590" spans="1:12" x14ac:dyDescent="0.35">
      <c r="A590" s="12" t="s">
        <v>15</v>
      </c>
      <c r="B590" s="13">
        <v>38</v>
      </c>
      <c r="C590" s="13" t="str" cm="1">
        <f t="array" ref="C590">_xlfn.IFS(
  AND(B590&gt;=0, B590&lt;=18), "0-18",
  AND(B590&gt;18, B590&lt;=35), "19-35",
  AND(B590&gt;35, B590&lt;=60), "36-60",
  B590&gt;60, "60+"
)</f>
        <v>36-60</v>
      </c>
      <c r="D590" s="13">
        <v>1</v>
      </c>
      <c r="E590" s="13">
        <v>1</v>
      </c>
      <c r="F590" s="13">
        <v>1</v>
      </c>
      <c r="G590" s="12" t="str" cm="1">
        <f t="array" ref="G590">_xlfn.IFS(AND(D590=0,F590=0,E590=1),"Past/Secondary", AND(D590=1,F590=0,E590=0),"Acute/Early", OR(AND(D590=1,F590=1,E590=0),AND(D590=0,F590=1,E590=0)),"Recent/Mid", AND(D590=1,F590=1,E590=1),"Positive(Complex)", AND(D590=0,F590=1,E590=1),"Recent Exposure (Past Infection)", TRUE,"Secondary")</f>
        <v>Positive(Complex)</v>
      </c>
      <c r="H590" s="12" t="s">
        <v>38</v>
      </c>
      <c r="I590" s="12" t="s">
        <v>12</v>
      </c>
      <c r="J590" s="12" t="s">
        <v>24</v>
      </c>
      <c r="K590" s="12" t="s">
        <v>14</v>
      </c>
      <c r="L590" s="13">
        <v>1</v>
      </c>
    </row>
    <row r="591" spans="1:12" x14ac:dyDescent="0.35">
      <c r="A591" s="12" t="s">
        <v>10</v>
      </c>
      <c r="B591" s="13">
        <v>50</v>
      </c>
      <c r="C591" s="13" t="str" cm="1">
        <f t="array" ref="C591">_xlfn.IFS(
  AND(B591&gt;=0, B591&lt;=18), "0-18",
  AND(B591&gt;18, B591&lt;=35), "19-35",
  AND(B591&gt;35, B591&lt;=60), "36-60",
  B591&gt;60, "60+"
)</f>
        <v>36-60</v>
      </c>
      <c r="D591" s="13">
        <v>1</v>
      </c>
      <c r="E591" s="13">
        <v>1</v>
      </c>
      <c r="F591" s="13">
        <v>0</v>
      </c>
      <c r="G591" s="12" t="str" cm="1">
        <f t="array" ref="G591">_xlfn.IFS(AND(D591=0,F591=0,E591=1),"Past/Secondary", AND(D591=1,F591=0,E591=0),"Acute/Early", OR(AND(D591=1,F591=1,E591=0),AND(D591=0,F591=1,E591=0)),"Recent/Mid", AND(D591=1,F591=1,E591=1),"Positive(Complex)", AND(D591=0,F591=1,E591=1),"Recent Exposure (Past Infection)", TRUE,"Secondary")</f>
        <v>Secondary</v>
      </c>
      <c r="H591" s="12" t="s">
        <v>52</v>
      </c>
      <c r="I591" s="12" t="s">
        <v>17</v>
      </c>
      <c r="J591" s="12" t="s">
        <v>19</v>
      </c>
      <c r="K591" s="12" t="s">
        <v>14</v>
      </c>
      <c r="L591" s="13">
        <v>1</v>
      </c>
    </row>
    <row r="592" spans="1:12" x14ac:dyDescent="0.35">
      <c r="A592" s="12" t="s">
        <v>15</v>
      </c>
      <c r="B592" s="13">
        <v>30</v>
      </c>
      <c r="C592" s="13" t="str" cm="1">
        <f t="array" ref="C592">_xlfn.IFS(
  AND(B592&gt;=0, B592&lt;=18), "0-18",
  AND(B592&gt;18, B592&lt;=35), "19-35",
  AND(B592&gt;35, B592&lt;=60), "36-60",
  B592&gt;60, "60+"
)</f>
        <v>19-35</v>
      </c>
      <c r="D592" s="13">
        <v>1</v>
      </c>
      <c r="E592" s="13">
        <v>1</v>
      </c>
      <c r="F592" s="13">
        <v>1</v>
      </c>
      <c r="G592" s="12" t="str" cm="1">
        <f t="array" ref="G592">_xlfn.IFS(AND(D592=0,F592=0,E592=1),"Past/Secondary", AND(D592=1,F592=0,E592=0),"Acute/Early", OR(AND(D592=1,F592=1,E592=0),AND(D592=0,F592=1,E592=0)),"Recent/Mid", AND(D592=1,F592=1,E592=1),"Positive(Complex)", AND(D592=0,F592=1,E592=1),"Recent Exposure (Past Infection)", TRUE,"Secondary")</f>
        <v>Positive(Complex)</v>
      </c>
      <c r="H592" s="12" t="s">
        <v>48</v>
      </c>
      <c r="I592" s="12" t="s">
        <v>12</v>
      </c>
      <c r="J592" s="12" t="s">
        <v>13</v>
      </c>
      <c r="K592" s="12" t="s">
        <v>14</v>
      </c>
      <c r="L592" s="13">
        <v>1</v>
      </c>
    </row>
    <row r="593" spans="1:12" x14ac:dyDescent="0.35">
      <c r="A593" s="12" t="s">
        <v>10</v>
      </c>
      <c r="B593" s="13">
        <v>20</v>
      </c>
      <c r="C593" s="13" t="str" cm="1">
        <f t="array" ref="C593">_xlfn.IFS(
  AND(B593&gt;=0, B593&lt;=18), "0-18",
  AND(B593&gt;18, B593&lt;=35), "19-35",
  AND(B593&gt;35, B593&lt;=60), "36-60",
  B593&gt;60, "60+"
)</f>
        <v>19-35</v>
      </c>
      <c r="D593" s="13">
        <v>0</v>
      </c>
      <c r="E593" s="13">
        <v>0</v>
      </c>
      <c r="F593" s="13">
        <v>0</v>
      </c>
      <c r="G593" s="12" t="str" cm="1">
        <f t="array" ref="G593">_xlfn.IFS(AND(D593=0,F593=0,E593=1),"Past/Secondary", AND(D593=1,F593=0,E593=0),"Acute/Early", OR(AND(D593=1,F593=1,E593=0),AND(D593=0,F593=1,E593=0)),"Recent/Mid", AND(D593=1,F593=1,E593=1),"Positive(Complex)", AND(D593=0,F593=1,E593=1),"Recent Exposure (Past Infection)", TRUE,"Secondary")</f>
        <v>Secondary</v>
      </c>
      <c r="H593" s="12" t="s">
        <v>16</v>
      </c>
      <c r="I593" s="12" t="s">
        <v>17</v>
      </c>
      <c r="J593" s="12" t="s">
        <v>13</v>
      </c>
      <c r="K593" s="12" t="s">
        <v>14</v>
      </c>
      <c r="L593" s="13">
        <v>0</v>
      </c>
    </row>
    <row r="594" spans="1:12" x14ac:dyDescent="0.35">
      <c r="A594" s="12" t="s">
        <v>15</v>
      </c>
      <c r="B594" s="13">
        <v>44</v>
      </c>
      <c r="C594" s="13" t="str" cm="1">
        <f t="array" ref="C594">_xlfn.IFS(
  AND(B594&gt;=0, B594&lt;=18), "0-18",
  AND(B594&gt;18, B594&lt;=35), "19-35",
  AND(B594&gt;35, B594&lt;=60), "36-60",
  B594&gt;60, "60+"
)</f>
        <v>36-60</v>
      </c>
      <c r="D594" s="13">
        <v>1</v>
      </c>
      <c r="E594" s="13">
        <v>1</v>
      </c>
      <c r="F594" s="13">
        <v>0</v>
      </c>
      <c r="G594" s="12" t="str" cm="1">
        <f t="array" ref="G594">_xlfn.IFS(AND(D594=0,F594=0,E594=1),"Past/Secondary", AND(D594=1,F594=0,E594=0),"Acute/Early", OR(AND(D594=1,F594=1,E594=0),AND(D594=0,F594=1,E594=0)),"Recent/Mid", AND(D594=1,F594=1,E594=1),"Positive(Complex)", AND(D594=0,F594=1,E594=1),"Recent Exposure (Past Infection)", TRUE,"Secondary")</f>
        <v>Secondary</v>
      </c>
      <c r="H594" s="12" t="s">
        <v>31</v>
      </c>
      <c r="I594" s="12" t="s">
        <v>12</v>
      </c>
      <c r="J594" s="12" t="s">
        <v>19</v>
      </c>
      <c r="K594" s="12" t="s">
        <v>14</v>
      </c>
      <c r="L594" s="13">
        <v>1</v>
      </c>
    </row>
    <row r="595" spans="1:12" x14ac:dyDescent="0.35">
      <c r="A595" s="12" t="s">
        <v>10</v>
      </c>
      <c r="B595" s="13">
        <v>57</v>
      </c>
      <c r="C595" s="13" t="str" cm="1">
        <f t="array" ref="C595">_xlfn.IFS(
  AND(B595&gt;=0, B595&lt;=18), "0-18",
  AND(B595&gt;18, B595&lt;=35), "19-35",
  AND(B595&gt;35, B595&lt;=60), "36-60",
  B595&gt;60, "60+"
)</f>
        <v>36-60</v>
      </c>
      <c r="D595" s="13">
        <v>0</v>
      </c>
      <c r="E595" s="13">
        <v>0</v>
      </c>
      <c r="F595" s="13">
        <v>1</v>
      </c>
      <c r="G595" s="12" t="str" cm="1">
        <f t="array" ref="G595">_xlfn.IFS(AND(D595=0,F595=0,E595=1),"Past/Secondary", AND(D595=1,F595=0,E595=0),"Acute/Early", OR(AND(D595=1,F595=1,E595=0),AND(D595=0,F595=1,E595=0)),"Recent/Mid", AND(D595=1,F595=1,E595=1),"Positive(Complex)", AND(D595=0,F595=1,E595=1),"Recent Exposure (Past Infection)", TRUE,"Secondary")</f>
        <v>Recent/Mid</v>
      </c>
      <c r="H595" s="12" t="s">
        <v>44</v>
      </c>
      <c r="I595" s="12" t="s">
        <v>17</v>
      </c>
      <c r="J595" s="12" t="s">
        <v>13</v>
      </c>
      <c r="K595" s="12" t="s">
        <v>14</v>
      </c>
      <c r="L595" s="13">
        <v>0</v>
      </c>
    </row>
    <row r="596" spans="1:12" x14ac:dyDescent="0.35">
      <c r="A596" s="12" t="s">
        <v>15</v>
      </c>
      <c r="B596" s="13">
        <v>19</v>
      </c>
      <c r="C596" s="13" t="str" cm="1">
        <f t="array" ref="C596">_xlfn.IFS(
  AND(B596&gt;=0, B596&lt;=18), "0-18",
  AND(B596&gt;18, B596&lt;=35), "19-35",
  AND(B596&gt;35, B596&lt;=60), "36-60",
  B596&gt;60, "60+"
)</f>
        <v>19-35</v>
      </c>
      <c r="D596" s="13">
        <v>1</v>
      </c>
      <c r="E596" s="13">
        <v>1</v>
      </c>
      <c r="F596" s="13">
        <v>1</v>
      </c>
      <c r="G596" s="12" t="str" cm="1">
        <f t="array" ref="G596">_xlfn.IFS(AND(D596=0,F596=0,E596=1),"Past/Secondary", AND(D596=1,F596=0,E596=0),"Acute/Early", OR(AND(D596=1,F596=1,E596=0),AND(D596=0,F596=1,E596=0)),"Recent/Mid", AND(D596=1,F596=1,E596=1),"Positive(Complex)", AND(D596=0,F596=1,E596=1),"Recent Exposure (Past Infection)", TRUE,"Secondary")</f>
        <v>Positive(Complex)</v>
      </c>
      <c r="H596" s="12" t="s">
        <v>34</v>
      </c>
      <c r="I596" s="12" t="s">
        <v>12</v>
      </c>
      <c r="J596" s="12" t="s">
        <v>19</v>
      </c>
      <c r="K596" s="12" t="s">
        <v>14</v>
      </c>
      <c r="L596" s="13">
        <v>1</v>
      </c>
    </row>
    <row r="597" spans="1:12" x14ac:dyDescent="0.35">
      <c r="A597" s="12" t="s">
        <v>10</v>
      </c>
      <c r="B597" s="13">
        <v>34</v>
      </c>
      <c r="C597" s="13" t="str" cm="1">
        <f t="array" ref="C597">_xlfn.IFS(
  AND(B597&gt;=0, B597&lt;=18), "0-18",
  AND(B597&gt;18, B597&lt;=35), "19-35",
  AND(B597&gt;35, B597&lt;=60), "36-60",
  B597&gt;60, "60+"
)</f>
        <v>19-35</v>
      </c>
      <c r="D597" s="13">
        <v>0</v>
      </c>
      <c r="E597" s="13">
        <v>0</v>
      </c>
      <c r="F597" s="13">
        <v>0</v>
      </c>
      <c r="G597" s="12" t="str" cm="1">
        <f t="array" ref="G597">_xlfn.IFS(AND(D597=0,F597=0,E597=1),"Past/Secondary", AND(D597=1,F597=0,E597=0),"Acute/Early", OR(AND(D597=1,F597=1,E597=0),AND(D597=0,F597=1,E597=0)),"Recent/Mid", AND(D597=1,F597=1,E597=1),"Positive(Complex)", AND(D597=0,F597=1,E597=1),"Recent Exposure (Past Infection)", TRUE,"Secondary")</f>
        <v>Secondary</v>
      </c>
      <c r="H597" s="12" t="s">
        <v>42</v>
      </c>
      <c r="I597" s="12" t="s">
        <v>17</v>
      </c>
      <c r="J597" s="12" t="s">
        <v>19</v>
      </c>
      <c r="K597" s="12" t="s">
        <v>14</v>
      </c>
      <c r="L597" s="13">
        <v>0</v>
      </c>
    </row>
    <row r="598" spans="1:12" x14ac:dyDescent="0.35">
      <c r="A598" s="12" t="s">
        <v>10</v>
      </c>
      <c r="B598" s="13">
        <v>42</v>
      </c>
      <c r="C598" s="13" t="str" cm="1">
        <f t="array" ref="C598">_xlfn.IFS(
  AND(B598&gt;=0, B598&lt;=18), "0-18",
  AND(B598&gt;18, B598&lt;=35), "19-35",
  AND(B598&gt;35, B598&lt;=60), "36-60",
  B598&gt;60, "60+"
)</f>
        <v>36-60</v>
      </c>
      <c r="D598" s="13">
        <v>1</v>
      </c>
      <c r="E598" s="13">
        <v>1</v>
      </c>
      <c r="F598" s="13">
        <v>1</v>
      </c>
      <c r="G598" s="12" t="str" cm="1">
        <f t="array" ref="G598">_xlfn.IFS(AND(D598=0,F598=0,E598=1),"Past/Secondary", AND(D598=1,F598=0,E598=0),"Acute/Early", OR(AND(D598=1,F598=1,E598=0),AND(D598=0,F598=1,E598=0)),"Recent/Mid", AND(D598=1,F598=1,E598=1),"Positive(Complex)", AND(D598=0,F598=1,E598=1),"Recent Exposure (Past Infection)", TRUE,"Secondary")</f>
        <v>Positive(Complex)</v>
      </c>
      <c r="H598" s="12" t="s">
        <v>30</v>
      </c>
      <c r="I598" s="12" t="s">
        <v>12</v>
      </c>
      <c r="J598" s="12" t="s">
        <v>19</v>
      </c>
      <c r="K598" s="12" t="s">
        <v>14</v>
      </c>
      <c r="L598" s="13">
        <v>1</v>
      </c>
    </row>
    <row r="599" spans="1:12" x14ac:dyDescent="0.35">
      <c r="A599" s="12" t="s">
        <v>10</v>
      </c>
      <c r="B599" s="13">
        <v>48</v>
      </c>
      <c r="C599" s="13" t="str" cm="1">
        <f t="array" ref="C599">_xlfn.IFS(
  AND(B599&gt;=0, B599&lt;=18), "0-18",
  AND(B599&gt;18, B599&lt;=35), "19-35",
  AND(B599&gt;35, B599&lt;=60), "36-60",
  B599&gt;60, "60+"
)</f>
        <v>36-60</v>
      </c>
      <c r="D599" s="13">
        <v>1</v>
      </c>
      <c r="E599" s="13">
        <v>1</v>
      </c>
      <c r="F599" s="13">
        <v>1</v>
      </c>
      <c r="G599" s="12" t="str" cm="1">
        <f t="array" ref="G599">_xlfn.IFS(AND(D599=0,F599=0,E599=1),"Past/Secondary", AND(D599=1,F599=0,E599=0),"Acute/Early", OR(AND(D599=1,F599=1,E599=0),AND(D599=0,F599=1,E599=0)),"Recent/Mid", AND(D599=1,F599=1,E599=1),"Positive(Complex)", AND(D599=0,F599=1,E599=1),"Recent Exposure (Past Infection)", TRUE,"Secondary")</f>
        <v>Positive(Complex)</v>
      </c>
      <c r="H599" s="12" t="s">
        <v>49</v>
      </c>
      <c r="I599" s="12" t="s">
        <v>17</v>
      </c>
      <c r="J599" s="12" t="s">
        <v>19</v>
      </c>
      <c r="K599" s="12" t="s">
        <v>14</v>
      </c>
      <c r="L599" s="13">
        <v>1</v>
      </c>
    </row>
    <row r="600" spans="1:12" x14ac:dyDescent="0.35">
      <c r="A600" s="12" t="s">
        <v>15</v>
      </c>
      <c r="B600" s="13">
        <v>45</v>
      </c>
      <c r="C600" s="13" t="str" cm="1">
        <f t="array" ref="C600">_xlfn.IFS(
  AND(B600&gt;=0, B600&lt;=18), "0-18",
  AND(B600&gt;18, B600&lt;=35), "19-35",
  AND(B600&gt;35, B600&lt;=60), "36-60",
  B600&gt;60, "60+"
)</f>
        <v>36-60</v>
      </c>
      <c r="D600" s="13">
        <v>1</v>
      </c>
      <c r="E600" s="13">
        <v>1</v>
      </c>
      <c r="F600" s="13">
        <v>1</v>
      </c>
      <c r="G600" s="12" t="str" cm="1">
        <f t="array" ref="G600">_xlfn.IFS(AND(D600=0,F600=0,E600=1),"Past/Secondary", AND(D600=1,F600=0,E600=0),"Acute/Early", OR(AND(D600=1,F600=1,E600=0),AND(D600=0,F600=1,E600=0)),"Recent/Mid", AND(D600=1,F600=1,E600=1),"Positive(Complex)", AND(D600=0,F600=1,E600=1),"Recent Exposure (Past Infection)", TRUE,"Secondary")</f>
        <v>Positive(Complex)</v>
      </c>
      <c r="H600" s="12" t="s">
        <v>28</v>
      </c>
      <c r="I600" s="12" t="s">
        <v>12</v>
      </c>
      <c r="J600" s="12" t="s">
        <v>13</v>
      </c>
      <c r="K600" s="12" t="s">
        <v>14</v>
      </c>
      <c r="L600" s="13">
        <v>1</v>
      </c>
    </row>
    <row r="601" spans="1:12" x14ac:dyDescent="0.35">
      <c r="A601" s="12" t="s">
        <v>10</v>
      </c>
      <c r="B601" s="13">
        <v>48</v>
      </c>
      <c r="C601" s="13" t="str" cm="1">
        <f t="array" ref="C601">_xlfn.IFS(
  AND(B601&gt;=0, B601&lt;=18), "0-18",
  AND(B601&gt;18, B601&lt;=35), "19-35",
  AND(B601&gt;35, B601&lt;=60), "36-60",
  B601&gt;60, "60+"
)</f>
        <v>36-60</v>
      </c>
      <c r="D601" s="13">
        <v>0</v>
      </c>
      <c r="E601" s="13">
        <v>0</v>
      </c>
      <c r="F601" s="13">
        <v>1</v>
      </c>
      <c r="G601" s="12" t="str" cm="1">
        <f t="array" ref="G601">_xlfn.IFS(AND(D601=0,F601=0,E601=1),"Past/Secondary", AND(D601=1,F601=0,E601=0),"Acute/Early", OR(AND(D601=1,F601=1,E601=0),AND(D601=0,F601=1,E601=0)),"Recent/Mid", AND(D601=1,F601=1,E601=1),"Positive(Complex)", AND(D601=0,F601=1,E601=1),"Recent Exposure (Past Infection)", TRUE,"Secondary")</f>
        <v>Recent/Mid</v>
      </c>
      <c r="H601" s="12" t="s">
        <v>45</v>
      </c>
      <c r="I601" s="12" t="s">
        <v>17</v>
      </c>
      <c r="J601" s="12" t="s">
        <v>24</v>
      </c>
      <c r="K601" s="12" t="s">
        <v>14</v>
      </c>
      <c r="L601" s="13">
        <v>0</v>
      </c>
    </row>
    <row r="602" spans="1:12" x14ac:dyDescent="0.35">
      <c r="A602" s="12" t="s">
        <v>10</v>
      </c>
      <c r="B602" s="13">
        <v>50</v>
      </c>
      <c r="C602" s="13" t="str" cm="1">
        <f t="array" ref="C602">_xlfn.IFS(
  AND(B602&gt;=0, B602&lt;=18), "0-18",
  AND(B602&gt;18, B602&lt;=35), "19-35",
  AND(B602&gt;35, B602&lt;=60), "36-60",
  B602&gt;60, "60+"
)</f>
        <v>36-60</v>
      </c>
      <c r="D602" s="13">
        <v>1</v>
      </c>
      <c r="E602" s="13">
        <v>1</v>
      </c>
      <c r="F602" s="13">
        <v>0</v>
      </c>
      <c r="G602" s="12" t="str" cm="1">
        <f t="array" ref="G602">_xlfn.IFS(AND(D602=0,F602=0,E602=1),"Past/Secondary", AND(D602=1,F602=0,E602=0),"Acute/Early", OR(AND(D602=1,F602=1,E602=0),AND(D602=0,F602=1,E602=0)),"Recent/Mid", AND(D602=1,F602=1,E602=1),"Positive(Complex)", AND(D602=0,F602=1,E602=1),"Recent Exposure (Past Infection)", TRUE,"Secondary")</f>
        <v>Secondary</v>
      </c>
      <c r="H602" s="12" t="s">
        <v>23</v>
      </c>
      <c r="I602" s="12" t="s">
        <v>12</v>
      </c>
      <c r="J602" s="12" t="s">
        <v>19</v>
      </c>
      <c r="K602" s="12" t="s">
        <v>14</v>
      </c>
      <c r="L602" s="13">
        <v>1</v>
      </c>
    </row>
    <row r="603" spans="1:12" x14ac:dyDescent="0.35">
      <c r="A603" s="12" t="s">
        <v>10</v>
      </c>
      <c r="B603" s="13">
        <v>37</v>
      </c>
      <c r="C603" s="13" t="str" cm="1">
        <f t="array" ref="C603">_xlfn.IFS(
  AND(B603&gt;=0, B603&lt;=18), "0-18",
  AND(B603&gt;18, B603&lt;=35), "19-35",
  AND(B603&gt;35, B603&lt;=60), "36-60",
  B603&gt;60, "60+"
)</f>
        <v>36-60</v>
      </c>
      <c r="D603" s="13">
        <v>0</v>
      </c>
      <c r="E603" s="13">
        <v>0</v>
      </c>
      <c r="F603" s="13">
        <v>1</v>
      </c>
      <c r="G603" s="12" t="str" cm="1">
        <f t="array" ref="G603">_xlfn.IFS(AND(D603=0,F603=0,E603=1),"Past/Secondary", AND(D603=1,F603=0,E603=0),"Acute/Early", OR(AND(D603=1,F603=1,E603=0),AND(D603=0,F603=1,E603=0)),"Recent/Mid", AND(D603=1,F603=1,E603=1),"Positive(Complex)", AND(D603=0,F603=1,E603=1),"Recent Exposure (Past Infection)", TRUE,"Secondary")</f>
        <v>Recent/Mid</v>
      </c>
      <c r="H603" s="12" t="s">
        <v>25</v>
      </c>
      <c r="I603" s="12" t="s">
        <v>17</v>
      </c>
      <c r="J603" s="12" t="s">
        <v>13</v>
      </c>
      <c r="K603" s="12" t="s">
        <v>14</v>
      </c>
      <c r="L603" s="13">
        <v>0</v>
      </c>
    </row>
    <row r="604" spans="1:12" x14ac:dyDescent="0.35">
      <c r="A604" s="12" t="s">
        <v>10</v>
      </c>
      <c r="B604" s="13">
        <v>28</v>
      </c>
      <c r="C604" s="13" t="str" cm="1">
        <f t="array" ref="C604">_xlfn.IFS(
  AND(B604&gt;=0, B604&lt;=18), "0-18",
  AND(B604&gt;18, B604&lt;=35), "19-35",
  AND(B604&gt;35, B604&lt;=60), "36-60",
  B604&gt;60, "60+"
)</f>
        <v>19-35</v>
      </c>
      <c r="D604" s="13">
        <v>1</v>
      </c>
      <c r="E604" s="13">
        <v>1</v>
      </c>
      <c r="F604" s="13">
        <v>0</v>
      </c>
      <c r="G604" s="12" t="str" cm="1">
        <f t="array" ref="G604">_xlfn.IFS(AND(D604=0,F604=0,E604=1),"Past/Secondary", AND(D604=1,F604=0,E604=0),"Acute/Early", OR(AND(D604=1,F604=1,E604=0),AND(D604=0,F604=1,E604=0)),"Recent/Mid", AND(D604=1,F604=1,E604=1),"Positive(Complex)", AND(D604=0,F604=1,E604=1),"Recent Exposure (Past Infection)", TRUE,"Secondary")</f>
        <v>Secondary</v>
      </c>
      <c r="H604" s="12" t="s">
        <v>37</v>
      </c>
      <c r="I604" s="12" t="s">
        <v>12</v>
      </c>
      <c r="J604" s="12" t="s">
        <v>24</v>
      </c>
      <c r="K604" s="12" t="s">
        <v>14</v>
      </c>
      <c r="L604" s="13">
        <v>1</v>
      </c>
    </row>
    <row r="605" spans="1:12" x14ac:dyDescent="0.35">
      <c r="A605" s="12" t="s">
        <v>15</v>
      </c>
      <c r="B605" s="13">
        <v>51</v>
      </c>
      <c r="C605" s="13" t="str" cm="1">
        <f t="array" ref="C605">_xlfn.IFS(
  AND(B605&gt;=0, B605&lt;=18), "0-18",
  AND(B605&gt;18, B605&lt;=35), "19-35",
  AND(B605&gt;35, B605&lt;=60), "36-60",
  B605&gt;60, "60+"
)</f>
        <v>36-60</v>
      </c>
      <c r="D605" s="13">
        <v>1</v>
      </c>
      <c r="E605" s="13">
        <v>1</v>
      </c>
      <c r="F605" s="13">
        <v>1</v>
      </c>
      <c r="G605" s="12" t="str" cm="1">
        <f t="array" ref="G605">_xlfn.IFS(AND(D605=0,F605=0,E605=1),"Past/Secondary", AND(D605=1,F605=0,E605=0),"Acute/Early", OR(AND(D605=1,F605=1,E605=0),AND(D605=0,F605=1,E605=0)),"Recent/Mid", AND(D605=1,F605=1,E605=1),"Positive(Complex)", AND(D605=0,F605=1,E605=1),"Recent Exposure (Past Infection)", TRUE,"Secondary")</f>
        <v>Positive(Complex)</v>
      </c>
      <c r="H605" s="12" t="s">
        <v>40</v>
      </c>
      <c r="I605" s="12" t="s">
        <v>17</v>
      </c>
      <c r="J605" s="12" t="s">
        <v>19</v>
      </c>
      <c r="K605" s="12" t="s">
        <v>14</v>
      </c>
      <c r="L605" s="13">
        <v>1</v>
      </c>
    </row>
    <row r="606" spans="1:12" x14ac:dyDescent="0.35">
      <c r="A606" s="12" t="s">
        <v>10</v>
      </c>
      <c r="B606" s="13">
        <v>37</v>
      </c>
      <c r="C606" s="13" t="str" cm="1">
        <f t="array" ref="C606">_xlfn.IFS(
  AND(B606&gt;=0, B606&lt;=18), "0-18",
  AND(B606&gt;18, B606&lt;=35), "19-35",
  AND(B606&gt;35, B606&lt;=60), "36-60",
  B606&gt;60, "60+"
)</f>
        <v>36-60</v>
      </c>
      <c r="D606" s="13">
        <v>1</v>
      </c>
      <c r="E606" s="13">
        <v>1</v>
      </c>
      <c r="F606" s="13">
        <v>1</v>
      </c>
      <c r="G606" s="12" t="str" cm="1">
        <f t="array" ref="G606">_xlfn.IFS(AND(D606=0,F606=0,E606=1),"Past/Secondary", AND(D606=1,F606=0,E606=0),"Acute/Early", OR(AND(D606=1,F606=1,E606=0),AND(D606=0,F606=1,E606=0)),"Recent/Mid", AND(D606=1,F606=1,E606=1),"Positive(Complex)", AND(D606=0,F606=1,E606=1),"Recent Exposure (Past Infection)", TRUE,"Secondary")</f>
        <v>Positive(Complex)</v>
      </c>
      <c r="H606" s="12" t="s">
        <v>33</v>
      </c>
      <c r="I606" s="12" t="s">
        <v>12</v>
      </c>
      <c r="J606" s="12" t="s">
        <v>13</v>
      </c>
      <c r="K606" s="12" t="s">
        <v>14</v>
      </c>
      <c r="L606" s="13">
        <v>1</v>
      </c>
    </row>
    <row r="607" spans="1:12" x14ac:dyDescent="0.35">
      <c r="A607" s="12" t="s">
        <v>10</v>
      </c>
      <c r="B607" s="13">
        <v>12</v>
      </c>
      <c r="C607" s="13" t="str" cm="1">
        <f t="array" ref="C607">_xlfn.IFS(
  AND(B607&gt;=0, B607&lt;=18), "0-18",
  AND(B607&gt;18, B607&lt;=35), "19-35",
  AND(B607&gt;35, B607&lt;=60), "36-60",
  B607&gt;60, "60+"
)</f>
        <v>0-18</v>
      </c>
      <c r="D607" s="13">
        <v>0</v>
      </c>
      <c r="E607" s="13">
        <v>0</v>
      </c>
      <c r="F607" s="13">
        <v>1</v>
      </c>
      <c r="G607" s="12" t="str" cm="1">
        <f t="array" ref="G607">_xlfn.IFS(AND(D607=0,F607=0,E607=1),"Past/Secondary", AND(D607=1,F607=0,E607=0),"Acute/Early", OR(AND(D607=1,F607=1,E607=0),AND(D607=0,F607=1,E607=0)),"Recent/Mid", AND(D607=1,F607=1,E607=1),"Positive(Complex)", AND(D607=0,F607=1,E607=1),"Recent Exposure (Past Infection)", TRUE,"Secondary")</f>
        <v>Recent/Mid</v>
      </c>
      <c r="H607" s="12" t="s">
        <v>26</v>
      </c>
      <c r="I607" s="12" t="s">
        <v>17</v>
      </c>
      <c r="J607" s="12" t="s">
        <v>13</v>
      </c>
      <c r="K607" s="12" t="s">
        <v>14</v>
      </c>
      <c r="L607" s="13">
        <v>0</v>
      </c>
    </row>
    <row r="608" spans="1:12" x14ac:dyDescent="0.35">
      <c r="A608" s="12" t="s">
        <v>15</v>
      </c>
      <c r="B608" s="13">
        <v>65</v>
      </c>
      <c r="C608" s="13" t="str" cm="1">
        <f t="array" ref="C608">_xlfn.IFS(
  AND(B608&gt;=0, B608&lt;=18), "0-18",
  AND(B608&gt;18, B608&lt;=35), "19-35",
  AND(B608&gt;35, B608&lt;=60), "36-60",
  B608&gt;60, "60+"
)</f>
        <v>60+</v>
      </c>
      <c r="D608" s="13">
        <v>1</v>
      </c>
      <c r="E608" s="13">
        <v>1</v>
      </c>
      <c r="F608" s="13">
        <v>0</v>
      </c>
      <c r="G608" s="12" t="str" cm="1">
        <f t="array" ref="G608">_xlfn.IFS(AND(D608=0,F608=0,E608=1),"Past/Secondary", AND(D608=1,F608=0,E608=0),"Acute/Early", OR(AND(D608=1,F608=1,E608=0),AND(D608=0,F608=1,E608=0)),"Recent/Mid", AND(D608=1,F608=1,E608=1),"Positive(Complex)", AND(D608=0,F608=1,E608=1),"Recent Exposure (Past Infection)", TRUE,"Secondary")</f>
        <v>Secondary</v>
      </c>
      <c r="H608" s="12" t="s">
        <v>33</v>
      </c>
      <c r="I608" s="12" t="s">
        <v>12</v>
      </c>
      <c r="J608" s="12" t="s">
        <v>19</v>
      </c>
      <c r="K608" s="12" t="s">
        <v>14</v>
      </c>
      <c r="L608" s="13">
        <v>1</v>
      </c>
    </row>
    <row r="609" spans="1:12" x14ac:dyDescent="0.35">
      <c r="A609" s="12" t="s">
        <v>10</v>
      </c>
      <c r="B609" s="13">
        <v>44</v>
      </c>
      <c r="C609" s="13" t="str" cm="1">
        <f t="array" ref="C609">_xlfn.IFS(
  AND(B609&gt;=0, B609&lt;=18), "0-18",
  AND(B609&gt;18, B609&lt;=35), "19-35",
  AND(B609&gt;35, B609&lt;=60), "36-60",
  B609&gt;60, "60+"
)</f>
        <v>36-60</v>
      </c>
      <c r="D609" s="13">
        <v>1</v>
      </c>
      <c r="E609" s="13">
        <v>1</v>
      </c>
      <c r="F609" s="13">
        <v>0</v>
      </c>
      <c r="G609" s="12" t="str" cm="1">
        <f t="array" ref="G609">_xlfn.IFS(AND(D609=0,F609=0,E609=1),"Past/Secondary", AND(D609=1,F609=0,E609=0),"Acute/Early", OR(AND(D609=1,F609=1,E609=0),AND(D609=0,F609=1,E609=0)),"Recent/Mid", AND(D609=1,F609=1,E609=1),"Positive(Complex)", AND(D609=0,F609=1,E609=1),"Recent Exposure (Past Infection)", TRUE,"Secondary")</f>
        <v>Secondary</v>
      </c>
      <c r="H609" s="12" t="s">
        <v>27</v>
      </c>
      <c r="I609" s="12" t="s">
        <v>17</v>
      </c>
      <c r="J609" s="12" t="s">
        <v>13</v>
      </c>
      <c r="K609" s="12" t="s">
        <v>14</v>
      </c>
      <c r="L609" s="13">
        <v>1</v>
      </c>
    </row>
    <row r="610" spans="1:12" x14ac:dyDescent="0.35">
      <c r="A610" s="12" t="s">
        <v>15</v>
      </c>
      <c r="B610" s="13">
        <v>52</v>
      </c>
      <c r="C610" s="13" t="str" cm="1">
        <f t="array" ref="C610">_xlfn.IFS(
  AND(B610&gt;=0, B610&lt;=18), "0-18",
  AND(B610&gt;18, B610&lt;=35), "19-35",
  AND(B610&gt;35, B610&lt;=60), "36-60",
  B610&gt;60, "60+"
)</f>
        <v>36-60</v>
      </c>
      <c r="D610" s="13">
        <v>1</v>
      </c>
      <c r="E610" s="13">
        <v>1</v>
      </c>
      <c r="F610" s="13">
        <v>0</v>
      </c>
      <c r="G610" s="12" t="str" cm="1">
        <f t="array" ref="G610">_xlfn.IFS(AND(D610=0,F610=0,E610=1),"Past/Secondary", AND(D610=1,F610=0,E610=0),"Acute/Early", OR(AND(D610=1,F610=1,E610=0),AND(D610=0,F610=1,E610=0)),"Recent/Mid", AND(D610=1,F610=1,E610=1),"Positive(Complex)", AND(D610=0,F610=1,E610=1),"Recent Exposure (Past Infection)", TRUE,"Secondary")</f>
        <v>Secondary</v>
      </c>
      <c r="H610" s="12" t="s">
        <v>23</v>
      </c>
      <c r="I610" s="12" t="s">
        <v>12</v>
      </c>
      <c r="J610" s="12" t="s">
        <v>13</v>
      </c>
      <c r="K610" s="12" t="s">
        <v>14</v>
      </c>
      <c r="L610" s="13">
        <v>1</v>
      </c>
    </row>
    <row r="611" spans="1:12" x14ac:dyDescent="0.35">
      <c r="A611" s="12" t="s">
        <v>10</v>
      </c>
      <c r="B611" s="13">
        <v>10</v>
      </c>
      <c r="C611" s="13" t="str" cm="1">
        <f t="array" ref="C611">_xlfn.IFS(
  AND(B611&gt;=0, B611&lt;=18), "0-18",
  AND(B611&gt;18, B611&lt;=35), "19-35",
  AND(B611&gt;35, B611&lt;=60), "36-60",
  B611&gt;60, "60+"
)</f>
        <v>0-18</v>
      </c>
      <c r="D611" s="13">
        <v>1</v>
      </c>
      <c r="E611" s="13">
        <v>1</v>
      </c>
      <c r="F611" s="13">
        <v>1</v>
      </c>
      <c r="G611" s="12" t="str" cm="1">
        <f t="array" ref="G611">_xlfn.IFS(AND(D611=0,F611=0,E611=1),"Past/Secondary", AND(D611=1,F611=0,E611=0),"Acute/Early", OR(AND(D611=1,F611=1,E611=0),AND(D611=0,F611=1,E611=0)),"Recent/Mid", AND(D611=1,F611=1,E611=1),"Positive(Complex)", AND(D611=0,F611=1,E611=1),"Recent Exposure (Past Infection)", TRUE,"Secondary")</f>
        <v>Positive(Complex)</v>
      </c>
      <c r="H611" s="12" t="s">
        <v>44</v>
      </c>
      <c r="I611" s="12" t="s">
        <v>17</v>
      </c>
      <c r="J611" s="12" t="s">
        <v>24</v>
      </c>
      <c r="K611" s="12" t="s">
        <v>14</v>
      </c>
      <c r="L611" s="13">
        <v>1</v>
      </c>
    </row>
    <row r="612" spans="1:12" x14ac:dyDescent="0.35">
      <c r="A612" s="12" t="s">
        <v>15</v>
      </c>
      <c r="B612" s="13">
        <v>16</v>
      </c>
      <c r="C612" s="13" t="str" cm="1">
        <f t="array" ref="C612">_xlfn.IFS(
  AND(B612&gt;=0, B612&lt;=18), "0-18",
  AND(B612&gt;18, B612&lt;=35), "19-35",
  AND(B612&gt;35, B612&lt;=60), "36-60",
  B612&gt;60, "60+"
)</f>
        <v>0-18</v>
      </c>
      <c r="D612" s="13">
        <v>1</v>
      </c>
      <c r="E612" s="13">
        <v>1</v>
      </c>
      <c r="F612" s="13">
        <v>0</v>
      </c>
      <c r="G612" s="12" t="str" cm="1">
        <f t="array" ref="G612">_xlfn.IFS(AND(D612=0,F612=0,E612=1),"Past/Secondary", AND(D612=1,F612=0,E612=0),"Acute/Early", OR(AND(D612=1,F612=1,E612=0),AND(D612=0,F612=1,E612=0)),"Recent/Mid", AND(D612=1,F612=1,E612=1),"Positive(Complex)", AND(D612=0,F612=1,E612=1),"Recent Exposure (Past Infection)", TRUE,"Secondary")</f>
        <v>Secondary</v>
      </c>
      <c r="H612" s="12" t="s">
        <v>40</v>
      </c>
      <c r="I612" s="12" t="s">
        <v>12</v>
      </c>
      <c r="J612" s="12" t="s">
        <v>13</v>
      </c>
      <c r="K612" s="12" t="s">
        <v>14</v>
      </c>
      <c r="L612" s="13">
        <v>1</v>
      </c>
    </row>
    <row r="613" spans="1:12" x14ac:dyDescent="0.35">
      <c r="A613" s="12" t="s">
        <v>10</v>
      </c>
      <c r="B613" s="13">
        <v>17</v>
      </c>
      <c r="C613" s="13" t="str" cm="1">
        <f t="array" ref="C613">_xlfn.IFS(
  AND(B613&gt;=0, B613&lt;=18), "0-18",
  AND(B613&gt;18, B613&lt;=35), "19-35",
  AND(B613&gt;35, B613&lt;=60), "36-60",
  B613&gt;60, "60+"
)</f>
        <v>0-18</v>
      </c>
      <c r="D613" s="13">
        <v>1</v>
      </c>
      <c r="E613" s="13">
        <v>1</v>
      </c>
      <c r="F613" s="13">
        <v>0</v>
      </c>
      <c r="G613" s="12" t="str" cm="1">
        <f t="array" ref="G613">_xlfn.IFS(AND(D613=0,F613=0,E613=1),"Past/Secondary", AND(D613=1,F613=0,E613=0),"Acute/Early", OR(AND(D613=1,F613=1,E613=0),AND(D613=0,F613=1,E613=0)),"Recent/Mid", AND(D613=1,F613=1,E613=1),"Positive(Complex)", AND(D613=0,F613=1,E613=1),"Recent Exposure (Past Infection)", TRUE,"Secondary")</f>
        <v>Secondary</v>
      </c>
      <c r="H613" s="12" t="s">
        <v>38</v>
      </c>
      <c r="I613" s="12" t="s">
        <v>17</v>
      </c>
      <c r="J613" s="12" t="s">
        <v>19</v>
      </c>
      <c r="K613" s="12" t="s">
        <v>14</v>
      </c>
      <c r="L613" s="13">
        <v>1</v>
      </c>
    </row>
    <row r="614" spans="1:12" x14ac:dyDescent="0.35">
      <c r="A614" s="12" t="s">
        <v>10</v>
      </c>
      <c r="B614" s="13">
        <v>63</v>
      </c>
      <c r="C614" s="13" t="str" cm="1">
        <f t="array" ref="C614">_xlfn.IFS(
  AND(B614&gt;=0, B614&lt;=18), "0-18",
  AND(B614&gt;18, B614&lt;=35), "19-35",
  AND(B614&gt;35, B614&lt;=60), "36-60",
  B614&gt;60, "60+"
)</f>
        <v>60+</v>
      </c>
      <c r="D614" s="13">
        <v>0</v>
      </c>
      <c r="E614" s="13">
        <v>0</v>
      </c>
      <c r="F614" s="13">
        <v>1</v>
      </c>
      <c r="G614" s="12" t="str" cm="1">
        <f t="array" ref="G614">_xlfn.IFS(AND(D614=0,F614=0,E614=1),"Past/Secondary", AND(D614=1,F614=0,E614=0),"Acute/Early", OR(AND(D614=1,F614=1,E614=0),AND(D614=0,F614=1,E614=0)),"Recent/Mid", AND(D614=1,F614=1,E614=1),"Positive(Complex)", AND(D614=0,F614=1,E614=1),"Recent Exposure (Past Infection)", TRUE,"Secondary")</f>
        <v>Recent/Mid</v>
      </c>
      <c r="H614" s="12" t="s">
        <v>43</v>
      </c>
      <c r="I614" s="12" t="s">
        <v>12</v>
      </c>
      <c r="J614" s="12" t="s">
        <v>19</v>
      </c>
      <c r="K614" s="12" t="s">
        <v>14</v>
      </c>
      <c r="L614" s="13">
        <v>0</v>
      </c>
    </row>
    <row r="615" spans="1:12" x14ac:dyDescent="0.35">
      <c r="A615" s="12" t="s">
        <v>10</v>
      </c>
      <c r="B615" s="13">
        <v>29</v>
      </c>
      <c r="C615" s="13" t="str" cm="1">
        <f t="array" ref="C615">_xlfn.IFS(
  AND(B615&gt;=0, B615&lt;=18), "0-18",
  AND(B615&gt;18, B615&lt;=35), "19-35",
  AND(B615&gt;35, B615&lt;=60), "36-60",
  B615&gt;60, "60+"
)</f>
        <v>19-35</v>
      </c>
      <c r="D615" s="13">
        <v>1</v>
      </c>
      <c r="E615" s="13">
        <v>1</v>
      </c>
      <c r="F615" s="13">
        <v>1</v>
      </c>
      <c r="G615" s="12" t="str" cm="1">
        <f t="array" ref="G615">_xlfn.IFS(AND(D615=0,F615=0,E615=1),"Past/Secondary", AND(D615=1,F615=0,E615=0),"Acute/Early", OR(AND(D615=1,F615=1,E615=0),AND(D615=0,F615=1,E615=0)),"Recent/Mid", AND(D615=1,F615=1,E615=1),"Positive(Complex)", AND(D615=0,F615=1,E615=1),"Recent Exposure (Past Infection)", TRUE,"Secondary")</f>
        <v>Positive(Complex)</v>
      </c>
      <c r="H615" s="12" t="s">
        <v>11</v>
      </c>
      <c r="I615" s="12" t="s">
        <v>17</v>
      </c>
      <c r="J615" s="12" t="s">
        <v>19</v>
      </c>
      <c r="K615" s="12" t="s">
        <v>14</v>
      </c>
      <c r="L615" s="13">
        <v>1</v>
      </c>
    </row>
    <row r="616" spans="1:12" x14ac:dyDescent="0.35">
      <c r="A616" s="12" t="s">
        <v>15</v>
      </c>
      <c r="B616" s="13">
        <v>62</v>
      </c>
      <c r="C616" s="13" t="str" cm="1">
        <f t="array" ref="C616">_xlfn.IFS(
  AND(B616&gt;=0, B616&lt;=18), "0-18",
  AND(B616&gt;18, B616&lt;=35), "19-35",
  AND(B616&gt;35, B616&lt;=60), "36-60",
  B616&gt;60, "60+"
)</f>
        <v>60+</v>
      </c>
      <c r="D616" s="13">
        <v>0</v>
      </c>
      <c r="E616" s="13">
        <v>0</v>
      </c>
      <c r="F616" s="13">
        <v>1</v>
      </c>
      <c r="G616" s="12" t="str" cm="1">
        <f t="array" ref="G616">_xlfn.IFS(AND(D616=0,F616=0,E616=1),"Past/Secondary", AND(D616=1,F616=0,E616=0),"Acute/Early", OR(AND(D616=1,F616=1,E616=0),AND(D616=0,F616=1,E616=0)),"Recent/Mid", AND(D616=1,F616=1,E616=1),"Positive(Complex)", AND(D616=0,F616=1,E616=1),"Recent Exposure (Past Infection)", TRUE,"Secondary")</f>
        <v>Recent/Mid</v>
      </c>
      <c r="H616" s="12" t="s">
        <v>37</v>
      </c>
      <c r="I616" s="12" t="s">
        <v>12</v>
      </c>
      <c r="J616" s="12" t="s">
        <v>13</v>
      </c>
      <c r="K616" s="12" t="s">
        <v>14</v>
      </c>
      <c r="L616" s="13">
        <v>0</v>
      </c>
    </row>
    <row r="617" spans="1:12" x14ac:dyDescent="0.35">
      <c r="A617" s="12" t="s">
        <v>10</v>
      </c>
      <c r="B617" s="13">
        <v>16</v>
      </c>
      <c r="C617" s="13" t="str" cm="1">
        <f t="array" ref="C617">_xlfn.IFS(
  AND(B617&gt;=0, B617&lt;=18), "0-18",
  AND(B617&gt;18, B617&lt;=35), "19-35",
  AND(B617&gt;35, B617&lt;=60), "36-60",
  B617&gt;60, "60+"
)</f>
        <v>0-18</v>
      </c>
      <c r="D617" s="13">
        <v>0</v>
      </c>
      <c r="E617" s="13">
        <v>0</v>
      </c>
      <c r="F617" s="13">
        <v>0</v>
      </c>
      <c r="G617" s="12" t="str" cm="1">
        <f t="array" ref="G617">_xlfn.IFS(AND(D617=0,F617=0,E617=1),"Past/Secondary", AND(D617=1,F617=0,E617=0),"Acute/Early", OR(AND(D617=1,F617=1,E617=0),AND(D617=0,F617=1,E617=0)),"Recent/Mid", AND(D617=1,F617=1,E617=1),"Positive(Complex)", AND(D617=0,F617=1,E617=1),"Recent Exposure (Past Infection)", TRUE,"Secondary")</f>
        <v>Secondary</v>
      </c>
      <c r="H617" s="12" t="s">
        <v>25</v>
      </c>
      <c r="I617" s="12" t="s">
        <v>17</v>
      </c>
      <c r="J617" s="12" t="s">
        <v>24</v>
      </c>
      <c r="K617" s="12" t="s">
        <v>14</v>
      </c>
      <c r="L617" s="13">
        <v>0</v>
      </c>
    </row>
    <row r="618" spans="1:12" x14ac:dyDescent="0.35">
      <c r="A618" s="12" t="s">
        <v>15</v>
      </c>
      <c r="B618" s="13">
        <v>8</v>
      </c>
      <c r="C618" s="13" t="str" cm="1">
        <f t="array" ref="C618">_xlfn.IFS(
  AND(B618&gt;=0, B618&lt;=18), "0-18",
  AND(B618&gt;18, B618&lt;=35), "19-35",
  AND(B618&gt;35, B618&lt;=60), "36-60",
  B618&gt;60, "60+"
)</f>
        <v>0-18</v>
      </c>
      <c r="D618" s="13">
        <v>0</v>
      </c>
      <c r="E618" s="13">
        <v>0</v>
      </c>
      <c r="F618" s="13">
        <v>0</v>
      </c>
      <c r="G618" s="12" t="str" cm="1">
        <f t="array" ref="G618">_xlfn.IFS(AND(D618=0,F618=0,E618=1),"Past/Secondary", AND(D618=1,F618=0,E618=0),"Acute/Early", OR(AND(D618=1,F618=1,E618=0),AND(D618=0,F618=1,E618=0)),"Recent/Mid", AND(D618=1,F618=1,E618=1),"Positive(Complex)", AND(D618=0,F618=1,E618=1),"Recent Exposure (Past Infection)", TRUE,"Secondary")</f>
        <v>Secondary</v>
      </c>
      <c r="H618" s="12" t="s">
        <v>21</v>
      </c>
      <c r="I618" s="12" t="s">
        <v>12</v>
      </c>
      <c r="J618" s="12" t="s">
        <v>13</v>
      </c>
      <c r="K618" s="12" t="s">
        <v>14</v>
      </c>
      <c r="L618" s="13">
        <v>0</v>
      </c>
    </row>
    <row r="619" spans="1:12" x14ac:dyDescent="0.35">
      <c r="A619" s="12" t="s">
        <v>10</v>
      </c>
      <c r="B619" s="13">
        <v>10</v>
      </c>
      <c r="C619" s="13" t="str" cm="1">
        <f t="array" ref="C619">_xlfn.IFS(
  AND(B619&gt;=0, B619&lt;=18), "0-18",
  AND(B619&gt;18, B619&lt;=35), "19-35",
  AND(B619&gt;35, B619&lt;=60), "36-60",
  B619&gt;60, "60+"
)</f>
        <v>0-18</v>
      </c>
      <c r="D619" s="13">
        <v>1</v>
      </c>
      <c r="E619" s="13">
        <v>1</v>
      </c>
      <c r="F619" s="13">
        <v>0</v>
      </c>
      <c r="G619" s="12" t="str" cm="1">
        <f t="array" ref="G619">_xlfn.IFS(AND(D619=0,F619=0,E619=1),"Past/Secondary", AND(D619=1,F619=0,E619=0),"Acute/Early", OR(AND(D619=1,F619=1,E619=0),AND(D619=0,F619=1,E619=0)),"Recent/Mid", AND(D619=1,F619=1,E619=1),"Positive(Complex)", AND(D619=0,F619=1,E619=1),"Recent Exposure (Past Infection)", TRUE,"Secondary")</f>
        <v>Secondary</v>
      </c>
      <c r="H619" s="12" t="s">
        <v>51</v>
      </c>
      <c r="I619" s="12" t="s">
        <v>17</v>
      </c>
      <c r="J619" s="12" t="s">
        <v>24</v>
      </c>
      <c r="K619" s="12" t="s">
        <v>14</v>
      </c>
      <c r="L619" s="13">
        <v>1</v>
      </c>
    </row>
    <row r="620" spans="1:12" x14ac:dyDescent="0.35">
      <c r="A620" s="12" t="s">
        <v>10</v>
      </c>
      <c r="B620" s="13">
        <v>40</v>
      </c>
      <c r="C620" s="13" t="str" cm="1">
        <f t="array" ref="C620">_xlfn.IFS(
  AND(B620&gt;=0, B620&lt;=18), "0-18",
  AND(B620&gt;18, B620&lt;=35), "19-35",
  AND(B620&gt;35, B620&lt;=60), "36-60",
  B620&gt;60, "60+"
)</f>
        <v>36-60</v>
      </c>
      <c r="D620" s="13">
        <v>1</v>
      </c>
      <c r="E620" s="13">
        <v>1</v>
      </c>
      <c r="F620" s="13">
        <v>0</v>
      </c>
      <c r="G620" s="12" t="str" cm="1">
        <f t="array" ref="G620">_xlfn.IFS(AND(D620=0,F620=0,E620=1),"Past/Secondary", AND(D620=1,F620=0,E620=0),"Acute/Early", OR(AND(D620=1,F620=1,E620=0),AND(D620=0,F620=1,E620=0)),"Recent/Mid", AND(D620=1,F620=1,E620=1),"Positive(Complex)", AND(D620=0,F620=1,E620=1),"Recent Exposure (Past Infection)", TRUE,"Secondary")</f>
        <v>Secondary</v>
      </c>
      <c r="H620" s="12" t="s">
        <v>31</v>
      </c>
      <c r="I620" s="12" t="s">
        <v>12</v>
      </c>
      <c r="J620" s="12" t="s">
        <v>24</v>
      </c>
      <c r="K620" s="12" t="s">
        <v>14</v>
      </c>
      <c r="L620" s="13">
        <v>1</v>
      </c>
    </row>
    <row r="621" spans="1:12" x14ac:dyDescent="0.35">
      <c r="A621" s="12" t="s">
        <v>10</v>
      </c>
      <c r="B621" s="13">
        <v>51</v>
      </c>
      <c r="C621" s="13" t="str" cm="1">
        <f t="array" ref="C621">_xlfn.IFS(
  AND(B621&gt;=0, B621&lt;=18), "0-18",
  AND(B621&gt;18, B621&lt;=35), "19-35",
  AND(B621&gt;35, B621&lt;=60), "36-60",
  B621&gt;60, "60+"
)</f>
        <v>36-60</v>
      </c>
      <c r="D621" s="13">
        <v>0</v>
      </c>
      <c r="E621" s="13">
        <v>0</v>
      </c>
      <c r="F621" s="13">
        <v>1</v>
      </c>
      <c r="G621" s="12" t="str" cm="1">
        <f t="array" ref="G621">_xlfn.IFS(AND(D621=0,F621=0,E621=1),"Past/Secondary", AND(D621=1,F621=0,E621=0),"Acute/Early", OR(AND(D621=1,F621=1,E621=0),AND(D621=0,F621=1,E621=0)),"Recent/Mid", AND(D621=1,F621=1,E621=1),"Positive(Complex)", AND(D621=0,F621=1,E621=1),"Recent Exposure (Past Infection)", TRUE,"Secondary")</f>
        <v>Recent/Mid</v>
      </c>
      <c r="H621" s="12" t="s">
        <v>16</v>
      </c>
      <c r="I621" s="12" t="s">
        <v>17</v>
      </c>
      <c r="J621" s="12" t="s">
        <v>19</v>
      </c>
      <c r="K621" s="12" t="s">
        <v>14</v>
      </c>
      <c r="L621" s="13">
        <v>0</v>
      </c>
    </row>
    <row r="622" spans="1:12" x14ac:dyDescent="0.35">
      <c r="A622" s="12" t="s">
        <v>10</v>
      </c>
      <c r="B622" s="13">
        <v>40</v>
      </c>
      <c r="C622" s="13" t="str" cm="1">
        <f t="array" ref="C622">_xlfn.IFS(
  AND(B622&gt;=0, B622&lt;=18), "0-18",
  AND(B622&gt;18, B622&lt;=35), "19-35",
  AND(B622&gt;35, B622&lt;=60), "36-60",
  B622&gt;60, "60+"
)</f>
        <v>36-60</v>
      </c>
      <c r="D622" s="13">
        <v>1</v>
      </c>
      <c r="E622" s="13">
        <v>1</v>
      </c>
      <c r="F622" s="13">
        <v>1</v>
      </c>
      <c r="G622" s="12" t="str" cm="1">
        <f t="array" ref="G622">_xlfn.IFS(AND(D622=0,F622=0,E622=1),"Past/Secondary", AND(D622=1,F622=0,E622=0),"Acute/Early", OR(AND(D622=1,F622=1,E622=0),AND(D622=0,F622=1,E622=0)),"Recent/Mid", AND(D622=1,F622=1,E622=1),"Positive(Complex)", AND(D622=0,F622=1,E622=1),"Recent Exposure (Past Infection)", TRUE,"Secondary")</f>
        <v>Positive(Complex)</v>
      </c>
      <c r="H622" s="12" t="s">
        <v>44</v>
      </c>
      <c r="I622" s="12" t="s">
        <v>12</v>
      </c>
      <c r="J622" s="12" t="s">
        <v>13</v>
      </c>
      <c r="K622" s="12" t="s">
        <v>14</v>
      </c>
      <c r="L622" s="13">
        <v>1</v>
      </c>
    </row>
    <row r="623" spans="1:12" x14ac:dyDescent="0.35">
      <c r="A623" s="12" t="s">
        <v>10</v>
      </c>
      <c r="B623" s="13">
        <v>50</v>
      </c>
      <c r="C623" s="13" t="str" cm="1">
        <f t="array" ref="C623">_xlfn.IFS(
  AND(B623&gt;=0, B623&lt;=18), "0-18",
  AND(B623&gt;18, B623&lt;=35), "19-35",
  AND(B623&gt;35, B623&lt;=60), "36-60",
  B623&gt;60, "60+"
)</f>
        <v>36-60</v>
      </c>
      <c r="D623" s="13">
        <v>0</v>
      </c>
      <c r="E623" s="13">
        <v>0</v>
      </c>
      <c r="F623" s="13">
        <v>0</v>
      </c>
      <c r="G623" s="12" t="str" cm="1">
        <f t="array" ref="G623">_xlfn.IFS(AND(D623=0,F623=0,E623=1),"Past/Secondary", AND(D623=1,F623=0,E623=0),"Acute/Early", OR(AND(D623=1,F623=1,E623=0),AND(D623=0,F623=1,E623=0)),"Recent/Mid", AND(D623=1,F623=1,E623=1),"Positive(Complex)", AND(D623=0,F623=1,E623=1),"Recent Exposure (Past Infection)", TRUE,"Secondary")</f>
        <v>Secondary</v>
      </c>
      <c r="H623" s="12" t="s">
        <v>25</v>
      </c>
      <c r="I623" s="12" t="s">
        <v>17</v>
      </c>
      <c r="J623" s="12" t="s">
        <v>19</v>
      </c>
      <c r="K623" s="12" t="s">
        <v>14</v>
      </c>
      <c r="L623" s="13">
        <v>0</v>
      </c>
    </row>
    <row r="624" spans="1:12" x14ac:dyDescent="0.35">
      <c r="A624" s="12" t="s">
        <v>15</v>
      </c>
      <c r="B624" s="13">
        <v>20</v>
      </c>
      <c r="C624" s="13" t="str" cm="1">
        <f t="array" ref="C624">_xlfn.IFS(
  AND(B624&gt;=0, B624&lt;=18), "0-18",
  AND(B624&gt;18, B624&lt;=35), "19-35",
  AND(B624&gt;35, B624&lt;=60), "36-60",
  B624&gt;60, "60+"
)</f>
        <v>19-35</v>
      </c>
      <c r="D624" s="13">
        <v>1</v>
      </c>
      <c r="E624" s="13">
        <v>1</v>
      </c>
      <c r="F624" s="13">
        <v>1</v>
      </c>
      <c r="G624" s="12" t="str" cm="1">
        <f t="array" ref="G624">_xlfn.IFS(AND(D624=0,F624=0,E624=1),"Past/Secondary", AND(D624=1,F624=0,E624=0),"Acute/Early", OR(AND(D624=1,F624=1,E624=0),AND(D624=0,F624=1,E624=0)),"Recent/Mid", AND(D624=1,F624=1,E624=1),"Positive(Complex)", AND(D624=0,F624=1,E624=1),"Recent Exposure (Past Infection)", TRUE,"Secondary")</f>
        <v>Positive(Complex)</v>
      </c>
      <c r="H624" s="12" t="s">
        <v>11</v>
      </c>
      <c r="I624" s="12" t="s">
        <v>12</v>
      </c>
      <c r="J624" s="12" t="s">
        <v>24</v>
      </c>
      <c r="K624" s="12" t="s">
        <v>14</v>
      </c>
      <c r="L624" s="13">
        <v>1</v>
      </c>
    </row>
    <row r="625" spans="1:12" x14ac:dyDescent="0.35">
      <c r="A625" s="12" t="s">
        <v>10</v>
      </c>
      <c r="B625" s="13">
        <v>27</v>
      </c>
      <c r="C625" s="13" t="str" cm="1">
        <f t="array" ref="C625">_xlfn.IFS(
  AND(B625&gt;=0, B625&lt;=18), "0-18",
  AND(B625&gt;18, B625&lt;=35), "19-35",
  AND(B625&gt;35, B625&lt;=60), "36-60",
  B625&gt;60, "60+"
)</f>
        <v>19-35</v>
      </c>
      <c r="D625" s="13">
        <v>0</v>
      </c>
      <c r="E625" s="13">
        <v>0</v>
      </c>
      <c r="F625" s="13">
        <v>0</v>
      </c>
      <c r="G625" s="12" t="str" cm="1">
        <f t="array" ref="G625">_xlfn.IFS(AND(D625=0,F625=0,E625=1),"Past/Secondary", AND(D625=1,F625=0,E625=0),"Acute/Early", OR(AND(D625=1,F625=1,E625=0),AND(D625=0,F625=1,E625=0)),"Recent/Mid", AND(D625=1,F625=1,E625=1),"Positive(Complex)", AND(D625=0,F625=1,E625=1),"Recent Exposure (Past Infection)", TRUE,"Secondary")</f>
        <v>Secondary</v>
      </c>
      <c r="H625" s="12" t="s">
        <v>21</v>
      </c>
      <c r="I625" s="12" t="s">
        <v>17</v>
      </c>
      <c r="J625" s="12" t="s">
        <v>19</v>
      </c>
      <c r="K625" s="12" t="s">
        <v>14</v>
      </c>
      <c r="L625" s="13">
        <v>0</v>
      </c>
    </row>
    <row r="626" spans="1:12" x14ac:dyDescent="0.35">
      <c r="A626" s="12" t="s">
        <v>10</v>
      </c>
      <c r="B626" s="13">
        <v>65</v>
      </c>
      <c r="C626" s="13" t="str" cm="1">
        <f t="array" ref="C626">_xlfn.IFS(
  AND(B626&gt;=0, B626&lt;=18), "0-18",
  AND(B626&gt;18, B626&lt;=35), "19-35",
  AND(B626&gt;35, B626&lt;=60), "36-60",
  B626&gt;60, "60+"
)</f>
        <v>60+</v>
      </c>
      <c r="D626" s="13">
        <v>0</v>
      </c>
      <c r="E626" s="13">
        <v>0</v>
      </c>
      <c r="F626" s="13">
        <v>0</v>
      </c>
      <c r="G626" s="12" t="str" cm="1">
        <f t="array" ref="G626">_xlfn.IFS(AND(D626=0,F626=0,E626=1),"Past/Secondary", AND(D626=1,F626=0,E626=0),"Acute/Early", OR(AND(D626=1,F626=1,E626=0),AND(D626=0,F626=1,E626=0)),"Recent/Mid", AND(D626=1,F626=1,E626=1),"Positive(Complex)", AND(D626=0,F626=1,E626=1),"Recent Exposure (Past Infection)", TRUE,"Secondary")</f>
        <v>Secondary</v>
      </c>
      <c r="H626" s="12" t="s">
        <v>20</v>
      </c>
      <c r="I626" s="12" t="s">
        <v>12</v>
      </c>
      <c r="J626" s="12" t="s">
        <v>24</v>
      </c>
      <c r="K626" s="12" t="s">
        <v>14</v>
      </c>
      <c r="L626" s="13">
        <v>0</v>
      </c>
    </row>
    <row r="627" spans="1:12" x14ac:dyDescent="0.35">
      <c r="A627" s="12" t="s">
        <v>10</v>
      </c>
      <c r="B627" s="13">
        <v>10</v>
      </c>
      <c r="C627" s="13" t="str" cm="1">
        <f t="array" ref="C627">_xlfn.IFS(
  AND(B627&gt;=0, B627&lt;=18), "0-18",
  AND(B627&gt;18, B627&lt;=35), "19-35",
  AND(B627&gt;35, B627&lt;=60), "36-60",
  B627&gt;60, "60+"
)</f>
        <v>0-18</v>
      </c>
      <c r="D627" s="13">
        <v>1</v>
      </c>
      <c r="E627" s="13">
        <v>1</v>
      </c>
      <c r="F627" s="13">
        <v>1</v>
      </c>
      <c r="G627" s="12" t="str" cm="1">
        <f t="array" ref="G627">_xlfn.IFS(AND(D627=0,F627=0,E627=1),"Past/Secondary", AND(D627=1,F627=0,E627=0),"Acute/Early", OR(AND(D627=1,F627=1,E627=0),AND(D627=0,F627=1,E627=0)),"Recent/Mid", AND(D627=1,F627=1,E627=1),"Positive(Complex)", AND(D627=0,F627=1,E627=1),"Recent Exposure (Past Infection)", TRUE,"Secondary")</f>
        <v>Positive(Complex)</v>
      </c>
      <c r="H627" s="12" t="s">
        <v>50</v>
      </c>
      <c r="I627" s="12" t="s">
        <v>17</v>
      </c>
      <c r="J627" s="12" t="s">
        <v>24</v>
      </c>
      <c r="K627" s="12" t="s">
        <v>14</v>
      </c>
      <c r="L627" s="13">
        <v>1</v>
      </c>
    </row>
    <row r="628" spans="1:12" x14ac:dyDescent="0.35">
      <c r="A628" s="12" t="s">
        <v>10</v>
      </c>
      <c r="B628" s="13">
        <v>33</v>
      </c>
      <c r="C628" s="13" t="str" cm="1">
        <f t="array" ref="C628">_xlfn.IFS(
  AND(B628&gt;=0, B628&lt;=18), "0-18",
  AND(B628&gt;18, B628&lt;=35), "19-35",
  AND(B628&gt;35, B628&lt;=60), "36-60",
  B628&gt;60, "60+"
)</f>
        <v>19-35</v>
      </c>
      <c r="D628" s="13">
        <v>1</v>
      </c>
      <c r="E628" s="13">
        <v>1</v>
      </c>
      <c r="F628" s="13">
        <v>1</v>
      </c>
      <c r="G628" s="12" t="str" cm="1">
        <f t="array" ref="G628">_xlfn.IFS(AND(D628=0,F628=0,E628=1),"Past/Secondary", AND(D628=1,F628=0,E628=0),"Acute/Early", OR(AND(D628=1,F628=1,E628=0),AND(D628=0,F628=1,E628=0)),"Recent/Mid", AND(D628=1,F628=1,E628=1),"Positive(Complex)", AND(D628=0,F628=1,E628=1),"Recent Exposure (Past Infection)", TRUE,"Secondary")</f>
        <v>Positive(Complex)</v>
      </c>
      <c r="H628" s="12" t="s">
        <v>20</v>
      </c>
      <c r="I628" s="12" t="s">
        <v>12</v>
      </c>
      <c r="J628" s="12" t="s">
        <v>24</v>
      </c>
      <c r="K628" s="12" t="s">
        <v>14</v>
      </c>
      <c r="L628" s="13">
        <v>1</v>
      </c>
    </row>
    <row r="629" spans="1:12" x14ac:dyDescent="0.35">
      <c r="A629" s="12" t="s">
        <v>15</v>
      </c>
      <c r="B629" s="13">
        <v>20</v>
      </c>
      <c r="C629" s="13" t="str" cm="1">
        <f t="array" ref="C629">_xlfn.IFS(
  AND(B629&gt;=0, B629&lt;=18), "0-18",
  AND(B629&gt;18, B629&lt;=35), "19-35",
  AND(B629&gt;35, B629&lt;=60), "36-60",
  B629&gt;60, "60+"
)</f>
        <v>19-35</v>
      </c>
      <c r="D629" s="13">
        <v>1</v>
      </c>
      <c r="E629" s="13">
        <v>1</v>
      </c>
      <c r="F629" s="13">
        <v>1</v>
      </c>
      <c r="G629" s="12" t="str" cm="1">
        <f t="array" ref="G629">_xlfn.IFS(AND(D629=0,F629=0,E629=1),"Past/Secondary", AND(D629=1,F629=0,E629=0),"Acute/Early", OR(AND(D629=1,F629=1,E629=0),AND(D629=0,F629=1,E629=0)),"Recent/Mid", AND(D629=1,F629=1,E629=1),"Positive(Complex)", AND(D629=0,F629=1,E629=1),"Recent Exposure (Past Infection)", TRUE,"Secondary")</f>
        <v>Positive(Complex)</v>
      </c>
      <c r="H629" s="12" t="s">
        <v>20</v>
      </c>
      <c r="I629" s="12" t="s">
        <v>17</v>
      </c>
      <c r="J629" s="12" t="s">
        <v>24</v>
      </c>
      <c r="K629" s="12" t="s">
        <v>14</v>
      </c>
      <c r="L629" s="13">
        <v>1</v>
      </c>
    </row>
    <row r="630" spans="1:12" x14ac:dyDescent="0.35">
      <c r="A630" s="12" t="s">
        <v>10</v>
      </c>
      <c r="B630" s="13">
        <v>44</v>
      </c>
      <c r="C630" s="13" t="str" cm="1">
        <f t="array" ref="C630">_xlfn.IFS(
  AND(B630&gt;=0, B630&lt;=18), "0-18",
  AND(B630&gt;18, B630&lt;=35), "19-35",
  AND(B630&gt;35, B630&lt;=60), "36-60",
  B630&gt;60, "60+"
)</f>
        <v>36-60</v>
      </c>
      <c r="D630" s="13">
        <v>1</v>
      </c>
      <c r="E630" s="13">
        <v>1</v>
      </c>
      <c r="F630" s="13">
        <v>1</v>
      </c>
      <c r="G630" s="12" t="str" cm="1">
        <f t="array" ref="G630">_xlfn.IFS(AND(D630=0,F630=0,E630=1),"Past/Secondary", AND(D630=1,F630=0,E630=0),"Acute/Early", OR(AND(D630=1,F630=1,E630=0),AND(D630=0,F630=1,E630=0)),"Recent/Mid", AND(D630=1,F630=1,E630=1),"Positive(Complex)", AND(D630=0,F630=1,E630=1),"Recent Exposure (Past Infection)", TRUE,"Secondary")</f>
        <v>Positive(Complex)</v>
      </c>
      <c r="H630" s="12" t="s">
        <v>25</v>
      </c>
      <c r="I630" s="12" t="s">
        <v>12</v>
      </c>
      <c r="J630" s="12" t="s">
        <v>13</v>
      </c>
      <c r="K630" s="12" t="s">
        <v>14</v>
      </c>
      <c r="L630" s="13">
        <v>1</v>
      </c>
    </row>
    <row r="631" spans="1:12" x14ac:dyDescent="0.35">
      <c r="A631" s="12" t="s">
        <v>15</v>
      </c>
      <c r="B631" s="13">
        <v>62</v>
      </c>
      <c r="C631" s="13" t="str" cm="1">
        <f t="array" ref="C631">_xlfn.IFS(
  AND(B631&gt;=0, B631&lt;=18), "0-18",
  AND(B631&gt;18, B631&lt;=35), "19-35",
  AND(B631&gt;35, B631&lt;=60), "36-60",
  B631&gt;60, "60+"
)</f>
        <v>60+</v>
      </c>
      <c r="D631" s="13">
        <v>0</v>
      </c>
      <c r="E631" s="13">
        <v>0</v>
      </c>
      <c r="F631" s="13">
        <v>0</v>
      </c>
      <c r="G631" s="12" t="str" cm="1">
        <f t="array" ref="G631">_xlfn.IFS(AND(D631=0,F631=0,E631=1),"Past/Secondary", AND(D631=1,F631=0,E631=0),"Acute/Early", OR(AND(D631=1,F631=1,E631=0),AND(D631=0,F631=1,E631=0)),"Recent/Mid", AND(D631=1,F631=1,E631=1),"Positive(Complex)", AND(D631=0,F631=1,E631=1),"Recent Exposure (Past Infection)", TRUE,"Secondary")</f>
        <v>Secondary</v>
      </c>
      <c r="H631" s="12" t="s">
        <v>25</v>
      </c>
      <c r="I631" s="12" t="s">
        <v>17</v>
      </c>
      <c r="J631" s="12" t="s">
        <v>13</v>
      </c>
      <c r="K631" s="12" t="s">
        <v>14</v>
      </c>
      <c r="L631" s="13">
        <v>0</v>
      </c>
    </row>
    <row r="632" spans="1:12" x14ac:dyDescent="0.35">
      <c r="A632" s="12" t="s">
        <v>15</v>
      </c>
      <c r="B632" s="13">
        <v>62</v>
      </c>
      <c r="C632" s="13" t="str" cm="1">
        <f t="array" ref="C632">_xlfn.IFS(
  AND(B632&gt;=0, B632&lt;=18), "0-18",
  AND(B632&gt;18, B632&lt;=35), "19-35",
  AND(B632&gt;35, B632&lt;=60), "36-60",
  B632&gt;60, "60+"
)</f>
        <v>60+</v>
      </c>
      <c r="D632" s="13">
        <v>1</v>
      </c>
      <c r="E632" s="13">
        <v>1</v>
      </c>
      <c r="F632" s="13">
        <v>0</v>
      </c>
      <c r="G632" s="12" t="str" cm="1">
        <f t="array" ref="G632">_xlfn.IFS(AND(D632=0,F632=0,E632=1),"Past/Secondary", AND(D632=1,F632=0,E632=0),"Acute/Early", OR(AND(D632=1,F632=1,E632=0),AND(D632=0,F632=1,E632=0)),"Recent/Mid", AND(D632=1,F632=1,E632=1),"Positive(Complex)", AND(D632=0,F632=1,E632=1),"Recent Exposure (Past Infection)", TRUE,"Secondary")</f>
        <v>Secondary</v>
      </c>
      <c r="H632" s="12" t="s">
        <v>50</v>
      </c>
      <c r="I632" s="12" t="s">
        <v>12</v>
      </c>
      <c r="J632" s="12" t="s">
        <v>19</v>
      </c>
      <c r="K632" s="12" t="s">
        <v>14</v>
      </c>
      <c r="L632" s="13">
        <v>1</v>
      </c>
    </row>
    <row r="633" spans="1:12" x14ac:dyDescent="0.35">
      <c r="A633" s="12" t="s">
        <v>15</v>
      </c>
      <c r="B633" s="13">
        <v>54</v>
      </c>
      <c r="C633" s="13" t="str" cm="1">
        <f t="array" ref="C633">_xlfn.IFS(
  AND(B633&gt;=0, B633&lt;=18), "0-18",
  AND(B633&gt;18, B633&lt;=35), "19-35",
  AND(B633&gt;35, B633&lt;=60), "36-60",
  B633&gt;60, "60+"
)</f>
        <v>36-60</v>
      </c>
      <c r="D633" s="13">
        <v>1</v>
      </c>
      <c r="E633" s="13">
        <v>1</v>
      </c>
      <c r="F633" s="13">
        <v>1</v>
      </c>
      <c r="G633" s="12" t="str" cm="1">
        <f t="array" ref="G633">_xlfn.IFS(AND(D633=0,F633=0,E633=1),"Past/Secondary", AND(D633=1,F633=0,E633=0),"Acute/Early", OR(AND(D633=1,F633=1,E633=0),AND(D633=0,F633=1,E633=0)),"Recent/Mid", AND(D633=1,F633=1,E633=1),"Positive(Complex)", AND(D633=0,F633=1,E633=1),"Recent Exposure (Past Infection)", TRUE,"Secondary")</f>
        <v>Positive(Complex)</v>
      </c>
      <c r="H633" s="12" t="s">
        <v>38</v>
      </c>
      <c r="I633" s="12" t="s">
        <v>17</v>
      </c>
      <c r="J633" s="12" t="s">
        <v>13</v>
      </c>
      <c r="K633" s="12" t="s">
        <v>14</v>
      </c>
      <c r="L633" s="13">
        <v>1</v>
      </c>
    </row>
    <row r="634" spans="1:12" x14ac:dyDescent="0.35">
      <c r="A634" s="12" t="s">
        <v>15</v>
      </c>
      <c r="B634" s="13">
        <v>62</v>
      </c>
      <c r="C634" s="13" t="str" cm="1">
        <f t="array" ref="C634">_xlfn.IFS(
  AND(B634&gt;=0, B634&lt;=18), "0-18",
  AND(B634&gt;18, B634&lt;=35), "19-35",
  AND(B634&gt;35, B634&lt;=60), "36-60",
  B634&gt;60, "60+"
)</f>
        <v>60+</v>
      </c>
      <c r="D634" s="13">
        <v>0</v>
      </c>
      <c r="E634" s="13">
        <v>0</v>
      </c>
      <c r="F634" s="13">
        <v>1</v>
      </c>
      <c r="G634" s="12" t="str" cm="1">
        <f t="array" ref="G634">_xlfn.IFS(AND(D634=0,F634=0,E634=1),"Past/Secondary", AND(D634=1,F634=0,E634=0),"Acute/Early", OR(AND(D634=1,F634=1,E634=0),AND(D634=0,F634=1,E634=0)),"Recent/Mid", AND(D634=1,F634=1,E634=1),"Positive(Complex)", AND(D634=0,F634=1,E634=1),"Recent Exposure (Past Infection)", TRUE,"Secondary")</f>
        <v>Recent/Mid</v>
      </c>
      <c r="H634" s="12" t="s">
        <v>18</v>
      </c>
      <c r="I634" s="12" t="s">
        <v>12</v>
      </c>
      <c r="J634" s="12" t="s">
        <v>24</v>
      </c>
      <c r="K634" s="12" t="s">
        <v>14</v>
      </c>
      <c r="L634" s="13">
        <v>0</v>
      </c>
    </row>
    <row r="635" spans="1:12" x14ac:dyDescent="0.35">
      <c r="A635" s="12" t="s">
        <v>15</v>
      </c>
      <c r="B635" s="13">
        <v>58</v>
      </c>
      <c r="C635" s="13" t="str" cm="1">
        <f t="array" ref="C635">_xlfn.IFS(
  AND(B635&gt;=0, B635&lt;=18), "0-18",
  AND(B635&gt;18, B635&lt;=35), "19-35",
  AND(B635&gt;35, B635&lt;=60), "36-60",
  B635&gt;60, "60+"
)</f>
        <v>36-60</v>
      </c>
      <c r="D635" s="13">
        <v>1</v>
      </c>
      <c r="E635" s="13">
        <v>1</v>
      </c>
      <c r="F635" s="13">
        <v>0</v>
      </c>
      <c r="G635" s="12" t="str" cm="1">
        <f t="array" ref="G635">_xlfn.IFS(AND(D635=0,F635=0,E635=1),"Past/Secondary", AND(D635=1,F635=0,E635=0),"Acute/Early", OR(AND(D635=1,F635=1,E635=0),AND(D635=0,F635=1,E635=0)),"Recent/Mid", AND(D635=1,F635=1,E635=1),"Positive(Complex)", AND(D635=0,F635=1,E635=1),"Recent Exposure (Past Infection)", TRUE,"Secondary")</f>
        <v>Secondary</v>
      </c>
      <c r="H635" s="12" t="s">
        <v>25</v>
      </c>
      <c r="I635" s="12" t="s">
        <v>17</v>
      </c>
      <c r="J635" s="12" t="s">
        <v>13</v>
      </c>
      <c r="K635" s="12" t="s">
        <v>14</v>
      </c>
      <c r="L635" s="13">
        <v>1</v>
      </c>
    </row>
    <row r="636" spans="1:12" x14ac:dyDescent="0.35">
      <c r="A636" s="12" t="s">
        <v>15</v>
      </c>
      <c r="B636" s="13">
        <v>10</v>
      </c>
      <c r="C636" s="13" t="str" cm="1">
        <f t="array" ref="C636">_xlfn.IFS(
  AND(B636&gt;=0, B636&lt;=18), "0-18",
  AND(B636&gt;18, B636&lt;=35), "19-35",
  AND(B636&gt;35, B636&lt;=60), "36-60",
  B636&gt;60, "60+"
)</f>
        <v>0-18</v>
      </c>
      <c r="D636" s="13">
        <v>1</v>
      </c>
      <c r="E636" s="13">
        <v>1</v>
      </c>
      <c r="F636" s="13">
        <v>1</v>
      </c>
      <c r="G636" s="12" t="str" cm="1">
        <f t="array" ref="G636">_xlfn.IFS(AND(D636=0,F636=0,E636=1),"Past/Secondary", AND(D636=1,F636=0,E636=0),"Acute/Early", OR(AND(D636=1,F636=1,E636=0),AND(D636=0,F636=1,E636=0)),"Recent/Mid", AND(D636=1,F636=1,E636=1),"Positive(Complex)", AND(D636=0,F636=1,E636=1),"Recent Exposure (Past Infection)", TRUE,"Secondary")</f>
        <v>Positive(Complex)</v>
      </c>
      <c r="H636" s="12" t="s">
        <v>26</v>
      </c>
      <c r="I636" s="12" t="s">
        <v>12</v>
      </c>
      <c r="J636" s="12" t="s">
        <v>19</v>
      </c>
      <c r="K636" s="12" t="s">
        <v>14</v>
      </c>
      <c r="L636" s="13">
        <v>1</v>
      </c>
    </row>
    <row r="637" spans="1:12" x14ac:dyDescent="0.35">
      <c r="A637" s="12" t="s">
        <v>10</v>
      </c>
      <c r="B637" s="13">
        <v>47</v>
      </c>
      <c r="C637" s="13" t="str" cm="1">
        <f t="array" ref="C637">_xlfn.IFS(
  AND(B637&gt;=0, B637&lt;=18), "0-18",
  AND(B637&gt;18, B637&lt;=35), "19-35",
  AND(B637&gt;35, B637&lt;=60), "36-60",
  B637&gt;60, "60+"
)</f>
        <v>36-60</v>
      </c>
      <c r="D637" s="13">
        <v>0</v>
      </c>
      <c r="E637" s="13">
        <v>0</v>
      </c>
      <c r="F637" s="13">
        <v>1</v>
      </c>
      <c r="G637" s="12" t="str" cm="1">
        <f t="array" ref="G637">_xlfn.IFS(AND(D637=0,F637=0,E637=1),"Past/Secondary", AND(D637=1,F637=0,E637=0),"Acute/Early", OR(AND(D637=1,F637=1,E637=0),AND(D637=0,F637=1,E637=0)),"Recent/Mid", AND(D637=1,F637=1,E637=1),"Positive(Complex)", AND(D637=0,F637=1,E637=1),"Recent Exposure (Past Infection)", TRUE,"Secondary")</f>
        <v>Recent/Mid</v>
      </c>
      <c r="H637" s="12" t="s">
        <v>39</v>
      </c>
      <c r="I637" s="12" t="s">
        <v>17</v>
      </c>
      <c r="J637" s="12" t="s">
        <v>13</v>
      </c>
      <c r="K637" s="12" t="s">
        <v>14</v>
      </c>
      <c r="L637" s="13">
        <v>0</v>
      </c>
    </row>
    <row r="638" spans="1:12" x14ac:dyDescent="0.35">
      <c r="A638" s="12" t="s">
        <v>10</v>
      </c>
      <c r="B638" s="13">
        <v>20</v>
      </c>
      <c r="C638" s="13" t="str" cm="1">
        <f t="array" ref="C638">_xlfn.IFS(
  AND(B638&gt;=0, B638&lt;=18), "0-18",
  AND(B638&gt;18, B638&lt;=35), "19-35",
  AND(B638&gt;35, B638&lt;=60), "36-60",
  B638&gt;60, "60+"
)</f>
        <v>19-35</v>
      </c>
      <c r="D638" s="13">
        <v>0</v>
      </c>
      <c r="E638" s="13">
        <v>0</v>
      </c>
      <c r="F638" s="13">
        <v>1</v>
      </c>
      <c r="G638" s="12" t="str" cm="1">
        <f t="array" ref="G638">_xlfn.IFS(AND(D638=0,F638=0,E638=1),"Past/Secondary", AND(D638=1,F638=0,E638=0),"Acute/Early", OR(AND(D638=1,F638=1,E638=0),AND(D638=0,F638=1,E638=0)),"Recent/Mid", AND(D638=1,F638=1,E638=1),"Positive(Complex)", AND(D638=0,F638=1,E638=1),"Recent Exposure (Past Infection)", TRUE,"Secondary")</f>
        <v>Recent/Mid</v>
      </c>
      <c r="H638" s="12" t="s">
        <v>36</v>
      </c>
      <c r="I638" s="12" t="s">
        <v>12</v>
      </c>
      <c r="J638" s="12" t="s">
        <v>24</v>
      </c>
      <c r="K638" s="12" t="s">
        <v>14</v>
      </c>
      <c r="L638" s="13">
        <v>0</v>
      </c>
    </row>
    <row r="639" spans="1:12" x14ac:dyDescent="0.35">
      <c r="A639" s="12" t="s">
        <v>15</v>
      </c>
      <c r="B639" s="13">
        <v>60</v>
      </c>
      <c r="C639" s="13" t="str" cm="1">
        <f t="array" ref="C639">_xlfn.IFS(
  AND(B639&gt;=0, B639&lt;=18), "0-18",
  AND(B639&gt;18, B639&lt;=35), "19-35",
  AND(B639&gt;35, B639&lt;=60), "36-60",
  B639&gt;60, "60+"
)</f>
        <v>36-60</v>
      </c>
      <c r="D639" s="13">
        <v>0</v>
      </c>
      <c r="E639" s="13">
        <v>0</v>
      </c>
      <c r="F639" s="13">
        <v>1</v>
      </c>
      <c r="G639" s="12" t="str" cm="1">
        <f t="array" ref="G639">_xlfn.IFS(AND(D639=0,F639=0,E639=1),"Past/Secondary", AND(D639=1,F639=0,E639=0),"Acute/Early", OR(AND(D639=1,F639=1,E639=0),AND(D639=0,F639=1,E639=0)),"Recent/Mid", AND(D639=1,F639=1,E639=1),"Positive(Complex)", AND(D639=0,F639=1,E639=1),"Recent Exposure (Past Infection)", TRUE,"Secondary")</f>
        <v>Recent/Mid</v>
      </c>
      <c r="H639" s="12" t="s">
        <v>36</v>
      </c>
      <c r="I639" s="12" t="s">
        <v>17</v>
      </c>
      <c r="J639" s="12" t="s">
        <v>13</v>
      </c>
      <c r="K639" s="12" t="s">
        <v>14</v>
      </c>
      <c r="L639" s="13">
        <v>0</v>
      </c>
    </row>
    <row r="640" spans="1:12" x14ac:dyDescent="0.35">
      <c r="A640" s="12" t="s">
        <v>10</v>
      </c>
      <c r="B640" s="13">
        <v>28</v>
      </c>
      <c r="C640" s="13" t="str" cm="1">
        <f t="array" ref="C640">_xlfn.IFS(
  AND(B640&gt;=0, B640&lt;=18), "0-18",
  AND(B640&gt;18, B640&lt;=35), "19-35",
  AND(B640&gt;35, B640&lt;=60), "36-60",
  B640&gt;60, "60+"
)</f>
        <v>19-35</v>
      </c>
      <c r="D640" s="13">
        <v>0</v>
      </c>
      <c r="E640" s="13">
        <v>0</v>
      </c>
      <c r="F640" s="13">
        <v>0</v>
      </c>
      <c r="G640" s="12" t="str" cm="1">
        <f t="array" ref="G640">_xlfn.IFS(AND(D640=0,F640=0,E640=1),"Past/Secondary", AND(D640=1,F640=0,E640=0),"Acute/Early", OR(AND(D640=1,F640=1,E640=0),AND(D640=0,F640=1,E640=0)),"Recent/Mid", AND(D640=1,F640=1,E640=1),"Positive(Complex)", AND(D640=0,F640=1,E640=1),"Recent Exposure (Past Infection)", TRUE,"Secondary")</f>
        <v>Secondary</v>
      </c>
      <c r="H640" s="12" t="s">
        <v>49</v>
      </c>
      <c r="I640" s="12" t="s">
        <v>12</v>
      </c>
      <c r="J640" s="12" t="s">
        <v>24</v>
      </c>
      <c r="K640" s="12" t="s">
        <v>14</v>
      </c>
      <c r="L640" s="13">
        <v>0</v>
      </c>
    </row>
    <row r="641" spans="1:12" x14ac:dyDescent="0.35">
      <c r="A641" s="12" t="s">
        <v>10</v>
      </c>
      <c r="B641" s="13">
        <v>21</v>
      </c>
      <c r="C641" s="13" t="str" cm="1">
        <f t="array" ref="C641">_xlfn.IFS(
  AND(B641&gt;=0, B641&lt;=18), "0-18",
  AND(B641&gt;18, B641&lt;=35), "19-35",
  AND(B641&gt;35, B641&lt;=60), "36-60",
  B641&gt;60, "60+"
)</f>
        <v>19-35</v>
      </c>
      <c r="D641" s="13">
        <v>1</v>
      </c>
      <c r="E641" s="13">
        <v>1</v>
      </c>
      <c r="F641" s="13">
        <v>1</v>
      </c>
      <c r="G641" s="12" t="str" cm="1">
        <f t="array" ref="G641">_xlfn.IFS(AND(D641=0,F641=0,E641=1),"Past/Secondary", AND(D641=1,F641=0,E641=0),"Acute/Early", OR(AND(D641=1,F641=1,E641=0),AND(D641=0,F641=1,E641=0)),"Recent/Mid", AND(D641=1,F641=1,E641=1),"Positive(Complex)", AND(D641=0,F641=1,E641=1),"Recent Exposure (Past Infection)", TRUE,"Secondary")</f>
        <v>Positive(Complex)</v>
      </c>
      <c r="H641" s="12" t="s">
        <v>52</v>
      </c>
      <c r="I641" s="12" t="s">
        <v>17</v>
      </c>
      <c r="J641" s="12" t="s">
        <v>13</v>
      </c>
      <c r="K641" s="12" t="s">
        <v>14</v>
      </c>
      <c r="L641" s="13">
        <v>1</v>
      </c>
    </row>
    <row r="642" spans="1:12" x14ac:dyDescent="0.35">
      <c r="A642" s="12" t="s">
        <v>10</v>
      </c>
      <c r="B642" s="13">
        <v>48</v>
      </c>
      <c r="C642" s="13" t="str" cm="1">
        <f t="array" ref="C642">_xlfn.IFS(
  AND(B642&gt;=0, B642&lt;=18), "0-18",
  AND(B642&gt;18, B642&lt;=35), "19-35",
  AND(B642&gt;35, B642&lt;=60), "36-60",
  B642&gt;60, "60+"
)</f>
        <v>36-60</v>
      </c>
      <c r="D642" s="13">
        <v>1</v>
      </c>
      <c r="E642" s="13">
        <v>1</v>
      </c>
      <c r="F642" s="13">
        <v>1</v>
      </c>
      <c r="G642" s="12" t="str" cm="1">
        <f t="array" ref="G642">_xlfn.IFS(AND(D642=0,F642=0,E642=1),"Past/Secondary", AND(D642=1,F642=0,E642=0),"Acute/Early", OR(AND(D642=1,F642=1,E642=0),AND(D642=0,F642=1,E642=0)),"Recent/Mid", AND(D642=1,F642=1,E642=1),"Positive(Complex)", AND(D642=0,F642=1,E642=1),"Recent Exposure (Past Infection)", TRUE,"Secondary")</f>
        <v>Positive(Complex)</v>
      </c>
      <c r="H642" s="12" t="s">
        <v>53</v>
      </c>
      <c r="I642" s="12" t="s">
        <v>12</v>
      </c>
      <c r="J642" s="12" t="s">
        <v>19</v>
      </c>
      <c r="K642" s="12" t="s">
        <v>14</v>
      </c>
      <c r="L642" s="13">
        <v>1</v>
      </c>
    </row>
    <row r="643" spans="1:12" x14ac:dyDescent="0.35">
      <c r="A643" s="12" t="s">
        <v>15</v>
      </c>
      <c r="B643" s="13">
        <v>45</v>
      </c>
      <c r="C643" s="13" t="str" cm="1">
        <f t="array" ref="C643">_xlfn.IFS(
  AND(B643&gt;=0, B643&lt;=18), "0-18",
  AND(B643&gt;18, B643&lt;=35), "19-35",
  AND(B643&gt;35, B643&lt;=60), "36-60",
  B643&gt;60, "60+"
)</f>
        <v>36-60</v>
      </c>
      <c r="D643" s="13">
        <v>0</v>
      </c>
      <c r="E643" s="13">
        <v>0</v>
      </c>
      <c r="F643" s="13">
        <v>0</v>
      </c>
      <c r="G643" s="12" t="str" cm="1">
        <f t="array" ref="G643">_xlfn.IFS(AND(D643=0,F643=0,E643=1),"Past/Secondary", AND(D643=1,F643=0,E643=0),"Acute/Early", OR(AND(D643=1,F643=1,E643=0),AND(D643=0,F643=1,E643=0)),"Recent/Mid", AND(D643=1,F643=1,E643=1),"Positive(Complex)", AND(D643=0,F643=1,E643=1),"Recent Exposure (Past Infection)", TRUE,"Secondary")</f>
        <v>Secondary</v>
      </c>
      <c r="H643" s="12" t="s">
        <v>35</v>
      </c>
      <c r="I643" s="12" t="s">
        <v>17</v>
      </c>
      <c r="J643" s="12" t="s">
        <v>19</v>
      </c>
      <c r="K643" s="12" t="s">
        <v>14</v>
      </c>
      <c r="L643" s="13">
        <v>0</v>
      </c>
    </row>
    <row r="644" spans="1:12" x14ac:dyDescent="0.35">
      <c r="A644" s="12" t="s">
        <v>15</v>
      </c>
      <c r="B644" s="13">
        <v>23</v>
      </c>
      <c r="C644" s="13" t="str" cm="1">
        <f t="array" ref="C644">_xlfn.IFS(
  AND(B644&gt;=0, B644&lt;=18), "0-18",
  AND(B644&gt;18, B644&lt;=35), "19-35",
  AND(B644&gt;35, B644&lt;=60), "36-60",
  B644&gt;60, "60+"
)</f>
        <v>19-35</v>
      </c>
      <c r="D644" s="13">
        <v>1</v>
      </c>
      <c r="E644" s="13">
        <v>1</v>
      </c>
      <c r="F644" s="13">
        <v>0</v>
      </c>
      <c r="G644" s="12" t="str" cm="1">
        <f t="array" ref="G644">_xlfn.IFS(AND(D644=0,F644=0,E644=1),"Past/Secondary", AND(D644=1,F644=0,E644=0),"Acute/Early", OR(AND(D644=1,F644=1,E644=0),AND(D644=0,F644=1,E644=0)),"Recent/Mid", AND(D644=1,F644=1,E644=1),"Positive(Complex)", AND(D644=0,F644=1,E644=1),"Recent Exposure (Past Infection)", TRUE,"Secondary")</f>
        <v>Secondary</v>
      </c>
      <c r="H644" s="12" t="s">
        <v>48</v>
      </c>
      <c r="I644" s="12" t="s">
        <v>12</v>
      </c>
      <c r="J644" s="12" t="s">
        <v>13</v>
      </c>
      <c r="K644" s="12" t="s">
        <v>14</v>
      </c>
      <c r="L644" s="13">
        <v>1</v>
      </c>
    </row>
    <row r="645" spans="1:12" x14ac:dyDescent="0.35">
      <c r="A645" s="12" t="s">
        <v>10</v>
      </c>
      <c r="B645" s="13">
        <v>52</v>
      </c>
      <c r="C645" s="13" t="str" cm="1">
        <f t="array" ref="C645">_xlfn.IFS(
  AND(B645&gt;=0, B645&lt;=18), "0-18",
  AND(B645&gt;18, B645&lt;=35), "19-35",
  AND(B645&gt;35, B645&lt;=60), "36-60",
  B645&gt;60, "60+"
)</f>
        <v>36-60</v>
      </c>
      <c r="D645" s="13">
        <v>0</v>
      </c>
      <c r="E645" s="13">
        <v>0</v>
      </c>
      <c r="F645" s="13">
        <v>0</v>
      </c>
      <c r="G645" s="12" t="str" cm="1">
        <f t="array" ref="G645">_xlfn.IFS(AND(D645=0,F645=0,E645=1),"Past/Secondary", AND(D645=1,F645=0,E645=0),"Acute/Early", OR(AND(D645=1,F645=1,E645=0),AND(D645=0,F645=1,E645=0)),"Recent/Mid", AND(D645=1,F645=1,E645=1),"Positive(Complex)", AND(D645=0,F645=1,E645=1),"Recent Exposure (Past Infection)", TRUE,"Secondary")</f>
        <v>Secondary</v>
      </c>
      <c r="H645" s="12" t="s">
        <v>35</v>
      </c>
      <c r="I645" s="12" t="s">
        <v>17</v>
      </c>
      <c r="J645" s="12" t="s">
        <v>24</v>
      </c>
      <c r="K645" s="12" t="s">
        <v>14</v>
      </c>
      <c r="L645" s="13">
        <v>0</v>
      </c>
    </row>
    <row r="646" spans="1:12" x14ac:dyDescent="0.35">
      <c r="A646" s="12" t="s">
        <v>15</v>
      </c>
      <c r="B646" s="13">
        <v>28</v>
      </c>
      <c r="C646" s="13" t="str" cm="1">
        <f t="array" ref="C646">_xlfn.IFS(
  AND(B646&gt;=0, B646&lt;=18), "0-18",
  AND(B646&gt;18, B646&lt;=35), "19-35",
  AND(B646&gt;35, B646&lt;=60), "36-60",
  B646&gt;60, "60+"
)</f>
        <v>19-35</v>
      </c>
      <c r="D646" s="13">
        <v>1</v>
      </c>
      <c r="E646" s="13">
        <v>1</v>
      </c>
      <c r="F646" s="13">
        <v>1</v>
      </c>
      <c r="G646" s="12" t="str" cm="1">
        <f t="array" ref="G646">_xlfn.IFS(AND(D646=0,F646=0,E646=1),"Past/Secondary", AND(D646=1,F646=0,E646=0),"Acute/Early", OR(AND(D646=1,F646=1,E646=0),AND(D646=0,F646=1,E646=0)),"Recent/Mid", AND(D646=1,F646=1,E646=1),"Positive(Complex)", AND(D646=0,F646=1,E646=1),"Recent Exposure (Past Infection)", TRUE,"Secondary")</f>
        <v>Positive(Complex)</v>
      </c>
      <c r="H646" s="12" t="s">
        <v>52</v>
      </c>
      <c r="I646" s="12" t="s">
        <v>12</v>
      </c>
      <c r="J646" s="12" t="s">
        <v>13</v>
      </c>
      <c r="K646" s="12" t="s">
        <v>14</v>
      </c>
      <c r="L646" s="13">
        <v>1</v>
      </c>
    </row>
    <row r="647" spans="1:12" x14ac:dyDescent="0.35">
      <c r="A647" s="12" t="s">
        <v>15</v>
      </c>
      <c r="B647" s="13">
        <v>19</v>
      </c>
      <c r="C647" s="13" t="str" cm="1">
        <f t="array" ref="C647">_xlfn.IFS(
  AND(B647&gt;=0, B647&lt;=18), "0-18",
  AND(B647&gt;18, B647&lt;=35), "19-35",
  AND(B647&gt;35, B647&lt;=60), "36-60",
  B647&gt;60, "60+"
)</f>
        <v>19-35</v>
      </c>
      <c r="D647" s="13">
        <v>0</v>
      </c>
      <c r="E647" s="13">
        <v>0</v>
      </c>
      <c r="F647" s="13">
        <v>0</v>
      </c>
      <c r="G647" s="12" t="str" cm="1">
        <f t="array" ref="G647">_xlfn.IFS(AND(D647=0,F647=0,E647=1),"Past/Secondary", AND(D647=1,F647=0,E647=0),"Acute/Early", OR(AND(D647=1,F647=1,E647=0),AND(D647=0,F647=1,E647=0)),"Recent/Mid", AND(D647=1,F647=1,E647=1),"Positive(Complex)", AND(D647=0,F647=1,E647=1),"Recent Exposure (Past Infection)", TRUE,"Secondary")</f>
        <v>Secondary</v>
      </c>
      <c r="H647" s="12" t="s">
        <v>31</v>
      </c>
      <c r="I647" s="12" t="s">
        <v>17</v>
      </c>
      <c r="J647" s="12" t="s">
        <v>19</v>
      </c>
      <c r="K647" s="12" t="s">
        <v>14</v>
      </c>
      <c r="L647" s="13">
        <v>0</v>
      </c>
    </row>
    <row r="648" spans="1:12" x14ac:dyDescent="0.35">
      <c r="A648" s="12" t="s">
        <v>15</v>
      </c>
      <c r="B648" s="13">
        <v>46</v>
      </c>
      <c r="C648" s="13" t="str" cm="1">
        <f t="array" ref="C648">_xlfn.IFS(
  AND(B648&gt;=0, B648&lt;=18), "0-18",
  AND(B648&gt;18, B648&lt;=35), "19-35",
  AND(B648&gt;35, B648&lt;=60), "36-60",
  B648&gt;60, "60+"
)</f>
        <v>36-60</v>
      </c>
      <c r="D648" s="13">
        <v>1</v>
      </c>
      <c r="E648" s="13">
        <v>1</v>
      </c>
      <c r="F648" s="13">
        <v>1</v>
      </c>
      <c r="G648" s="12" t="str" cm="1">
        <f t="array" ref="G648">_xlfn.IFS(AND(D648=0,F648=0,E648=1),"Past/Secondary", AND(D648=1,F648=0,E648=0),"Acute/Early", OR(AND(D648=1,F648=1,E648=0),AND(D648=0,F648=1,E648=0)),"Recent/Mid", AND(D648=1,F648=1,E648=1),"Positive(Complex)", AND(D648=0,F648=1,E648=1),"Recent Exposure (Past Infection)", TRUE,"Secondary")</f>
        <v>Positive(Complex)</v>
      </c>
      <c r="H648" s="12" t="s">
        <v>34</v>
      </c>
      <c r="I648" s="12" t="s">
        <v>12</v>
      </c>
      <c r="J648" s="12" t="s">
        <v>13</v>
      </c>
      <c r="K648" s="12" t="s">
        <v>14</v>
      </c>
      <c r="L648" s="13">
        <v>1</v>
      </c>
    </row>
    <row r="649" spans="1:12" x14ac:dyDescent="0.35">
      <c r="A649" s="12" t="s">
        <v>10</v>
      </c>
      <c r="B649" s="13">
        <v>61</v>
      </c>
      <c r="C649" s="13" t="str" cm="1">
        <f t="array" ref="C649">_xlfn.IFS(
  AND(B649&gt;=0, B649&lt;=18), "0-18",
  AND(B649&gt;18, B649&lt;=35), "19-35",
  AND(B649&gt;35, B649&lt;=60), "36-60",
  B649&gt;60, "60+"
)</f>
        <v>60+</v>
      </c>
      <c r="D649" s="13">
        <v>0</v>
      </c>
      <c r="E649" s="13">
        <v>0</v>
      </c>
      <c r="F649" s="13">
        <v>0</v>
      </c>
      <c r="G649" s="12" t="str" cm="1">
        <f t="array" ref="G649">_xlfn.IFS(AND(D649=0,F649=0,E649=1),"Past/Secondary", AND(D649=1,F649=0,E649=0),"Acute/Early", OR(AND(D649=1,F649=1,E649=0),AND(D649=0,F649=1,E649=0)),"Recent/Mid", AND(D649=1,F649=1,E649=1),"Positive(Complex)", AND(D649=0,F649=1,E649=1),"Recent Exposure (Past Infection)", TRUE,"Secondary")</f>
        <v>Secondary</v>
      </c>
      <c r="H649" s="12" t="s">
        <v>21</v>
      </c>
      <c r="I649" s="12" t="s">
        <v>17</v>
      </c>
      <c r="J649" s="12" t="s">
        <v>24</v>
      </c>
      <c r="K649" s="12" t="s">
        <v>14</v>
      </c>
      <c r="L649" s="13">
        <v>0</v>
      </c>
    </row>
    <row r="650" spans="1:12" x14ac:dyDescent="0.35">
      <c r="A650" s="12" t="s">
        <v>10</v>
      </c>
      <c r="B650" s="13">
        <v>32</v>
      </c>
      <c r="C650" s="13" t="str" cm="1">
        <f t="array" ref="C650">_xlfn.IFS(
  AND(B650&gt;=0, B650&lt;=18), "0-18",
  AND(B650&gt;18, B650&lt;=35), "19-35",
  AND(B650&gt;35, B650&lt;=60), "36-60",
  B650&gt;60, "60+"
)</f>
        <v>19-35</v>
      </c>
      <c r="D650" s="13">
        <v>0</v>
      </c>
      <c r="E650" s="13">
        <v>0</v>
      </c>
      <c r="F650" s="13">
        <v>0</v>
      </c>
      <c r="G650" s="12" t="str" cm="1">
        <f t="array" ref="G650">_xlfn.IFS(AND(D650=0,F650=0,E650=1),"Past/Secondary", AND(D650=1,F650=0,E650=0),"Acute/Early", OR(AND(D650=1,F650=1,E650=0),AND(D650=0,F650=1,E650=0)),"Recent/Mid", AND(D650=1,F650=1,E650=1),"Positive(Complex)", AND(D650=0,F650=1,E650=1),"Recent Exposure (Past Infection)", TRUE,"Secondary")</f>
        <v>Secondary</v>
      </c>
      <c r="H650" s="12" t="s">
        <v>18</v>
      </c>
      <c r="I650" s="12" t="s">
        <v>12</v>
      </c>
      <c r="J650" s="12" t="s">
        <v>13</v>
      </c>
      <c r="K650" s="12" t="s">
        <v>14</v>
      </c>
      <c r="L650" s="13">
        <v>0</v>
      </c>
    </row>
    <row r="651" spans="1:12" x14ac:dyDescent="0.35">
      <c r="A651" s="12" t="s">
        <v>15</v>
      </c>
      <c r="B651" s="13">
        <v>10</v>
      </c>
      <c r="C651" s="13" t="str" cm="1">
        <f t="array" ref="C651">_xlfn.IFS(
  AND(B651&gt;=0, B651&lt;=18), "0-18",
  AND(B651&gt;18, B651&lt;=35), "19-35",
  AND(B651&gt;35, B651&lt;=60), "36-60",
  B651&gt;60, "60+"
)</f>
        <v>0-18</v>
      </c>
      <c r="D651" s="13">
        <v>1</v>
      </c>
      <c r="E651" s="13">
        <v>1</v>
      </c>
      <c r="F651" s="13">
        <v>1</v>
      </c>
      <c r="G651" s="12" t="str" cm="1">
        <f t="array" ref="G651">_xlfn.IFS(AND(D651=0,F651=0,E651=1),"Past/Secondary", AND(D651=1,F651=0,E651=0),"Acute/Early", OR(AND(D651=1,F651=1,E651=0),AND(D651=0,F651=1,E651=0)),"Recent/Mid", AND(D651=1,F651=1,E651=1),"Positive(Complex)", AND(D651=0,F651=1,E651=1),"Recent Exposure (Past Infection)", TRUE,"Secondary")</f>
        <v>Positive(Complex)</v>
      </c>
      <c r="H651" s="12" t="s">
        <v>34</v>
      </c>
      <c r="I651" s="12" t="s">
        <v>17</v>
      </c>
      <c r="J651" s="12" t="s">
        <v>19</v>
      </c>
      <c r="K651" s="12" t="s">
        <v>14</v>
      </c>
      <c r="L651" s="13">
        <v>1</v>
      </c>
    </row>
    <row r="652" spans="1:12" x14ac:dyDescent="0.35">
      <c r="A652" s="12" t="s">
        <v>15</v>
      </c>
      <c r="B652" s="13">
        <v>27</v>
      </c>
      <c r="C652" s="13" t="str" cm="1">
        <f t="array" ref="C652">_xlfn.IFS(
  AND(B652&gt;=0, B652&lt;=18), "0-18",
  AND(B652&gt;18, B652&lt;=35), "19-35",
  AND(B652&gt;35, B652&lt;=60), "36-60",
  B652&gt;60, "60+"
)</f>
        <v>19-35</v>
      </c>
      <c r="D652" s="13">
        <v>1</v>
      </c>
      <c r="E652" s="13">
        <v>1</v>
      </c>
      <c r="F652" s="13">
        <v>1</v>
      </c>
      <c r="G652" s="12" t="str" cm="1">
        <f t="array" ref="G652">_xlfn.IFS(AND(D652=0,F652=0,E652=1),"Past/Secondary", AND(D652=1,F652=0,E652=0),"Acute/Early", OR(AND(D652=1,F652=1,E652=0),AND(D652=0,F652=1,E652=0)),"Recent/Mid", AND(D652=1,F652=1,E652=1),"Positive(Complex)", AND(D652=0,F652=1,E652=1),"Recent Exposure (Past Infection)", TRUE,"Secondary")</f>
        <v>Positive(Complex)</v>
      </c>
      <c r="H652" s="12" t="s">
        <v>23</v>
      </c>
      <c r="I652" s="12" t="s">
        <v>12</v>
      </c>
      <c r="J652" s="12" t="s">
        <v>19</v>
      </c>
      <c r="K652" s="12" t="s">
        <v>14</v>
      </c>
      <c r="L652" s="13">
        <v>1</v>
      </c>
    </row>
    <row r="653" spans="1:12" x14ac:dyDescent="0.35">
      <c r="A653" s="12" t="s">
        <v>10</v>
      </c>
      <c r="B653" s="13">
        <v>56</v>
      </c>
      <c r="C653" s="13" t="str" cm="1">
        <f t="array" ref="C653">_xlfn.IFS(
  AND(B653&gt;=0, B653&lt;=18), "0-18",
  AND(B653&gt;18, B653&lt;=35), "19-35",
  AND(B653&gt;35, B653&lt;=60), "36-60",
  B653&gt;60, "60+"
)</f>
        <v>36-60</v>
      </c>
      <c r="D653" s="13">
        <v>0</v>
      </c>
      <c r="E653" s="13">
        <v>0</v>
      </c>
      <c r="F653" s="13">
        <v>0</v>
      </c>
      <c r="G653" s="12" t="str" cm="1">
        <f t="array" ref="G653">_xlfn.IFS(AND(D653=0,F653=0,E653=1),"Past/Secondary", AND(D653=1,F653=0,E653=0),"Acute/Early", OR(AND(D653=1,F653=1,E653=0),AND(D653=0,F653=1,E653=0)),"Recent/Mid", AND(D653=1,F653=1,E653=1),"Positive(Complex)", AND(D653=0,F653=1,E653=1),"Recent Exposure (Past Infection)", TRUE,"Secondary")</f>
        <v>Secondary</v>
      </c>
      <c r="H653" s="12" t="s">
        <v>27</v>
      </c>
      <c r="I653" s="12" t="s">
        <v>17</v>
      </c>
      <c r="J653" s="12" t="s">
        <v>13</v>
      </c>
      <c r="K653" s="12" t="s">
        <v>14</v>
      </c>
      <c r="L653" s="13">
        <v>0</v>
      </c>
    </row>
    <row r="654" spans="1:12" x14ac:dyDescent="0.35">
      <c r="A654" s="12" t="s">
        <v>15</v>
      </c>
      <c r="B654" s="13">
        <v>26</v>
      </c>
      <c r="C654" s="13" t="str" cm="1">
        <f t="array" ref="C654">_xlfn.IFS(
  AND(B654&gt;=0, B654&lt;=18), "0-18",
  AND(B654&gt;18, B654&lt;=35), "19-35",
  AND(B654&gt;35, B654&lt;=60), "36-60",
  B654&gt;60, "60+"
)</f>
        <v>19-35</v>
      </c>
      <c r="D654" s="13">
        <v>0</v>
      </c>
      <c r="E654" s="13">
        <v>0</v>
      </c>
      <c r="F654" s="13">
        <v>0</v>
      </c>
      <c r="G654" s="12" t="str" cm="1">
        <f t="array" ref="G654">_xlfn.IFS(AND(D654=0,F654=0,E654=1),"Past/Secondary", AND(D654=1,F654=0,E654=0),"Acute/Early", OR(AND(D654=1,F654=1,E654=0),AND(D654=0,F654=1,E654=0)),"Recent/Mid", AND(D654=1,F654=1,E654=1),"Positive(Complex)", AND(D654=0,F654=1,E654=1),"Recent Exposure (Past Infection)", TRUE,"Secondary")</f>
        <v>Secondary</v>
      </c>
      <c r="H654" s="12" t="s">
        <v>42</v>
      </c>
      <c r="I654" s="12" t="s">
        <v>12</v>
      </c>
      <c r="J654" s="12" t="s">
        <v>13</v>
      </c>
      <c r="K654" s="12" t="s">
        <v>14</v>
      </c>
      <c r="L654" s="13">
        <v>0</v>
      </c>
    </row>
    <row r="655" spans="1:12" x14ac:dyDescent="0.35">
      <c r="A655" s="12" t="s">
        <v>15</v>
      </c>
      <c r="B655" s="13">
        <v>15</v>
      </c>
      <c r="C655" s="13" t="str" cm="1">
        <f t="array" ref="C655">_xlfn.IFS(
  AND(B655&gt;=0, B655&lt;=18), "0-18",
  AND(B655&gt;18, B655&lt;=35), "19-35",
  AND(B655&gt;35, B655&lt;=60), "36-60",
  B655&gt;60, "60+"
)</f>
        <v>0-18</v>
      </c>
      <c r="D655" s="13">
        <v>1</v>
      </c>
      <c r="E655" s="13">
        <v>1</v>
      </c>
      <c r="F655" s="13">
        <v>0</v>
      </c>
      <c r="G655" s="12" t="str" cm="1">
        <f t="array" ref="G655">_xlfn.IFS(AND(D655=0,F655=0,E655=1),"Past/Secondary", AND(D655=1,F655=0,E655=0),"Acute/Early", OR(AND(D655=1,F655=1,E655=0),AND(D655=0,F655=1,E655=0)),"Recent/Mid", AND(D655=1,F655=1,E655=1),"Positive(Complex)", AND(D655=0,F655=1,E655=1),"Recent Exposure (Past Infection)", TRUE,"Secondary")</f>
        <v>Secondary</v>
      </c>
      <c r="H655" s="12" t="s">
        <v>21</v>
      </c>
      <c r="I655" s="12" t="s">
        <v>17</v>
      </c>
      <c r="J655" s="12" t="s">
        <v>19</v>
      </c>
      <c r="K655" s="12" t="s">
        <v>14</v>
      </c>
      <c r="L655" s="13">
        <v>1</v>
      </c>
    </row>
    <row r="656" spans="1:12" x14ac:dyDescent="0.35">
      <c r="A656" s="12" t="s">
        <v>10</v>
      </c>
      <c r="B656" s="13">
        <v>10</v>
      </c>
      <c r="C656" s="13" t="str" cm="1">
        <f t="array" ref="C656">_xlfn.IFS(
  AND(B656&gt;=0, B656&lt;=18), "0-18",
  AND(B656&gt;18, B656&lt;=35), "19-35",
  AND(B656&gt;35, B656&lt;=60), "36-60",
  B656&gt;60, "60+"
)</f>
        <v>0-18</v>
      </c>
      <c r="D656" s="13">
        <v>1</v>
      </c>
      <c r="E656" s="13">
        <v>1</v>
      </c>
      <c r="F656" s="13">
        <v>1</v>
      </c>
      <c r="G656" s="12" t="str" cm="1">
        <f t="array" ref="G656">_xlfn.IFS(AND(D656=0,F656=0,E656=1),"Past/Secondary", AND(D656=1,F656=0,E656=0),"Acute/Early", OR(AND(D656=1,F656=1,E656=0),AND(D656=0,F656=1,E656=0)),"Recent/Mid", AND(D656=1,F656=1,E656=1),"Positive(Complex)", AND(D656=0,F656=1,E656=1),"Recent Exposure (Past Infection)", TRUE,"Secondary")</f>
        <v>Positive(Complex)</v>
      </c>
      <c r="H656" s="12" t="s">
        <v>21</v>
      </c>
      <c r="I656" s="12" t="s">
        <v>12</v>
      </c>
      <c r="J656" s="12" t="s">
        <v>19</v>
      </c>
      <c r="K656" s="12" t="s">
        <v>14</v>
      </c>
      <c r="L656" s="13">
        <v>1</v>
      </c>
    </row>
    <row r="657" spans="1:12" x14ac:dyDescent="0.35">
      <c r="A657" s="12" t="s">
        <v>15</v>
      </c>
      <c r="B657" s="13">
        <v>24</v>
      </c>
      <c r="C657" s="13" t="str" cm="1">
        <f t="array" ref="C657">_xlfn.IFS(
  AND(B657&gt;=0, B657&lt;=18), "0-18",
  AND(B657&gt;18, B657&lt;=35), "19-35",
  AND(B657&gt;35, B657&lt;=60), "36-60",
  B657&gt;60, "60+"
)</f>
        <v>19-35</v>
      </c>
      <c r="D657" s="13">
        <v>1</v>
      </c>
      <c r="E657" s="13">
        <v>1</v>
      </c>
      <c r="F657" s="13">
        <v>1</v>
      </c>
      <c r="G657" s="12" t="str" cm="1">
        <f t="array" ref="G657">_xlfn.IFS(AND(D657=0,F657=0,E657=1),"Past/Secondary", AND(D657=1,F657=0,E657=0),"Acute/Early", OR(AND(D657=1,F657=1,E657=0),AND(D657=0,F657=1,E657=0)),"Recent/Mid", AND(D657=1,F657=1,E657=1),"Positive(Complex)", AND(D657=0,F657=1,E657=1),"Recent Exposure (Past Infection)", TRUE,"Secondary")</f>
        <v>Positive(Complex)</v>
      </c>
      <c r="H657" s="12" t="s">
        <v>34</v>
      </c>
      <c r="I657" s="12" t="s">
        <v>17</v>
      </c>
      <c r="J657" s="12" t="s">
        <v>24</v>
      </c>
      <c r="K657" s="12" t="s">
        <v>14</v>
      </c>
      <c r="L657" s="13">
        <v>1</v>
      </c>
    </row>
    <row r="658" spans="1:12" x14ac:dyDescent="0.35">
      <c r="A658" s="12" t="s">
        <v>10</v>
      </c>
      <c r="B658" s="13">
        <v>51</v>
      </c>
      <c r="C658" s="13" t="str" cm="1">
        <f t="array" ref="C658">_xlfn.IFS(
  AND(B658&gt;=0, B658&lt;=18), "0-18",
  AND(B658&gt;18, B658&lt;=35), "19-35",
  AND(B658&gt;35, B658&lt;=60), "36-60",
  B658&gt;60, "60+"
)</f>
        <v>36-60</v>
      </c>
      <c r="D658" s="13">
        <v>0</v>
      </c>
      <c r="E658" s="13">
        <v>0</v>
      </c>
      <c r="F658" s="13">
        <v>1</v>
      </c>
      <c r="G658" s="12" t="str" cm="1">
        <f t="array" ref="G658">_xlfn.IFS(AND(D658=0,F658=0,E658=1),"Past/Secondary", AND(D658=1,F658=0,E658=0),"Acute/Early", OR(AND(D658=1,F658=1,E658=0),AND(D658=0,F658=1,E658=0)),"Recent/Mid", AND(D658=1,F658=1,E658=1),"Positive(Complex)", AND(D658=0,F658=1,E658=1),"Recent Exposure (Past Infection)", TRUE,"Secondary")</f>
        <v>Recent/Mid</v>
      </c>
      <c r="H658" s="12" t="s">
        <v>46</v>
      </c>
      <c r="I658" s="12" t="s">
        <v>12</v>
      </c>
      <c r="J658" s="12" t="s">
        <v>24</v>
      </c>
      <c r="K658" s="12" t="s">
        <v>14</v>
      </c>
      <c r="L658" s="13">
        <v>0</v>
      </c>
    </row>
    <row r="659" spans="1:12" x14ac:dyDescent="0.35">
      <c r="A659" s="12" t="s">
        <v>10</v>
      </c>
      <c r="B659" s="13">
        <v>41</v>
      </c>
      <c r="C659" s="13" t="str" cm="1">
        <f t="array" ref="C659">_xlfn.IFS(
  AND(B659&gt;=0, B659&lt;=18), "0-18",
  AND(B659&gt;18, B659&lt;=35), "19-35",
  AND(B659&gt;35, B659&lt;=60), "36-60",
  B659&gt;60, "60+"
)</f>
        <v>36-60</v>
      </c>
      <c r="D659" s="13">
        <v>0</v>
      </c>
      <c r="E659" s="13">
        <v>0</v>
      </c>
      <c r="F659" s="13">
        <v>1</v>
      </c>
      <c r="G659" s="12" t="str" cm="1">
        <f t="array" ref="G659">_xlfn.IFS(AND(D659=0,F659=0,E659=1),"Past/Secondary", AND(D659=1,F659=0,E659=0),"Acute/Early", OR(AND(D659=1,F659=1,E659=0),AND(D659=0,F659=1,E659=0)),"Recent/Mid", AND(D659=1,F659=1,E659=1),"Positive(Complex)", AND(D659=0,F659=1,E659=1),"Recent Exposure (Past Infection)", TRUE,"Secondary")</f>
        <v>Recent/Mid</v>
      </c>
      <c r="H659" s="12" t="s">
        <v>18</v>
      </c>
      <c r="I659" s="12" t="s">
        <v>17</v>
      </c>
      <c r="J659" s="12" t="s">
        <v>19</v>
      </c>
      <c r="K659" s="12" t="s">
        <v>14</v>
      </c>
      <c r="L659" s="13">
        <v>0</v>
      </c>
    </row>
    <row r="660" spans="1:12" x14ac:dyDescent="0.35">
      <c r="A660" s="12" t="s">
        <v>15</v>
      </c>
      <c r="B660" s="13">
        <v>65</v>
      </c>
      <c r="C660" s="13" t="str" cm="1">
        <f t="array" ref="C660">_xlfn.IFS(
  AND(B660&gt;=0, B660&lt;=18), "0-18",
  AND(B660&gt;18, B660&lt;=35), "19-35",
  AND(B660&gt;35, B660&lt;=60), "36-60",
  B660&gt;60, "60+"
)</f>
        <v>60+</v>
      </c>
      <c r="D660" s="13">
        <v>1</v>
      </c>
      <c r="E660" s="13">
        <v>1</v>
      </c>
      <c r="F660" s="13">
        <v>0</v>
      </c>
      <c r="G660" s="12" t="str" cm="1">
        <f t="array" ref="G660">_xlfn.IFS(AND(D660=0,F660=0,E660=1),"Past/Secondary", AND(D660=1,F660=0,E660=0),"Acute/Early", OR(AND(D660=1,F660=1,E660=0),AND(D660=0,F660=1,E660=0)),"Recent/Mid", AND(D660=1,F660=1,E660=1),"Positive(Complex)", AND(D660=0,F660=1,E660=1),"Recent Exposure (Past Infection)", TRUE,"Secondary")</f>
        <v>Secondary</v>
      </c>
      <c r="H660" s="12" t="s">
        <v>46</v>
      </c>
      <c r="I660" s="12" t="s">
        <v>12</v>
      </c>
      <c r="J660" s="12" t="s">
        <v>13</v>
      </c>
      <c r="K660" s="12" t="s">
        <v>14</v>
      </c>
      <c r="L660" s="13">
        <v>1</v>
      </c>
    </row>
    <row r="661" spans="1:12" x14ac:dyDescent="0.35">
      <c r="A661" s="12" t="s">
        <v>10</v>
      </c>
      <c r="B661" s="13">
        <v>51</v>
      </c>
      <c r="C661" s="13" t="str" cm="1">
        <f t="array" ref="C661">_xlfn.IFS(
  AND(B661&gt;=0, B661&lt;=18), "0-18",
  AND(B661&gt;18, B661&lt;=35), "19-35",
  AND(B661&gt;35, B661&lt;=60), "36-60",
  B661&gt;60, "60+"
)</f>
        <v>36-60</v>
      </c>
      <c r="D661" s="13">
        <v>0</v>
      </c>
      <c r="E661" s="13">
        <v>0</v>
      </c>
      <c r="F661" s="13">
        <v>1</v>
      </c>
      <c r="G661" s="12" t="str" cm="1">
        <f t="array" ref="G661">_xlfn.IFS(AND(D661=0,F661=0,E661=1),"Past/Secondary", AND(D661=1,F661=0,E661=0),"Acute/Early", OR(AND(D661=1,F661=1,E661=0),AND(D661=0,F661=1,E661=0)),"Recent/Mid", AND(D661=1,F661=1,E661=1),"Positive(Complex)", AND(D661=0,F661=1,E661=1),"Recent Exposure (Past Infection)", TRUE,"Secondary")</f>
        <v>Recent/Mid</v>
      </c>
      <c r="H661" s="12" t="s">
        <v>22</v>
      </c>
      <c r="I661" s="12" t="s">
        <v>17</v>
      </c>
      <c r="J661" s="12" t="s">
        <v>13</v>
      </c>
      <c r="K661" s="12" t="s">
        <v>14</v>
      </c>
      <c r="L661" s="13">
        <v>0</v>
      </c>
    </row>
    <row r="662" spans="1:12" x14ac:dyDescent="0.35">
      <c r="A662" s="12" t="s">
        <v>15</v>
      </c>
      <c r="B662" s="13">
        <v>18</v>
      </c>
      <c r="C662" s="13" t="str" cm="1">
        <f t="array" ref="C662">_xlfn.IFS(
  AND(B662&gt;=0, B662&lt;=18), "0-18",
  AND(B662&gt;18, B662&lt;=35), "19-35",
  AND(B662&gt;35, B662&lt;=60), "36-60",
  B662&gt;60, "60+"
)</f>
        <v>0-18</v>
      </c>
      <c r="D662" s="13">
        <v>0</v>
      </c>
      <c r="E662" s="13">
        <v>0</v>
      </c>
      <c r="F662" s="13">
        <v>0</v>
      </c>
      <c r="G662" s="12" t="str" cm="1">
        <f t="array" ref="G662">_xlfn.IFS(AND(D662=0,F662=0,E662=1),"Past/Secondary", AND(D662=1,F662=0,E662=0),"Acute/Early", OR(AND(D662=1,F662=1,E662=0),AND(D662=0,F662=1,E662=0)),"Recent/Mid", AND(D662=1,F662=1,E662=1),"Positive(Complex)", AND(D662=0,F662=1,E662=1),"Recent Exposure (Past Infection)", TRUE,"Secondary")</f>
        <v>Secondary</v>
      </c>
      <c r="H662" s="12" t="s">
        <v>23</v>
      </c>
      <c r="I662" s="12" t="s">
        <v>12</v>
      </c>
      <c r="J662" s="12" t="s">
        <v>13</v>
      </c>
      <c r="K662" s="12" t="s">
        <v>14</v>
      </c>
      <c r="L662" s="13">
        <v>0</v>
      </c>
    </row>
    <row r="663" spans="1:12" x14ac:dyDescent="0.35">
      <c r="A663" s="12" t="s">
        <v>15</v>
      </c>
      <c r="B663" s="13">
        <v>31</v>
      </c>
      <c r="C663" s="13" t="str" cm="1">
        <f t="array" ref="C663">_xlfn.IFS(
  AND(B663&gt;=0, B663&lt;=18), "0-18",
  AND(B663&gt;18, B663&lt;=35), "19-35",
  AND(B663&gt;35, B663&lt;=60), "36-60",
  B663&gt;60, "60+"
)</f>
        <v>19-35</v>
      </c>
      <c r="D663" s="13">
        <v>0</v>
      </c>
      <c r="E663" s="13">
        <v>0</v>
      </c>
      <c r="F663" s="13">
        <v>1</v>
      </c>
      <c r="G663" s="12" t="str" cm="1">
        <f t="array" ref="G663">_xlfn.IFS(AND(D663=0,F663=0,E663=1),"Past/Secondary", AND(D663=1,F663=0,E663=0),"Acute/Early", OR(AND(D663=1,F663=1,E663=0),AND(D663=0,F663=1,E663=0)),"Recent/Mid", AND(D663=1,F663=1,E663=1),"Positive(Complex)", AND(D663=0,F663=1,E663=1),"Recent Exposure (Past Infection)", TRUE,"Secondary")</f>
        <v>Recent/Mid</v>
      </c>
      <c r="H663" s="12" t="s">
        <v>42</v>
      </c>
      <c r="I663" s="12" t="s">
        <v>17</v>
      </c>
      <c r="J663" s="12" t="s">
        <v>13</v>
      </c>
      <c r="K663" s="12" t="s">
        <v>14</v>
      </c>
      <c r="L663" s="13">
        <v>0</v>
      </c>
    </row>
    <row r="664" spans="1:12" x14ac:dyDescent="0.35">
      <c r="A664" s="12" t="s">
        <v>15</v>
      </c>
      <c r="B664" s="13">
        <v>30</v>
      </c>
      <c r="C664" s="13" t="str" cm="1">
        <f t="array" ref="C664">_xlfn.IFS(
  AND(B664&gt;=0, B664&lt;=18), "0-18",
  AND(B664&gt;18, B664&lt;=35), "19-35",
  AND(B664&gt;35, B664&lt;=60), "36-60",
  B664&gt;60, "60+"
)</f>
        <v>19-35</v>
      </c>
      <c r="D664" s="13">
        <v>1</v>
      </c>
      <c r="E664" s="13">
        <v>1</v>
      </c>
      <c r="F664" s="13">
        <v>0</v>
      </c>
      <c r="G664" s="12" t="str" cm="1">
        <f t="array" ref="G664">_xlfn.IFS(AND(D664=0,F664=0,E664=1),"Past/Secondary", AND(D664=1,F664=0,E664=0),"Acute/Early", OR(AND(D664=1,F664=1,E664=0),AND(D664=0,F664=1,E664=0)),"Recent/Mid", AND(D664=1,F664=1,E664=1),"Positive(Complex)", AND(D664=0,F664=1,E664=1),"Recent Exposure (Past Infection)", TRUE,"Secondary")</f>
        <v>Secondary</v>
      </c>
      <c r="H664" s="12" t="s">
        <v>48</v>
      </c>
      <c r="I664" s="12" t="s">
        <v>12</v>
      </c>
      <c r="J664" s="12" t="s">
        <v>13</v>
      </c>
      <c r="K664" s="12" t="s">
        <v>14</v>
      </c>
      <c r="L664" s="13">
        <v>1</v>
      </c>
    </row>
    <row r="665" spans="1:12" x14ac:dyDescent="0.35">
      <c r="A665" s="12" t="s">
        <v>15</v>
      </c>
      <c r="B665" s="13">
        <v>14</v>
      </c>
      <c r="C665" s="13" t="str" cm="1">
        <f t="array" ref="C665">_xlfn.IFS(
  AND(B665&gt;=0, B665&lt;=18), "0-18",
  AND(B665&gt;18, B665&lt;=35), "19-35",
  AND(B665&gt;35, B665&lt;=60), "36-60",
  B665&gt;60, "60+"
)</f>
        <v>0-18</v>
      </c>
      <c r="D665" s="13">
        <v>1</v>
      </c>
      <c r="E665" s="13">
        <v>1</v>
      </c>
      <c r="F665" s="13">
        <v>1</v>
      </c>
      <c r="G665" s="12" t="str" cm="1">
        <f t="array" ref="G665">_xlfn.IFS(AND(D665=0,F665=0,E665=1),"Past/Secondary", AND(D665=1,F665=0,E665=0),"Acute/Early", OR(AND(D665=1,F665=1,E665=0),AND(D665=0,F665=1,E665=0)),"Recent/Mid", AND(D665=1,F665=1,E665=1),"Positive(Complex)", AND(D665=0,F665=1,E665=1),"Recent Exposure (Past Infection)", TRUE,"Secondary")</f>
        <v>Positive(Complex)</v>
      </c>
      <c r="H665" s="12" t="s">
        <v>44</v>
      </c>
      <c r="I665" s="12" t="s">
        <v>17</v>
      </c>
      <c r="J665" s="12" t="s">
        <v>24</v>
      </c>
      <c r="K665" s="12" t="s">
        <v>14</v>
      </c>
      <c r="L665" s="13">
        <v>1</v>
      </c>
    </row>
    <row r="666" spans="1:12" x14ac:dyDescent="0.35">
      <c r="A666" s="12" t="s">
        <v>15</v>
      </c>
      <c r="B666" s="13">
        <v>17</v>
      </c>
      <c r="C666" s="13" t="str" cm="1">
        <f t="array" ref="C666">_xlfn.IFS(
  AND(B666&gt;=0, B666&lt;=18), "0-18",
  AND(B666&gt;18, B666&lt;=35), "19-35",
  AND(B666&gt;35, B666&lt;=60), "36-60",
  B666&gt;60, "60+"
)</f>
        <v>0-18</v>
      </c>
      <c r="D666" s="13">
        <v>1</v>
      </c>
      <c r="E666" s="13">
        <v>1</v>
      </c>
      <c r="F666" s="13">
        <v>0</v>
      </c>
      <c r="G666" s="12" t="str" cm="1">
        <f t="array" ref="G666">_xlfn.IFS(AND(D666=0,F666=0,E666=1),"Past/Secondary", AND(D666=1,F666=0,E666=0),"Acute/Early", OR(AND(D666=1,F666=1,E666=0),AND(D666=0,F666=1,E666=0)),"Recent/Mid", AND(D666=1,F666=1,E666=1),"Positive(Complex)", AND(D666=0,F666=1,E666=1),"Recent Exposure (Past Infection)", TRUE,"Secondary")</f>
        <v>Secondary</v>
      </c>
      <c r="H666" s="12" t="s">
        <v>23</v>
      </c>
      <c r="I666" s="12" t="s">
        <v>12</v>
      </c>
      <c r="J666" s="12" t="s">
        <v>19</v>
      </c>
      <c r="K666" s="12" t="s">
        <v>14</v>
      </c>
      <c r="L666" s="13">
        <v>1</v>
      </c>
    </row>
    <row r="667" spans="1:12" x14ac:dyDescent="0.35">
      <c r="A667" s="12" t="s">
        <v>15</v>
      </c>
      <c r="B667" s="13">
        <v>63</v>
      </c>
      <c r="C667" s="13" t="str" cm="1">
        <f t="array" ref="C667">_xlfn.IFS(
  AND(B667&gt;=0, B667&lt;=18), "0-18",
  AND(B667&gt;18, B667&lt;=35), "19-35",
  AND(B667&gt;35, B667&lt;=60), "36-60",
  B667&gt;60, "60+"
)</f>
        <v>60+</v>
      </c>
      <c r="D667" s="13">
        <v>1</v>
      </c>
      <c r="E667" s="13">
        <v>1</v>
      </c>
      <c r="F667" s="13">
        <v>0</v>
      </c>
      <c r="G667" s="12" t="str" cm="1">
        <f t="array" ref="G667">_xlfn.IFS(AND(D667=0,F667=0,E667=1),"Past/Secondary", AND(D667=1,F667=0,E667=0),"Acute/Early", OR(AND(D667=1,F667=1,E667=0),AND(D667=0,F667=1,E667=0)),"Recent/Mid", AND(D667=1,F667=1,E667=1),"Positive(Complex)", AND(D667=0,F667=1,E667=1),"Recent Exposure (Past Infection)", TRUE,"Secondary")</f>
        <v>Secondary</v>
      </c>
      <c r="H667" s="12" t="s">
        <v>47</v>
      </c>
      <c r="I667" s="12" t="s">
        <v>17</v>
      </c>
      <c r="J667" s="12" t="s">
        <v>24</v>
      </c>
      <c r="K667" s="12" t="s">
        <v>14</v>
      </c>
      <c r="L667" s="13">
        <v>1</v>
      </c>
    </row>
    <row r="668" spans="1:12" x14ac:dyDescent="0.35">
      <c r="A668" s="12" t="s">
        <v>15</v>
      </c>
      <c r="B668" s="13">
        <v>49</v>
      </c>
      <c r="C668" s="13" t="str" cm="1">
        <f t="array" ref="C668">_xlfn.IFS(
  AND(B668&gt;=0, B668&lt;=18), "0-18",
  AND(B668&gt;18, B668&lt;=35), "19-35",
  AND(B668&gt;35, B668&lt;=60), "36-60",
  B668&gt;60, "60+"
)</f>
        <v>36-60</v>
      </c>
      <c r="D668" s="13">
        <v>1</v>
      </c>
      <c r="E668" s="13">
        <v>1</v>
      </c>
      <c r="F668" s="13">
        <v>0</v>
      </c>
      <c r="G668" s="12" t="str" cm="1">
        <f t="array" ref="G668">_xlfn.IFS(AND(D668=0,F668=0,E668=1),"Past/Secondary", AND(D668=1,F668=0,E668=0),"Acute/Early", OR(AND(D668=1,F668=1,E668=0),AND(D668=0,F668=1,E668=0)),"Recent/Mid", AND(D668=1,F668=1,E668=1),"Positive(Complex)", AND(D668=0,F668=1,E668=1),"Recent Exposure (Past Infection)", TRUE,"Secondary")</f>
        <v>Secondary</v>
      </c>
      <c r="H668" s="12" t="s">
        <v>16</v>
      </c>
      <c r="I668" s="12" t="s">
        <v>12</v>
      </c>
      <c r="J668" s="12" t="s">
        <v>13</v>
      </c>
      <c r="K668" s="12" t="s">
        <v>14</v>
      </c>
      <c r="L668" s="13">
        <v>1</v>
      </c>
    </row>
    <row r="669" spans="1:12" x14ac:dyDescent="0.35">
      <c r="A669" s="12" t="s">
        <v>10</v>
      </c>
      <c r="B669" s="13">
        <v>55</v>
      </c>
      <c r="C669" s="13" t="str" cm="1">
        <f t="array" ref="C669">_xlfn.IFS(
  AND(B669&gt;=0, B669&lt;=18), "0-18",
  AND(B669&gt;18, B669&lt;=35), "19-35",
  AND(B669&gt;35, B669&lt;=60), "36-60",
  B669&gt;60, "60+"
)</f>
        <v>36-60</v>
      </c>
      <c r="D669" s="13">
        <v>0</v>
      </c>
      <c r="E669" s="13">
        <v>0</v>
      </c>
      <c r="F669" s="13">
        <v>0</v>
      </c>
      <c r="G669" s="12" t="str" cm="1">
        <f t="array" ref="G669">_xlfn.IFS(AND(D669=0,F669=0,E669=1),"Past/Secondary", AND(D669=1,F669=0,E669=0),"Acute/Early", OR(AND(D669=1,F669=1,E669=0),AND(D669=0,F669=1,E669=0)),"Recent/Mid", AND(D669=1,F669=1,E669=1),"Positive(Complex)", AND(D669=0,F669=1,E669=1),"Recent Exposure (Past Infection)", TRUE,"Secondary")</f>
        <v>Secondary</v>
      </c>
      <c r="H669" s="12" t="s">
        <v>49</v>
      </c>
      <c r="I669" s="12" t="s">
        <v>17</v>
      </c>
      <c r="J669" s="12" t="s">
        <v>13</v>
      </c>
      <c r="K669" s="12" t="s">
        <v>14</v>
      </c>
      <c r="L669" s="13">
        <v>0</v>
      </c>
    </row>
    <row r="670" spans="1:12" x14ac:dyDescent="0.35">
      <c r="A670" s="12" t="s">
        <v>10</v>
      </c>
      <c r="B670" s="13">
        <v>17</v>
      </c>
      <c r="C670" s="13" t="str" cm="1">
        <f t="array" ref="C670">_xlfn.IFS(
  AND(B670&gt;=0, B670&lt;=18), "0-18",
  AND(B670&gt;18, B670&lt;=35), "19-35",
  AND(B670&gt;35, B670&lt;=60), "36-60",
  B670&gt;60, "60+"
)</f>
        <v>0-18</v>
      </c>
      <c r="D670" s="13">
        <v>1</v>
      </c>
      <c r="E670" s="13">
        <v>1</v>
      </c>
      <c r="F670" s="13">
        <v>0</v>
      </c>
      <c r="G670" s="12" t="str" cm="1">
        <f t="array" ref="G670">_xlfn.IFS(AND(D670=0,F670=0,E670=1),"Past/Secondary", AND(D670=1,F670=0,E670=0),"Acute/Early", OR(AND(D670=1,F670=1,E670=0),AND(D670=0,F670=1,E670=0)),"Recent/Mid", AND(D670=1,F670=1,E670=1),"Positive(Complex)", AND(D670=0,F670=1,E670=1),"Recent Exposure (Past Infection)", TRUE,"Secondary")</f>
        <v>Secondary</v>
      </c>
      <c r="H670" s="12" t="s">
        <v>39</v>
      </c>
      <c r="I670" s="12" t="s">
        <v>12</v>
      </c>
      <c r="J670" s="12" t="s">
        <v>19</v>
      </c>
      <c r="K670" s="12" t="s">
        <v>14</v>
      </c>
      <c r="L670" s="13">
        <v>1</v>
      </c>
    </row>
    <row r="671" spans="1:12" x14ac:dyDescent="0.35">
      <c r="A671" s="12" t="s">
        <v>15</v>
      </c>
      <c r="B671" s="13">
        <v>17</v>
      </c>
      <c r="C671" s="13" t="str" cm="1">
        <f t="array" ref="C671">_xlfn.IFS(
  AND(B671&gt;=0, B671&lt;=18), "0-18",
  AND(B671&gt;18, B671&lt;=35), "19-35",
  AND(B671&gt;35, B671&lt;=60), "36-60",
  B671&gt;60, "60+"
)</f>
        <v>0-18</v>
      </c>
      <c r="D671" s="13">
        <v>0</v>
      </c>
      <c r="E671" s="13">
        <v>0</v>
      </c>
      <c r="F671" s="13">
        <v>1</v>
      </c>
      <c r="G671" s="12" t="str" cm="1">
        <f t="array" ref="G671">_xlfn.IFS(AND(D671=0,F671=0,E671=1),"Past/Secondary", AND(D671=1,F671=0,E671=0),"Acute/Early", OR(AND(D671=1,F671=1,E671=0),AND(D671=0,F671=1,E671=0)),"Recent/Mid", AND(D671=1,F671=1,E671=1),"Positive(Complex)", AND(D671=0,F671=1,E671=1),"Recent Exposure (Past Infection)", TRUE,"Secondary")</f>
        <v>Recent/Mid</v>
      </c>
      <c r="H671" s="12" t="s">
        <v>23</v>
      </c>
      <c r="I671" s="12" t="s">
        <v>17</v>
      </c>
      <c r="J671" s="12" t="s">
        <v>24</v>
      </c>
      <c r="K671" s="12" t="s">
        <v>14</v>
      </c>
      <c r="L671" s="13">
        <v>0</v>
      </c>
    </row>
    <row r="672" spans="1:12" x14ac:dyDescent="0.35">
      <c r="A672" s="12" t="s">
        <v>15</v>
      </c>
      <c r="B672" s="13">
        <v>55</v>
      </c>
      <c r="C672" s="13" t="str" cm="1">
        <f t="array" ref="C672">_xlfn.IFS(
  AND(B672&gt;=0, B672&lt;=18), "0-18",
  AND(B672&gt;18, B672&lt;=35), "19-35",
  AND(B672&gt;35, B672&lt;=60), "36-60",
  B672&gt;60, "60+"
)</f>
        <v>36-60</v>
      </c>
      <c r="D672" s="13">
        <v>1</v>
      </c>
      <c r="E672" s="13">
        <v>1</v>
      </c>
      <c r="F672" s="13">
        <v>1</v>
      </c>
      <c r="G672" s="12" t="str" cm="1">
        <f t="array" ref="G672">_xlfn.IFS(AND(D672=0,F672=0,E672=1),"Past/Secondary", AND(D672=1,F672=0,E672=0),"Acute/Early", OR(AND(D672=1,F672=1,E672=0),AND(D672=0,F672=1,E672=0)),"Recent/Mid", AND(D672=1,F672=1,E672=1),"Positive(Complex)", AND(D672=0,F672=1,E672=1),"Recent Exposure (Past Infection)", TRUE,"Secondary")</f>
        <v>Positive(Complex)</v>
      </c>
      <c r="H672" s="12" t="s">
        <v>34</v>
      </c>
      <c r="I672" s="12" t="s">
        <v>12</v>
      </c>
      <c r="J672" s="12" t="s">
        <v>13</v>
      </c>
      <c r="K672" s="12" t="s">
        <v>14</v>
      </c>
      <c r="L672" s="13">
        <v>1</v>
      </c>
    </row>
    <row r="673" spans="1:12" x14ac:dyDescent="0.35">
      <c r="A673" s="12" t="s">
        <v>10</v>
      </c>
      <c r="B673" s="13">
        <v>57</v>
      </c>
      <c r="C673" s="13" t="str" cm="1">
        <f t="array" ref="C673">_xlfn.IFS(
  AND(B673&gt;=0, B673&lt;=18), "0-18",
  AND(B673&gt;18, B673&lt;=35), "19-35",
  AND(B673&gt;35, B673&lt;=60), "36-60",
  B673&gt;60, "60+"
)</f>
        <v>36-60</v>
      </c>
      <c r="D673" s="13">
        <v>1</v>
      </c>
      <c r="E673" s="13">
        <v>1</v>
      </c>
      <c r="F673" s="13">
        <v>0</v>
      </c>
      <c r="G673" s="12" t="str" cm="1">
        <f t="array" ref="G673">_xlfn.IFS(AND(D673=0,F673=0,E673=1),"Past/Secondary", AND(D673=1,F673=0,E673=0),"Acute/Early", OR(AND(D673=1,F673=1,E673=0),AND(D673=0,F673=1,E673=0)),"Recent/Mid", AND(D673=1,F673=1,E673=1),"Positive(Complex)", AND(D673=0,F673=1,E673=1),"Recent Exposure (Past Infection)", TRUE,"Secondary")</f>
        <v>Secondary</v>
      </c>
      <c r="H673" s="12" t="s">
        <v>45</v>
      </c>
      <c r="I673" s="12" t="s">
        <v>17</v>
      </c>
      <c r="J673" s="12" t="s">
        <v>19</v>
      </c>
      <c r="K673" s="12" t="s">
        <v>14</v>
      </c>
      <c r="L673" s="13">
        <v>1</v>
      </c>
    </row>
    <row r="674" spans="1:12" x14ac:dyDescent="0.35">
      <c r="A674" s="12" t="s">
        <v>15</v>
      </c>
      <c r="B674" s="13">
        <v>45</v>
      </c>
      <c r="C674" s="13" t="str" cm="1">
        <f t="array" ref="C674">_xlfn.IFS(
  AND(B674&gt;=0, B674&lt;=18), "0-18",
  AND(B674&gt;18, B674&lt;=35), "19-35",
  AND(B674&gt;35, B674&lt;=60), "36-60",
  B674&gt;60, "60+"
)</f>
        <v>36-60</v>
      </c>
      <c r="D674" s="13">
        <v>0</v>
      </c>
      <c r="E674" s="13">
        <v>0</v>
      </c>
      <c r="F674" s="13">
        <v>0</v>
      </c>
      <c r="G674" s="12" t="str" cm="1">
        <f t="array" ref="G674">_xlfn.IFS(AND(D674=0,F674=0,E674=1),"Past/Secondary", AND(D674=1,F674=0,E674=0),"Acute/Early", OR(AND(D674=1,F674=1,E674=0),AND(D674=0,F674=1,E674=0)),"Recent/Mid", AND(D674=1,F674=1,E674=1),"Positive(Complex)", AND(D674=0,F674=1,E674=1),"Recent Exposure (Past Infection)", TRUE,"Secondary")</f>
        <v>Secondary</v>
      </c>
      <c r="H674" s="12" t="s">
        <v>27</v>
      </c>
      <c r="I674" s="12" t="s">
        <v>12</v>
      </c>
      <c r="J674" s="12" t="s">
        <v>24</v>
      </c>
      <c r="K674" s="12" t="s">
        <v>14</v>
      </c>
      <c r="L674" s="13">
        <v>0</v>
      </c>
    </row>
    <row r="675" spans="1:12" x14ac:dyDescent="0.35">
      <c r="A675" s="12" t="s">
        <v>10</v>
      </c>
      <c r="B675" s="13">
        <v>37</v>
      </c>
      <c r="C675" s="13" t="str" cm="1">
        <f t="array" ref="C675">_xlfn.IFS(
  AND(B675&gt;=0, B675&lt;=18), "0-18",
  AND(B675&gt;18, B675&lt;=35), "19-35",
  AND(B675&gt;35, B675&lt;=60), "36-60",
  B675&gt;60, "60+"
)</f>
        <v>36-60</v>
      </c>
      <c r="D675" s="13">
        <v>0</v>
      </c>
      <c r="E675" s="13">
        <v>0</v>
      </c>
      <c r="F675" s="13">
        <v>0</v>
      </c>
      <c r="G675" s="12" t="str" cm="1">
        <f t="array" ref="G675">_xlfn.IFS(AND(D675=0,F675=0,E675=1),"Past/Secondary", AND(D675=1,F675=0,E675=0),"Acute/Early", OR(AND(D675=1,F675=1,E675=0),AND(D675=0,F675=1,E675=0)),"Recent/Mid", AND(D675=1,F675=1,E675=1),"Positive(Complex)", AND(D675=0,F675=1,E675=1),"Recent Exposure (Past Infection)", TRUE,"Secondary")</f>
        <v>Secondary</v>
      </c>
      <c r="H675" s="12" t="s">
        <v>28</v>
      </c>
      <c r="I675" s="12" t="s">
        <v>17</v>
      </c>
      <c r="J675" s="12" t="s">
        <v>13</v>
      </c>
      <c r="K675" s="12" t="s">
        <v>14</v>
      </c>
      <c r="L675" s="13">
        <v>0</v>
      </c>
    </row>
    <row r="676" spans="1:12" x14ac:dyDescent="0.35">
      <c r="A676" s="12" t="s">
        <v>15</v>
      </c>
      <c r="B676" s="13">
        <v>47</v>
      </c>
      <c r="C676" s="13" t="str" cm="1">
        <f t="array" ref="C676">_xlfn.IFS(
  AND(B676&gt;=0, B676&lt;=18), "0-18",
  AND(B676&gt;18, B676&lt;=35), "19-35",
  AND(B676&gt;35, B676&lt;=60), "36-60",
  B676&gt;60, "60+"
)</f>
        <v>36-60</v>
      </c>
      <c r="D676" s="13">
        <v>1</v>
      </c>
      <c r="E676" s="13">
        <v>1</v>
      </c>
      <c r="F676" s="13">
        <v>1</v>
      </c>
      <c r="G676" s="12" t="str" cm="1">
        <f t="array" ref="G676">_xlfn.IFS(AND(D676=0,F676=0,E676=1),"Past/Secondary", AND(D676=1,F676=0,E676=0),"Acute/Early", OR(AND(D676=1,F676=1,E676=0),AND(D676=0,F676=1,E676=0)),"Recent/Mid", AND(D676=1,F676=1,E676=1),"Positive(Complex)", AND(D676=0,F676=1,E676=1),"Recent Exposure (Past Infection)", TRUE,"Secondary")</f>
        <v>Positive(Complex)</v>
      </c>
      <c r="H676" s="12" t="s">
        <v>34</v>
      </c>
      <c r="I676" s="12" t="s">
        <v>12</v>
      </c>
      <c r="J676" s="12" t="s">
        <v>19</v>
      </c>
      <c r="K676" s="12" t="s">
        <v>14</v>
      </c>
      <c r="L676" s="13">
        <v>1</v>
      </c>
    </row>
    <row r="677" spans="1:12" x14ac:dyDescent="0.35">
      <c r="A677" s="12" t="s">
        <v>10</v>
      </c>
      <c r="B677" s="13">
        <v>49</v>
      </c>
      <c r="C677" s="13" t="str" cm="1">
        <f t="array" ref="C677">_xlfn.IFS(
  AND(B677&gt;=0, B677&lt;=18), "0-18",
  AND(B677&gt;18, B677&lt;=35), "19-35",
  AND(B677&gt;35, B677&lt;=60), "36-60",
  B677&gt;60, "60+"
)</f>
        <v>36-60</v>
      </c>
      <c r="D677" s="13">
        <v>1</v>
      </c>
      <c r="E677" s="13">
        <v>1</v>
      </c>
      <c r="F677" s="13">
        <v>1</v>
      </c>
      <c r="G677" s="12" t="str" cm="1">
        <f t="array" ref="G677">_xlfn.IFS(AND(D677=0,F677=0,E677=1),"Past/Secondary", AND(D677=1,F677=0,E677=0),"Acute/Early", OR(AND(D677=1,F677=1,E677=0),AND(D677=0,F677=1,E677=0)),"Recent/Mid", AND(D677=1,F677=1,E677=1),"Positive(Complex)", AND(D677=0,F677=1,E677=1),"Recent Exposure (Past Infection)", TRUE,"Secondary")</f>
        <v>Positive(Complex)</v>
      </c>
      <c r="H677" s="12" t="s">
        <v>30</v>
      </c>
      <c r="I677" s="12" t="s">
        <v>17</v>
      </c>
      <c r="J677" s="12" t="s">
        <v>24</v>
      </c>
      <c r="K677" s="12" t="s">
        <v>14</v>
      </c>
      <c r="L677" s="13">
        <v>1</v>
      </c>
    </row>
    <row r="678" spans="1:12" x14ac:dyDescent="0.35">
      <c r="A678" s="12" t="s">
        <v>10</v>
      </c>
      <c r="B678" s="13">
        <v>32</v>
      </c>
      <c r="C678" s="13" t="str" cm="1">
        <f t="array" ref="C678">_xlfn.IFS(
  AND(B678&gt;=0, B678&lt;=18), "0-18",
  AND(B678&gt;18, B678&lt;=35), "19-35",
  AND(B678&gt;35, B678&lt;=60), "36-60",
  B678&gt;60, "60+"
)</f>
        <v>19-35</v>
      </c>
      <c r="D678" s="13">
        <v>1</v>
      </c>
      <c r="E678" s="13">
        <v>1</v>
      </c>
      <c r="F678" s="13">
        <v>0</v>
      </c>
      <c r="G678" s="12" t="str" cm="1">
        <f t="array" ref="G678">_xlfn.IFS(AND(D678=0,F678=0,E678=1),"Past/Secondary", AND(D678=1,F678=0,E678=0),"Acute/Early", OR(AND(D678=1,F678=1,E678=0),AND(D678=0,F678=1,E678=0)),"Recent/Mid", AND(D678=1,F678=1,E678=1),"Positive(Complex)", AND(D678=0,F678=1,E678=1),"Recent Exposure (Past Infection)", TRUE,"Secondary")</f>
        <v>Secondary</v>
      </c>
      <c r="H678" s="12" t="s">
        <v>31</v>
      </c>
      <c r="I678" s="12" t="s">
        <v>12</v>
      </c>
      <c r="J678" s="12" t="s">
        <v>24</v>
      </c>
      <c r="K678" s="12" t="s">
        <v>14</v>
      </c>
      <c r="L678" s="13">
        <v>1</v>
      </c>
    </row>
    <row r="679" spans="1:12" x14ac:dyDescent="0.35">
      <c r="A679" s="12" t="s">
        <v>15</v>
      </c>
      <c r="B679" s="13">
        <v>33</v>
      </c>
      <c r="C679" s="13" t="str" cm="1">
        <f t="array" ref="C679">_xlfn.IFS(
  AND(B679&gt;=0, B679&lt;=18), "0-18",
  AND(B679&gt;18, B679&lt;=35), "19-35",
  AND(B679&gt;35, B679&lt;=60), "36-60",
  B679&gt;60, "60+"
)</f>
        <v>19-35</v>
      </c>
      <c r="D679" s="13">
        <v>1</v>
      </c>
      <c r="E679" s="13">
        <v>1</v>
      </c>
      <c r="F679" s="13">
        <v>0</v>
      </c>
      <c r="G679" s="12" t="str" cm="1">
        <f t="array" ref="G679">_xlfn.IFS(AND(D679=0,F679=0,E679=1),"Past/Secondary", AND(D679=1,F679=0,E679=0),"Acute/Early", OR(AND(D679=1,F679=1,E679=0),AND(D679=0,F679=1,E679=0)),"Recent/Mid", AND(D679=1,F679=1,E679=1),"Positive(Complex)", AND(D679=0,F679=1,E679=1),"Recent Exposure (Past Infection)", TRUE,"Secondary")</f>
        <v>Secondary</v>
      </c>
      <c r="H679" s="12" t="s">
        <v>32</v>
      </c>
      <c r="I679" s="12" t="s">
        <v>17</v>
      </c>
      <c r="J679" s="12" t="s">
        <v>13</v>
      </c>
      <c r="K679" s="12" t="s">
        <v>14</v>
      </c>
      <c r="L679" s="13">
        <v>1</v>
      </c>
    </row>
    <row r="680" spans="1:12" x14ac:dyDescent="0.35">
      <c r="A680" s="12" t="s">
        <v>10</v>
      </c>
      <c r="B680" s="13">
        <v>25</v>
      </c>
      <c r="C680" s="13" t="str" cm="1">
        <f t="array" ref="C680">_xlfn.IFS(
  AND(B680&gt;=0, B680&lt;=18), "0-18",
  AND(B680&gt;18, B680&lt;=35), "19-35",
  AND(B680&gt;35, B680&lt;=60), "36-60",
  B680&gt;60, "60+"
)</f>
        <v>19-35</v>
      </c>
      <c r="D680" s="13">
        <v>0</v>
      </c>
      <c r="E680" s="13">
        <v>0</v>
      </c>
      <c r="F680" s="13">
        <v>0</v>
      </c>
      <c r="G680" s="12" t="str" cm="1">
        <f t="array" ref="G680">_xlfn.IFS(AND(D680=0,F680=0,E680=1),"Past/Secondary", AND(D680=1,F680=0,E680=0),"Acute/Early", OR(AND(D680=1,F680=1,E680=0),AND(D680=0,F680=1,E680=0)),"Recent/Mid", AND(D680=1,F680=1,E680=1),"Positive(Complex)", AND(D680=0,F680=1,E680=1),"Recent Exposure (Past Infection)", TRUE,"Secondary")</f>
        <v>Secondary</v>
      </c>
      <c r="H680" s="12" t="s">
        <v>34</v>
      </c>
      <c r="I680" s="12" t="s">
        <v>12</v>
      </c>
      <c r="J680" s="12" t="s">
        <v>19</v>
      </c>
      <c r="K680" s="12" t="s">
        <v>14</v>
      </c>
      <c r="L680" s="13">
        <v>0</v>
      </c>
    </row>
    <row r="681" spans="1:12" x14ac:dyDescent="0.35">
      <c r="A681" s="12" t="s">
        <v>15</v>
      </c>
      <c r="B681" s="13">
        <v>24</v>
      </c>
      <c r="C681" s="13" t="str" cm="1">
        <f t="array" ref="C681">_xlfn.IFS(
  AND(B681&gt;=0, B681&lt;=18), "0-18",
  AND(B681&gt;18, B681&lt;=35), "19-35",
  AND(B681&gt;35, B681&lt;=60), "36-60",
  B681&gt;60, "60+"
)</f>
        <v>19-35</v>
      </c>
      <c r="D681" s="13">
        <v>0</v>
      </c>
      <c r="E681" s="13">
        <v>0</v>
      </c>
      <c r="F681" s="13">
        <v>0</v>
      </c>
      <c r="G681" s="12" t="str" cm="1">
        <f t="array" ref="G681">_xlfn.IFS(AND(D681=0,F681=0,E681=1),"Past/Secondary", AND(D681=1,F681=0,E681=0),"Acute/Early", OR(AND(D681=1,F681=1,E681=0),AND(D681=0,F681=1,E681=0)),"Recent/Mid", AND(D681=1,F681=1,E681=1),"Positive(Complex)", AND(D681=0,F681=1,E681=1),"Recent Exposure (Past Infection)", TRUE,"Secondary")</f>
        <v>Secondary</v>
      </c>
      <c r="H681" s="12" t="s">
        <v>46</v>
      </c>
      <c r="I681" s="12" t="s">
        <v>17</v>
      </c>
      <c r="J681" s="12" t="s">
        <v>13</v>
      </c>
      <c r="K681" s="12" t="s">
        <v>14</v>
      </c>
      <c r="L681" s="13">
        <v>0</v>
      </c>
    </row>
    <row r="682" spans="1:12" x14ac:dyDescent="0.35">
      <c r="A682" s="12" t="s">
        <v>15</v>
      </c>
      <c r="B682" s="13">
        <v>22</v>
      </c>
      <c r="C682" s="13" t="str" cm="1">
        <f t="array" ref="C682">_xlfn.IFS(
  AND(B682&gt;=0, B682&lt;=18), "0-18",
  AND(B682&gt;18, B682&lt;=35), "19-35",
  AND(B682&gt;35, B682&lt;=60), "36-60",
  B682&gt;60, "60+"
)</f>
        <v>19-35</v>
      </c>
      <c r="D682" s="13">
        <v>0</v>
      </c>
      <c r="E682" s="13">
        <v>0</v>
      </c>
      <c r="F682" s="13">
        <v>0</v>
      </c>
      <c r="G682" s="12" t="str" cm="1">
        <f t="array" ref="G682">_xlfn.IFS(AND(D682=0,F682=0,E682=1),"Past/Secondary", AND(D682=1,F682=0,E682=0),"Acute/Early", OR(AND(D682=1,F682=1,E682=0),AND(D682=0,F682=1,E682=0)),"Recent/Mid", AND(D682=1,F682=1,E682=1),"Positive(Complex)", AND(D682=0,F682=1,E682=1),"Recent Exposure (Past Infection)", TRUE,"Secondary")</f>
        <v>Secondary</v>
      </c>
      <c r="H682" s="12" t="s">
        <v>50</v>
      </c>
      <c r="I682" s="12" t="s">
        <v>12</v>
      </c>
      <c r="J682" s="12" t="s">
        <v>13</v>
      </c>
      <c r="K682" s="12" t="s">
        <v>14</v>
      </c>
      <c r="L682" s="13">
        <v>0</v>
      </c>
    </row>
    <row r="683" spans="1:12" x14ac:dyDescent="0.35">
      <c r="A683" s="12" t="s">
        <v>10</v>
      </c>
      <c r="B683" s="13">
        <v>52</v>
      </c>
      <c r="C683" s="13" t="str" cm="1">
        <f t="array" ref="C683">_xlfn.IFS(
  AND(B683&gt;=0, B683&lt;=18), "0-18",
  AND(B683&gt;18, B683&lt;=35), "19-35",
  AND(B683&gt;35, B683&lt;=60), "36-60",
  B683&gt;60, "60+"
)</f>
        <v>36-60</v>
      </c>
      <c r="D683" s="13">
        <v>1</v>
      </c>
      <c r="E683" s="13">
        <v>1</v>
      </c>
      <c r="F683" s="13">
        <v>1</v>
      </c>
      <c r="G683" s="12" t="str" cm="1">
        <f t="array" ref="G683">_xlfn.IFS(AND(D683=0,F683=0,E683=1),"Past/Secondary", AND(D683=1,F683=0,E683=0),"Acute/Early", OR(AND(D683=1,F683=1,E683=0),AND(D683=0,F683=1,E683=0)),"Recent/Mid", AND(D683=1,F683=1,E683=1),"Positive(Complex)", AND(D683=0,F683=1,E683=1),"Recent Exposure (Past Infection)", TRUE,"Secondary")</f>
        <v>Positive(Complex)</v>
      </c>
      <c r="H683" s="12" t="s">
        <v>20</v>
      </c>
      <c r="I683" s="12" t="s">
        <v>17</v>
      </c>
      <c r="J683" s="12" t="s">
        <v>13</v>
      </c>
      <c r="K683" s="12" t="s">
        <v>14</v>
      </c>
      <c r="L683" s="13">
        <v>1</v>
      </c>
    </row>
    <row r="684" spans="1:12" x14ac:dyDescent="0.35">
      <c r="A684" s="12" t="s">
        <v>10</v>
      </c>
      <c r="B684" s="13">
        <v>16</v>
      </c>
      <c r="C684" s="13" t="str" cm="1">
        <f t="array" ref="C684">_xlfn.IFS(
  AND(B684&gt;=0, B684&lt;=18), "0-18",
  AND(B684&gt;18, B684&lt;=35), "19-35",
  AND(B684&gt;35, B684&lt;=60), "36-60",
  B684&gt;60, "60+"
)</f>
        <v>0-18</v>
      </c>
      <c r="D684" s="13">
        <v>1</v>
      </c>
      <c r="E684" s="13">
        <v>1</v>
      </c>
      <c r="F684" s="13">
        <v>0</v>
      </c>
      <c r="G684" s="12" t="str" cm="1">
        <f t="array" ref="G684">_xlfn.IFS(AND(D684=0,F684=0,E684=1),"Past/Secondary", AND(D684=1,F684=0,E684=0),"Acute/Early", OR(AND(D684=1,F684=1,E684=0),AND(D684=0,F684=1,E684=0)),"Recent/Mid", AND(D684=1,F684=1,E684=1),"Positive(Complex)", AND(D684=0,F684=1,E684=1),"Recent Exposure (Past Infection)", TRUE,"Secondary")</f>
        <v>Secondary</v>
      </c>
      <c r="H684" s="12" t="s">
        <v>26</v>
      </c>
      <c r="I684" s="12" t="s">
        <v>12</v>
      </c>
      <c r="J684" s="12" t="s">
        <v>24</v>
      </c>
      <c r="K684" s="12" t="s">
        <v>14</v>
      </c>
      <c r="L684" s="13">
        <v>1</v>
      </c>
    </row>
    <row r="685" spans="1:12" x14ac:dyDescent="0.35">
      <c r="A685" s="12" t="s">
        <v>10</v>
      </c>
      <c r="B685" s="13">
        <v>19</v>
      </c>
      <c r="C685" s="13" t="str" cm="1">
        <f t="array" ref="C685">_xlfn.IFS(
  AND(B685&gt;=0, B685&lt;=18), "0-18",
  AND(B685&gt;18, B685&lt;=35), "19-35",
  AND(B685&gt;35, B685&lt;=60), "36-60",
  B685&gt;60, "60+"
)</f>
        <v>19-35</v>
      </c>
      <c r="D685" s="13">
        <v>0</v>
      </c>
      <c r="E685" s="13">
        <v>0</v>
      </c>
      <c r="F685" s="13">
        <v>0</v>
      </c>
      <c r="G685" s="12" t="str" cm="1">
        <f t="array" ref="G685">_xlfn.IFS(AND(D685=0,F685=0,E685=1),"Past/Secondary", AND(D685=1,F685=0,E685=0),"Acute/Early", OR(AND(D685=1,F685=1,E685=0),AND(D685=0,F685=1,E685=0)),"Recent/Mid", AND(D685=1,F685=1,E685=1),"Positive(Complex)", AND(D685=0,F685=1,E685=1),"Recent Exposure (Past Infection)", TRUE,"Secondary")</f>
        <v>Secondary</v>
      </c>
      <c r="H685" s="12" t="s">
        <v>22</v>
      </c>
      <c r="I685" s="12" t="s">
        <v>17</v>
      </c>
      <c r="J685" s="12" t="s">
        <v>13</v>
      </c>
      <c r="K685" s="12" t="s">
        <v>14</v>
      </c>
      <c r="L685" s="13">
        <v>0</v>
      </c>
    </row>
    <row r="686" spans="1:12" x14ac:dyDescent="0.35">
      <c r="A686" s="12" t="s">
        <v>10</v>
      </c>
      <c r="B686" s="13">
        <v>31</v>
      </c>
      <c r="C686" s="13" t="str" cm="1">
        <f t="array" ref="C686">_xlfn.IFS(
  AND(B686&gt;=0, B686&lt;=18), "0-18",
  AND(B686&gt;18, B686&lt;=35), "19-35",
  AND(B686&gt;35, B686&lt;=60), "36-60",
  B686&gt;60, "60+"
)</f>
        <v>19-35</v>
      </c>
      <c r="D686" s="13">
        <v>0</v>
      </c>
      <c r="E686" s="13">
        <v>0</v>
      </c>
      <c r="F686" s="13">
        <v>1</v>
      </c>
      <c r="G686" s="12" t="str" cm="1">
        <f t="array" ref="G686">_xlfn.IFS(AND(D686=0,F686=0,E686=1),"Past/Secondary", AND(D686=1,F686=0,E686=0),"Acute/Early", OR(AND(D686=1,F686=1,E686=0),AND(D686=0,F686=1,E686=0)),"Recent/Mid", AND(D686=1,F686=1,E686=1),"Positive(Complex)", AND(D686=0,F686=1,E686=1),"Recent Exposure (Past Infection)", TRUE,"Secondary")</f>
        <v>Recent/Mid</v>
      </c>
      <c r="H686" s="12" t="s">
        <v>23</v>
      </c>
      <c r="I686" s="12" t="s">
        <v>12</v>
      </c>
      <c r="J686" s="12" t="s">
        <v>19</v>
      </c>
      <c r="K686" s="12" t="s">
        <v>14</v>
      </c>
      <c r="L686" s="13">
        <v>0</v>
      </c>
    </row>
    <row r="687" spans="1:12" x14ac:dyDescent="0.35">
      <c r="A687" s="12" t="s">
        <v>15</v>
      </c>
      <c r="B687" s="13">
        <v>46</v>
      </c>
      <c r="C687" s="13" t="str" cm="1">
        <f t="array" ref="C687">_xlfn.IFS(
  AND(B687&gt;=0, B687&lt;=18), "0-18",
  AND(B687&gt;18, B687&lt;=35), "19-35",
  AND(B687&gt;35, B687&lt;=60), "36-60",
  B687&gt;60, "60+"
)</f>
        <v>36-60</v>
      </c>
      <c r="D687" s="13">
        <v>0</v>
      </c>
      <c r="E687" s="13">
        <v>0</v>
      </c>
      <c r="F687" s="13">
        <v>1</v>
      </c>
      <c r="G687" s="12" t="str" cm="1">
        <f t="array" ref="G687">_xlfn.IFS(AND(D687=0,F687=0,E687=1),"Past/Secondary", AND(D687=1,F687=0,E687=0),"Acute/Early", OR(AND(D687=1,F687=1,E687=0),AND(D687=0,F687=1,E687=0)),"Recent/Mid", AND(D687=1,F687=1,E687=1),"Positive(Complex)", AND(D687=0,F687=1,E687=1),"Recent Exposure (Past Infection)", TRUE,"Secondary")</f>
        <v>Recent/Mid</v>
      </c>
      <c r="H687" s="12" t="s">
        <v>47</v>
      </c>
      <c r="I687" s="12" t="s">
        <v>17</v>
      </c>
      <c r="J687" s="12" t="s">
        <v>19</v>
      </c>
      <c r="K687" s="12" t="s">
        <v>14</v>
      </c>
      <c r="L687" s="13">
        <v>0</v>
      </c>
    </row>
    <row r="688" spans="1:12" x14ac:dyDescent="0.35">
      <c r="A688" s="12" t="s">
        <v>15</v>
      </c>
      <c r="B688" s="13">
        <v>61</v>
      </c>
      <c r="C688" s="13" t="str" cm="1">
        <f t="array" ref="C688">_xlfn.IFS(
  AND(B688&gt;=0, B688&lt;=18), "0-18",
  AND(B688&gt;18, B688&lt;=35), "19-35",
  AND(B688&gt;35, B688&lt;=60), "36-60",
  B688&gt;60, "60+"
)</f>
        <v>60+</v>
      </c>
      <c r="D688" s="13">
        <v>1</v>
      </c>
      <c r="E688" s="13">
        <v>1</v>
      </c>
      <c r="F688" s="13">
        <v>0</v>
      </c>
      <c r="G688" s="12" t="str" cm="1">
        <f t="array" ref="G688">_xlfn.IFS(AND(D688=0,F688=0,E688=1),"Past/Secondary", AND(D688=1,F688=0,E688=0),"Acute/Early", OR(AND(D688=1,F688=1,E688=0),AND(D688=0,F688=1,E688=0)),"Recent/Mid", AND(D688=1,F688=1,E688=1),"Positive(Complex)", AND(D688=0,F688=1,E688=1),"Recent Exposure (Past Infection)", TRUE,"Secondary")</f>
        <v>Secondary</v>
      </c>
      <c r="H688" s="12" t="s">
        <v>36</v>
      </c>
      <c r="I688" s="12" t="s">
        <v>12</v>
      </c>
      <c r="J688" s="12" t="s">
        <v>24</v>
      </c>
      <c r="K688" s="12" t="s">
        <v>14</v>
      </c>
      <c r="L688" s="13">
        <v>1</v>
      </c>
    </row>
    <row r="689" spans="1:12" x14ac:dyDescent="0.35">
      <c r="A689" s="12" t="s">
        <v>10</v>
      </c>
      <c r="B689" s="13">
        <v>35</v>
      </c>
      <c r="C689" s="13" t="str" cm="1">
        <f t="array" ref="C689">_xlfn.IFS(
  AND(B689&gt;=0, B689&lt;=18), "0-18",
  AND(B689&gt;18, B689&lt;=35), "19-35",
  AND(B689&gt;35, B689&lt;=60), "36-60",
  B689&gt;60, "60+"
)</f>
        <v>19-35</v>
      </c>
      <c r="D689" s="13">
        <v>0</v>
      </c>
      <c r="E689" s="13">
        <v>0</v>
      </c>
      <c r="F689" s="13">
        <v>0</v>
      </c>
      <c r="G689" s="12" t="str" cm="1">
        <f t="array" ref="G689">_xlfn.IFS(AND(D689=0,F689=0,E689=1),"Past/Secondary", AND(D689=1,F689=0,E689=0),"Acute/Early", OR(AND(D689=1,F689=1,E689=0),AND(D689=0,F689=1,E689=0)),"Recent/Mid", AND(D689=1,F689=1,E689=1),"Positive(Complex)", AND(D689=0,F689=1,E689=1),"Recent Exposure (Past Infection)", TRUE,"Secondary")</f>
        <v>Secondary</v>
      </c>
      <c r="H689" s="12" t="s">
        <v>36</v>
      </c>
      <c r="I689" s="12" t="s">
        <v>17</v>
      </c>
      <c r="J689" s="12" t="s">
        <v>24</v>
      </c>
      <c r="K689" s="12" t="s">
        <v>14</v>
      </c>
      <c r="L689" s="13">
        <v>0</v>
      </c>
    </row>
    <row r="690" spans="1:12" x14ac:dyDescent="0.35">
      <c r="A690" s="12" t="s">
        <v>10</v>
      </c>
      <c r="B690" s="13">
        <v>44</v>
      </c>
      <c r="C690" s="13" t="str" cm="1">
        <f t="array" ref="C690">_xlfn.IFS(
  AND(B690&gt;=0, B690&lt;=18), "0-18",
  AND(B690&gt;18, B690&lt;=35), "19-35",
  AND(B690&gt;35, B690&lt;=60), "36-60",
  B690&gt;60, "60+"
)</f>
        <v>36-60</v>
      </c>
      <c r="D690" s="13">
        <v>1</v>
      </c>
      <c r="E690" s="13">
        <v>1</v>
      </c>
      <c r="F690" s="13">
        <v>1</v>
      </c>
      <c r="G690" s="12" t="str" cm="1">
        <f t="array" ref="G690">_xlfn.IFS(AND(D690=0,F690=0,E690=1),"Past/Secondary", AND(D690=1,F690=0,E690=0),"Acute/Early", OR(AND(D690=1,F690=1,E690=0),AND(D690=0,F690=1,E690=0)),"Recent/Mid", AND(D690=1,F690=1,E690=1),"Positive(Complex)", AND(D690=0,F690=1,E690=1),"Recent Exposure (Past Infection)", TRUE,"Secondary")</f>
        <v>Positive(Complex)</v>
      </c>
      <c r="H690" s="12" t="s">
        <v>26</v>
      </c>
      <c r="I690" s="12" t="s">
        <v>12</v>
      </c>
      <c r="J690" s="12" t="s">
        <v>19</v>
      </c>
      <c r="K690" s="12" t="s">
        <v>14</v>
      </c>
      <c r="L690" s="13">
        <v>1</v>
      </c>
    </row>
    <row r="691" spans="1:12" x14ac:dyDescent="0.35">
      <c r="A691" s="12" t="s">
        <v>10</v>
      </c>
      <c r="B691" s="13">
        <v>12</v>
      </c>
      <c r="C691" s="13" t="str" cm="1">
        <f t="array" ref="C691">_xlfn.IFS(
  AND(B691&gt;=0, B691&lt;=18), "0-18",
  AND(B691&gt;18, B691&lt;=35), "19-35",
  AND(B691&gt;35, B691&lt;=60), "36-60",
  B691&gt;60, "60+"
)</f>
        <v>0-18</v>
      </c>
      <c r="D691" s="13">
        <v>0</v>
      </c>
      <c r="E691" s="13">
        <v>0</v>
      </c>
      <c r="F691" s="13">
        <v>1</v>
      </c>
      <c r="G691" s="12" t="str" cm="1">
        <f t="array" ref="G691">_xlfn.IFS(AND(D691=0,F691=0,E691=1),"Past/Secondary", AND(D691=1,F691=0,E691=0),"Acute/Early", OR(AND(D691=1,F691=1,E691=0),AND(D691=0,F691=1,E691=0)),"Recent/Mid", AND(D691=1,F691=1,E691=1),"Positive(Complex)", AND(D691=0,F691=1,E691=1),"Recent Exposure (Past Infection)", TRUE,"Secondary")</f>
        <v>Recent/Mid</v>
      </c>
      <c r="H691" s="12" t="s">
        <v>38</v>
      </c>
      <c r="I691" s="12" t="s">
        <v>17</v>
      </c>
      <c r="J691" s="12" t="s">
        <v>24</v>
      </c>
      <c r="K691" s="12" t="s">
        <v>14</v>
      </c>
      <c r="L691" s="13">
        <v>0</v>
      </c>
    </row>
    <row r="692" spans="1:12" x14ac:dyDescent="0.35">
      <c r="A692" s="12" t="s">
        <v>15</v>
      </c>
      <c r="B692" s="13">
        <v>51</v>
      </c>
      <c r="C692" s="13" t="str" cm="1">
        <f t="array" ref="C692">_xlfn.IFS(
  AND(B692&gt;=0, B692&lt;=18), "0-18",
  AND(B692&gt;18, B692&lt;=35), "19-35",
  AND(B692&gt;35, B692&lt;=60), "36-60",
  B692&gt;60, "60+"
)</f>
        <v>36-60</v>
      </c>
      <c r="D692" s="13">
        <v>1</v>
      </c>
      <c r="E692" s="13">
        <v>1</v>
      </c>
      <c r="F692" s="13">
        <v>0</v>
      </c>
      <c r="G692" s="12" t="str" cm="1">
        <f t="array" ref="G692">_xlfn.IFS(AND(D692=0,F692=0,E692=1),"Past/Secondary", AND(D692=1,F692=0,E692=0),"Acute/Early", OR(AND(D692=1,F692=1,E692=0),AND(D692=0,F692=1,E692=0)),"Recent/Mid", AND(D692=1,F692=1,E692=1),"Positive(Complex)", AND(D692=0,F692=1,E692=1),"Recent Exposure (Past Infection)", TRUE,"Secondary")</f>
        <v>Secondary</v>
      </c>
      <c r="H692" s="12" t="s">
        <v>27</v>
      </c>
      <c r="I692" s="12" t="s">
        <v>12</v>
      </c>
      <c r="J692" s="12" t="s">
        <v>19</v>
      </c>
      <c r="K692" s="12" t="s">
        <v>14</v>
      </c>
      <c r="L692" s="13">
        <v>1</v>
      </c>
    </row>
    <row r="693" spans="1:12" x14ac:dyDescent="0.35">
      <c r="A693" s="12" t="s">
        <v>10</v>
      </c>
      <c r="B693" s="13">
        <v>33</v>
      </c>
      <c r="C693" s="13" t="str" cm="1">
        <f t="array" ref="C693">_xlfn.IFS(
  AND(B693&gt;=0, B693&lt;=18), "0-18",
  AND(B693&gt;18, B693&lt;=35), "19-35",
  AND(B693&gt;35, B693&lt;=60), "36-60",
  B693&gt;60, "60+"
)</f>
        <v>19-35</v>
      </c>
      <c r="D693" s="13">
        <v>1</v>
      </c>
      <c r="E693" s="13">
        <v>1</v>
      </c>
      <c r="F693" s="13">
        <v>1</v>
      </c>
      <c r="G693" s="12" t="str" cm="1">
        <f t="array" ref="G693">_xlfn.IFS(AND(D693=0,F693=0,E693=1),"Past/Secondary", AND(D693=1,F693=0,E693=0),"Acute/Early", OR(AND(D693=1,F693=1,E693=0),AND(D693=0,F693=1,E693=0)),"Recent/Mid", AND(D693=1,F693=1,E693=1),"Positive(Complex)", AND(D693=0,F693=1,E693=1),"Recent Exposure (Past Infection)", TRUE,"Secondary")</f>
        <v>Positive(Complex)</v>
      </c>
      <c r="H693" s="12" t="s">
        <v>28</v>
      </c>
      <c r="I693" s="12" t="s">
        <v>17</v>
      </c>
      <c r="J693" s="12" t="s">
        <v>19</v>
      </c>
      <c r="K693" s="12" t="s">
        <v>14</v>
      </c>
      <c r="L693" s="13">
        <v>1</v>
      </c>
    </row>
    <row r="694" spans="1:12" x14ac:dyDescent="0.35">
      <c r="A694" s="12" t="s">
        <v>10</v>
      </c>
      <c r="B694" s="13">
        <v>53</v>
      </c>
      <c r="C694" s="13" t="str" cm="1">
        <f t="array" ref="C694">_xlfn.IFS(
  AND(B694&gt;=0, B694&lt;=18), "0-18",
  AND(B694&gt;18, B694&lt;=35), "19-35",
  AND(B694&gt;35, B694&lt;=60), "36-60",
  B694&gt;60, "60+"
)</f>
        <v>36-60</v>
      </c>
      <c r="D694" s="13">
        <v>1</v>
      </c>
      <c r="E694" s="13">
        <v>1</v>
      </c>
      <c r="F694" s="13">
        <v>1</v>
      </c>
      <c r="G694" s="12" t="str" cm="1">
        <f t="array" ref="G694">_xlfn.IFS(AND(D694=0,F694=0,E694=1),"Past/Secondary", AND(D694=1,F694=0,E694=0),"Acute/Early", OR(AND(D694=1,F694=1,E694=0),AND(D694=0,F694=1,E694=0)),"Recent/Mid", AND(D694=1,F694=1,E694=1),"Positive(Complex)", AND(D694=0,F694=1,E694=1),"Recent Exposure (Past Infection)", TRUE,"Secondary")</f>
        <v>Positive(Complex)</v>
      </c>
      <c r="H694" s="12" t="s">
        <v>33</v>
      </c>
      <c r="I694" s="12" t="s">
        <v>12</v>
      </c>
      <c r="J694" s="12" t="s">
        <v>13</v>
      </c>
      <c r="K694" s="12" t="s">
        <v>14</v>
      </c>
      <c r="L694" s="13">
        <v>1</v>
      </c>
    </row>
    <row r="695" spans="1:12" x14ac:dyDescent="0.35">
      <c r="A695" s="12" t="s">
        <v>15</v>
      </c>
      <c r="B695" s="13">
        <v>22</v>
      </c>
      <c r="C695" s="13" t="str" cm="1">
        <f t="array" ref="C695">_xlfn.IFS(
  AND(B695&gt;=0, B695&lt;=18), "0-18",
  AND(B695&gt;18, B695&lt;=35), "19-35",
  AND(B695&gt;35, B695&lt;=60), "36-60",
  B695&gt;60, "60+"
)</f>
        <v>19-35</v>
      </c>
      <c r="D695" s="13">
        <v>0</v>
      </c>
      <c r="E695" s="13">
        <v>0</v>
      </c>
      <c r="F695" s="13">
        <v>0</v>
      </c>
      <c r="G695" s="12" t="str" cm="1">
        <f t="array" ref="G695">_xlfn.IFS(AND(D695=0,F695=0,E695=1),"Past/Secondary", AND(D695=1,F695=0,E695=0),"Acute/Early", OR(AND(D695=1,F695=1,E695=0),AND(D695=0,F695=1,E695=0)),"Recent/Mid", AND(D695=1,F695=1,E695=1),"Positive(Complex)", AND(D695=0,F695=1,E695=1),"Recent Exposure (Past Infection)", TRUE,"Secondary")</f>
        <v>Secondary</v>
      </c>
      <c r="H695" s="12" t="s">
        <v>41</v>
      </c>
      <c r="I695" s="12" t="s">
        <v>17</v>
      </c>
      <c r="J695" s="12" t="s">
        <v>24</v>
      </c>
      <c r="K695" s="12" t="s">
        <v>14</v>
      </c>
      <c r="L695" s="13">
        <v>0</v>
      </c>
    </row>
    <row r="696" spans="1:12" x14ac:dyDescent="0.35">
      <c r="A696" s="12" t="s">
        <v>15</v>
      </c>
      <c r="B696" s="13">
        <v>32</v>
      </c>
      <c r="C696" s="13" t="str" cm="1">
        <f t="array" ref="C696">_xlfn.IFS(
  AND(B696&gt;=0, B696&lt;=18), "0-18",
  AND(B696&gt;18, B696&lt;=35), "19-35",
  AND(B696&gt;35, B696&lt;=60), "36-60",
  B696&gt;60, "60+"
)</f>
        <v>19-35</v>
      </c>
      <c r="D696" s="13">
        <v>0</v>
      </c>
      <c r="E696" s="13">
        <v>0</v>
      </c>
      <c r="F696" s="13">
        <v>0</v>
      </c>
      <c r="G696" s="12" t="str" cm="1">
        <f t="array" ref="G696">_xlfn.IFS(AND(D696=0,F696=0,E696=1),"Past/Secondary", AND(D696=1,F696=0,E696=0),"Acute/Early", OR(AND(D696=1,F696=1,E696=0),AND(D696=0,F696=1,E696=0)),"Recent/Mid", AND(D696=1,F696=1,E696=1),"Positive(Complex)", AND(D696=0,F696=1,E696=1),"Recent Exposure (Past Infection)", TRUE,"Secondary")</f>
        <v>Secondary</v>
      </c>
      <c r="H696" s="12" t="s">
        <v>35</v>
      </c>
      <c r="I696" s="12" t="s">
        <v>12</v>
      </c>
      <c r="J696" s="12" t="s">
        <v>19</v>
      </c>
      <c r="K696" s="12" t="s">
        <v>14</v>
      </c>
      <c r="L696" s="13">
        <v>0</v>
      </c>
    </row>
    <row r="697" spans="1:12" x14ac:dyDescent="0.35">
      <c r="A697" s="12" t="s">
        <v>15</v>
      </c>
      <c r="B697" s="13">
        <v>36</v>
      </c>
      <c r="C697" s="13" t="str" cm="1">
        <f t="array" ref="C697">_xlfn.IFS(
  AND(B697&gt;=0, B697&lt;=18), "0-18",
  AND(B697&gt;18, B697&lt;=35), "19-35",
  AND(B697&gt;35, B697&lt;=60), "36-60",
  B697&gt;60, "60+"
)</f>
        <v>36-60</v>
      </c>
      <c r="D697" s="13">
        <v>0</v>
      </c>
      <c r="E697" s="13">
        <v>0</v>
      </c>
      <c r="F697" s="13">
        <v>1</v>
      </c>
      <c r="G697" s="12" t="str" cm="1">
        <f t="array" ref="G697">_xlfn.IFS(AND(D697=0,F697=0,E697=1),"Past/Secondary", AND(D697=1,F697=0,E697=0),"Acute/Early", OR(AND(D697=1,F697=1,E697=0),AND(D697=0,F697=1,E697=0)),"Recent/Mid", AND(D697=1,F697=1,E697=1),"Positive(Complex)", AND(D697=0,F697=1,E697=1),"Recent Exposure (Past Infection)", TRUE,"Secondary")</f>
        <v>Recent/Mid</v>
      </c>
      <c r="H697" s="12" t="s">
        <v>37</v>
      </c>
      <c r="I697" s="12" t="s">
        <v>17</v>
      </c>
      <c r="J697" s="12" t="s">
        <v>24</v>
      </c>
      <c r="K697" s="12" t="s">
        <v>14</v>
      </c>
      <c r="L697" s="13">
        <v>0</v>
      </c>
    </row>
    <row r="698" spans="1:12" x14ac:dyDescent="0.35">
      <c r="A698" s="12" t="s">
        <v>10</v>
      </c>
      <c r="B698" s="13">
        <v>14</v>
      </c>
      <c r="C698" s="13" t="str" cm="1">
        <f t="array" ref="C698">_xlfn.IFS(
  AND(B698&gt;=0, B698&lt;=18), "0-18",
  AND(B698&gt;18, B698&lt;=35), "19-35",
  AND(B698&gt;35, B698&lt;=60), "36-60",
  B698&gt;60, "60+"
)</f>
        <v>0-18</v>
      </c>
      <c r="D698" s="13">
        <v>0</v>
      </c>
      <c r="E698" s="13">
        <v>0</v>
      </c>
      <c r="F698" s="13">
        <v>0</v>
      </c>
      <c r="G698" s="12" t="str" cm="1">
        <f t="array" ref="G698">_xlfn.IFS(AND(D698=0,F698=0,E698=1),"Past/Secondary", AND(D698=1,F698=0,E698=0),"Acute/Early", OR(AND(D698=1,F698=1,E698=0),AND(D698=0,F698=1,E698=0)),"Recent/Mid", AND(D698=1,F698=1,E698=1),"Positive(Complex)", AND(D698=0,F698=1,E698=1),"Recent Exposure (Past Infection)", TRUE,"Secondary")</f>
        <v>Secondary</v>
      </c>
      <c r="H698" s="12" t="s">
        <v>23</v>
      </c>
      <c r="I698" s="12" t="s">
        <v>12</v>
      </c>
      <c r="J698" s="12" t="s">
        <v>24</v>
      </c>
      <c r="K698" s="12" t="s">
        <v>14</v>
      </c>
      <c r="L698" s="13">
        <v>0</v>
      </c>
    </row>
    <row r="699" spans="1:12" x14ac:dyDescent="0.35">
      <c r="A699" s="12" t="s">
        <v>15</v>
      </c>
      <c r="B699" s="13">
        <v>18</v>
      </c>
      <c r="C699" s="13" t="str" cm="1">
        <f t="array" ref="C699">_xlfn.IFS(
  AND(B699&gt;=0, B699&lt;=18), "0-18",
  AND(B699&gt;18, B699&lt;=35), "19-35",
  AND(B699&gt;35, B699&lt;=60), "36-60",
  B699&gt;60, "60+"
)</f>
        <v>0-18</v>
      </c>
      <c r="D699" s="13">
        <v>1</v>
      </c>
      <c r="E699" s="13">
        <v>1</v>
      </c>
      <c r="F699" s="13">
        <v>0</v>
      </c>
      <c r="G699" s="12" t="str" cm="1">
        <f t="array" ref="G699">_xlfn.IFS(AND(D699=0,F699=0,E699=1),"Past/Secondary", AND(D699=1,F699=0,E699=0),"Acute/Early", OR(AND(D699=1,F699=1,E699=0),AND(D699=0,F699=1,E699=0)),"Recent/Mid", AND(D699=1,F699=1,E699=1),"Positive(Complex)", AND(D699=0,F699=1,E699=1),"Recent Exposure (Past Infection)", TRUE,"Secondary")</f>
        <v>Secondary</v>
      </c>
      <c r="H699" s="12" t="s">
        <v>39</v>
      </c>
      <c r="I699" s="12" t="s">
        <v>17</v>
      </c>
      <c r="J699" s="12" t="s">
        <v>19</v>
      </c>
      <c r="K699" s="12" t="s">
        <v>14</v>
      </c>
      <c r="L699" s="13">
        <v>1</v>
      </c>
    </row>
    <row r="700" spans="1:12" x14ac:dyDescent="0.35">
      <c r="A700" s="12" t="s">
        <v>15</v>
      </c>
      <c r="B700" s="13">
        <v>52</v>
      </c>
      <c r="C700" s="13" t="str" cm="1">
        <f t="array" ref="C700">_xlfn.IFS(
  AND(B700&gt;=0, B700&lt;=18), "0-18",
  AND(B700&gt;18, B700&lt;=35), "19-35",
  AND(B700&gt;35, B700&lt;=60), "36-60",
  B700&gt;60, "60+"
)</f>
        <v>36-60</v>
      </c>
      <c r="D700" s="13">
        <v>1</v>
      </c>
      <c r="E700" s="13">
        <v>1</v>
      </c>
      <c r="F700" s="13">
        <v>1</v>
      </c>
      <c r="G700" s="12" t="str" cm="1">
        <f t="array" ref="G700">_xlfn.IFS(AND(D700=0,F700=0,E700=1),"Past/Secondary", AND(D700=1,F700=0,E700=0),"Acute/Early", OR(AND(D700=1,F700=1,E700=0),AND(D700=0,F700=1,E700=0)),"Recent/Mid", AND(D700=1,F700=1,E700=1),"Positive(Complex)", AND(D700=0,F700=1,E700=1),"Recent Exposure (Past Infection)", TRUE,"Secondary")</f>
        <v>Positive(Complex)</v>
      </c>
      <c r="H700" s="12" t="s">
        <v>47</v>
      </c>
      <c r="I700" s="12" t="s">
        <v>12</v>
      </c>
      <c r="J700" s="12" t="s">
        <v>13</v>
      </c>
      <c r="K700" s="12" t="s">
        <v>14</v>
      </c>
      <c r="L700" s="13">
        <v>1</v>
      </c>
    </row>
    <row r="701" spans="1:12" x14ac:dyDescent="0.35">
      <c r="A701" s="12" t="s">
        <v>10</v>
      </c>
      <c r="B701" s="13">
        <v>62</v>
      </c>
      <c r="C701" s="13" t="str" cm="1">
        <f t="array" ref="C701">_xlfn.IFS(
  AND(B701&gt;=0, B701&lt;=18), "0-18",
  AND(B701&gt;18, B701&lt;=35), "19-35",
  AND(B701&gt;35, B701&lt;=60), "36-60",
  B701&gt;60, "60+"
)</f>
        <v>60+</v>
      </c>
      <c r="D701" s="13">
        <v>0</v>
      </c>
      <c r="E701" s="13">
        <v>0</v>
      </c>
      <c r="F701" s="13">
        <v>1</v>
      </c>
      <c r="G701" s="12" t="str" cm="1">
        <f t="array" ref="G701">_xlfn.IFS(AND(D701=0,F701=0,E701=1),"Past/Secondary", AND(D701=1,F701=0,E701=0),"Acute/Early", OR(AND(D701=1,F701=1,E701=0),AND(D701=0,F701=1,E701=0)),"Recent/Mid", AND(D701=1,F701=1,E701=1),"Positive(Complex)", AND(D701=0,F701=1,E701=1),"Recent Exposure (Past Infection)", TRUE,"Secondary")</f>
        <v>Recent/Mid</v>
      </c>
      <c r="H701" s="12" t="s">
        <v>31</v>
      </c>
      <c r="I701" s="12" t="s">
        <v>17</v>
      </c>
      <c r="J701" s="12" t="s">
        <v>13</v>
      </c>
      <c r="K701" s="12" t="s">
        <v>14</v>
      </c>
      <c r="L701" s="13">
        <v>0</v>
      </c>
    </row>
    <row r="702" spans="1:12" x14ac:dyDescent="0.35">
      <c r="A702" s="12" t="s">
        <v>10</v>
      </c>
      <c r="B702" s="13">
        <v>41</v>
      </c>
      <c r="C702" s="13" t="str" cm="1">
        <f t="array" ref="C702">_xlfn.IFS(
  AND(B702&gt;=0, B702&lt;=18), "0-18",
  AND(B702&gt;18, B702&lt;=35), "19-35",
  AND(B702&gt;35, B702&lt;=60), "36-60",
  B702&gt;60, "60+"
)</f>
        <v>36-60</v>
      </c>
      <c r="D702" s="13">
        <v>0</v>
      </c>
      <c r="E702" s="13">
        <v>0</v>
      </c>
      <c r="F702" s="13">
        <v>1</v>
      </c>
      <c r="G702" s="12" t="str" cm="1">
        <f t="array" ref="G702">_xlfn.IFS(AND(D702=0,F702=0,E702=1),"Past/Secondary", AND(D702=1,F702=0,E702=0),"Acute/Early", OR(AND(D702=1,F702=1,E702=0),AND(D702=0,F702=1,E702=0)),"Recent/Mid", AND(D702=1,F702=1,E702=1),"Positive(Complex)", AND(D702=0,F702=1,E702=1),"Recent Exposure (Past Infection)", TRUE,"Secondary")</f>
        <v>Recent/Mid</v>
      </c>
      <c r="H702" s="12" t="s">
        <v>47</v>
      </c>
      <c r="I702" s="12" t="s">
        <v>12</v>
      </c>
      <c r="J702" s="12" t="s">
        <v>19</v>
      </c>
      <c r="K702" s="12" t="s">
        <v>14</v>
      </c>
      <c r="L702" s="13">
        <v>0</v>
      </c>
    </row>
    <row r="703" spans="1:12" x14ac:dyDescent="0.35">
      <c r="A703" s="12" t="s">
        <v>10</v>
      </c>
      <c r="B703" s="13">
        <v>25</v>
      </c>
      <c r="C703" s="13" t="str" cm="1">
        <f t="array" ref="C703">_xlfn.IFS(
  AND(B703&gt;=0, B703&lt;=18), "0-18",
  AND(B703&gt;18, B703&lt;=35), "19-35",
  AND(B703&gt;35, B703&lt;=60), "36-60",
  B703&gt;60, "60+"
)</f>
        <v>19-35</v>
      </c>
      <c r="D703" s="13">
        <v>0</v>
      </c>
      <c r="E703" s="13">
        <v>0</v>
      </c>
      <c r="F703" s="13">
        <v>1</v>
      </c>
      <c r="G703" s="12" t="str" cm="1">
        <f t="array" ref="G703">_xlfn.IFS(AND(D703=0,F703=0,E703=1),"Past/Secondary", AND(D703=1,F703=0,E703=0),"Acute/Early", OR(AND(D703=1,F703=1,E703=0),AND(D703=0,F703=1,E703=0)),"Recent/Mid", AND(D703=1,F703=1,E703=1),"Positive(Complex)", AND(D703=0,F703=1,E703=1),"Recent Exposure (Past Infection)", TRUE,"Secondary")</f>
        <v>Recent/Mid</v>
      </c>
      <c r="H703" s="12" t="s">
        <v>26</v>
      </c>
      <c r="I703" s="12" t="s">
        <v>17</v>
      </c>
      <c r="J703" s="12" t="s">
        <v>19</v>
      </c>
      <c r="K703" s="12" t="s">
        <v>14</v>
      </c>
      <c r="L703" s="13">
        <v>0</v>
      </c>
    </row>
    <row r="704" spans="1:12" x14ac:dyDescent="0.35">
      <c r="A704" s="12" t="s">
        <v>15</v>
      </c>
      <c r="B704" s="13">
        <v>31</v>
      </c>
      <c r="C704" s="13" t="str" cm="1">
        <f t="array" ref="C704">_xlfn.IFS(
  AND(B704&gt;=0, B704&lt;=18), "0-18",
  AND(B704&gt;18, B704&lt;=35), "19-35",
  AND(B704&gt;35, B704&lt;=60), "36-60",
  B704&gt;60, "60+"
)</f>
        <v>19-35</v>
      </c>
      <c r="D704" s="13">
        <v>1</v>
      </c>
      <c r="E704" s="13">
        <v>1</v>
      </c>
      <c r="F704" s="13">
        <v>0</v>
      </c>
      <c r="G704" s="12" t="str" cm="1">
        <f t="array" ref="G704">_xlfn.IFS(AND(D704=0,F704=0,E704=1),"Past/Secondary", AND(D704=1,F704=0,E704=0),"Acute/Early", OR(AND(D704=1,F704=1,E704=0),AND(D704=0,F704=1,E704=0)),"Recent/Mid", AND(D704=1,F704=1,E704=1),"Positive(Complex)", AND(D704=0,F704=1,E704=1),"Recent Exposure (Past Infection)", TRUE,"Secondary")</f>
        <v>Secondary</v>
      </c>
      <c r="H704" s="12" t="s">
        <v>44</v>
      </c>
      <c r="I704" s="12" t="s">
        <v>12</v>
      </c>
      <c r="J704" s="12" t="s">
        <v>19</v>
      </c>
      <c r="K704" s="12" t="s">
        <v>14</v>
      </c>
      <c r="L704" s="13">
        <v>1</v>
      </c>
    </row>
    <row r="705" spans="1:12" x14ac:dyDescent="0.35">
      <c r="A705" s="12" t="s">
        <v>10</v>
      </c>
      <c r="B705" s="13">
        <v>49</v>
      </c>
      <c r="C705" s="13" t="str" cm="1">
        <f t="array" ref="C705">_xlfn.IFS(
  AND(B705&gt;=0, B705&lt;=18), "0-18",
  AND(B705&gt;18, B705&lt;=35), "19-35",
  AND(B705&gt;35, B705&lt;=60), "36-60",
  B705&gt;60, "60+"
)</f>
        <v>36-60</v>
      </c>
      <c r="D705" s="13">
        <v>0</v>
      </c>
      <c r="E705" s="13">
        <v>0</v>
      </c>
      <c r="F705" s="13">
        <v>0</v>
      </c>
      <c r="G705" s="12" t="str" cm="1">
        <f t="array" ref="G705">_xlfn.IFS(AND(D705=0,F705=0,E705=1),"Past/Secondary", AND(D705=1,F705=0,E705=0),"Acute/Early", OR(AND(D705=1,F705=1,E705=0),AND(D705=0,F705=1,E705=0)),"Recent/Mid", AND(D705=1,F705=1,E705=1),"Positive(Complex)", AND(D705=0,F705=1,E705=1),"Recent Exposure (Past Infection)", TRUE,"Secondary")</f>
        <v>Secondary</v>
      </c>
      <c r="H705" s="12" t="s">
        <v>37</v>
      </c>
      <c r="I705" s="12" t="s">
        <v>17</v>
      </c>
      <c r="J705" s="12" t="s">
        <v>13</v>
      </c>
      <c r="K705" s="12" t="s">
        <v>14</v>
      </c>
      <c r="L705" s="13">
        <v>0</v>
      </c>
    </row>
    <row r="706" spans="1:12" x14ac:dyDescent="0.35">
      <c r="A706" s="12" t="s">
        <v>10</v>
      </c>
      <c r="B706" s="13">
        <v>39</v>
      </c>
      <c r="C706" s="13" t="str" cm="1">
        <f t="array" ref="C706">_xlfn.IFS(
  AND(B706&gt;=0, B706&lt;=18), "0-18",
  AND(B706&gt;18, B706&lt;=35), "19-35",
  AND(B706&gt;35, B706&lt;=60), "36-60",
  B706&gt;60, "60+"
)</f>
        <v>36-60</v>
      </c>
      <c r="D706" s="13">
        <v>1</v>
      </c>
      <c r="E706" s="13">
        <v>1</v>
      </c>
      <c r="F706" s="13">
        <v>1</v>
      </c>
      <c r="G706" s="12" t="str" cm="1">
        <f t="array" ref="G706">_xlfn.IFS(AND(D706=0,F706=0,E706=1),"Past/Secondary", AND(D706=1,F706=0,E706=0),"Acute/Early", OR(AND(D706=1,F706=1,E706=0),AND(D706=0,F706=1,E706=0)),"Recent/Mid", AND(D706=1,F706=1,E706=1),"Positive(Complex)", AND(D706=0,F706=1,E706=1),"Recent Exposure (Past Infection)", TRUE,"Secondary")</f>
        <v>Positive(Complex)</v>
      </c>
      <c r="H706" s="12" t="s">
        <v>38</v>
      </c>
      <c r="I706" s="12" t="s">
        <v>12</v>
      </c>
      <c r="J706" s="12" t="s">
        <v>19</v>
      </c>
      <c r="K706" s="12" t="s">
        <v>14</v>
      </c>
      <c r="L706" s="13">
        <v>1</v>
      </c>
    </row>
    <row r="707" spans="1:12" x14ac:dyDescent="0.35">
      <c r="A707" s="12" t="s">
        <v>10</v>
      </c>
      <c r="B707" s="13">
        <v>26</v>
      </c>
      <c r="C707" s="13" t="str" cm="1">
        <f t="array" ref="C707">_xlfn.IFS(
  AND(B707&gt;=0, B707&lt;=18), "0-18",
  AND(B707&gt;18, B707&lt;=35), "19-35",
  AND(B707&gt;35, B707&lt;=60), "36-60",
  B707&gt;60, "60+"
)</f>
        <v>19-35</v>
      </c>
      <c r="D707" s="13">
        <v>0</v>
      </c>
      <c r="E707" s="13">
        <v>0</v>
      </c>
      <c r="F707" s="13">
        <v>0</v>
      </c>
      <c r="G707" s="12" t="str" cm="1">
        <f t="array" ref="G707">_xlfn.IFS(AND(D707=0,F707=0,E707=1),"Past/Secondary", AND(D707=1,F707=0,E707=0),"Acute/Early", OR(AND(D707=1,F707=1,E707=0),AND(D707=0,F707=1,E707=0)),"Recent/Mid", AND(D707=1,F707=1,E707=1),"Positive(Complex)", AND(D707=0,F707=1,E707=1),"Recent Exposure (Past Infection)", TRUE,"Secondary")</f>
        <v>Secondary</v>
      </c>
      <c r="H707" s="12" t="s">
        <v>25</v>
      </c>
      <c r="I707" s="12" t="s">
        <v>17</v>
      </c>
      <c r="J707" s="12" t="s">
        <v>19</v>
      </c>
      <c r="K707" s="12" t="s">
        <v>14</v>
      </c>
      <c r="L707" s="13">
        <v>0</v>
      </c>
    </row>
    <row r="708" spans="1:12" x14ac:dyDescent="0.35">
      <c r="A708" s="12" t="s">
        <v>15</v>
      </c>
      <c r="B708" s="13">
        <v>24</v>
      </c>
      <c r="C708" s="13" t="str" cm="1">
        <f t="array" ref="C708">_xlfn.IFS(
  AND(B708&gt;=0, B708&lt;=18), "0-18",
  AND(B708&gt;18, B708&lt;=35), "19-35",
  AND(B708&gt;35, B708&lt;=60), "36-60",
  B708&gt;60, "60+"
)</f>
        <v>19-35</v>
      </c>
      <c r="D708" s="13">
        <v>0</v>
      </c>
      <c r="E708" s="13">
        <v>0</v>
      </c>
      <c r="F708" s="13">
        <v>0</v>
      </c>
      <c r="G708" s="12" t="str" cm="1">
        <f t="array" ref="G708">_xlfn.IFS(AND(D708=0,F708=0,E708=1),"Past/Secondary", AND(D708=1,F708=0,E708=0),"Acute/Early", OR(AND(D708=1,F708=1,E708=0),AND(D708=0,F708=1,E708=0)),"Recent/Mid", AND(D708=1,F708=1,E708=1),"Positive(Complex)", AND(D708=0,F708=1,E708=1),"Recent Exposure (Past Infection)", TRUE,"Secondary")</f>
        <v>Secondary</v>
      </c>
      <c r="H708" s="12" t="s">
        <v>40</v>
      </c>
      <c r="I708" s="12" t="s">
        <v>12</v>
      </c>
      <c r="J708" s="12" t="s">
        <v>24</v>
      </c>
      <c r="K708" s="12" t="s">
        <v>14</v>
      </c>
      <c r="L708" s="13">
        <v>0</v>
      </c>
    </row>
    <row r="709" spans="1:12" x14ac:dyDescent="0.35">
      <c r="A709" s="12" t="s">
        <v>15</v>
      </c>
      <c r="B709" s="13">
        <v>30</v>
      </c>
      <c r="C709" s="13" t="str" cm="1">
        <f t="array" ref="C709">_xlfn.IFS(
  AND(B709&gt;=0, B709&lt;=18), "0-18",
  AND(B709&gt;18, B709&lt;=35), "19-35",
  AND(B709&gt;35, B709&lt;=60), "36-60",
  B709&gt;60, "60+"
)</f>
        <v>19-35</v>
      </c>
      <c r="D709" s="13">
        <v>0</v>
      </c>
      <c r="E709" s="13">
        <v>0</v>
      </c>
      <c r="F709" s="13">
        <v>0</v>
      </c>
      <c r="G709" s="12" t="str" cm="1">
        <f t="array" ref="G709">_xlfn.IFS(AND(D709=0,F709=0,E709=1),"Past/Secondary", AND(D709=1,F709=0,E709=0),"Acute/Early", OR(AND(D709=1,F709=1,E709=0),AND(D709=0,F709=1,E709=0)),"Recent/Mid", AND(D709=1,F709=1,E709=1),"Positive(Complex)", AND(D709=0,F709=1,E709=1),"Recent Exposure (Past Infection)", TRUE,"Secondary")</f>
        <v>Secondary</v>
      </c>
      <c r="H709" s="12" t="s">
        <v>32</v>
      </c>
      <c r="I709" s="12" t="s">
        <v>17</v>
      </c>
      <c r="J709" s="12" t="s">
        <v>24</v>
      </c>
      <c r="K709" s="12" t="s">
        <v>14</v>
      </c>
      <c r="L709" s="13">
        <v>0</v>
      </c>
    </row>
    <row r="710" spans="1:12" x14ac:dyDescent="0.35">
      <c r="A710" s="12" t="s">
        <v>15</v>
      </c>
      <c r="B710" s="13">
        <v>20</v>
      </c>
      <c r="C710" s="13" t="str" cm="1">
        <f t="array" ref="C710">_xlfn.IFS(
  AND(B710&gt;=0, B710&lt;=18), "0-18",
  AND(B710&gt;18, B710&lt;=35), "19-35",
  AND(B710&gt;35, B710&lt;=60), "36-60",
  B710&gt;60, "60+"
)</f>
        <v>19-35</v>
      </c>
      <c r="D710" s="13">
        <v>1</v>
      </c>
      <c r="E710" s="13">
        <v>1</v>
      </c>
      <c r="F710" s="13">
        <v>1</v>
      </c>
      <c r="G710" s="12" t="str" cm="1">
        <f t="array" ref="G710">_xlfn.IFS(AND(D710=0,F710=0,E710=1),"Past/Secondary", AND(D710=1,F710=0,E710=0),"Acute/Early", OR(AND(D710=1,F710=1,E710=0),AND(D710=0,F710=1,E710=0)),"Recent/Mid", AND(D710=1,F710=1,E710=1),"Positive(Complex)", AND(D710=0,F710=1,E710=1),"Recent Exposure (Past Infection)", TRUE,"Secondary")</f>
        <v>Positive(Complex)</v>
      </c>
      <c r="H710" s="12" t="s">
        <v>27</v>
      </c>
      <c r="I710" s="12" t="s">
        <v>12</v>
      </c>
      <c r="J710" s="12" t="s">
        <v>13</v>
      </c>
      <c r="K710" s="12" t="s">
        <v>14</v>
      </c>
      <c r="L710" s="13">
        <v>1</v>
      </c>
    </row>
    <row r="711" spans="1:12" x14ac:dyDescent="0.35">
      <c r="A711" s="12" t="s">
        <v>10</v>
      </c>
      <c r="B711" s="13">
        <v>50</v>
      </c>
      <c r="C711" s="13" t="str" cm="1">
        <f t="array" ref="C711">_xlfn.IFS(
  AND(B711&gt;=0, B711&lt;=18), "0-18",
  AND(B711&gt;18, B711&lt;=35), "19-35",
  AND(B711&gt;35, B711&lt;=60), "36-60",
  B711&gt;60, "60+"
)</f>
        <v>36-60</v>
      </c>
      <c r="D711" s="13">
        <v>1</v>
      </c>
      <c r="E711" s="13">
        <v>1</v>
      </c>
      <c r="F711" s="13">
        <v>1</v>
      </c>
      <c r="G711" s="12" t="str" cm="1">
        <f t="array" ref="G711">_xlfn.IFS(AND(D711=0,F711=0,E711=1),"Past/Secondary", AND(D711=1,F711=0,E711=0),"Acute/Early", OR(AND(D711=1,F711=1,E711=0),AND(D711=0,F711=1,E711=0)),"Recent/Mid", AND(D711=1,F711=1,E711=1),"Positive(Complex)", AND(D711=0,F711=1,E711=1),"Recent Exposure (Past Infection)", TRUE,"Secondary")</f>
        <v>Positive(Complex)</v>
      </c>
      <c r="H711" s="12" t="s">
        <v>42</v>
      </c>
      <c r="I711" s="12" t="s">
        <v>17</v>
      </c>
      <c r="J711" s="12" t="s">
        <v>24</v>
      </c>
      <c r="K711" s="12" t="s">
        <v>14</v>
      </c>
      <c r="L711" s="13">
        <v>1</v>
      </c>
    </row>
    <row r="712" spans="1:12" x14ac:dyDescent="0.35">
      <c r="A712" s="12" t="s">
        <v>10</v>
      </c>
      <c r="B712" s="13">
        <v>13</v>
      </c>
      <c r="C712" s="13" t="str" cm="1">
        <f t="array" ref="C712">_xlfn.IFS(
  AND(B712&gt;=0, B712&lt;=18), "0-18",
  AND(B712&gt;18, B712&lt;=35), "19-35",
  AND(B712&gt;35, B712&lt;=60), "36-60",
  B712&gt;60, "60+"
)</f>
        <v>0-18</v>
      </c>
      <c r="D712" s="13">
        <v>1</v>
      </c>
      <c r="E712" s="13">
        <v>1</v>
      </c>
      <c r="F712" s="13">
        <v>0</v>
      </c>
      <c r="G712" s="12" t="str" cm="1">
        <f t="array" ref="G712">_xlfn.IFS(AND(D712=0,F712=0,E712=1),"Past/Secondary", AND(D712=1,F712=0,E712=0),"Acute/Early", OR(AND(D712=1,F712=1,E712=0),AND(D712=0,F712=1,E712=0)),"Recent/Mid", AND(D712=1,F712=1,E712=1),"Positive(Complex)", AND(D712=0,F712=1,E712=1),"Recent Exposure (Past Infection)", TRUE,"Secondary")</f>
        <v>Secondary</v>
      </c>
      <c r="H712" s="12" t="s">
        <v>31</v>
      </c>
      <c r="I712" s="12" t="s">
        <v>12</v>
      </c>
      <c r="J712" s="12" t="s">
        <v>19</v>
      </c>
      <c r="K712" s="12" t="s">
        <v>14</v>
      </c>
      <c r="L712" s="13">
        <v>1</v>
      </c>
    </row>
    <row r="713" spans="1:12" x14ac:dyDescent="0.35">
      <c r="A713" s="12" t="s">
        <v>15</v>
      </c>
      <c r="B713" s="13">
        <v>44</v>
      </c>
      <c r="C713" s="13" t="str" cm="1">
        <f t="array" ref="C713">_xlfn.IFS(
  AND(B713&gt;=0, B713&lt;=18), "0-18",
  AND(B713&gt;18, B713&lt;=35), "19-35",
  AND(B713&gt;35, B713&lt;=60), "36-60",
  B713&gt;60, "60+"
)</f>
        <v>36-60</v>
      </c>
      <c r="D713" s="13">
        <v>1</v>
      </c>
      <c r="E713" s="13">
        <v>1</v>
      </c>
      <c r="F713" s="13">
        <v>0</v>
      </c>
      <c r="G713" s="12" t="str" cm="1">
        <f t="array" ref="G713">_xlfn.IFS(AND(D713=0,F713=0,E713=1),"Past/Secondary", AND(D713=1,F713=0,E713=0),"Acute/Early", OR(AND(D713=1,F713=1,E713=0),AND(D713=0,F713=1,E713=0)),"Recent/Mid", AND(D713=1,F713=1,E713=1),"Positive(Complex)", AND(D713=0,F713=1,E713=1),"Recent Exposure (Past Infection)", TRUE,"Secondary")</f>
        <v>Secondary</v>
      </c>
      <c r="H713" s="12" t="s">
        <v>32</v>
      </c>
      <c r="I713" s="12" t="s">
        <v>17</v>
      </c>
      <c r="J713" s="12" t="s">
        <v>13</v>
      </c>
      <c r="K713" s="12" t="s">
        <v>14</v>
      </c>
      <c r="L713" s="13">
        <v>1</v>
      </c>
    </row>
    <row r="714" spans="1:12" x14ac:dyDescent="0.35">
      <c r="A714" s="12" t="s">
        <v>15</v>
      </c>
      <c r="B714" s="13">
        <v>19</v>
      </c>
      <c r="C714" s="13" t="str" cm="1">
        <f t="array" ref="C714">_xlfn.IFS(
  AND(B714&gt;=0, B714&lt;=18), "0-18",
  AND(B714&gt;18, B714&lt;=35), "19-35",
  AND(B714&gt;35, B714&lt;=60), "36-60",
  B714&gt;60, "60+"
)</f>
        <v>19-35</v>
      </c>
      <c r="D714" s="13">
        <v>1</v>
      </c>
      <c r="E714" s="13">
        <v>1</v>
      </c>
      <c r="F714" s="13">
        <v>1</v>
      </c>
      <c r="G714" s="12" t="str" cm="1">
        <f t="array" ref="G714">_xlfn.IFS(AND(D714=0,F714=0,E714=1),"Past/Secondary", AND(D714=1,F714=0,E714=0),"Acute/Early", OR(AND(D714=1,F714=1,E714=0),AND(D714=0,F714=1,E714=0)),"Recent/Mid", AND(D714=1,F714=1,E714=1),"Positive(Complex)", AND(D714=0,F714=1,E714=1),"Recent Exposure (Past Infection)", TRUE,"Secondary")</f>
        <v>Positive(Complex)</v>
      </c>
      <c r="H714" s="12" t="s">
        <v>27</v>
      </c>
      <c r="I714" s="12" t="s">
        <v>12</v>
      </c>
      <c r="J714" s="12" t="s">
        <v>19</v>
      </c>
      <c r="K714" s="12" t="s">
        <v>14</v>
      </c>
      <c r="L714" s="13">
        <v>1</v>
      </c>
    </row>
    <row r="715" spans="1:12" x14ac:dyDescent="0.35">
      <c r="A715" s="12" t="s">
        <v>10</v>
      </c>
      <c r="B715" s="13">
        <v>53</v>
      </c>
      <c r="C715" s="13" t="str" cm="1">
        <f t="array" ref="C715">_xlfn.IFS(
  AND(B715&gt;=0, B715&lt;=18), "0-18",
  AND(B715&gt;18, B715&lt;=35), "19-35",
  AND(B715&gt;35, B715&lt;=60), "36-60",
  B715&gt;60, "60+"
)</f>
        <v>36-60</v>
      </c>
      <c r="D715" s="13">
        <v>1</v>
      </c>
      <c r="E715" s="13">
        <v>1</v>
      </c>
      <c r="F715" s="13">
        <v>1</v>
      </c>
      <c r="G715" s="12" t="str" cm="1">
        <f t="array" ref="G715">_xlfn.IFS(AND(D715=0,F715=0,E715=1),"Past/Secondary", AND(D715=1,F715=0,E715=0),"Acute/Early", OR(AND(D715=1,F715=1,E715=0),AND(D715=0,F715=1,E715=0)),"Recent/Mid", AND(D715=1,F715=1,E715=1),"Positive(Complex)", AND(D715=0,F715=1,E715=1),"Recent Exposure (Past Infection)", TRUE,"Secondary")</f>
        <v>Positive(Complex)</v>
      </c>
      <c r="H715" s="12" t="s">
        <v>36</v>
      </c>
      <c r="I715" s="12" t="s">
        <v>17</v>
      </c>
      <c r="J715" s="12" t="s">
        <v>24</v>
      </c>
      <c r="K715" s="12" t="s">
        <v>14</v>
      </c>
      <c r="L715" s="13">
        <v>1</v>
      </c>
    </row>
    <row r="716" spans="1:12" x14ac:dyDescent="0.35">
      <c r="A716" s="12" t="s">
        <v>10</v>
      </c>
      <c r="B716" s="13">
        <v>12</v>
      </c>
      <c r="C716" s="13" t="str" cm="1">
        <f t="array" ref="C716">_xlfn.IFS(
  AND(B716&gt;=0, B716&lt;=18), "0-18",
  AND(B716&gt;18, B716&lt;=35), "19-35",
  AND(B716&gt;35, B716&lt;=60), "36-60",
  B716&gt;60, "60+"
)</f>
        <v>0-18</v>
      </c>
      <c r="D716" s="13">
        <v>0</v>
      </c>
      <c r="E716" s="13">
        <v>0</v>
      </c>
      <c r="F716" s="13">
        <v>0</v>
      </c>
      <c r="G716" s="12" t="str" cm="1">
        <f t="array" ref="G716">_xlfn.IFS(AND(D716=0,F716=0,E716=1),"Past/Secondary", AND(D716=1,F716=0,E716=0),"Acute/Early", OR(AND(D716=1,F716=1,E716=0),AND(D716=0,F716=1,E716=0)),"Recent/Mid", AND(D716=1,F716=1,E716=1),"Positive(Complex)", AND(D716=0,F716=1,E716=1),"Recent Exposure (Past Infection)", TRUE,"Secondary")</f>
        <v>Secondary</v>
      </c>
      <c r="H716" s="12" t="s">
        <v>49</v>
      </c>
      <c r="I716" s="12" t="s">
        <v>12</v>
      </c>
      <c r="J716" s="12" t="s">
        <v>13</v>
      </c>
      <c r="K716" s="12" t="s">
        <v>14</v>
      </c>
      <c r="L716" s="13">
        <v>0</v>
      </c>
    </row>
    <row r="717" spans="1:12" x14ac:dyDescent="0.35">
      <c r="A717" s="12" t="s">
        <v>10</v>
      </c>
      <c r="B717" s="13">
        <v>14</v>
      </c>
      <c r="C717" s="13" t="str" cm="1">
        <f t="array" ref="C717">_xlfn.IFS(
  AND(B717&gt;=0, B717&lt;=18), "0-18",
  AND(B717&gt;18, B717&lt;=35), "19-35",
  AND(B717&gt;35, B717&lt;=60), "36-60",
  B717&gt;60, "60+"
)</f>
        <v>0-18</v>
      </c>
      <c r="D717" s="13">
        <v>0</v>
      </c>
      <c r="E717" s="13">
        <v>0</v>
      </c>
      <c r="F717" s="13">
        <v>0</v>
      </c>
      <c r="G717" s="12" t="str" cm="1">
        <f t="array" ref="G717">_xlfn.IFS(AND(D717=0,F717=0,E717=1),"Past/Secondary", AND(D717=1,F717=0,E717=0),"Acute/Early", OR(AND(D717=1,F717=1,E717=0),AND(D717=0,F717=1,E717=0)),"Recent/Mid", AND(D717=1,F717=1,E717=1),"Positive(Complex)", AND(D717=0,F717=1,E717=1),"Recent Exposure (Past Infection)", TRUE,"Secondary")</f>
        <v>Secondary</v>
      </c>
      <c r="H717" s="12" t="s">
        <v>46</v>
      </c>
      <c r="I717" s="12" t="s">
        <v>17</v>
      </c>
      <c r="J717" s="12" t="s">
        <v>24</v>
      </c>
      <c r="K717" s="12" t="s">
        <v>14</v>
      </c>
      <c r="L717" s="13">
        <v>0</v>
      </c>
    </row>
    <row r="718" spans="1:12" x14ac:dyDescent="0.35">
      <c r="A718" s="12" t="s">
        <v>15</v>
      </c>
      <c r="B718" s="13">
        <v>30</v>
      </c>
      <c r="C718" s="13" t="str" cm="1">
        <f t="array" ref="C718">_xlfn.IFS(
  AND(B718&gt;=0, B718&lt;=18), "0-18",
  AND(B718&gt;18, B718&lt;=35), "19-35",
  AND(B718&gt;35, B718&lt;=60), "36-60",
  B718&gt;60, "60+"
)</f>
        <v>19-35</v>
      </c>
      <c r="D718" s="13">
        <v>1</v>
      </c>
      <c r="E718" s="13">
        <v>1</v>
      </c>
      <c r="F718" s="13">
        <v>1</v>
      </c>
      <c r="G718" s="12" t="str" cm="1">
        <f t="array" ref="G718">_xlfn.IFS(AND(D718=0,F718=0,E718=1),"Past/Secondary", AND(D718=1,F718=0,E718=0),"Acute/Early", OR(AND(D718=1,F718=1,E718=0),AND(D718=0,F718=1,E718=0)),"Recent/Mid", AND(D718=1,F718=1,E718=1),"Positive(Complex)", AND(D718=0,F718=1,E718=1),"Recent Exposure (Past Infection)", TRUE,"Secondary")</f>
        <v>Positive(Complex)</v>
      </c>
      <c r="H718" s="12" t="s">
        <v>29</v>
      </c>
      <c r="I718" s="12" t="s">
        <v>12</v>
      </c>
      <c r="J718" s="12" t="s">
        <v>13</v>
      </c>
      <c r="K718" s="12" t="s">
        <v>14</v>
      </c>
      <c r="L718" s="13">
        <v>1</v>
      </c>
    </row>
    <row r="719" spans="1:12" x14ac:dyDescent="0.35">
      <c r="A719" s="12" t="s">
        <v>10</v>
      </c>
      <c r="B719" s="13">
        <v>48</v>
      </c>
      <c r="C719" s="13" t="str" cm="1">
        <f t="array" ref="C719">_xlfn.IFS(
  AND(B719&gt;=0, B719&lt;=18), "0-18",
  AND(B719&gt;18, B719&lt;=35), "19-35",
  AND(B719&gt;35, B719&lt;=60), "36-60",
  B719&gt;60, "60+"
)</f>
        <v>36-60</v>
      </c>
      <c r="D719" s="13">
        <v>0</v>
      </c>
      <c r="E719" s="13">
        <v>0</v>
      </c>
      <c r="F719" s="13">
        <v>1</v>
      </c>
      <c r="G719" s="12" t="str" cm="1">
        <f t="array" ref="G719">_xlfn.IFS(AND(D719=0,F719=0,E719=1),"Past/Secondary", AND(D719=1,F719=0,E719=0),"Acute/Early", OR(AND(D719=1,F719=1,E719=0),AND(D719=0,F719=1,E719=0)),"Recent/Mid", AND(D719=1,F719=1,E719=1),"Positive(Complex)", AND(D719=0,F719=1,E719=1),"Recent Exposure (Past Infection)", TRUE,"Secondary")</f>
        <v>Recent/Mid</v>
      </c>
      <c r="H719" s="12" t="s">
        <v>42</v>
      </c>
      <c r="I719" s="12" t="s">
        <v>17</v>
      </c>
      <c r="J719" s="12" t="s">
        <v>24</v>
      </c>
      <c r="K719" s="12" t="s">
        <v>14</v>
      </c>
      <c r="L719" s="13">
        <v>0</v>
      </c>
    </row>
    <row r="720" spans="1:12" x14ac:dyDescent="0.35">
      <c r="A720" s="12" t="s">
        <v>15</v>
      </c>
      <c r="B720" s="13">
        <v>31</v>
      </c>
      <c r="C720" s="13" t="str" cm="1">
        <f t="array" ref="C720">_xlfn.IFS(
  AND(B720&gt;=0, B720&lt;=18), "0-18",
  AND(B720&gt;18, B720&lt;=35), "19-35",
  AND(B720&gt;35, B720&lt;=60), "36-60",
  B720&gt;60, "60+"
)</f>
        <v>19-35</v>
      </c>
      <c r="D720" s="13">
        <v>0</v>
      </c>
      <c r="E720" s="13">
        <v>0</v>
      </c>
      <c r="F720" s="13">
        <v>0</v>
      </c>
      <c r="G720" s="12" t="str" cm="1">
        <f t="array" ref="G720">_xlfn.IFS(AND(D720=0,F720=0,E720=1),"Past/Secondary", AND(D720=1,F720=0,E720=0),"Acute/Early", OR(AND(D720=1,F720=1,E720=0),AND(D720=0,F720=1,E720=0)),"Recent/Mid", AND(D720=1,F720=1,E720=1),"Positive(Complex)", AND(D720=0,F720=1,E720=1),"Recent Exposure (Past Infection)", TRUE,"Secondary")</f>
        <v>Secondary</v>
      </c>
      <c r="H720" s="12" t="s">
        <v>42</v>
      </c>
      <c r="I720" s="12" t="s">
        <v>12</v>
      </c>
      <c r="J720" s="12" t="s">
        <v>13</v>
      </c>
      <c r="K720" s="12" t="s">
        <v>14</v>
      </c>
      <c r="L720" s="13">
        <v>0</v>
      </c>
    </row>
    <row r="721" spans="1:12" x14ac:dyDescent="0.35">
      <c r="A721" s="12" t="s">
        <v>15</v>
      </c>
      <c r="B721" s="13">
        <v>16</v>
      </c>
      <c r="C721" s="13" t="str" cm="1">
        <f t="array" ref="C721">_xlfn.IFS(
  AND(B721&gt;=0, B721&lt;=18), "0-18",
  AND(B721&gt;18, B721&lt;=35), "19-35",
  AND(B721&gt;35, B721&lt;=60), "36-60",
  B721&gt;60, "60+"
)</f>
        <v>0-18</v>
      </c>
      <c r="D721" s="13">
        <v>1</v>
      </c>
      <c r="E721" s="13">
        <v>1</v>
      </c>
      <c r="F721" s="13">
        <v>0</v>
      </c>
      <c r="G721" s="12" t="str" cm="1">
        <f t="array" ref="G721">_xlfn.IFS(AND(D721=0,F721=0,E721=1),"Past/Secondary", AND(D721=1,F721=0,E721=0),"Acute/Early", OR(AND(D721=1,F721=1,E721=0),AND(D721=0,F721=1,E721=0)),"Recent/Mid", AND(D721=1,F721=1,E721=1),"Positive(Complex)", AND(D721=0,F721=1,E721=1),"Recent Exposure (Past Infection)", TRUE,"Secondary")</f>
        <v>Secondary</v>
      </c>
      <c r="H721" s="12" t="s">
        <v>44</v>
      </c>
      <c r="I721" s="12" t="s">
        <v>17</v>
      </c>
      <c r="J721" s="12" t="s">
        <v>13</v>
      </c>
      <c r="K721" s="12" t="s">
        <v>14</v>
      </c>
      <c r="L721" s="13">
        <v>1</v>
      </c>
    </row>
    <row r="722" spans="1:12" x14ac:dyDescent="0.35">
      <c r="A722" s="12" t="s">
        <v>15</v>
      </c>
      <c r="B722" s="13">
        <v>38</v>
      </c>
      <c r="C722" s="13" t="str" cm="1">
        <f t="array" ref="C722">_xlfn.IFS(
  AND(B722&gt;=0, B722&lt;=18), "0-18",
  AND(B722&gt;18, B722&lt;=35), "19-35",
  AND(B722&gt;35, B722&lt;=60), "36-60",
  B722&gt;60, "60+"
)</f>
        <v>36-60</v>
      </c>
      <c r="D722" s="13">
        <v>1</v>
      </c>
      <c r="E722" s="13">
        <v>1</v>
      </c>
      <c r="F722" s="13">
        <v>1</v>
      </c>
      <c r="G722" s="12" t="str" cm="1">
        <f t="array" ref="G722">_xlfn.IFS(AND(D722=0,F722=0,E722=1),"Past/Secondary", AND(D722=1,F722=0,E722=0),"Acute/Early", OR(AND(D722=1,F722=1,E722=0),AND(D722=0,F722=1,E722=0)),"Recent/Mid", AND(D722=1,F722=1,E722=1),"Positive(Complex)", AND(D722=0,F722=1,E722=1),"Recent Exposure (Past Infection)", TRUE,"Secondary")</f>
        <v>Positive(Complex)</v>
      </c>
      <c r="H722" s="12" t="s">
        <v>22</v>
      </c>
      <c r="I722" s="12" t="s">
        <v>12</v>
      </c>
      <c r="J722" s="12" t="s">
        <v>24</v>
      </c>
      <c r="K722" s="12" t="s">
        <v>14</v>
      </c>
      <c r="L722" s="13">
        <v>1</v>
      </c>
    </row>
    <row r="723" spans="1:12" x14ac:dyDescent="0.35">
      <c r="A723" s="12" t="s">
        <v>10</v>
      </c>
      <c r="B723" s="13">
        <v>24</v>
      </c>
      <c r="C723" s="13" t="str" cm="1">
        <f t="array" ref="C723">_xlfn.IFS(
  AND(B723&gt;=0, B723&lt;=18), "0-18",
  AND(B723&gt;18, B723&lt;=35), "19-35",
  AND(B723&gt;35, B723&lt;=60), "36-60",
  B723&gt;60, "60+"
)</f>
        <v>19-35</v>
      </c>
      <c r="D723" s="13">
        <v>1</v>
      </c>
      <c r="E723" s="13">
        <v>1</v>
      </c>
      <c r="F723" s="13">
        <v>1</v>
      </c>
      <c r="G723" s="12" t="str" cm="1">
        <f t="array" ref="G723">_xlfn.IFS(AND(D723=0,F723=0,E723=1),"Past/Secondary", AND(D723=1,F723=0,E723=0),"Acute/Early", OR(AND(D723=1,F723=1,E723=0),AND(D723=0,F723=1,E723=0)),"Recent/Mid", AND(D723=1,F723=1,E723=1),"Positive(Complex)", AND(D723=0,F723=1,E723=1),"Recent Exposure (Past Infection)", TRUE,"Secondary")</f>
        <v>Positive(Complex)</v>
      </c>
      <c r="H723" s="12" t="s">
        <v>41</v>
      </c>
      <c r="I723" s="12" t="s">
        <v>17</v>
      </c>
      <c r="J723" s="12" t="s">
        <v>19</v>
      </c>
      <c r="K723" s="12" t="s">
        <v>14</v>
      </c>
      <c r="L723" s="13">
        <v>1</v>
      </c>
    </row>
    <row r="724" spans="1:12" x14ac:dyDescent="0.35">
      <c r="A724" s="12" t="s">
        <v>10</v>
      </c>
      <c r="B724" s="13">
        <v>28</v>
      </c>
      <c r="C724" s="13" t="str" cm="1">
        <f t="array" ref="C724">_xlfn.IFS(
  AND(B724&gt;=0, B724&lt;=18), "0-18",
  AND(B724&gt;18, B724&lt;=35), "19-35",
  AND(B724&gt;35, B724&lt;=60), "36-60",
  B724&gt;60, "60+"
)</f>
        <v>19-35</v>
      </c>
      <c r="D724" s="13">
        <v>0</v>
      </c>
      <c r="E724" s="13">
        <v>0</v>
      </c>
      <c r="F724" s="13">
        <v>1</v>
      </c>
      <c r="G724" s="12" t="str" cm="1">
        <f t="array" ref="G724">_xlfn.IFS(AND(D724=0,F724=0,E724=1),"Past/Secondary", AND(D724=1,F724=0,E724=0),"Acute/Early", OR(AND(D724=1,F724=1,E724=0),AND(D724=0,F724=1,E724=0)),"Recent/Mid", AND(D724=1,F724=1,E724=1),"Positive(Complex)", AND(D724=0,F724=1,E724=1),"Recent Exposure (Past Infection)", TRUE,"Secondary")</f>
        <v>Recent/Mid</v>
      </c>
      <c r="H724" s="12" t="s">
        <v>26</v>
      </c>
      <c r="I724" s="12" t="s">
        <v>12</v>
      </c>
      <c r="J724" s="12" t="s">
        <v>24</v>
      </c>
      <c r="K724" s="12" t="s">
        <v>14</v>
      </c>
      <c r="L724" s="13">
        <v>0</v>
      </c>
    </row>
    <row r="725" spans="1:12" x14ac:dyDescent="0.35">
      <c r="A725" s="12" t="s">
        <v>10</v>
      </c>
      <c r="B725" s="13">
        <v>52</v>
      </c>
      <c r="C725" s="13" t="str" cm="1">
        <f t="array" ref="C725">_xlfn.IFS(
  AND(B725&gt;=0, B725&lt;=18), "0-18",
  AND(B725&gt;18, B725&lt;=35), "19-35",
  AND(B725&gt;35, B725&lt;=60), "36-60",
  B725&gt;60, "60+"
)</f>
        <v>36-60</v>
      </c>
      <c r="D725" s="13">
        <v>1</v>
      </c>
      <c r="E725" s="13">
        <v>1</v>
      </c>
      <c r="F725" s="13">
        <v>0</v>
      </c>
      <c r="G725" s="12" t="str" cm="1">
        <f t="array" ref="G725">_xlfn.IFS(AND(D725=0,F725=0,E725=1),"Past/Secondary", AND(D725=1,F725=0,E725=0),"Acute/Early", OR(AND(D725=1,F725=1,E725=0),AND(D725=0,F725=1,E725=0)),"Recent/Mid", AND(D725=1,F725=1,E725=1),"Positive(Complex)", AND(D725=0,F725=1,E725=1),"Recent Exposure (Past Infection)", TRUE,"Secondary")</f>
        <v>Secondary</v>
      </c>
      <c r="H725" s="12" t="s">
        <v>50</v>
      </c>
      <c r="I725" s="12" t="s">
        <v>17</v>
      </c>
      <c r="J725" s="12" t="s">
        <v>24</v>
      </c>
      <c r="K725" s="12" t="s">
        <v>14</v>
      </c>
      <c r="L725" s="13">
        <v>1</v>
      </c>
    </row>
    <row r="726" spans="1:12" x14ac:dyDescent="0.35">
      <c r="A726" s="12" t="s">
        <v>15</v>
      </c>
      <c r="B726" s="13">
        <v>8</v>
      </c>
      <c r="C726" s="13" t="str" cm="1">
        <f t="array" ref="C726">_xlfn.IFS(
  AND(B726&gt;=0, B726&lt;=18), "0-18",
  AND(B726&gt;18, B726&lt;=35), "19-35",
  AND(B726&gt;35, B726&lt;=60), "36-60",
  B726&gt;60, "60+"
)</f>
        <v>0-18</v>
      </c>
      <c r="D726" s="13">
        <v>1</v>
      </c>
      <c r="E726" s="13">
        <v>1</v>
      </c>
      <c r="F726" s="13">
        <v>0</v>
      </c>
      <c r="G726" s="12" t="str" cm="1">
        <f t="array" ref="G726">_xlfn.IFS(AND(D726=0,F726=0,E726=1),"Past/Secondary", AND(D726=1,F726=0,E726=0),"Acute/Early", OR(AND(D726=1,F726=1,E726=0),AND(D726=0,F726=1,E726=0)),"Recent/Mid", AND(D726=1,F726=1,E726=1),"Positive(Complex)", AND(D726=0,F726=1,E726=1),"Recent Exposure (Past Infection)", TRUE,"Secondary")</f>
        <v>Secondary</v>
      </c>
      <c r="H726" s="12" t="s">
        <v>32</v>
      </c>
      <c r="I726" s="12" t="s">
        <v>12</v>
      </c>
      <c r="J726" s="12" t="s">
        <v>13</v>
      </c>
      <c r="K726" s="12" t="s">
        <v>14</v>
      </c>
      <c r="L726" s="13">
        <v>1</v>
      </c>
    </row>
    <row r="727" spans="1:12" x14ac:dyDescent="0.35">
      <c r="A727" s="12" t="s">
        <v>10</v>
      </c>
      <c r="B727" s="13">
        <v>54</v>
      </c>
      <c r="C727" s="13" t="str" cm="1">
        <f t="array" ref="C727">_xlfn.IFS(
  AND(B727&gt;=0, B727&lt;=18), "0-18",
  AND(B727&gt;18, B727&lt;=35), "19-35",
  AND(B727&gt;35, B727&lt;=60), "36-60",
  B727&gt;60, "60+"
)</f>
        <v>36-60</v>
      </c>
      <c r="D727" s="13">
        <v>0</v>
      </c>
      <c r="E727" s="13">
        <v>0</v>
      </c>
      <c r="F727" s="13">
        <v>0</v>
      </c>
      <c r="G727" s="12" t="str" cm="1">
        <f t="array" ref="G727">_xlfn.IFS(AND(D727=0,F727=0,E727=1),"Past/Secondary", AND(D727=1,F727=0,E727=0),"Acute/Early", OR(AND(D727=1,F727=1,E727=0),AND(D727=0,F727=1,E727=0)),"Recent/Mid", AND(D727=1,F727=1,E727=1),"Positive(Complex)", AND(D727=0,F727=1,E727=1),"Recent Exposure (Past Infection)", TRUE,"Secondary")</f>
        <v>Secondary</v>
      </c>
      <c r="H727" s="12" t="s">
        <v>11</v>
      </c>
      <c r="I727" s="12" t="s">
        <v>17</v>
      </c>
      <c r="J727" s="12" t="s">
        <v>13</v>
      </c>
      <c r="K727" s="12" t="s">
        <v>14</v>
      </c>
      <c r="L727" s="13">
        <v>0</v>
      </c>
    </row>
    <row r="728" spans="1:12" x14ac:dyDescent="0.35">
      <c r="A728" s="12" t="s">
        <v>10</v>
      </c>
      <c r="B728" s="13">
        <v>9</v>
      </c>
      <c r="C728" s="13" t="str" cm="1">
        <f t="array" ref="C728">_xlfn.IFS(
  AND(B728&gt;=0, B728&lt;=18), "0-18",
  AND(B728&gt;18, B728&lt;=35), "19-35",
  AND(B728&gt;35, B728&lt;=60), "36-60",
  B728&gt;60, "60+"
)</f>
        <v>0-18</v>
      </c>
      <c r="D728" s="13">
        <v>1</v>
      </c>
      <c r="E728" s="13">
        <v>1</v>
      </c>
      <c r="F728" s="13">
        <v>1</v>
      </c>
      <c r="G728" s="12" t="str" cm="1">
        <f t="array" ref="G728">_xlfn.IFS(AND(D728=0,F728=0,E728=1),"Past/Secondary", AND(D728=1,F728=0,E728=0),"Acute/Early", OR(AND(D728=1,F728=1,E728=0),AND(D728=0,F728=1,E728=0)),"Recent/Mid", AND(D728=1,F728=1,E728=1),"Positive(Complex)", AND(D728=0,F728=1,E728=1),"Recent Exposure (Past Infection)", TRUE,"Secondary")</f>
        <v>Positive(Complex)</v>
      </c>
      <c r="H728" s="12" t="s">
        <v>31</v>
      </c>
      <c r="I728" s="12" t="s">
        <v>12</v>
      </c>
      <c r="J728" s="12" t="s">
        <v>13</v>
      </c>
      <c r="K728" s="12" t="s">
        <v>14</v>
      </c>
      <c r="L728" s="13">
        <v>1</v>
      </c>
    </row>
    <row r="729" spans="1:12" x14ac:dyDescent="0.35">
      <c r="A729" s="12" t="s">
        <v>10</v>
      </c>
      <c r="B729" s="13">
        <v>14</v>
      </c>
      <c r="C729" s="13" t="str" cm="1">
        <f t="array" ref="C729">_xlfn.IFS(
  AND(B729&gt;=0, B729&lt;=18), "0-18",
  AND(B729&gt;18, B729&lt;=35), "19-35",
  AND(B729&gt;35, B729&lt;=60), "36-60",
  B729&gt;60, "60+"
)</f>
        <v>0-18</v>
      </c>
      <c r="D729" s="13">
        <v>1</v>
      </c>
      <c r="E729" s="13">
        <v>1</v>
      </c>
      <c r="F729" s="13">
        <v>0</v>
      </c>
      <c r="G729" s="12" t="str" cm="1">
        <f t="array" ref="G729">_xlfn.IFS(AND(D729=0,F729=0,E729=1),"Past/Secondary", AND(D729=1,F729=0,E729=0),"Acute/Early", OR(AND(D729=1,F729=1,E729=0),AND(D729=0,F729=1,E729=0)),"Recent/Mid", AND(D729=1,F729=1,E729=1),"Positive(Complex)", AND(D729=0,F729=1,E729=1),"Recent Exposure (Past Infection)", TRUE,"Secondary")</f>
        <v>Secondary</v>
      </c>
      <c r="H729" s="12" t="s">
        <v>33</v>
      </c>
      <c r="I729" s="12" t="s">
        <v>17</v>
      </c>
      <c r="J729" s="12" t="s">
        <v>19</v>
      </c>
      <c r="K729" s="12" t="s">
        <v>14</v>
      </c>
      <c r="L729" s="13">
        <v>1</v>
      </c>
    </row>
    <row r="730" spans="1:12" x14ac:dyDescent="0.35">
      <c r="A730" s="12" t="s">
        <v>10</v>
      </c>
      <c r="B730" s="13">
        <v>12</v>
      </c>
      <c r="C730" s="13" t="str" cm="1">
        <f t="array" ref="C730">_xlfn.IFS(
  AND(B730&gt;=0, B730&lt;=18), "0-18",
  AND(B730&gt;18, B730&lt;=35), "19-35",
  AND(B730&gt;35, B730&lt;=60), "36-60",
  B730&gt;60, "60+"
)</f>
        <v>0-18</v>
      </c>
      <c r="D730" s="13">
        <v>1</v>
      </c>
      <c r="E730" s="13">
        <v>1</v>
      </c>
      <c r="F730" s="13">
        <v>0</v>
      </c>
      <c r="G730" s="12" t="str" cm="1">
        <f t="array" ref="G730">_xlfn.IFS(AND(D730=0,F730=0,E730=1),"Past/Secondary", AND(D730=1,F730=0,E730=0),"Acute/Early", OR(AND(D730=1,F730=1,E730=0),AND(D730=0,F730=1,E730=0)),"Recent/Mid", AND(D730=1,F730=1,E730=1),"Positive(Complex)", AND(D730=0,F730=1,E730=1),"Recent Exposure (Past Infection)", TRUE,"Secondary")</f>
        <v>Secondary</v>
      </c>
      <c r="H730" s="12" t="s">
        <v>16</v>
      </c>
      <c r="I730" s="12" t="s">
        <v>12</v>
      </c>
      <c r="J730" s="12" t="s">
        <v>19</v>
      </c>
      <c r="K730" s="12" t="s">
        <v>14</v>
      </c>
      <c r="L730" s="13">
        <v>1</v>
      </c>
    </row>
    <row r="731" spans="1:12" x14ac:dyDescent="0.35">
      <c r="A731" s="12" t="s">
        <v>10</v>
      </c>
      <c r="B731" s="13">
        <v>49</v>
      </c>
      <c r="C731" s="13" t="str" cm="1">
        <f t="array" ref="C731">_xlfn.IFS(
  AND(B731&gt;=0, B731&lt;=18), "0-18",
  AND(B731&gt;18, B731&lt;=35), "19-35",
  AND(B731&gt;35, B731&lt;=60), "36-60",
  B731&gt;60, "60+"
)</f>
        <v>36-60</v>
      </c>
      <c r="D731" s="13">
        <v>0</v>
      </c>
      <c r="E731" s="13">
        <v>0</v>
      </c>
      <c r="F731" s="13">
        <v>1</v>
      </c>
      <c r="G731" s="12" t="str" cm="1">
        <f t="array" ref="G731">_xlfn.IFS(AND(D731=0,F731=0,E731=1),"Past/Secondary", AND(D731=1,F731=0,E731=0),"Acute/Early", OR(AND(D731=1,F731=1,E731=0),AND(D731=0,F731=1,E731=0)),"Recent/Mid", AND(D731=1,F731=1,E731=1),"Positive(Complex)", AND(D731=0,F731=1,E731=1),"Recent Exposure (Past Infection)", TRUE,"Secondary")</f>
        <v>Recent/Mid</v>
      </c>
      <c r="H731" s="12" t="s">
        <v>48</v>
      </c>
      <c r="I731" s="12" t="s">
        <v>17</v>
      </c>
      <c r="J731" s="12" t="s">
        <v>19</v>
      </c>
      <c r="K731" s="12" t="s">
        <v>14</v>
      </c>
      <c r="L731" s="13">
        <v>0</v>
      </c>
    </row>
    <row r="732" spans="1:12" x14ac:dyDescent="0.35">
      <c r="A732" s="12" t="s">
        <v>15</v>
      </c>
      <c r="B732" s="13">
        <v>46</v>
      </c>
      <c r="C732" s="13" t="str" cm="1">
        <f t="array" ref="C732">_xlfn.IFS(
  AND(B732&gt;=0, B732&lt;=18), "0-18",
  AND(B732&gt;18, B732&lt;=35), "19-35",
  AND(B732&gt;35, B732&lt;=60), "36-60",
  B732&gt;60, "60+"
)</f>
        <v>36-60</v>
      </c>
      <c r="D732" s="13">
        <v>0</v>
      </c>
      <c r="E732" s="13">
        <v>0</v>
      </c>
      <c r="F732" s="13">
        <v>0</v>
      </c>
      <c r="G732" s="12" t="str" cm="1">
        <f t="array" ref="G732">_xlfn.IFS(AND(D732=0,F732=0,E732=1),"Past/Secondary", AND(D732=1,F732=0,E732=0),"Acute/Early", OR(AND(D732=1,F732=1,E732=0),AND(D732=0,F732=1,E732=0)),"Recent/Mid", AND(D732=1,F732=1,E732=1),"Positive(Complex)", AND(D732=0,F732=1,E732=1),"Recent Exposure (Past Infection)", TRUE,"Secondary")</f>
        <v>Secondary</v>
      </c>
      <c r="H732" s="12" t="s">
        <v>33</v>
      </c>
      <c r="I732" s="12" t="s">
        <v>12</v>
      </c>
      <c r="J732" s="12" t="s">
        <v>19</v>
      </c>
      <c r="K732" s="12" t="s">
        <v>14</v>
      </c>
      <c r="L732" s="13">
        <v>0</v>
      </c>
    </row>
    <row r="733" spans="1:12" x14ac:dyDescent="0.35">
      <c r="A733" s="12" t="s">
        <v>15</v>
      </c>
      <c r="B733" s="13">
        <v>35</v>
      </c>
      <c r="C733" s="13" t="str" cm="1">
        <f t="array" ref="C733">_xlfn.IFS(
  AND(B733&gt;=0, B733&lt;=18), "0-18",
  AND(B733&gt;18, B733&lt;=35), "19-35",
  AND(B733&gt;35, B733&lt;=60), "36-60",
  B733&gt;60, "60+"
)</f>
        <v>19-35</v>
      </c>
      <c r="D733" s="13">
        <v>0</v>
      </c>
      <c r="E733" s="13">
        <v>0</v>
      </c>
      <c r="F733" s="13">
        <v>1</v>
      </c>
      <c r="G733" s="12" t="str" cm="1">
        <f t="array" ref="G733">_xlfn.IFS(AND(D733=0,F733=0,E733=1),"Past/Secondary", AND(D733=1,F733=0,E733=0),"Acute/Early", OR(AND(D733=1,F733=1,E733=0),AND(D733=0,F733=1,E733=0)),"Recent/Mid", AND(D733=1,F733=1,E733=1),"Positive(Complex)", AND(D733=0,F733=1,E733=1),"Recent Exposure (Past Infection)", TRUE,"Secondary")</f>
        <v>Recent/Mid</v>
      </c>
      <c r="H733" s="12" t="s">
        <v>44</v>
      </c>
      <c r="I733" s="12" t="s">
        <v>17</v>
      </c>
      <c r="J733" s="12" t="s">
        <v>13</v>
      </c>
      <c r="K733" s="12" t="s">
        <v>14</v>
      </c>
      <c r="L733" s="13">
        <v>0</v>
      </c>
    </row>
    <row r="734" spans="1:12" x14ac:dyDescent="0.35">
      <c r="A734" s="12" t="s">
        <v>10</v>
      </c>
      <c r="B734" s="13">
        <v>45</v>
      </c>
      <c r="C734" s="13" t="str" cm="1">
        <f t="array" ref="C734">_xlfn.IFS(
  AND(B734&gt;=0, B734&lt;=18), "0-18",
  AND(B734&gt;18, B734&lt;=35), "19-35",
  AND(B734&gt;35, B734&lt;=60), "36-60",
  B734&gt;60, "60+"
)</f>
        <v>36-60</v>
      </c>
      <c r="D734" s="13">
        <v>1</v>
      </c>
      <c r="E734" s="13">
        <v>1</v>
      </c>
      <c r="F734" s="13">
        <v>0</v>
      </c>
      <c r="G734" s="12" t="str" cm="1">
        <f t="array" ref="G734">_xlfn.IFS(AND(D734=0,F734=0,E734=1),"Past/Secondary", AND(D734=1,F734=0,E734=0),"Acute/Early", OR(AND(D734=1,F734=1,E734=0),AND(D734=0,F734=1,E734=0)),"Recent/Mid", AND(D734=1,F734=1,E734=1),"Positive(Complex)", AND(D734=0,F734=1,E734=1),"Recent Exposure (Past Infection)", TRUE,"Secondary")</f>
        <v>Secondary</v>
      </c>
      <c r="H734" s="12" t="s">
        <v>23</v>
      </c>
      <c r="I734" s="12" t="s">
        <v>12</v>
      </c>
      <c r="J734" s="12" t="s">
        <v>13</v>
      </c>
      <c r="K734" s="12" t="s">
        <v>14</v>
      </c>
      <c r="L734" s="13">
        <v>1</v>
      </c>
    </row>
    <row r="735" spans="1:12" x14ac:dyDescent="0.35">
      <c r="A735" s="12" t="s">
        <v>15</v>
      </c>
      <c r="B735" s="13">
        <v>48</v>
      </c>
      <c r="C735" s="13" t="str" cm="1">
        <f t="array" ref="C735">_xlfn.IFS(
  AND(B735&gt;=0, B735&lt;=18), "0-18",
  AND(B735&gt;18, B735&lt;=35), "19-35",
  AND(B735&gt;35, B735&lt;=60), "36-60",
  B735&gt;60, "60+"
)</f>
        <v>36-60</v>
      </c>
      <c r="D735" s="13">
        <v>0</v>
      </c>
      <c r="E735" s="13">
        <v>0</v>
      </c>
      <c r="F735" s="13">
        <v>0</v>
      </c>
      <c r="G735" s="12" t="str" cm="1">
        <f t="array" ref="G735">_xlfn.IFS(AND(D735=0,F735=0,E735=1),"Past/Secondary", AND(D735=1,F735=0,E735=0),"Acute/Early", OR(AND(D735=1,F735=1,E735=0),AND(D735=0,F735=1,E735=0)),"Recent/Mid", AND(D735=1,F735=1,E735=1),"Positive(Complex)", AND(D735=0,F735=1,E735=1),"Recent Exposure (Past Infection)", TRUE,"Secondary")</f>
        <v>Secondary</v>
      </c>
      <c r="H735" s="12" t="s">
        <v>52</v>
      </c>
      <c r="I735" s="12" t="s">
        <v>17</v>
      </c>
      <c r="J735" s="12" t="s">
        <v>19</v>
      </c>
      <c r="K735" s="12" t="s">
        <v>14</v>
      </c>
      <c r="L735" s="13">
        <v>0</v>
      </c>
    </row>
    <row r="736" spans="1:12" x14ac:dyDescent="0.35">
      <c r="A736" s="12" t="s">
        <v>15</v>
      </c>
      <c r="B736" s="13">
        <v>50</v>
      </c>
      <c r="C736" s="13" t="str" cm="1">
        <f t="array" ref="C736">_xlfn.IFS(
  AND(B736&gt;=0, B736&lt;=18), "0-18",
  AND(B736&gt;18, B736&lt;=35), "19-35",
  AND(B736&gt;35, B736&lt;=60), "36-60",
  B736&gt;60, "60+"
)</f>
        <v>36-60</v>
      </c>
      <c r="D736" s="13">
        <v>0</v>
      </c>
      <c r="E736" s="13">
        <v>0</v>
      </c>
      <c r="F736" s="13">
        <v>0</v>
      </c>
      <c r="G736" s="12" t="str" cm="1">
        <f t="array" ref="G736">_xlfn.IFS(AND(D736=0,F736=0,E736=1),"Past/Secondary", AND(D736=1,F736=0,E736=0),"Acute/Early", OR(AND(D736=1,F736=1,E736=0),AND(D736=0,F736=1,E736=0)),"Recent/Mid", AND(D736=1,F736=1,E736=1),"Positive(Complex)", AND(D736=0,F736=1,E736=1),"Recent Exposure (Past Infection)", TRUE,"Secondary")</f>
        <v>Secondary</v>
      </c>
      <c r="H736" s="12" t="s">
        <v>38</v>
      </c>
      <c r="I736" s="12" t="s">
        <v>12</v>
      </c>
      <c r="J736" s="12" t="s">
        <v>19</v>
      </c>
      <c r="K736" s="12" t="s">
        <v>14</v>
      </c>
      <c r="L736" s="13">
        <v>0</v>
      </c>
    </row>
    <row r="737" spans="1:12" x14ac:dyDescent="0.35">
      <c r="A737" s="12" t="s">
        <v>15</v>
      </c>
      <c r="B737" s="13">
        <v>37</v>
      </c>
      <c r="C737" s="13" t="str" cm="1">
        <f t="array" ref="C737">_xlfn.IFS(
  AND(B737&gt;=0, B737&lt;=18), "0-18",
  AND(B737&gt;18, B737&lt;=35), "19-35",
  AND(B737&gt;35, B737&lt;=60), "36-60",
  B737&gt;60, "60+"
)</f>
        <v>36-60</v>
      </c>
      <c r="D737" s="13">
        <v>0</v>
      </c>
      <c r="E737" s="13">
        <v>0</v>
      </c>
      <c r="F737" s="13">
        <v>0</v>
      </c>
      <c r="G737" s="12" t="str" cm="1">
        <f t="array" ref="G737">_xlfn.IFS(AND(D737=0,F737=0,E737=1),"Past/Secondary", AND(D737=1,F737=0,E737=0),"Acute/Early", OR(AND(D737=1,F737=1,E737=0),AND(D737=0,F737=1,E737=0)),"Recent/Mid", AND(D737=1,F737=1,E737=1),"Positive(Complex)", AND(D737=0,F737=1,E737=1),"Recent Exposure (Past Infection)", TRUE,"Secondary")</f>
        <v>Secondary</v>
      </c>
      <c r="H737" s="12" t="s">
        <v>25</v>
      </c>
      <c r="I737" s="12" t="s">
        <v>17</v>
      </c>
      <c r="J737" s="12" t="s">
        <v>13</v>
      </c>
      <c r="K737" s="12" t="s">
        <v>14</v>
      </c>
      <c r="L737" s="13">
        <v>0</v>
      </c>
    </row>
    <row r="738" spans="1:12" x14ac:dyDescent="0.35">
      <c r="A738" s="12" t="s">
        <v>10</v>
      </c>
      <c r="B738" s="13">
        <v>39</v>
      </c>
      <c r="C738" s="13" t="str" cm="1">
        <f t="array" ref="C738">_xlfn.IFS(
  AND(B738&gt;=0, B738&lt;=18), "0-18",
  AND(B738&gt;18, B738&lt;=35), "19-35",
  AND(B738&gt;35, B738&lt;=60), "36-60",
  B738&gt;60, "60+"
)</f>
        <v>36-60</v>
      </c>
      <c r="D738" s="13">
        <v>0</v>
      </c>
      <c r="E738" s="13">
        <v>0</v>
      </c>
      <c r="F738" s="13">
        <v>1</v>
      </c>
      <c r="G738" s="12" t="str" cm="1">
        <f t="array" ref="G738">_xlfn.IFS(AND(D738=0,F738=0,E738=1),"Past/Secondary", AND(D738=1,F738=0,E738=0),"Acute/Early", OR(AND(D738=1,F738=1,E738=0),AND(D738=0,F738=1,E738=0)),"Recent/Mid", AND(D738=1,F738=1,E738=1),"Positive(Complex)", AND(D738=0,F738=1,E738=1),"Recent Exposure (Past Infection)", TRUE,"Secondary")</f>
        <v>Recent/Mid</v>
      </c>
      <c r="H738" s="12" t="s">
        <v>40</v>
      </c>
      <c r="I738" s="12" t="s">
        <v>12</v>
      </c>
      <c r="J738" s="12" t="s">
        <v>13</v>
      </c>
      <c r="K738" s="12" t="s">
        <v>14</v>
      </c>
      <c r="L738" s="13">
        <v>0</v>
      </c>
    </row>
    <row r="739" spans="1:12" x14ac:dyDescent="0.35">
      <c r="A739" s="12" t="s">
        <v>15</v>
      </c>
      <c r="B739" s="13">
        <v>56</v>
      </c>
      <c r="C739" s="13" t="str" cm="1">
        <f t="array" ref="C739">_xlfn.IFS(
  AND(B739&gt;=0, B739&lt;=18), "0-18",
  AND(B739&gt;18, B739&lt;=35), "19-35",
  AND(B739&gt;35, B739&lt;=60), "36-60",
  B739&gt;60, "60+"
)</f>
        <v>36-60</v>
      </c>
      <c r="D739" s="13">
        <v>1</v>
      </c>
      <c r="E739" s="13">
        <v>1</v>
      </c>
      <c r="F739" s="13">
        <v>0</v>
      </c>
      <c r="G739" s="12" t="str" cm="1">
        <f t="array" ref="G739">_xlfn.IFS(AND(D739=0,F739=0,E739=1),"Past/Secondary", AND(D739=1,F739=0,E739=0),"Acute/Early", OR(AND(D739=1,F739=1,E739=0),AND(D739=0,F739=1,E739=0)),"Recent/Mid", AND(D739=1,F739=1,E739=1),"Positive(Complex)", AND(D739=0,F739=1,E739=1),"Recent Exposure (Past Infection)", TRUE,"Secondary")</f>
        <v>Secondary</v>
      </c>
      <c r="H739" s="12" t="s">
        <v>31</v>
      </c>
      <c r="I739" s="12" t="s">
        <v>17</v>
      </c>
      <c r="J739" s="12" t="s">
        <v>13</v>
      </c>
      <c r="K739" s="12" t="s">
        <v>14</v>
      </c>
      <c r="L739" s="13">
        <v>1</v>
      </c>
    </row>
    <row r="740" spans="1:12" x14ac:dyDescent="0.35">
      <c r="A740" s="12" t="s">
        <v>10</v>
      </c>
      <c r="B740" s="13">
        <v>11</v>
      </c>
      <c r="C740" s="13" t="str" cm="1">
        <f t="array" ref="C740">_xlfn.IFS(
  AND(B740&gt;=0, B740&lt;=18), "0-18",
  AND(B740&gt;18, B740&lt;=35), "19-35",
  AND(B740&gt;35, B740&lt;=60), "36-60",
  B740&gt;60, "60+"
)</f>
        <v>0-18</v>
      </c>
      <c r="D740" s="13">
        <v>0</v>
      </c>
      <c r="E740" s="13">
        <v>0</v>
      </c>
      <c r="F740" s="13">
        <v>1</v>
      </c>
      <c r="G740" s="12" t="str" cm="1">
        <f t="array" ref="G740">_xlfn.IFS(AND(D740=0,F740=0,E740=1),"Past/Secondary", AND(D740=1,F740=0,E740=0),"Acute/Early", OR(AND(D740=1,F740=1,E740=0),AND(D740=0,F740=1,E740=0)),"Recent/Mid", AND(D740=1,F740=1,E740=1),"Positive(Complex)", AND(D740=0,F740=1,E740=1),"Recent Exposure (Past Infection)", TRUE,"Secondary")</f>
        <v>Recent/Mid</v>
      </c>
      <c r="H740" s="12" t="s">
        <v>16</v>
      </c>
      <c r="I740" s="12" t="s">
        <v>12</v>
      </c>
      <c r="J740" s="12" t="s">
        <v>24</v>
      </c>
      <c r="K740" s="12" t="s">
        <v>14</v>
      </c>
      <c r="L740" s="13">
        <v>0</v>
      </c>
    </row>
    <row r="741" spans="1:12" x14ac:dyDescent="0.35">
      <c r="A741" s="12" t="s">
        <v>15</v>
      </c>
      <c r="B741" s="13">
        <v>46</v>
      </c>
      <c r="C741" s="13" t="str" cm="1">
        <f t="array" ref="C741">_xlfn.IFS(
  AND(B741&gt;=0, B741&lt;=18), "0-18",
  AND(B741&gt;18, B741&lt;=35), "19-35",
  AND(B741&gt;35, B741&lt;=60), "36-60",
  B741&gt;60, "60+"
)</f>
        <v>36-60</v>
      </c>
      <c r="D741" s="13">
        <v>1</v>
      </c>
      <c r="E741" s="13">
        <v>1</v>
      </c>
      <c r="F741" s="13">
        <v>0</v>
      </c>
      <c r="G741" s="12" t="str" cm="1">
        <f t="array" ref="G741">_xlfn.IFS(AND(D741=0,F741=0,E741=1),"Past/Secondary", AND(D741=1,F741=0,E741=0),"Acute/Early", OR(AND(D741=1,F741=1,E741=0),AND(D741=0,F741=1,E741=0)),"Recent/Mid", AND(D741=1,F741=1,E741=1),"Positive(Complex)", AND(D741=0,F741=1,E741=1),"Recent Exposure (Past Infection)", TRUE,"Secondary")</f>
        <v>Secondary</v>
      </c>
      <c r="H741" s="12" t="s">
        <v>48</v>
      </c>
      <c r="I741" s="12" t="s">
        <v>17</v>
      </c>
      <c r="J741" s="12" t="s">
        <v>13</v>
      </c>
      <c r="K741" s="12" t="s">
        <v>14</v>
      </c>
      <c r="L741" s="13">
        <v>1</v>
      </c>
    </row>
    <row r="742" spans="1:12" x14ac:dyDescent="0.35">
      <c r="A742" s="12" t="s">
        <v>10</v>
      </c>
      <c r="B742" s="13">
        <v>32</v>
      </c>
      <c r="C742" s="13" t="str" cm="1">
        <f t="array" ref="C742">_xlfn.IFS(
  AND(B742&gt;=0, B742&lt;=18), "0-18",
  AND(B742&gt;18, B742&lt;=35), "19-35",
  AND(B742&gt;35, B742&lt;=60), "36-60",
  B742&gt;60, "60+"
)</f>
        <v>19-35</v>
      </c>
      <c r="D742" s="13">
        <v>0</v>
      </c>
      <c r="E742" s="13">
        <v>0</v>
      </c>
      <c r="F742" s="13">
        <v>1</v>
      </c>
      <c r="G742" s="12" t="str" cm="1">
        <f t="array" ref="G742">_xlfn.IFS(AND(D742=0,F742=0,E742=1),"Past/Secondary", AND(D742=1,F742=0,E742=0),"Acute/Early", OR(AND(D742=1,F742=1,E742=0),AND(D742=0,F742=1,E742=0)),"Recent/Mid", AND(D742=1,F742=1,E742=1),"Positive(Complex)", AND(D742=0,F742=1,E742=1),"Recent Exposure (Past Infection)", TRUE,"Secondary")</f>
        <v>Recent/Mid</v>
      </c>
      <c r="H742" s="12" t="s">
        <v>29</v>
      </c>
      <c r="I742" s="12" t="s">
        <v>12</v>
      </c>
      <c r="J742" s="12" t="s">
        <v>24</v>
      </c>
      <c r="K742" s="12" t="s">
        <v>14</v>
      </c>
      <c r="L742" s="13">
        <v>0</v>
      </c>
    </row>
    <row r="743" spans="1:12" x14ac:dyDescent="0.35">
      <c r="A743" s="12" t="s">
        <v>15</v>
      </c>
      <c r="B743" s="13">
        <v>65</v>
      </c>
      <c r="C743" s="13" t="str" cm="1">
        <f t="array" ref="C743">_xlfn.IFS(
  AND(B743&gt;=0, B743&lt;=18), "0-18",
  AND(B743&gt;18, B743&lt;=35), "19-35",
  AND(B743&gt;35, B743&lt;=60), "36-60",
  B743&gt;60, "60+"
)</f>
        <v>60+</v>
      </c>
      <c r="D743" s="13">
        <v>0</v>
      </c>
      <c r="E743" s="13">
        <v>0</v>
      </c>
      <c r="F743" s="13">
        <v>0</v>
      </c>
      <c r="G743" s="12" t="str" cm="1">
        <f t="array" ref="G743">_xlfn.IFS(AND(D743=0,F743=0,E743=1),"Past/Secondary", AND(D743=1,F743=0,E743=0),"Acute/Early", OR(AND(D743=1,F743=1,E743=0),AND(D743=0,F743=1,E743=0)),"Recent/Mid", AND(D743=1,F743=1,E743=1),"Positive(Complex)", AND(D743=0,F743=1,E743=1),"Recent Exposure (Past Infection)", TRUE,"Secondary")</f>
        <v>Secondary</v>
      </c>
      <c r="H743" s="12" t="s">
        <v>53</v>
      </c>
      <c r="I743" s="12" t="s">
        <v>17</v>
      </c>
      <c r="J743" s="12" t="s">
        <v>24</v>
      </c>
      <c r="K743" s="12" t="s">
        <v>14</v>
      </c>
      <c r="L743" s="13">
        <v>0</v>
      </c>
    </row>
    <row r="744" spans="1:12" x14ac:dyDescent="0.35">
      <c r="A744" s="12" t="s">
        <v>15</v>
      </c>
      <c r="B744" s="13">
        <v>55</v>
      </c>
      <c r="C744" s="13" t="str" cm="1">
        <f t="array" ref="C744">_xlfn.IFS(
  AND(B744&gt;=0, B744&lt;=18), "0-18",
  AND(B744&gt;18, B744&lt;=35), "19-35",
  AND(B744&gt;35, B744&lt;=60), "36-60",
  B744&gt;60, "60+"
)</f>
        <v>36-60</v>
      </c>
      <c r="D744" s="13">
        <v>1</v>
      </c>
      <c r="E744" s="13">
        <v>1</v>
      </c>
      <c r="F744" s="13">
        <v>1</v>
      </c>
      <c r="G744" s="12" t="str" cm="1">
        <f t="array" ref="G744">_xlfn.IFS(AND(D744=0,F744=0,E744=1),"Past/Secondary", AND(D744=1,F744=0,E744=0),"Acute/Early", OR(AND(D744=1,F744=1,E744=0),AND(D744=0,F744=1,E744=0)),"Recent/Mid", AND(D744=1,F744=1,E744=1),"Positive(Complex)", AND(D744=0,F744=1,E744=1),"Recent Exposure (Past Infection)", TRUE,"Secondary")</f>
        <v>Positive(Complex)</v>
      </c>
      <c r="H744" s="12" t="s">
        <v>39</v>
      </c>
      <c r="I744" s="12" t="s">
        <v>12</v>
      </c>
      <c r="J744" s="12" t="s">
        <v>19</v>
      </c>
      <c r="K744" s="12" t="s">
        <v>14</v>
      </c>
      <c r="L744" s="13">
        <v>1</v>
      </c>
    </row>
    <row r="745" spans="1:12" x14ac:dyDescent="0.35">
      <c r="A745" s="12" t="s">
        <v>15</v>
      </c>
      <c r="B745" s="13">
        <v>34</v>
      </c>
      <c r="C745" s="13" t="str" cm="1">
        <f t="array" ref="C745">_xlfn.IFS(
  AND(B745&gt;=0, B745&lt;=18), "0-18",
  AND(B745&gt;18, B745&lt;=35), "19-35",
  AND(B745&gt;35, B745&lt;=60), "36-60",
  B745&gt;60, "60+"
)</f>
        <v>19-35</v>
      </c>
      <c r="D745" s="13">
        <v>0</v>
      </c>
      <c r="E745" s="13">
        <v>0</v>
      </c>
      <c r="F745" s="13">
        <v>1</v>
      </c>
      <c r="G745" s="12" t="str" cm="1">
        <f t="array" ref="G745">_xlfn.IFS(AND(D745=0,F745=0,E745=1),"Past/Secondary", AND(D745=1,F745=0,E745=0),"Acute/Early", OR(AND(D745=1,F745=1,E745=0),AND(D745=0,F745=1,E745=0)),"Recent/Mid", AND(D745=1,F745=1,E745=1),"Positive(Complex)", AND(D745=0,F745=1,E745=1),"Recent Exposure (Past Infection)", TRUE,"Secondary")</f>
        <v>Recent/Mid</v>
      </c>
      <c r="H745" s="12" t="s">
        <v>42</v>
      </c>
      <c r="I745" s="12" t="s">
        <v>17</v>
      </c>
      <c r="J745" s="12" t="s">
        <v>19</v>
      </c>
      <c r="K745" s="12" t="s">
        <v>14</v>
      </c>
      <c r="L745" s="13">
        <v>0</v>
      </c>
    </row>
    <row r="746" spans="1:12" x14ac:dyDescent="0.35">
      <c r="A746" s="12" t="s">
        <v>15</v>
      </c>
      <c r="B746" s="13">
        <v>21</v>
      </c>
      <c r="C746" s="13" t="str" cm="1">
        <f t="array" ref="C746">_xlfn.IFS(
  AND(B746&gt;=0, B746&lt;=18), "0-18",
  AND(B746&gt;18, B746&lt;=35), "19-35",
  AND(B746&gt;35, B746&lt;=60), "36-60",
  B746&gt;60, "60+"
)</f>
        <v>19-35</v>
      </c>
      <c r="D746" s="13">
        <v>0</v>
      </c>
      <c r="E746" s="13">
        <v>0</v>
      </c>
      <c r="F746" s="13">
        <v>0</v>
      </c>
      <c r="G746" s="12" t="str" cm="1">
        <f t="array" ref="G746">_xlfn.IFS(AND(D746=0,F746=0,E746=1),"Past/Secondary", AND(D746=1,F746=0,E746=0),"Acute/Early", OR(AND(D746=1,F746=1,E746=0),AND(D746=0,F746=1,E746=0)),"Recent/Mid", AND(D746=1,F746=1,E746=1),"Positive(Complex)", AND(D746=0,F746=1,E746=1),"Recent Exposure (Past Infection)", TRUE,"Secondary")</f>
        <v>Secondary</v>
      </c>
      <c r="H746" s="12" t="s">
        <v>41</v>
      </c>
      <c r="I746" s="12" t="s">
        <v>12</v>
      </c>
      <c r="J746" s="12" t="s">
        <v>24</v>
      </c>
      <c r="K746" s="12" t="s">
        <v>14</v>
      </c>
      <c r="L746" s="13">
        <v>0</v>
      </c>
    </row>
    <row r="747" spans="1:12" x14ac:dyDescent="0.35">
      <c r="A747" s="12" t="s">
        <v>10</v>
      </c>
      <c r="B747" s="13">
        <v>11</v>
      </c>
      <c r="C747" s="13" t="str" cm="1">
        <f t="array" ref="C747">_xlfn.IFS(
  AND(B747&gt;=0, B747&lt;=18), "0-18",
  AND(B747&gt;18, B747&lt;=35), "19-35",
  AND(B747&gt;35, B747&lt;=60), "36-60",
  B747&gt;60, "60+"
)</f>
        <v>0-18</v>
      </c>
      <c r="D747" s="13">
        <v>0</v>
      </c>
      <c r="E747" s="13">
        <v>0</v>
      </c>
      <c r="F747" s="13">
        <v>0</v>
      </c>
      <c r="G747" s="12" t="str" cm="1">
        <f t="array" ref="G747">_xlfn.IFS(AND(D747=0,F747=0,E747=1),"Past/Secondary", AND(D747=1,F747=0,E747=0),"Acute/Early", OR(AND(D747=1,F747=1,E747=0),AND(D747=0,F747=1,E747=0)),"Recent/Mid", AND(D747=1,F747=1,E747=1),"Positive(Complex)", AND(D747=0,F747=1,E747=1),"Recent Exposure (Past Infection)", TRUE,"Secondary")</f>
        <v>Secondary</v>
      </c>
      <c r="H747" s="12" t="s">
        <v>23</v>
      </c>
      <c r="I747" s="12" t="s">
        <v>17</v>
      </c>
      <c r="J747" s="12" t="s">
        <v>19</v>
      </c>
      <c r="K747" s="12" t="s">
        <v>14</v>
      </c>
      <c r="L747" s="13">
        <v>0</v>
      </c>
    </row>
    <row r="748" spans="1:12" x14ac:dyDescent="0.35">
      <c r="A748" s="12" t="s">
        <v>15</v>
      </c>
      <c r="B748" s="13">
        <v>46</v>
      </c>
      <c r="C748" s="13" t="str" cm="1">
        <f t="array" ref="C748">_xlfn.IFS(
  AND(B748&gt;=0, B748&lt;=18), "0-18",
  AND(B748&gt;18, B748&lt;=35), "19-35",
  AND(B748&gt;35, B748&lt;=60), "36-60",
  B748&gt;60, "60+"
)</f>
        <v>36-60</v>
      </c>
      <c r="D748" s="13">
        <v>0</v>
      </c>
      <c r="E748" s="13">
        <v>0</v>
      </c>
      <c r="F748" s="13">
        <v>0</v>
      </c>
      <c r="G748" s="12" t="str" cm="1">
        <f t="array" ref="G748">_xlfn.IFS(AND(D748=0,F748=0,E748=1),"Past/Secondary", AND(D748=1,F748=0,E748=0),"Acute/Early", OR(AND(D748=1,F748=1,E748=0),AND(D748=0,F748=1,E748=0)),"Recent/Mid", AND(D748=1,F748=1,E748=1),"Positive(Complex)", AND(D748=0,F748=1,E748=1),"Recent Exposure (Past Infection)", TRUE,"Secondary")</f>
        <v>Secondary</v>
      </c>
      <c r="H748" s="12" t="s">
        <v>28</v>
      </c>
      <c r="I748" s="12" t="s">
        <v>12</v>
      </c>
      <c r="J748" s="12" t="s">
        <v>13</v>
      </c>
      <c r="K748" s="12" t="s">
        <v>14</v>
      </c>
      <c r="L748" s="13">
        <v>0</v>
      </c>
    </row>
    <row r="749" spans="1:12" x14ac:dyDescent="0.35">
      <c r="A749" s="12" t="s">
        <v>15</v>
      </c>
      <c r="B749" s="13">
        <v>21</v>
      </c>
      <c r="C749" s="13" t="str" cm="1">
        <f t="array" ref="C749">_xlfn.IFS(
  AND(B749&gt;=0, B749&lt;=18), "0-18",
  AND(B749&gt;18, B749&lt;=35), "19-35",
  AND(B749&gt;35, B749&lt;=60), "36-60",
  B749&gt;60, "60+"
)</f>
        <v>19-35</v>
      </c>
      <c r="D749" s="13">
        <v>1</v>
      </c>
      <c r="E749" s="13">
        <v>1</v>
      </c>
      <c r="F749" s="13">
        <v>0</v>
      </c>
      <c r="G749" s="12" t="str" cm="1">
        <f t="array" ref="G749">_xlfn.IFS(AND(D749=0,F749=0,E749=1),"Past/Secondary", AND(D749=1,F749=0,E749=0),"Acute/Early", OR(AND(D749=1,F749=1,E749=0),AND(D749=0,F749=1,E749=0)),"Recent/Mid", AND(D749=1,F749=1,E749=1),"Positive(Complex)", AND(D749=0,F749=1,E749=1),"Recent Exposure (Past Infection)", TRUE,"Secondary")</f>
        <v>Secondary</v>
      </c>
      <c r="H749" s="12" t="s">
        <v>36</v>
      </c>
      <c r="I749" s="12" t="s">
        <v>17</v>
      </c>
      <c r="J749" s="12" t="s">
        <v>19</v>
      </c>
      <c r="K749" s="12" t="s">
        <v>14</v>
      </c>
      <c r="L749" s="13">
        <v>1</v>
      </c>
    </row>
    <row r="750" spans="1:12" x14ac:dyDescent="0.35">
      <c r="A750" s="12" t="s">
        <v>10</v>
      </c>
      <c r="B750" s="13">
        <v>61</v>
      </c>
      <c r="C750" s="13" t="str" cm="1">
        <f t="array" ref="C750">_xlfn.IFS(
  AND(B750&gt;=0, B750&lt;=18), "0-18",
  AND(B750&gt;18, B750&lt;=35), "19-35",
  AND(B750&gt;35, B750&lt;=60), "36-60",
  B750&gt;60, "60+"
)</f>
        <v>60+</v>
      </c>
      <c r="D750" s="13">
        <v>0</v>
      </c>
      <c r="E750" s="13">
        <v>0</v>
      </c>
      <c r="F750" s="13">
        <v>0</v>
      </c>
      <c r="G750" s="12" t="str" cm="1">
        <f t="array" ref="G750">_xlfn.IFS(AND(D750=0,F750=0,E750=1),"Past/Secondary", AND(D750=1,F750=0,E750=0),"Acute/Early", OR(AND(D750=1,F750=1,E750=0),AND(D750=0,F750=1,E750=0)),"Recent/Mid", AND(D750=1,F750=1,E750=1),"Positive(Complex)", AND(D750=0,F750=1,E750=1),"Recent Exposure (Past Infection)", TRUE,"Secondary")</f>
        <v>Secondary</v>
      </c>
      <c r="H750" s="12" t="s">
        <v>22</v>
      </c>
      <c r="I750" s="12" t="s">
        <v>12</v>
      </c>
      <c r="J750" s="12" t="s">
        <v>24</v>
      </c>
      <c r="K750" s="12" t="s">
        <v>14</v>
      </c>
      <c r="L750" s="13">
        <v>0</v>
      </c>
    </row>
    <row r="751" spans="1:12" x14ac:dyDescent="0.35">
      <c r="A751" s="12" t="s">
        <v>15</v>
      </c>
      <c r="B751" s="13">
        <v>35</v>
      </c>
      <c r="C751" s="13" t="str" cm="1">
        <f t="array" ref="C751">_xlfn.IFS(
  AND(B751&gt;=0, B751&lt;=18), "0-18",
  AND(B751&gt;18, B751&lt;=35), "19-35",
  AND(B751&gt;35, B751&lt;=60), "36-60",
  B751&gt;60, "60+"
)</f>
        <v>19-35</v>
      </c>
      <c r="D751" s="13">
        <v>1</v>
      </c>
      <c r="E751" s="13">
        <v>1</v>
      </c>
      <c r="F751" s="13">
        <v>1</v>
      </c>
      <c r="G751" s="12" t="str" cm="1">
        <f t="array" ref="G751">_xlfn.IFS(AND(D751=0,F751=0,E751=1),"Past/Secondary", AND(D751=1,F751=0,E751=0),"Acute/Early", OR(AND(D751=1,F751=1,E751=0),AND(D751=0,F751=1,E751=0)),"Recent/Mid", AND(D751=1,F751=1,E751=1),"Positive(Complex)", AND(D751=0,F751=1,E751=1),"Recent Exposure (Past Infection)", TRUE,"Secondary")</f>
        <v>Positive(Complex)</v>
      </c>
      <c r="H751" s="12" t="s">
        <v>34</v>
      </c>
      <c r="I751" s="12" t="s">
        <v>17</v>
      </c>
      <c r="J751" s="12" t="s">
        <v>13</v>
      </c>
      <c r="K751" s="12" t="s">
        <v>14</v>
      </c>
      <c r="L751" s="13">
        <v>1</v>
      </c>
    </row>
    <row r="752" spans="1:12" x14ac:dyDescent="0.35">
      <c r="A752" s="12" t="s">
        <v>10</v>
      </c>
      <c r="B752" s="13">
        <v>46</v>
      </c>
      <c r="C752" s="13" t="str" cm="1">
        <f t="array" ref="C752">_xlfn.IFS(
  AND(B752&gt;=0, B752&lt;=18), "0-18",
  AND(B752&gt;18, B752&lt;=35), "19-35",
  AND(B752&gt;35, B752&lt;=60), "36-60",
  B752&gt;60, "60+"
)</f>
        <v>36-60</v>
      </c>
      <c r="D752" s="13">
        <v>1</v>
      </c>
      <c r="E752" s="13">
        <v>1</v>
      </c>
      <c r="F752" s="13">
        <v>1</v>
      </c>
      <c r="G752" s="12" t="str" cm="1">
        <f t="array" ref="G752">_xlfn.IFS(AND(D752=0,F752=0,E752=1),"Past/Secondary", AND(D752=1,F752=0,E752=0),"Acute/Early", OR(AND(D752=1,F752=1,E752=0),AND(D752=0,F752=1,E752=0)),"Recent/Mid", AND(D752=1,F752=1,E752=1),"Positive(Complex)", AND(D752=0,F752=1,E752=1),"Recent Exposure (Past Infection)", TRUE,"Secondary")</f>
        <v>Positive(Complex)</v>
      </c>
      <c r="H752" s="12" t="s">
        <v>49</v>
      </c>
      <c r="I752" s="12" t="s">
        <v>12</v>
      </c>
      <c r="J752" s="12" t="s">
        <v>24</v>
      </c>
      <c r="K752" s="12" t="s">
        <v>14</v>
      </c>
      <c r="L752" s="13">
        <v>1</v>
      </c>
    </row>
    <row r="753" spans="1:12" x14ac:dyDescent="0.35">
      <c r="A753" s="12" t="s">
        <v>10</v>
      </c>
      <c r="B753" s="13">
        <v>11</v>
      </c>
      <c r="C753" s="13" t="str" cm="1">
        <f t="array" ref="C753">_xlfn.IFS(
  AND(B753&gt;=0, B753&lt;=18), "0-18",
  AND(B753&gt;18, B753&lt;=35), "19-35",
  AND(B753&gt;35, B753&lt;=60), "36-60",
  B753&gt;60, "60+"
)</f>
        <v>0-18</v>
      </c>
      <c r="D753" s="13">
        <v>0</v>
      </c>
      <c r="E753" s="13">
        <v>0</v>
      </c>
      <c r="F753" s="13">
        <v>0</v>
      </c>
      <c r="G753" s="12" t="str" cm="1">
        <f t="array" ref="G753">_xlfn.IFS(AND(D753=0,F753=0,E753=1),"Past/Secondary", AND(D753=1,F753=0,E753=0),"Acute/Early", OR(AND(D753=1,F753=1,E753=0),AND(D753=0,F753=1,E753=0)),"Recent/Mid", AND(D753=1,F753=1,E753=1),"Positive(Complex)", AND(D753=0,F753=1,E753=1),"Recent Exposure (Past Infection)", TRUE,"Secondary")</f>
        <v>Secondary</v>
      </c>
      <c r="H753" s="12" t="s">
        <v>36</v>
      </c>
      <c r="I753" s="12" t="s">
        <v>17</v>
      </c>
      <c r="J753" s="12" t="s">
        <v>19</v>
      </c>
      <c r="K753" s="12" t="s">
        <v>14</v>
      </c>
      <c r="L753" s="13">
        <v>0</v>
      </c>
    </row>
    <row r="754" spans="1:12" x14ac:dyDescent="0.35">
      <c r="A754" s="12" t="s">
        <v>15</v>
      </c>
      <c r="B754" s="13">
        <v>49</v>
      </c>
      <c r="C754" s="13" t="str" cm="1">
        <f t="array" ref="C754">_xlfn.IFS(
  AND(B754&gt;=0, B754&lt;=18), "0-18",
  AND(B754&gt;18, B754&lt;=35), "19-35",
  AND(B754&gt;35, B754&lt;=60), "36-60",
  B754&gt;60, "60+"
)</f>
        <v>36-60</v>
      </c>
      <c r="D754" s="13">
        <v>1</v>
      </c>
      <c r="E754" s="13">
        <v>1</v>
      </c>
      <c r="F754" s="13">
        <v>0</v>
      </c>
      <c r="G754" s="12" t="str" cm="1">
        <f t="array" ref="G754">_xlfn.IFS(AND(D754=0,F754=0,E754=1),"Past/Secondary", AND(D754=1,F754=0,E754=0),"Acute/Early", OR(AND(D754=1,F754=1,E754=0),AND(D754=0,F754=1,E754=0)),"Recent/Mid", AND(D754=1,F754=1,E754=1),"Positive(Complex)", AND(D754=0,F754=1,E754=1),"Recent Exposure (Past Infection)", TRUE,"Secondary")</f>
        <v>Secondary</v>
      </c>
      <c r="H754" s="12" t="s">
        <v>26</v>
      </c>
      <c r="I754" s="12" t="s">
        <v>12</v>
      </c>
      <c r="J754" s="12" t="s">
        <v>13</v>
      </c>
      <c r="K754" s="12" t="s">
        <v>14</v>
      </c>
      <c r="L754" s="13">
        <v>1</v>
      </c>
    </row>
    <row r="755" spans="1:12" x14ac:dyDescent="0.35">
      <c r="A755" s="12" t="s">
        <v>10</v>
      </c>
      <c r="B755" s="13">
        <v>43</v>
      </c>
      <c r="C755" s="13" t="str" cm="1">
        <f t="array" ref="C755">_xlfn.IFS(
  AND(B755&gt;=0, B755&lt;=18), "0-18",
  AND(B755&gt;18, B755&lt;=35), "19-35",
  AND(B755&gt;35, B755&lt;=60), "36-60",
  B755&gt;60, "60+"
)</f>
        <v>36-60</v>
      </c>
      <c r="D755" s="13">
        <v>1</v>
      </c>
      <c r="E755" s="13">
        <v>1</v>
      </c>
      <c r="F755" s="13">
        <v>1</v>
      </c>
      <c r="G755" s="12" t="str" cm="1">
        <f t="array" ref="G755">_xlfn.IFS(AND(D755=0,F755=0,E755=1),"Past/Secondary", AND(D755=1,F755=0,E755=0),"Acute/Early", OR(AND(D755=1,F755=1,E755=0),AND(D755=0,F755=1,E755=0)),"Recent/Mid", AND(D755=1,F755=1,E755=1),"Positive(Complex)", AND(D755=0,F755=1,E755=1),"Recent Exposure (Past Infection)", TRUE,"Secondary")</f>
        <v>Positive(Complex)</v>
      </c>
      <c r="H755" s="12" t="s">
        <v>22</v>
      </c>
      <c r="I755" s="12" t="s">
        <v>17</v>
      </c>
      <c r="J755" s="12" t="s">
        <v>19</v>
      </c>
      <c r="K755" s="12" t="s">
        <v>14</v>
      </c>
      <c r="L755" s="13">
        <v>1</v>
      </c>
    </row>
    <row r="756" spans="1:12" x14ac:dyDescent="0.35">
      <c r="A756" s="12" t="s">
        <v>10</v>
      </c>
      <c r="B756" s="13">
        <v>49</v>
      </c>
      <c r="C756" s="13" t="str" cm="1">
        <f t="array" ref="C756">_xlfn.IFS(
  AND(B756&gt;=0, B756&lt;=18), "0-18",
  AND(B756&gt;18, B756&lt;=35), "19-35",
  AND(B756&gt;35, B756&lt;=60), "36-60",
  B756&gt;60, "60+"
)</f>
        <v>36-60</v>
      </c>
      <c r="D756" s="13">
        <v>1</v>
      </c>
      <c r="E756" s="13">
        <v>1</v>
      </c>
      <c r="F756" s="13">
        <v>0</v>
      </c>
      <c r="G756" s="12" t="str" cm="1">
        <f t="array" ref="G756">_xlfn.IFS(AND(D756=0,F756=0,E756=1),"Past/Secondary", AND(D756=1,F756=0,E756=0),"Acute/Early", OR(AND(D756=1,F756=1,E756=0),AND(D756=0,F756=1,E756=0)),"Recent/Mid", AND(D756=1,F756=1,E756=1),"Positive(Complex)", AND(D756=0,F756=1,E756=1),"Recent Exposure (Past Infection)", TRUE,"Secondary")</f>
        <v>Secondary</v>
      </c>
      <c r="H756" s="12" t="s">
        <v>46</v>
      </c>
      <c r="I756" s="12" t="s">
        <v>12</v>
      </c>
      <c r="J756" s="12" t="s">
        <v>24</v>
      </c>
      <c r="K756" s="12" t="s">
        <v>14</v>
      </c>
      <c r="L756" s="13">
        <v>1</v>
      </c>
    </row>
    <row r="757" spans="1:12" x14ac:dyDescent="0.35">
      <c r="A757" s="12" t="s">
        <v>15</v>
      </c>
      <c r="B757" s="13">
        <v>46</v>
      </c>
      <c r="C757" s="13" t="str" cm="1">
        <f t="array" ref="C757">_xlfn.IFS(
  AND(B757&gt;=0, B757&lt;=18), "0-18",
  AND(B757&gt;18, B757&lt;=35), "19-35",
  AND(B757&gt;35, B757&lt;=60), "36-60",
  B757&gt;60, "60+"
)</f>
        <v>36-60</v>
      </c>
      <c r="D757" s="13">
        <v>1</v>
      </c>
      <c r="E757" s="13">
        <v>1</v>
      </c>
      <c r="F757" s="13">
        <v>0</v>
      </c>
      <c r="G757" s="12" t="str" cm="1">
        <f t="array" ref="G757">_xlfn.IFS(AND(D757=0,F757=0,E757=1),"Past/Secondary", AND(D757=1,F757=0,E757=0),"Acute/Early", OR(AND(D757=1,F757=1,E757=0),AND(D757=0,F757=1,E757=0)),"Recent/Mid", AND(D757=1,F757=1,E757=1),"Positive(Complex)", AND(D757=0,F757=1,E757=1),"Recent Exposure (Past Infection)", TRUE,"Secondary")</f>
        <v>Secondary</v>
      </c>
      <c r="H757" s="12" t="s">
        <v>44</v>
      </c>
      <c r="I757" s="12" t="s">
        <v>17</v>
      </c>
      <c r="J757" s="12" t="s">
        <v>24</v>
      </c>
      <c r="K757" s="12" t="s">
        <v>14</v>
      </c>
      <c r="L757" s="13">
        <v>1</v>
      </c>
    </row>
    <row r="758" spans="1:12" x14ac:dyDescent="0.35">
      <c r="A758" s="12" t="s">
        <v>10</v>
      </c>
      <c r="B758" s="13">
        <v>50</v>
      </c>
      <c r="C758" s="13" t="str" cm="1">
        <f t="array" ref="C758">_xlfn.IFS(
  AND(B758&gt;=0, B758&lt;=18), "0-18",
  AND(B758&gt;18, B758&lt;=35), "19-35",
  AND(B758&gt;35, B758&lt;=60), "36-60",
  B758&gt;60, "60+"
)</f>
        <v>36-60</v>
      </c>
      <c r="D758" s="13">
        <v>0</v>
      </c>
      <c r="E758" s="13">
        <v>0</v>
      </c>
      <c r="F758" s="13">
        <v>1</v>
      </c>
      <c r="G758" s="12" t="str" cm="1">
        <f t="array" ref="G758">_xlfn.IFS(AND(D758=0,F758=0,E758=1),"Past/Secondary", AND(D758=1,F758=0,E758=0),"Acute/Early", OR(AND(D758=1,F758=1,E758=0),AND(D758=0,F758=1,E758=0)),"Recent/Mid", AND(D758=1,F758=1,E758=1),"Positive(Complex)", AND(D758=0,F758=1,E758=1),"Recent Exposure (Past Infection)", TRUE,"Secondary")</f>
        <v>Recent/Mid</v>
      </c>
      <c r="H758" s="12" t="s">
        <v>11</v>
      </c>
      <c r="I758" s="12" t="s">
        <v>12</v>
      </c>
      <c r="J758" s="12" t="s">
        <v>13</v>
      </c>
      <c r="K758" s="12" t="s">
        <v>14</v>
      </c>
      <c r="L758" s="13">
        <v>0</v>
      </c>
    </row>
    <row r="759" spans="1:12" x14ac:dyDescent="0.35">
      <c r="A759" s="12" t="s">
        <v>15</v>
      </c>
      <c r="B759" s="13">
        <v>20</v>
      </c>
      <c r="C759" s="13" t="str" cm="1">
        <f t="array" ref="C759">_xlfn.IFS(
  AND(B759&gt;=0, B759&lt;=18), "0-18",
  AND(B759&gt;18, B759&lt;=35), "19-35",
  AND(B759&gt;35, B759&lt;=60), "36-60",
  B759&gt;60, "60+"
)</f>
        <v>19-35</v>
      </c>
      <c r="D759" s="13">
        <v>0</v>
      </c>
      <c r="E759" s="13">
        <v>0</v>
      </c>
      <c r="F759" s="13">
        <v>0</v>
      </c>
      <c r="G759" s="12" t="str" cm="1">
        <f t="array" ref="G759">_xlfn.IFS(AND(D759=0,F759=0,E759=1),"Past/Secondary", AND(D759=1,F759=0,E759=0),"Acute/Early", OR(AND(D759=1,F759=1,E759=0),AND(D759=0,F759=1,E759=0)),"Recent/Mid", AND(D759=1,F759=1,E759=1),"Positive(Complex)", AND(D759=0,F759=1,E759=1),"Recent Exposure (Past Infection)", TRUE,"Secondary")</f>
        <v>Secondary</v>
      </c>
      <c r="H759" s="12" t="s">
        <v>27</v>
      </c>
      <c r="I759" s="12" t="s">
        <v>17</v>
      </c>
      <c r="J759" s="12" t="s">
        <v>13</v>
      </c>
      <c r="K759" s="12" t="s">
        <v>14</v>
      </c>
      <c r="L759" s="13">
        <v>0</v>
      </c>
    </row>
    <row r="760" spans="1:12" x14ac:dyDescent="0.35">
      <c r="A760" s="12" t="s">
        <v>15</v>
      </c>
      <c r="B760" s="13">
        <v>58</v>
      </c>
      <c r="C760" s="13" t="str" cm="1">
        <f t="array" ref="C760">_xlfn.IFS(
  AND(B760&gt;=0, B760&lt;=18), "0-18",
  AND(B760&gt;18, B760&lt;=35), "19-35",
  AND(B760&gt;35, B760&lt;=60), "36-60",
  B760&gt;60, "60+"
)</f>
        <v>36-60</v>
      </c>
      <c r="D760" s="13">
        <v>1</v>
      </c>
      <c r="E760" s="13">
        <v>1</v>
      </c>
      <c r="F760" s="13">
        <v>1</v>
      </c>
      <c r="G760" s="12" t="str" cm="1">
        <f t="array" ref="G760">_xlfn.IFS(AND(D760=0,F760=0,E760=1),"Past/Secondary", AND(D760=1,F760=0,E760=0),"Acute/Early", OR(AND(D760=1,F760=1,E760=0),AND(D760=0,F760=1,E760=0)),"Recent/Mid", AND(D760=1,F760=1,E760=1),"Positive(Complex)", AND(D760=0,F760=1,E760=1),"Recent Exposure (Past Infection)", TRUE,"Secondary")</f>
        <v>Positive(Complex)</v>
      </c>
      <c r="H760" s="12" t="s">
        <v>26</v>
      </c>
      <c r="I760" s="12" t="s">
        <v>12</v>
      </c>
      <c r="J760" s="12" t="s">
        <v>24</v>
      </c>
      <c r="K760" s="12" t="s">
        <v>14</v>
      </c>
      <c r="L760" s="13">
        <v>1</v>
      </c>
    </row>
    <row r="761" spans="1:12" x14ac:dyDescent="0.35">
      <c r="A761" s="12" t="s">
        <v>10</v>
      </c>
      <c r="B761" s="13">
        <v>46</v>
      </c>
      <c r="C761" s="13" t="str" cm="1">
        <f t="array" ref="C761">_xlfn.IFS(
  AND(B761&gt;=0, B761&lt;=18), "0-18",
  AND(B761&gt;18, B761&lt;=35), "19-35",
  AND(B761&gt;35, B761&lt;=60), "36-60",
  B761&gt;60, "60+"
)</f>
        <v>36-60</v>
      </c>
      <c r="D761" s="13">
        <v>0</v>
      </c>
      <c r="E761" s="13">
        <v>0</v>
      </c>
      <c r="F761" s="13">
        <v>0</v>
      </c>
      <c r="G761" s="12" t="str" cm="1">
        <f t="array" ref="G761">_xlfn.IFS(AND(D761=0,F761=0,E761=1),"Past/Secondary", AND(D761=1,F761=0,E761=0),"Acute/Early", OR(AND(D761=1,F761=1,E761=0),AND(D761=0,F761=1,E761=0)),"Recent/Mid", AND(D761=1,F761=1,E761=1),"Positive(Complex)", AND(D761=0,F761=1,E761=1),"Recent Exposure (Past Infection)", TRUE,"Secondary")</f>
        <v>Secondary</v>
      </c>
      <c r="H761" s="12" t="s">
        <v>46</v>
      </c>
      <c r="I761" s="12" t="s">
        <v>17</v>
      </c>
      <c r="J761" s="12" t="s">
        <v>24</v>
      </c>
      <c r="K761" s="12" t="s">
        <v>14</v>
      </c>
      <c r="L761" s="13">
        <v>0</v>
      </c>
    </row>
    <row r="762" spans="1:12" x14ac:dyDescent="0.35">
      <c r="A762" s="12" t="s">
        <v>15</v>
      </c>
      <c r="B762" s="13">
        <v>24</v>
      </c>
      <c r="C762" s="13" t="str" cm="1">
        <f t="array" ref="C762">_xlfn.IFS(
  AND(B762&gt;=0, B762&lt;=18), "0-18",
  AND(B762&gt;18, B762&lt;=35), "19-35",
  AND(B762&gt;35, B762&lt;=60), "36-60",
  B762&gt;60, "60+"
)</f>
        <v>19-35</v>
      </c>
      <c r="D762" s="13">
        <v>0</v>
      </c>
      <c r="E762" s="13">
        <v>0</v>
      </c>
      <c r="F762" s="13">
        <v>1</v>
      </c>
      <c r="G762" s="12" t="str" cm="1">
        <f t="array" ref="G762">_xlfn.IFS(AND(D762=0,F762=0,E762=1),"Past/Secondary", AND(D762=1,F762=0,E762=0),"Acute/Early", OR(AND(D762=1,F762=1,E762=0),AND(D762=0,F762=1,E762=0)),"Recent/Mid", AND(D762=1,F762=1,E762=1),"Positive(Complex)", AND(D762=0,F762=1,E762=1),"Recent Exposure (Past Infection)", TRUE,"Secondary")</f>
        <v>Recent/Mid</v>
      </c>
      <c r="H762" s="12" t="s">
        <v>27</v>
      </c>
      <c r="I762" s="12" t="s">
        <v>12</v>
      </c>
      <c r="J762" s="12" t="s">
        <v>13</v>
      </c>
      <c r="K762" s="12" t="s">
        <v>14</v>
      </c>
      <c r="L762" s="13">
        <v>0</v>
      </c>
    </row>
    <row r="763" spans="1:12" x14ac:dyDescent="0.35">
      <c r="A763" s="12" t="s">
        <v>15</v>
      </c>
      <c r="B763" s="13">
        <v>29</v>
      </c>
      <c r="C763" s="13" t="str" cm="1">
        <f t="array" ref="C763">_xlfn.IFS(
  AND(B763&gt;=0, B763&lt;=18), "0-18",
  AND(B763&gt;18, B763&lt;=35), "19-35",
  AND(B763&gt;35, B763&lt;=60), "36-60",
  B763&gt;60, "60+"
)</f>
        <v>19-35</v>
      </c>
      <c r="D763" s="13">
        <v>0</v>
      </c>
      <c r="E763" s="13">
        <v>0</v>
      </c>
      <c r="F763" s="13">
        <v>0</v>
      </c>
      <c r="G763" s="12" t="str" cm="1">
        <f t="array" ref="G763">_xlfn.IFS(AND(D763=0,F763=0,E763=1),"Past/Secondary", AND(D763=1,F763=0,E763=0),"Acute/Early", OR(AND(D763=1,F763=1,E763=0),AND(D763=0,F763=1,E763=0)),"Recent/Mid", AND(D763=1,F763=1,E763=1),"Positive(Complex)", AND(D763=0,F763=1,E763=1),"Recent Exposure (Past Infection)", TRUE,"Secondary")</f>
        <v>Secondary</v>
      </c>
      <c r="H763" s="12" t="s">
        <v>42</v>
      </c>
      <c r="I763" s="12" t="s">
        <v>17</v>
      </c>
      <c r="J763" s="12" t="s">
        <v>19</v>
      </c>
      <c r="K763" s="12" t="s">
        <v>14</v>
      </c>
      <c r="L763" s="13">
        <v>0</v>
      </c>
    </row>
    <row r="764" spans="1:12" x14ac:dyDescent="0.35">
      <c r="A764" s="12" t="s">
        <v>15</v>
      </c>
      <c r="B764" s="13">
        <v>46</v>
      </c>
      <c r="C764" s="13" t="str" cm="1">
        <f t="array" ref="C764">_xlfn.IFS(
  AND(B764&gt;=0, B764&lt;=18), "0-18",
  AND(B764&gt;18, B764&lt;=35), "19-35",
  AND(B764&gt;35, B764&lt;=60), "36-60",
  B764&gt;60, "60+"
)</f>
        <v>36-60</v>
      </c>
      <c r="D764" s="13">
        <v>0</v>
      </c>
      <c r="E764" s="13">
        <v>0</v>
      </c>
      <c r="F764" s="13">
        <v>1</v>
      </c>
      <c r="G764" s="12" t="str" cm="1">
        <f t="array" ref="G764">_xlfn.IFS(AND(D764=0,F764=0,E764=1),"Past/Secondary", AND(D764=1,F764=0,E764=0),"Acute/Early", OR(AND(D764=1,F764=1,E764=0),AND(D764=0,F764=1,E764=0)),"Recent/Mid", AND(D764=1,F764=1,E764=1),"Positive(Complex)", AND(D764=0,F764=1,E764=1),"Recent Exposure (Past Infection)", TRUE,"Secondary")</f>
        <v>Recent/Mid</v>
      </c>
      <c r="H764" s="12" t="s">
        <v>50</v>
      </c>
      <c r="I764" s="12" t="s">
        <v>12</v>
      </c>
      <c r="J764" s="12" t="s">
        <v>24</v>
      </c>
      <c r="K764" s="12" t="s">
        <v>14</v>
      </c>
      <c r="L764" s="13">
        <v>0</v>
      </c>
    </row>
    <row r="765" spans="1:12" x14ac:dyDescent="0.35">
      <c r="A765" s="12" t="s">
        <v>15</v>
      </c>
      <c r="B765" s="13">
        <v>42</v>
      </c>
      <c r="C765" s="13" t="str" cm="1">
        <f t="array" ref="C765">_xlfn.IFS(
  AND(B765&gt;=0, B765&lt;=18), "0-18",
  AND(B765&gt;18, B765&lt;=35), "19-35",
  AND(B765&gt;35, B765&lt;=60), "36-60",
  B765&gt;60, "60+"
)</f>
        <v>36-60</v>
      </c>
      <c r="D765" s="13">
        <v>1</v>
      </c>
      <c r="E765" s="13">
        <v>1</v>
      </c>
      <c r="F765" s="13">
        <v>1</v>
      </c>
      <c r="G765" s="12" t="str" cm="1">
        <f t="array" ref="G765">_xlfn.IFS(AND(D765=0,F765=0,E765=1),"Past/Secondary", AND(D765=1,F765=0,E765=0),"Acute/Early", OR(AND(D765=1,F765=1,E765=0),AND(D765=0,F765=1,E765=0)),"Recent/Mid", AND(D765=1,F765=1,E765=1),"Positive(Complex)", AND(D765=0,F765=1,E765=1),"Recent Exposure (Past Infection)", TRUE,"Secondary")</f>
        <v>Positive(Complex)</v>
      </c>
      <c r="H765" s="12" t="s">
        <v>51</v>
      </c>
      <c r="I765" s="12" t="s">
        <v>17</v>
      </c>
      <c r="J765" s="12" t="s">
        <v>13</v>
      </c>
      <c r="K765" s="12" t="s">
        <v>14</v>
      </c>
      <c r="L765" s="13">
        <v>1</v>
      </c>
    </row>
    <row r="766" spans="1:12" x14ac:dyDescent="0.35">
      <c r="A766" s="12" t="s">
        <v>10</v>
      </c>
      <c r="B766" s="13">
        <v>56</v>
      </c>
      <c r="C766" s="13" t="str" cm="1">
        <f t="array" ref="C766">_xlfn.IFS(
  AND(B766&gt;=0, B766&lt;=18), "0-18",
  AND(B766&gt;18, B766&lt;=35), "19-35",
  AND(B766&gt;35, B766&lt;=60), "36-60",
  B766&gt;60, "60+"
)</f>
        <v>36-60</v>
      </c>
      <c r="D766" s="13">
        <v>0</v>
      </c>
      <c r="E766" s="13">
        <v>0</v>
      </c>
      <c r="F766" s="13">
        <v>0</v>
      </c>
      <c r="G766" s="12" t="str" cm="1">
        <f t="array" ref="G766">_xlfn.IFS(AND(D766=0,F766=0,E766=1),"Past/Secondary", AND(D766=1,F766=0,E766=0),"Acute/Early", OR(AND(D766=1,F766=1,E766=0),AND(D766=0,F766=1,E766=0)),"Recent/Mid", AND(D766=1,F766=1,E766=1),"Positive(Complex)", AND(D766=0,F766=1,E766=1),"Recent Exposure (Past Infection)", TRUE,"Secondary")</f>
        <v>Secondary</v>
      </c>
      <c r="H766" s="12" t="s">
        <v>42</v>
      </c>
      <c r="I766" s="12" t="s">
        <v>12</v>
      </c>
      <c r="J766" s="12" t="s">
        <v>19</v>
      </c>
      <c r="K766" s="12" t="s">
        <v>14</v>
      </c>
      <c r="L766" s="13">
        <v>0</v>
      </c>
    </row>
    <row r="767" spans="1:12" x14ac:dyDescent="0.35">
      <c r="A767" s="12" t="s">
        <v>15</v>
      </c>
      <c r="B767" s="13">
        <v>8</v>
      </c>
      <c r="C767" s="13" t="str" cm="1">
        <f t="array" ref="C767">_xlfn.IFS(
  AND(B767&gt;=0, B767&lt;=18), "0-18",
  AND(B767&gt;18, B767&lt;=35), "19-35",
  AND(B767&gt;35, B767&lt;=60), "36-60",
  B767&gt;60, "60+"
)</f>
        <v>0-18</v>
      </c>
      <c r="D767" s="13">
        <v>0</v>
      </c>
      <c r="E767" s="13">
        <v>0</v>
      </c>
      <c r="F767" s="13">
        <v>0</v>
      </c>
      <c r="G767" s="12" t="str" cm="1">
        <f t="array" ref="G767">_xlfn.IFS(AND(D767=0,F767=0,E767=1),"Past/Secondary", AND(D767=1,F767=0,E767=0),"Acute/Early", OR(AND(D767=1,F767=1,E767=0),AND(D767=0,F767=1,E767=0)),"Recent/Mid", AND(D767=1,F767=1,E767=1),"Positive(Complex)", AND(D767=0,F767=1,E767=1),"Recent Exposure (Past Infection)", TRUE,"Secondary")</f>
        <v>Secondary</v>
      </c>
      <c r="H767" s="12" t="s">
        <v>18</v>
      </c>
      <c r="I767" s="12" t="s">
        <v>17</v>
      </c>
      <c r="J767" s="12" t="s">
        <v>24</v>
      </c>
      <c r="K767" s="12" t="s">
        <v>14</v>
      </c>
      <c r="L767" s="13">
        <v>0</v>
      </c>
    </row>
    <row r="768" spans="1:12" x14ac:dyDescent="0.35">
      <c r="A768" s="12" t="s">
        <v>15</v>
      </c>
      <c r="B768" s="13">
        <v>13</v>
      </c>
      <c r="C768" s="13" t="str" cm="1">
        <f t="array" ref="C768">_xlfn.IFS(
  AND(B768&gt;=0, B768&lt;=18), "0-18",
  AND(B768&gt;18, B768&lt;=35), "19-35",
  AND(B768&gt;35, B768&lt;=60), "36-60",
  B768&gt;60, "60+"
)</f>
        <v>0-18</v>
      </c>
      <c r="D768" s="13">
        <v>0</v>
      </c>
      <c r="E768" s="13">
        <v>0</v>
      </c>
      <c r="F768" s="13">
        <v>0</v>
      </c>
      <c r="G768" s="12" t="str" cm="1">
        <f t="array" ref="G768">_xlfn.IFS(AND(D768=0,F768=0,E768=1),"Past/Secondary", AND(D768=1,F768=0,E768=0),"Acute/Early", OR(AND(D768=1,F768=1,E768=0),AND(D768=0,F768=1,E768=0)),"Recent/Mid", AND(D768=1,F768=1,E768=1),"Positive(Complex)", AND(D768=0,F768=1,E768=1),"Recent Exposure (Past Infection)", TRUE,"Secondary")</f>
        <v>Secondary</v>
      </c>
      <c r="H768" s="12" t="s">
        <v>41</v>
      </c>
      <c r="I768" s="12" t="s">
        <v>12</v>
      </c>
      <c r="J768" s="12" t="s">
        <v>13</v>
      </c>
      <c r="K768" s="12" t="s">
        <v>14</v>
      </c>
      <c r="L768" s="13">
        <v>0</v>
      </c>
    </row>
    <row r="769" spans="1:12" x14ac:dyDescent="0.35">
      <c r="A769" s="12" t="s">
        <v>15</v>
      </c>
      <c r="B769" s="13">
        <v>10</v>
      </c>
      <c r="C769" s="13" t="str" cm="1">
        <f t="array" ref="C769">_xlfn.IFS(
  AND(B769&gt;=0, B769&lt;=18), "0-18",
  AND(B769&gt;18, B769&lt;=35), "19-35",
  AND(B769&gt;35, B769&lt;=60), "36-60",
  B769&gt;60, "60+"
)</f>
        <v>0-18</v>
      </c>
      <c r="D769" s="13">
        <v>1</v>
      </c>
      <c r="E769" s="13">
        <v>1</v>
      </c>
      <c r="F769" s="13">
        <v>0</v>
      </c>
      <c r="G769" s="12" t="str" cm="1">
        <f t="array" ref="G769">_xlfn.IFS(AND(D769=0,F769=0,E769=1),"Past/Secondary", AND(D769=1,F769=0,E769=0),"Acute/Early", OR(AND(D769=1,F769=1,E769=0),AND(D769=0,F769=1,E769=0)),"Recent/Mid", AND(D769=1,F769=1,E769=1),"Positive(Complex)", AND(D769=0,F769=1,E769=1),"Recent Exposure (Past Infection)", TRUE,"Secondary")</f>
        <v>Secondary</v>
      </c>
      <c r="H769" s="12" t="s">
        <v>29</v>
      </c>
      <c r="I769" s="12" t="s">
        <v>17</v>
      </c>
      <c r="J769" s="12" t="s">
        <v>24</v>
      </c>
      <c r="K769" s="12" t="s">
        <v>14</v>
      </c>
      <c r="L769" s="13">
        <v>1</v>
      </c>
    </row>
    <row r="770" spans="1:12" x14ac:dyDescent="0.35">
      <c r="A770" s="12" t="s">
        <v>15</v>
      </c>
      <c r="B770" s="13">
        <v>34</v>
      </c>
      <c r="C770" s="13" t="str" cm="1">
        <f t="array" ref="C770">_xlfn.IFS(
  AND(B770&gt;=0, B770&lt;=18), "0-18",
  AND(B770&gt;18, B770&lt;=35), "19-35",
  AND(B770&gt;35, B770&lt;=60), "36-60",
  B770&gt;60, "60+"
)</f>
        <v>19-35</v>
      </c>
      <c r="D770" s="13">
        <v>0</v>
      </c>
      <c r="E770" s="13">
        <v>0</v>
      </c>
      <c r="F770" s="13">
        <v>1</v>
      </c>
      <c r="G770" s="12" t="str" cm="1">
        <f t="array" ref="G770">_xlfn.IFS(AND(D770=0,F770=0,E770=1),"Past/Secondary", AND(D770=1,F770=0,E770=0),"Acute/Early", OR(AND(D770=1,F770=1,E770=0),AND(D770=0,F770=1,E770=0)),"Recent/Mid", AND(D770=1,F770=1,E770=1),"Positive(Complex)", AND(D770=0,F770=1,E770=1),"Recent Exposure (Past Infection)", TRUE,"Secondary")</f>
        <v>Recent/Mid</v>
      </c>
      <c r="H770" s="12" t="s">
        <v>52</v>
      </c>
      <c r="I770" s="12" t="s">
        <v>12</v>
      </c>
      <c r="J770" s="12" t="s">
        <v>19</v>
      </c>
      <c r="K770" s="12" t="s">
        <v>14</v>
      </c>
      <c r="L770" s="13">
        <v>0</v>
      </c>
    </row>
    <row r="771" spans="1:12" x14ac:dyDescent="0.35">
      <c r="A771" s="12" t="s">
        <v>10</v>
      </c>
      <c r="B771" s="13">
        <v>33</v>
      </c>
      <c r="C771" s="13" t="str" cm="1">
        <f t="array" ref="C771">_xlfn.IFS(
  AND(B771&gt;=0, B771&lt;=18), "0-18",
  AND(B771&gt;18, B771&lt;=35), "19-35",
  AND(B771&gt;35, B771&lt;=60), "36-60",
  B771&gt;60, "60+"
)</f>
        <v>19-35</v>
      </c>
      <c r="D771" s="13">
        <v>1</v>
      </c>
      <c r="E771" s="13">
        <v>1</v>
      </c>
      <c r="F771" s="13">
        <v>1</v>
      </c>
      <c r="G771" s="12" t="str" cm="1">
        <f t="array" ref="G771">_xlfn.IFS(AND(D771=0,F771=0,E771=1),"Past/Secondary", AND(D771=1,F771=0,E771=0),"Acute/Early", OR(AND(D771=1,F771=1,E771=0),AND(D771=0,F771=1,E771=0)),"Recent/Mid", AND(D771=1,F771=1,E771=1),"Positive(Complex)", AND(D771=0,F771=1,E771=1),"Recent Exposure (Past Infection)", TRUE,"Secondary")</f>
        <v>Positive(Complex)</v>
      </c>
      <c r="H771" s="12" t="s">
        <v>44</v>
      </c>
      <c r="I771" s="12" t="s">
        <v>17</v>
      </c>
      <c r="J771" s="12" t="s">
        <v>24</v>
      </c>
      <c r="K771" s="12" t="s">
        <v>14</v>
      </c>
      <c r="L771" s="13">
        <v>1</v>
      </c>
    </row>
    <row r="772" spans="1:12" x14ac:dyDescent="0.35">
      <c r="A772" s="12" t="s">
        <v>15</v>
      </c>
      <c r="B772" s="13">
        <v>43</v>
      </c>
      <c r="C772" s="13" t="str" cm="1">
        <f t="array" ref="C772">_xlfn.IFS(
  AND(B772&gt;=0, B772&lt;=18), "0-18",
  AND(B772&gt;18, B772&lt;=35), "19-35",
  AND(B772&gt;35, B772&lt;=60), "36-60",
  B772&gt;60, "60+"
)</f>
        <v>36-60</v>
      </c>
      <c r="D772" s="13">
        <v>1</v>
      </c>
      <c r="E772" s="13">
        <v>1</v>
      </c>
      <c r="F772" s="13">
        <v>0</v>
      </c>
      <c r="G772" s="12" t="str" cm="1">
        <f t="array" ref="G772">_xlfn.IFS(AND(D772=0,F772=0,E772=1),"Past/Secondary", AND(D772=1,F772=0,E772=0),"Acute/Early", OR(AND(D772=1,F772=1,E772=0),AND(D772=0,F772=1,E772=0)),"Recent/Mid", AND(D772=1,F772=1,E772=1),"Positive(Complex)", AND(D772=0,F772=1,E772=1),"Recent Exposure (Past Infection)", TRUE,"Secondary")</f>
        <v>Secondary</v>
      </c>
      <c r="H772" s="12" t="s">
        <v>37</v>
      </c>
      <c r="I772" s="12" t="s">
        <v>12</v>
      </c>
      <c r="J772" s="12" t="s">
        <v>19</v>
      </c>
      <c r="K772" s="12" t="s">
        <v>14</v>
      </c>
      <c r="L772" s="13">
        <v>1</v>
      </c>
    </row>
    <row r="773" spans="1:12" x14ac:dyDescent="0.35">
      <c r="A773" s="12" t="s">
        <v>10</v>
      </c>
      <c r="B773" s="13">
        <v>36</v>
      </c>
      <c r="C773" s="13" t="str" cm="1">
        <f t="array" ref="C773">_xlfn.IFS(
  AND(B773&gt;=0, B773&lt;=18), "0-18",
  AND(B773&gt;18, B773&lt;=35), "19-35",
  AND(B773&gt;35, B773&lt;=60), "36-60",
  B773&gt;60, "60+"
)</f>
        <v>36-60</v>
      </c>
      <c r="D773" s="13">
        <v>1</v>
      </c>
      <c r="E773" s="13">
        <v>1</v>
      </c>
      <c r="F773" s="13">
        <v>0</v>
      </c>
      <c r="G773" s="12" t="str" cm="1">
        <f t="array" ref="G773">_xlfn.IFS(AND(D773=0,F773=0,E773=1),"Past/Secondary", AND(D773=1,F773=0,E773=0),"Acute/Early", OR(AND(D773=1,F773=1,E773=0),AND(D773=0,F773=1,E773=0)),"Recent/Mid", AND(D773=1,F773=1,E773=1),"Positive(Complex)", AND(D773=0,F773=1,E773=1),"Recent Exposure (Past Infection)", TRUE,"Secondary")</f>
        <v>Secondary</v>
      </c>
      <c r="H773" s="12" t="s">
        <v>39</v>
      </c>
      <c r="I773" s="12" t="s">
        <v>17</v>
      </c>
      <c r="J773" s="12" t="s">
        <v>19</v>
      </c>
      <c r="K773" s="12" t="s">
        <v>14</v>
      </c>
      <c r="L773" s="13">
        <v>1</v>
      </c>
    </row>
    <row r="774" spans="1:12" x14ac:dyDescent="0.35">
      <c r="A774" s="12" t="s">
        <v>10</v>
      </c>
      <c r="B774" s="13">
        <v>50</v>
      </c>
      <c r="C774" s="13" t="str" cm="1">
        <f t="array" ref="C774">_xlfn.IFS(
  AND(B774&gt;=0, B774&lt;=18), "0-18",
  AND(B774&gt;18, B774&lt;=35), "19-35",
  AND(B774&gt;35, B774&lt;=60), "36-60",
  B774&gt;60, "60+"
)</f>
        <v>36-60</v>
      </c>
      <c r="D774" s="13">
        <v>1</v>
      </c>
      <c r="E774" s="13">
        <v>1</v>
      </c>
      <c r="F774" s="13">
        <v>0</v>
      </c>
      <c r="G774" s="12" t="str" cm="1">
        <f t="array" ref="G774">_xlfn.IFS(AND(D774=0,F774=0,E774=1),"Past/Secondary", AND(D774=1,F774=0,E774=0),"Acute/Early", OR(AND(D774=1,F774=1,E774=0),AND(D774=0,F774=1,E774=0)),"Recent/Mid", AND(D774=1,F774=1,E774=1),"Positive(Complex)", AND(D774=0,F774=1,E774=1),"Recent Exposure (Past Infection)", TRUE,"Secondary")</f>
        <v>Secondary</v>
      </c>
      <c r="H774" s="12" t="s">
        <v>27</v>
      </c>
      <c r="I774" s="12" t="s">
        <v>12</v>
      </c>
      <c r="J774" s="12" t="s">
        <v>19</v>
      </c>
      <c r="K774" s="12" t="s">
        <v>14</v>
      </c>
      <c r="L774" s="13">
        <v>1</v>
      </c>
    </row>
    <row r="775" spans="1:12" x14ac:dyDescent="0.35">
      <c r="A775" s="12" t="s">
        <v>15</v>
      </c>
      <c r="B775" s="13">
        <v>14</v>
      </c>
      <c r="C775" s="13" t="str" cm="1">
        <f t="array" ref="C775">_xlfn.IFS(
  AND(B775&gt;=0, B775&lt;=18), "0-18",
  AND(B775&gt;18, B775&lt;=35), "19-35",
  AND(B775&gt;35, B775&lt;=60), "36-60",
  B775&gt;60, "60+"
)</f>
        <v>0-18</v>
      </c>
      <c r="D775" s="13">
        <v>1</v>
      </c>
      <c r="E775" s="13">
        <v>1</v>
      </c>
      <c r="F775" s="13">
        <v>0</v>
      </c>
      <c r="G775" s="12" t="str" cm="1">
        <f t="array" ref="G775">_xlfn.IFS(AND(D775=0,F775=0,E775=1),"Past/Secondary", AND(D775=1,F775=0,E775=0),"Acute/Early", OR(AND(D775=1,F775=1,E775=0),AND(D775=0,F775=1,E775=0)),"Recent/Mid", AND(D775=1,F775=1,E775=1),"Positive(Complex)", AND(D775=0,F775=1,E775=1),"Recent Exposure (Past Infection)", TRUE,"Secondary")</f>
        <v>Secondary</v>
      </c>
      <c r="H775" s="12" t="s">
        <v>40</v>
      </c>
      <c r="I775" s="12" t="s">
        <v>17</v>
      </c>
      <c r="J775" s="12" t="s">
        <v>13</v>
      </c>
      <c r="K775" s="12" t="s">
        <v>14</v>
      </c>
      <c r="L775" s="13">
        <v>1</v>
      </c>
    </row>
    <row r="776" spans="1:12" x14ac:dyDescent="0.35">
      <c r="A776" s="12" t="s">
        <v>15</v>
      </c>
      <c r="B776" s="13">
        <v>10</v>
      </c>
      <c r="C776" s="13" t="str" cm="1">
        <f t="array" ref="C776">_xlfn.IFS(
  AND(B776&gt;=0, B776&lt;=18), "0-18",
  AND(B776&gt;18, B776&lt;=35), "19-35",
  AND(B776&gt;35, B776&lt;=60), "36-60",
  B776&gt;60, "60+"
)</f>
        <v>0-18</v>
      </c>
      <c r="D776" s="13">
        <v>0</v>
      </c>
      <c r="E776" s="13">
        <v>0</v>
      </c>
      <c r="F776" s="13">
        <v>1</v>
      </c>
      <c r="G776" s="12" t="str" cm="1">
        <f t="array" ref="G776">_xlfn.IFS(AND(D776=0,F776=0,E776=1),"Past/Secondary", AND(D776=1,F776=0,E776=0),"Acute/Early", OR(AND(D776=1,F776=1,E776=0),AND(D776=0,F776=1,E776=0)),"Recent/Mid", AND(D776=1,F776=1,E776=1),"Positive(Complex)", AND(D776=0,F776=1,E776=1),"Recent Exposure (Past Infection)", TRUE,"Secondary")</f>
        <v>Recent/Mid</v>
      </c>
      <c r="H776" s="12" t="s">
        <v>37</v>
      </c>
      <c r="I776" s="12" t="s">
        <v>12</v>
      </c>
      <c r="J776" s="12" t="s">
        <v>19</v>
      </c>
      <c r="K776" s="12" t="s">
        <v>14</v>
      </c>
      <c r="L776" s="13">
        <v>0</v>
      </c>
    </row>
    <row r="777" spans="1:12" x14ac:dyDescent="0.35">
      <c r="A777" s="12" t="s">
        <v>15</v>
      </c>
      <c r="B777" s="13">
        <v>50</v>
      </c>
      <c r="C777" s="13" t="str" cm="1">
        <f t="array" ref="C777">_xlfn.IFS(
  AND(B777&gt;=0, B777&lt;=18), "0-18",
  AND(B777&gt;18, B777&lt;=35), "19-35",
  AND(B777&gt;35, B777&lt;=60), "36-60",
  B777&gt;60, "60+"
)</f>
        <v>36-60</v>
      </c>
      <c r="D777" s="13">
        <v>1</v>
      </c>
      <c r="E777" s="13">
        <v>1</v>
      </c>
      <c r="F777" s="13">
        <v>0</v>
      </c>
      <c r="G777" s="12" t="str" cm="1">
        <f t="array" ref="G777">_xlfn.IFS(AND(D777=0,F777=0,E777=1),"Past/Secondary", AND(D777=1,F777=0,E777=0),"Acute/Early", OR(AND(D777=1,F777=1,E777=0),AND(D777=0,F777=1,E777=0)),"Recent/Mid", AND(D777=1,F777=1,E777=1),"Positive(Complex)", AND(D777=0,F777=1,E777=1),"Recent Exposure (Past Infection)", TRUE,"Secondary")</f>
        <v>Secondary</v>
      </c>
      <c r="H777" s="12" t="s">
        <v>36</v>
      </c>
      <c r="I777" s="12" t="s">
        <v>17</v>
      </c>
      <c r="J777" s="12" t="s">
        <v>19</v>
      </c>
      <c r="K777" s="12" t="s">
        <v>14</v>
      </c>
      <c r="L777" s="13">
        <v>1</v>
      </c>
    </row>
    <row r="778" spans="1:12" x14ac:dyDescent="0.35">
      <c r="A778" s="12" t="s">
        <v>15</v>
      </c>
      <c r="B778" s="13">
        <v>62</v>
      </c>
      <c r="C778" s="13" t="str" cm="1">
        <f t="array" ref="C778">_xlfn.IFS(
  AND(B778&gt;=0, B778&lt;=18), "0-18",
  AND(B778&gt;18, B778&lt;=35), "19-35",
  AND(B778&gt;35, B778&lt;=60), "36-60",
  B778&gt;60, "60+"
)</f>
        <v>60+</v>
      </c>
      <c r="D778" s="13">
        <v>1</v>
      </c>
      <c r="E778" s="13">
        <v>1</v>
      </c>
      <c r="F778" s="13">
        <v>0</v>
      </c>
      <c r="G778" s="12" t="str" cm="1">
        <f t="array" ref="G778">_xlfn.IFS(AND(D778=0,F778=0,E778=1),"Past/Secondary", AND(D778=1,F778=0,E778=0),"Acute/Early", OR(AND(D778=1,F778=1,E778=0),AND(D778=0,F778=1,E778=0)),"Recent/Mid", AND(D778=1,F778=1,E778=1),"Positive(Complex)", AND(D778=0,F778=1,E778=1),"Recent Exposure (Past Infection)", TRUE,"Secondary")</f>
        <v>Secondary</v>
      </c>
      <c r="H778" s="12" t="s">
        <v>29</v>
      </c>
      <c r="I778" s="12" t="s">
        <v>12</v>
      </c>
      <c r="J778" s="12" t="s">
        <v>19</v>
      </c>
      <c r="K778" s="12" t="s">
        <v>14</v>
      </c>
      <c r="L778" s="13">
        <v>1</v>
      </c>
    </row>
    <row r="779" spans="1:12" x14ac:dyDescent="0.35">
      <c r="A779" s="12" t="s">
        <v>10</v>
      </c>
      <c r="B779" s="13">
        <v>11</v>
      </c>
      <c r="C779" s="13" t="str" cm="1">
        <f t="array" ref="C779">_xlfn.IFS(
  AND(B779&gt;=0, B779&lt;=18), "0-18",
  AND(B779&gt;18, B779&lt;=35), "19-35",
  AND(B779&gt;35, B779&lt;=60), "36-60",
  B779&gt;60, "60+"
)</f>
        <v>0-18</v>
      </c>
      <c r="D779" s="13">
        <v>0</v>
      </c>
      <c r="E779" s="13">
        <v>0</v>
      </c>
      <c r="F779" s="13">
        <v>0</v>
      </c>
      <c r="G779" s="12" t="str" cm="1">
        <f t="array" ref="G779">_xlfn.IFS(AND(D779=0,F779=0,E779=1),"Past/Secondary", AND(D779=1,F779=0,E779=0),"Acute/Early", OR(AND(D779=1,F779=1,E779=0),AND(D779=0,F779=1,E779=0)),"Recent/Mid", AND(D779=1,F779=1,E779=1),"Positive(Complex)", AND(D779=0,F779=1,E779=1),"Recent Exposure (Past Infection)", TRUE,"Secondary")</f>
        <v>Secondary</v>
      </c>
      <c r="H779" s="12" t="s">
        <v>39</v>
      </c>
      <c r="I779" s="12" t="s">
        <v>17</v>
      </c>
      <c r="J779" s="12" t="s">
        <v>13</v>
      </c>
      <c r="K779" s="12" t="s">
        <v>14</v>
      </c>
      <c r="L779" s="13">
        <v>0</v>
      </c>
    </row>
    <row r="780" spans="1:12" x14ac:dyDescent="0.35">
      <c r="A780" s="12" t="s">
        <v>15</v>
      </c>
      <c r="B780" s="13">
        <v>40</v>
      </c>
      <c r="C780" s="13" t="str" cm="1">
        <f t="array" ref="C780">_xlfn.IFS(
  AND(B780&gt;=0, B780&lt;=18), "0-18",
  AND(B780&gt;18, B780&lt;=35), "19-35",
  AND(B780&gt;35, B780&lt;=60), "36-60",
  B780&gt;60, "60+"
)</f>
        <v>36-60</v>
      </c>
      <c r="D780" s="13">
        <v>1</v>
      </c>
      <c r="E780" s="13">
        <v>1</v>
      </c>
      <c r="F780" s="13">
        <v>1</v>
      </c>
      <c r="G780" s="12" t="str" cm="1">
        <f t="array" ref="G780">_xlfn.IFS(AND(D780=0,F780=0,E780=1),"Past/Secondary", AND(D780=1,F780=0,E780=0),"Acute/Early", OR(AND(D780=1,F780=1,E780=0),AND(D780=0,F780=1,E780=0)),"Recent/Mid", AND(D780=1,F780=1,E780=1),"Positive(Complex)", AND(D780=0,F780=1,E780=1),"Recent Exposure (Past Infection)", TRUE,"Secondary")</f>
        <v>Positive(Complex)</v>
      </c>
      <c r="H780" s="12" t="s">
        <v>48</v>
      </c>
      <c r="I780" s="12" t="s">
        <v>12</v>
      </c>
      <c r="J780" s="12" t="s">
        <v>13</v>
      </c>
      <c r="K780" s="12" t="s">
        <v>14</v>
      </c>
      <c r="L780" s="13">
        <v>1</v>
      </c>
    </row>
    <row r="781" spans="1:12" x14ac:dyDescent="0.35">
      <c r="A781" s="12" t="s">
        <v>15</v>
      </c>
      <c r="B781" s="13">
        <v>50</v>
      </c>
      <c r="C781" s="13" t="str" cm="1">
        <f t="array" ref="C781">_xlfn.IFS(
  AND(B781&gt;=0, B781&lt;=18), "0-18",
  AND(B781&gt;18, B781&lt;=35), "19-35",
  AND(B781&gt;35, B781&lt;=60), "36-60",
  B781&gt;60, "60+"
)</f>
        <v>36-60</v>
      </c>
      <c r="D781" s="13">
        <v>1</v>
      </c>
      <c r="E781" s="13">
        <v>1</v>
      </c>
      <c r="F781" s="13">
        <v>1</v>
      </c>
      <c r="G781" s="12" t="str" cm="1">
        <f t="array" ref="G781">_xlfn.IFS(AND(D781=0,F781=0,E781=1),"Past/Secondary", AND(D781=1,F781=0,E781=0),"Acute/Early", OR(AND(D781=1,F781=1,E781=0),AND(D781=0,F781=1,E781=0)),"Recent/Mid", AND(D781=1,F781=1,E781=1),"Positive(Complex)", AND(D781=0,F781=1,E781=1),"Recent Exposure (Past Infection)", TRUE,"Secondary")</f>
        <v>Positive(Complex)</v>
      </c>
      <c r="H781" s="12" t="s">
        <v>16</v>
      </c>
      <c r="I781" s="12" t="s">
        <v>17</v>
      </c>
      <c r="J781" s="12" t="s">
        <v>13</v>
      </c>
      <c r="K781" s="12" t="s">
        <v>14</v>
      </c>
      <c r="L781" s="13">
        <v>1</v>
      </c>
    </row>
    <row r="782" spans="1:12" x14ac:dyDescent="0.35">
      <c r="A782" s="12" t="s">
        <v>15</v>
      </c>
      <c r="B782" s="13">
        <v>17</v>
      </c>
      <c r="C782" s="13" t="str" cm="1">
        <f t="array" ref="C782">_xlfn.IFS(
  AND(B782&gt;=0, B782&lt;=18), "0-18",
  AND(B782&gt;18, B782&lt;=35), "19-35",
  AND(B782&gt;35, B782&lt;=60), "36-60",
  B782&gt;60, "60+"
)</f>
        <v>0-18</v>
      </c>
      <c r="D782" s="13">
        <v>0</v>
      </c>
      <c r="E782" s="13">
        <v>0</v>
      </c>
      <c r="F782" s="13">
        <v>0</v>
      </c>
      <c r="G782" s="12" t="str" cm="1">
        <f t="array" ref="G782">_xlfn.IFS(AND(D782=0,F782=0,E782=1),"Past/Secondary", AND(D782=1,F782=0,E782=0),"Acute/Early", OR(AND(D782=1,F782=1,E782=0),AND(D782=0,F782=1,E782=0)),"Recent/Mid", AND(D782=1,F782=1,E782=1),"Positive(Complex)", AND(D782=0,F782=1,E782=1),"Recent Exposure (Past Infection)", TRUE,"Secondary")</f>
        <v>Secondary</v>
      </c>
      <c r="H782" s="12" t="s">
        <v>38</v>
      </c>
      <c r="I782" s="12" t="s">
        <v>12</v>
      </c>
      <c r="J782" s="12" t="s">
        <v>19</v>
      </c>
      <c r="K782" s="12" t="s">
        <v>14</v>
      </c>
      <c r="L782" s="13">
        <v>0</v>
      </c>
    </row>
    <row r="783" spans="1:12" x14ac:dyDescent="0.35">
      <c r="A783" s="12" t="s">
        <v>10</v>
      </c>
      <c r="B783" s="13">
        <v>31</v>
      </c>
      <c r="C783" s="13" t="str" cm="1">
        <f t="array" ref="C783">_xlfn.IFS(
  AND(B783&gt;=0, B783&lt;=18), "0-18",
  AND(B783&gt;18, B783&lt;=35), "19-35",
  AND(B783&gt;35, B783&lt;=60), "36-60",
  B783&gt;60, "60+"
)</f>
        <v>19-35</v>
      </c>
      <c r="D783" s="13">
        <v>1</v>
      </c>
      <c r="E783" s="13">
        <v>1</v>
      </c>
      <c r="F783" s="13">
        <v>1</v>
      </c>
      <c r="G783" s="12" t="str" cm="1">
        <f t="array" ref="G783">_xlfn.IFS(AND(D783=0,F783=0,E783=1),"Past/Secondary", AND(D783=1,F783=0,E783=0),"Acute/Early", OR(AND(D783=1,F783=1,E783=0),AND(D783=0,F783=1,E783=0)),"Recent/Mid", AND(D783=1,F783=1,E783=1),"Positive(Complex)", AND(D783=0,F783=1,E783=1),"Recent Exposure (Past Infection)", TRUE,"Secondary")</f>
        <v>Positive(Complex)</v>
      </c>
      <c r="H783" s="12" t="s">
        <v>51</v>
      </c>
      <c r="I783" s="12" t="s">
        <v>17</v>
      </c>
      <c r="J783" s="12" t="s">
        <v>13</v>
      </c>
      <c r="K783" s="12" t="s">
        <v>14</v>
      </c>
      <c r="L783" s="13">
        <v>1</v>
      </c>
    </row>
    <row r="784" spans="1:12" x14ac:dyDescent="0.35">
      <c r="A784" s="12" t="s">
        <v>10</v>
      </c>
      <c r="B784" s="13">
        <v>53</v>
      </c>
      <c r="C784" s="13" t="str" cm="1">
        <f t="array" ref="C784">_xlfn.IFS(
  AND(B784&gt;=0, B784&lt;=18), "0-18",
  AND(B784&gt;18, B784&lt;=35), "19-35",
  AND(B784&gt;35, B784&lt;=60), "36-60",
  B784&gt;60, "60+"
)</f>
        <v>36-60</v>
      </c>
      <c r="D784" s="13">
        <v>1</v>
      </c>
      <c r="E784" s="13">
        <v>1</v>
      </c>
      <c r="F784" s="13">
        <v>1</v>
      </c>
      <c r="G784" s="12" t="str" cm="1">
        <f t="array" ref="G784">_xlfn.IFS(AND(D784=0,F784=0,E784=1),"Past/Secondary", AND(D784=1,F784=0,E784=0),"Acute/Early", OR(AND(D784=1,F784=1,E784=0),AND(D784=0,F784=1,E784=0)),"Recent/Mid", AND(D784=1,F784=1,E784=1),"Positive(Complex)", AND(D784=0,F784=1,E784=1),"Recent Exposure (Past Infection)", TRUE,"Secondary")</f>
        <v>Positive(Complex)</v>
      </c>
      <c r="H784" s="12" t="s">
        <v>20</v>
      </c>
      <c r="I784" s="12" t="s">
        <v>12</v>
      </c>
      <c r="J784" s="12" t="s">
        <v>13</v>
      </c>
      <c r="K784" s="12" t="s">
        <v>14</v>
      </c>
      <c r="L784" s="13">
        <v>1</v>
      </c>
    </row>
    <row r="785" spans="1:12" x14ac:dyDescent="0.35">
      <c r="A785" s="12" t="s">
        <v>15</v>
      </c>
      <c r="B785" s="13">
        <v>29</v>
      </c>
      <c r="C785" s="13" t="str" cm="1">
        <f t="array" ref="C785">_xlfn.IFS(
  AND(B785&gt;=0, B785&lt;=18), "0-18",
  AND(B785&gt;18, B785&lt;=35), "19-35",
  AND(B785&gt;35, B785&lt;=60), "36-60",
  B785&gt;60, "60+"
)</f>
        <v>19-35</v>
      </c>
      <c r="D785" s="13">
        <v>0</v>
      </c>
      <c r="E785" s="13">
        <v>0</v>
      </c>
      <c r="F785" s="13">
        <v>1</v>
      </c>
      <c r="G785" s="12" t="str" cm="1">
        <f t="array" ref="G785">_xlfn.IFS(AND(D785=0,F785=0,E785=1),"Past/Secondary", AND(D785=1,F785=0,E785=0),"Acute/Early", OR(AND(D785=1,F785=1,E785=0),AND(D785=0,F785=1,E785=0)),"Recent/Mid", AND(D785=1,F785=1,E785=1),"Positive(Complex)", AND(D785=0,F785=1,E785=1),"Recent Exposure (Past Infection)", TRUE,"Secondary")</f>
        <v>Recent/Mid</v>
      </c>
      <c r="H785" s="12" t="s">
        <v>42</v>
      </c>
      <c r="I785" s="12" t="s">
        <v>17</v>
      </c>
      <c r="J785" s="12" t="s">
        <v>19</v>
      </c>
      <c r="K785" s="12" t="s">
        <v>14</v>
      </c>
      <c r="L785" s="13">
        <v>0</v>
      </c>
    </row>
    <row r="786" spans="1:12" x14ac:dyDescent="0.35">
      <c r="A786" s="12" t="s">
        <v>10</v>
      </c>
      <c r="B786" s="13">
        <v>32</v>
      </c>
      <c r="C786" s="13" t="str" cm="1">
        <f t="array" ref="C786">_xlfn.IFS(
  AND(B786&gt;=0, B786&lt;=18), "0-18",
  AND(B786&gt;18, B786&lt;=35), "19-35",
  AND(B786&gt;35, B786&lt;=60), "36-60",
  B786&gt;60, "60+"
)</f>
        <v>19-35</v>
      </c>
      <c r="D786" s="13">
        <v>1</v>
      </c>
      <c r="E786" s="13">
        <v>1</v>
      </c>
      <c r="F786" s="13">
        <v>1</v>
      </c>
      <c r="G786" s="12" t="str" cm="1">
        <f t="array" ref="G786">_xlfn.IFS(AND(D786=0,F786=0,E786=1),"Past/Secondary", AND(D786=1,F786=0,E786=0),"Acute/Early", OR(AND(D786=1,F786=1,E786=0),AND(D786=0,F786=1,E786=0)),"Recent/Mid", AND(D786=1,F786=1,E786=1),"Positive(Complex)", AND(D786=0,F786=1,E786=1),"Recent Exposure (Past Infection)", TRUE,"Secondary")</f>
        <v>Positive(Complex)</v>
      </c>
      <c r="H786" s="12" t="s">
        <v>28</v>
      </c>
      <c r="I786" s="12" t="s">
        <v>12</v>
      </c>
      <c r="J786" s="12" t="s">
        <v>24</v>
      </c>
      <c r="K786" s="12" t="s">
        <v>14</v>
      </c>
      <c r="L786" s="13">
        <v>1</v>
      </c>
    </row>
    <row r="787" spans="1:12" x14ac:dyDescent="0.35">
      <c r="A787" s="12" t="s">
        <v>10</v>
      </c>
      <c r="B787" s="13">
        <v>45</v>
      </c>
      <c r="C787" s="13" t="str" cm="1">
        <f t="array" ref="C787">_xlfn.IFS(
  AND(B787&gt;=0, B787&lt;=18), "0-18",
  AND(B787&gt;18, B787&lt;=35), "19-35",
  AND(B787&gt;35, B787&lt;=60), "36-60",
  B787&gt;60, "60+"
)</f>
        <v>36-60</v>
      </c>
      <c r="D787" s="13">
        <v>0</v>
      </c>
      <c r="E787" s="13">
        <v>0</v>
      </c>
      <c r="F787" s="13">
        <v>0</v>
      </c>
      <c r="G787" s="12" t="str" cm="1">
        <f t="array" ref="G787">_xlfn.IFS(AND(D787=0,F787=0,E787=1),"Past/Secondary", AND(D787=1,F787=0,E787=0),"Acute/Early", OR(AND(D787=1,F787=1,E787=0),AND(D787=0,F787=1,E787=0)),"Recent/Mid", AND(D787=1,F787=1,E787=1),"Positive(Complex)", AND(D787=0,F787=1,E787=1),"Recent Exposure (Past Infection)", TRUE,"Secondary")</f>
        <v>Secondary</v>
      </c>
      <c r="H787" s="12" t="s">
        <v>53</v>
      </c>
      <c r="I787" s="12" t="s">
        <v>17</v>
      </c>
      <c r="J787" s="12" t="s">
        <v>19</v>
      </c>
      <c r="K787" s="12" t="s">
        <v>14</v>
      </c>
      <c r="L787" s="13">
        <v>0</v>
      </c>
    </row>
    <row r="788" spans="1:12" x14ac:dyDescent="0.35">
      <c r="A788" s="12" t="s">
        <v>15</v>
      </c>
      <c r="B788" s="13">
        <v>63</v>
      </c>
      <c r="C788" s="13" t="str" cm="1">
        <f t="array" ref="C788">_xlfn.IFS(
  AND(B788&gt;=0, B788&lt;=18), "0-18",
  AND(B788&gt;18, B788&lt;=35), "19-35",
  AND(B788&gt;35, B788&lt;=60), "36-60",
  B788&gt;60, "60+"
)</f>
        <v>60+</v>
      </c>
      <c r="D788" s="13">
        <v>0</v>
      </c>
      <c r="E788" s="13">
        <v>0</v>
      </c>
      <c r="F788" s="13">
        <v>1</v>
      </c>
      <c r="G788" s="12" t="str" cm="1">
        <f t="array" ref="G788">_xlfn.IFS(AND(D788=0,F788=0,E788=1),"Past/Secondary", AND(D788=1,F788=0,E788=0),"Acute/Early", OR(AND(D788=1,F788=1,E788=0),AND(D788=0,F788=1,E788=0)),"Recent/Mid", AND(D788=1,F788=1,E788=1),"Positive(Complex)", AND(D788=0,F788=1,E788=1),"Recent Exposure (Past Infection)", TRUE,"Secondary")</f>
        <v>Recent/Mid</v>
      </c>
      <c r="H788" s="12" t="s">
        <v>32</v>
      </c>
      <c r="I788" s="12" t="s">
        <v>12</v>
      </c>
      <c r="J788" s="12" t="s">
        <v>24</v>
      </c>
      <c r="K788" s="12" t="s">
        <v>14</v>
      </c>
      <c r="L788" s="13">
        <v>0</v>
      </c>
    </row>
    <row r="789" spans="1:12" x14ac:dyDescent="0.35">
      <c r="A789" s="12" t="s">
        <v>15</v>
      </c>
      <c r="B789" s="13">
        <v>22</v>
      </c>
      <c r="C789" s="13" t="str" cm="1">
        <f t="array" ref="C789">_xlfn.IFS(
  AND(B789&gt;=0, B789&lt;=18), "0-18",
  AND(B789&gt;18, B789&lt;=35), "19-35",
  AND(B789&gt;35, B789&lt;=60), "36-60",
  B789&gt;60, "60+"
)</f>
        <v>19-35</v>
      </c>
      <c r="D789" s="13">
        <v>1</v>
      </c>
      <c r="E789" s="13">
        <v>1</v>
      </c>
      <c r="F789" s="13">
        <v>1</v>
      </c>
      <c r="G789" s="12" t="str" cm="1">
        <f t="array" ref="G789">_xlfn.IFS(AND(D789=0,F789=0,E789=1),"Past/Secondary", AND(D789=1,F789=0,E789=0),"Acute/Early", OR(AND(D789=1,F789=1,E789=0),AND(D789=0,F789=1,E789=0)),"Recent/Mid", AND(D789=1,F789=1,E789=1),"Positive(Complex)", AND(D789=0,F789=1,E789=1),"Recent Exposure (Past Infection)", TRUE,"Secondary")</f>
        <v>Positive(Complex)</v>
      </c>
      <c r="H789" s="12" t="s">
        <v>47</v>
      </c>
      <c r="I789" s="12" t="s">
        <v>17</v>
      </c>
      <c r="J789" s="12" t="s">
        <v>19</v>
      </c>
      <c r="K789" s="12" t="s">
        <v>14</v>
      </c>
      <c r="L789" s="13">
        <v>1</v>
      </c>
    </row>
    <row r="790" spans="1:12" x14ac:dyDescent="0.35">
      <c r="A790" s="12" t="s">
        <v>15</v>
      </c>
      <c r="B790" s="13">
        <v>46</v>
      </c>
      <c r="C790" s="13" t="str" cm="1">
        <f t="array" ref="C790">_xlfn.IFS(
  AND(B790&gt;=0, B790&lt;=18), "0-18",
  AND(B790&gt;18, B790&lt;=35), "19-35",
  AND(B790&gt;35, B790&lt;=60), "36-60",
  B790&gt;60, "60+"
)</f>
        <v>36-60</v>
      </c>
      <c r="D790" s="13">
        <v>0</v>
      </c>
      <c r="E790" s="13">
        <v>0</v>
      </c>
      <c r="F790" s="13">
        <v>0</v>
      </c>
      <c r="G790" s="12" t="str" cm="1">
        <f t="array" ref="G790">_xlfn.IFS(AND(D790=0,F790=0,E790=1),"Past/Secondary", AND(D790=1,F790=0,E790=0),"Acute/Early", OR(AND(D790=1,F790=1,E790=0),AND(D790=0,F790=1,E790=0)),"Recent/Mid", AND(D790=1,F790=1,E790=1),"Positive(Complex)", AND(D790=0,F790=1,E790=1),"Recent Exposure (Past Infection)", TRUE,"Secondary")</f>
        <v>Secondary</v>
      </c>
      <c r="H790" s="12" t="s">
        <v>18</v>
      </c>
      <c r="I790" s="12" t="s">
        <v>12</v>
      </c>
      <c r="J790" s="12" t="s">
        <v>24</v>
      </c>
      <c r="K790" s="12" t="s">
        <v>14</v>
      </c>
      <c r="L790" s="13">
        <v>0</v>
      </c>
    </row>
    <row r="791" spans="1:12" x14ac:dyDescent="0.35">
      <c r="A791" s="12" t="s">
        <v>15</v>
      </c>
      <c r="B791" s="13">
        <v>31</v>
      </c>
      <c r="C791" s="13" t="str" cm="1">
        <f t="array" ref="C791">_xlfn.IFS(
  AND(B791&gt;=0, B791&lt;=18), "0-18",
  AND(B791&gt;18, B791&lt;=35), "19-35",
  AND(B791&gt;35, B791&lt;=60), "36-60",
  B791&gt;60, "60+"
)</f>
        <v>19-35</v>
      </c>
      <c r="D791" s="13">
        <v>1</v>
      </c>
      <c r="E791" s="13">
        <v>1</v>
      </c>
      <c r="F791" s="13">
        <v>0</v>
      </c>
      <c r="G791" s="12" t="str" cm="1">
        <f t="array" ref="G791">_xlfn.IFS(AND(D791=0,F791=0,E791=1),"Past/Secondary", AND(D791=1,F791=0,E791=0),"Acute/Early", OR(AND(D791=1,F791=1,E791=0),AND(D791=0,F791=1,E791=0)),"Recent/Mid", AND(D791=1,F791=1,E791=1),"Positive(Complex)", AND(D791=0,F791=1,E791=1),"Recent Exposure (Past Infection)", TRUE,"Secondary")</f>
        <v>Secondary</v>
      </c>
      <c r="H791" s="12" t="s">
        <v>30</v>
      </c>
      <c r="I791" s="12" t="s">
        <v>17</v>
      </c>
      <c r="J791" s="12" t="s">
        <v>19</v>
      </c>
      <c r="K791" s="12" t="s">
        <v>14</v>
      </c>
      <c r="L791" s="13">
        <v>1</v>
      </c>
    </row>
    <row r="792" spans="1:12" x14ac:dyDescent="0.35">
      <c r="A792" s="12" t="s">
        <v>15</v>
      </c>
      <c r="B792" s="13">
        <v>42</v>
      </c>
      <c r="C792" s="13" t="str" cm="1">
        <f t="array" ref="C792">_xlfn.IFS(
  AND(B792&gt;=0, B792&lt;=18), "0-18",
  AND(B792&gt;18, B792&lt;=35), "19-35",
  AND(B792&gt;35, B792&lt;=60), "36-60",
  B792&gt;60, "60+"
)</f>
        <v>36-60</v>
      </c>
      <c r="D792" s="13">
        <v>1</v>
      </c>
      <c r="E792" s="13">
        <v>1</v>
      </c>
      <c r="F792" s="13">
        <v>1</v>
      </c>
      <c r="G792" s="12" t="str" cm="1">
        <f t="array" ref="G792">_xlfn.IFS(AND(D792=0,F792=0,E792=1),"Past/Secondary", AND(D792=1,F792=0,E792=0),"Acute/Early", OR(AND(D792=1,F792=1,E792=0),AND(D792=0,F792=1,E792=0)),"Recent/Mid", AND(D792=1,F792=1,E792=1),"Positive(Complex)", AND(D792=0,F792=1,E792=1),"Recent Exposure (Past Infection)", TRUE,"Secondary")</f>
        <v>Positive(Complex)</v>
      </c>
      <c r="H792" s="12" t="s">
        <v>52</v>
      </c>
      <c r="I792" s="12" t="s">
        <v>12</v>
      </c>
      <c r="J792" s="12" t="s">
        <v>24</v>
      </c>
      <c r="K792" s="12" t="s">
        <v>14</v>
      </c>
      <c r="L792" s="13">
        <v>1</v>
      </c>
    </row>
    <row r="793" spans="1:12" x14ac:dyDescent="0.35">
      <c r="A793" s="12" t="s">
        <v>15</v>
      </c>
      <c r="B793" s="13">
        <v>54</v>
      </c>
      <c r="C793" s="13" t="str" cm="1">
        <f t="array" ref="C793">_xlfn.IFS(
  AND(B793&gt;=0, B793&lt;=18), "0-18",
  AND(B793&gt;18, B793&lt;=35), "19-35",
  AND(B793&gt;35, B793&lt;=60), "36-60",
  B793&gt;60, "60+"
)</f>
        <v>36-60</v>
      </c>
      <c r="D793" s="13">
        <v>0</v>
      </c>
      <c r="E793" s="13">
        <v>0</v>
      </c>
      <c r="F793" s="13">
        <v>0</v>
      </c>
      <c r="G793" s="12" t="str" cm="1">
        <f t="array" ref="G793">_xlfn.IFS(AND(D793=0,F793=0,E793=1),"Past/Secondary", AND(D793=1,F793=0,E793=0),"Acute/Early", OR(AND(D793=1,F793=1,E793=0),AND(D793=0,F793=1,E793=0)),"Recent/Mid", AND(D793=1,F793=1,E793=1),"Positive(Complex)", AND(D793=0,F793=1,E793=1),"Recent Exposure (Past Infection)", TRUE,"Secondary")</f>
        <v>Secondary</v>
      </c>
      <c r="H793" s="12" t="s">
        <v>35</v>
      </c>
      <c r="I793" s="12" t="s">
        <v>17</v>
      </c>
      <c r="J793" s="12" t="s">
        <v>19</v>
      </c>
      <c r="K793" s="12" t="s">
        <v>14</v>
      </c>
      <c r="L793" s="13">
        <v>0</v>
      </c>
    </row>
    <row r="794" spans="1:12" x14ac:dyDescent="0.35">
      <c r="A794" s="12" t="s">
        <v>10</v>
      </c>
      <c r="B794" s="13">
        <v>27</v>
      </c>
      <c r="C794" s="13" t="str" cm="1">
        <f t="array" ref="C794">_xlfn.IFS(
  AND(B794&gt;=0, B794&lt;=18), "0-18",
  AND(B794&gt;18, B794&lt;=35), "19-35",
  AND(B794&gt;35, B794&lt;=60), "36-60",
  B794&gt;60, "60+"
)</f>
        <v>19-35</v>
      </c>
      <c r="D794" s="13">
        <v>0</v>
      </c>
      <c r="E794" s="13">
        <v>0</v>
      </c>
      <c r="F794" s="13">
        <v>1</v>
      </c>
      <c r="G794" s="12" t="str" cm="1">
        <f t="array" ref="G794">_xlfn.IFS(AND(D794=0,F794=0,E794=1),"Past/Secondary", AND(D794=1,F794=0,E794=0),"Acute/Early", OR(AND(D794=1,F794=1,E794=0),AND(D794=0,F794=1,E794=0)),"Recent/Mid", AND(D794=1,F794=1,E794=1),"Positive(Complex)", AND(D794=0,F794=1,E794=1),"Recent Exposure (Past Infection)", TRUE,"Secondary")</f>
        <v>Recent/Mid</v>
      </c>
      <c r="H794" s="12" t="s">
        <v>37</v>
      </c>
      <c r="I794" s="12" t="s">
        <v>12</v>
      </c>
      <c r="J794" s="12" t="s">
        <v>19</v>
      </c>
      <c r="K794" s="12" t="s">
        <v>14</v>
      </c>
      <c r="L794" s="13">
        <v>0</v>
      </c>
    </row>
    <row r="795" spans="1:12" x14ac:dyDescent="0.35">
      <c r="A795" s="12" t="s">
        <v>15</v>
      </c>
      <c r="B795" s="13">
        <v>57</v>
      </c>
      <c r="C795" s="13" t="str" cm="1">
        <f t="array" ref="C795">_xlfn.IFS(
  AND(B795&gt;=0, B795&lt;=18), "0-18",
  AND(B795&gt;18, B795&lt;=35), "19-35",
  AND(B795&gt;35, B795&lt;=60), "36-60",
  B795&gt;60, "60+"
)</f>
        <v>36-60</v>
      </c>
      <c r="D795" s="13">
        <v>1</v>
      </c>
      <c r="E795" s="13">
        <v>1</v>
      </c>
      <c r="F795" s="13">
        <v>1</v>
      </c>
      <c r="G795" s="12" t="str" cm="1">
        <f t="array" ref="G795">_xlfn.IFS(AND(D795=0,F795=0,E795=1),"Past/Secondary", AND(D795=1,F795=0,E795=0),"Acute/Early", OR(AND(D795=1,F795=1,E795=0),AND(D795=0,F795=1,E795=0)),"Recent/Mid", AND(D795=1,F795=1,E795=1),"Positive(Complex)", AND(D795=0,F795=1,E795=1),"Recent Exposure (Past Infection)", TRUE,"Secondary")</f>
        <v>Positive(Complex)</v>
      </c>
      <c r="H795" s="12" t="s">
        <v>23</v>
      </c>
      <c r="I795" s="12" t="s">
        <v>17</v>
      </c>
      <c r="J795" s="12" t="s">
        <v>19</v>
      </c>
      <c r="K795" s="12" t="s">
        <v>14</v>
      </c>
      <c r="L795" s="13">
        <v>1</v>
      </c>
    </row>
    <row r="796" spans="1:12" x14ac:dyDescent="0.35">
      <c r="A796" s="12" t="s">
        <v>15</v>
      </c>
      <c r="B796" s="13">
        <v>46</v>
      </c>
      <c r="C796" s="13" t="str" cm="1">
        <f t="array" ref="C796">_xlfn.IFS(
  AND(B796&gt;=0, B796&lt;=18), "0-18",
  AND(B796&gt;18, B796&lt;=35), "19-35",
  AND(B796&gt;35, B796&lt;=60), "36-60",
  B796&gt;60, "60+"
)</f>
        <v>36-60</v>
      </c>
      <c r="D796" s="13">
        <v>1</v>
      </c>
      <c r="E796" s="13">
        <v>1</v>
      </c>
      <c r="F796" s="13">
        <v>1</v>
      </c>
      <c r="G796" s="12" t="str" cm="1">
        <f t="array" ref="G796">_xlfn.IFS(AND(D796=0,F796=0,E796=1),"Past/Secondary", AND(D796=1,F796=0,E796=0),"Acute/Early", OR(AND(D796=1,F796=1,E796=0),AND(D796=0,F796=1,E796=0)),"Recent/Mid", AND(D796=1,F796=1,E796=1),"Positive(Complex)", AND(D796=0,F796=1,E796=1),"Recent Exposure (Past Infection)", TRUE,"Secondary")</f>
        <v>Positive(Complex)</v>
      </c>
      <c r="H796" s="12" t="s">
        <v>33</v>
      </c>
      <c r="I796" s="12" t="s">
        <v>12</v>
      </c>
      <c r="J796" s="12" t="s">
        <v>24</v>
      </c>
      <c r="K796" s="12" t="s">
        <v>14</v>
      </c>
      <c r="L796" s="13">
        <v>1</v>
      </c>
    </row>
    <row r="797" spans="1:12" x14ac:dyDescent="0.35">
      <c r="A797" s="12" t="s">
        <v>15</v>
      </c>
      <c r="B797" s="13">
        <v>29</v>
      </c>
      <c r="C797" s="13" t="str" cm="1">
        <f t="array" ref="C797">_xlfn.IFS(
  AND(B797&gt;=0, B797&lt;=18), "0-18",
  AND(B797&gt;18, B797&lt;=35), "19-35",
  AND(B797&gt;35, B797&lt;=60), "36-60",
  B797&gt;60, "60+"
)</f>
        <v>19-35</v>
      </c>
      <c r="D797" s="13">
        <v>0</v>
      </c>
      <c r="E797" s="13">
        <v>0</v>
      </c>
      <c r="F797" s="13">
        <v>1</v>
      </c>
      <c r="G797" s="12" t="str" cm="1">
        <f t="array" ref="G797">_xlfn.IFS(AND(D797=0,F797=0,E797=1),"Past/Secondary", AND(D797=1,F797=0,E797=0),"Acute/Early", OR(AND(D797=1,F797=1,E797=0),AND(D797=0,F797=1,E797=0)),"Recent/Mid", AND(D797=1,F797=1,E797=1),"Positive(Complex)", AND(D797=0,F797=1,E797=1),"Recent Exposure (Past Infection)", TRUE,"Secondary")</f>
        <v>Recent/Mid</v>
      </c>
      <c r="H797" s="12" t="s">
        <v>51</v>
      </c>
      <c r="I797" s="12" t="s">
        <v>17</v>
      </c>
      <c r="J797" s="12" t="s">
        <v>13</v>
      </c>
      <c r="K797" s="12" t="s">
        <v>14</v>
      </c>
      <c r="L797" s="13">
        <v>0</v>
      </c>
    </row>
    <row r="798" spans="1:12" x14ac:dyDescent="0.35">
      <c r="A798" s="12" t="s">
        <v>15</v>
      </c>
      <c r="B798" s="13">
        <v>34</v>
      </c>
      <c r="C798" s="13" t="str" cm="1">
        <f t="array" ref="C798">_xlfn.IFS(
  AND(B798&gt;=0, B798&lt;=18), "0-18",
  AND(B798&gt;18, B798&lt;=35), "19-35",
  AND(B798&gt;35, B798&lt;=60), "36-60",
  B798&gt;60, "60+"
)</f>
        <v>19-35</v>
      </c>
      <c r="D798" s="13">
        <v>1</v>
      </c>
      <c r="E798" s="13">
        <v>1</v>
      </c>
      <c r="F798" s="13">
        <v>0</v>
      </c>
      <c r="G798" s="12" t="str" cm="1">
        <f t="array" ref="G798">_xlfn.IFS(AND(D798=0,F798=0,E798=1),"Past/Secondary", AND(D798=1,F798=0,E798=0),"Acute/Early", OR(AND(D798=1,F798=1,E798=0),AND(D798=0,F798=1,E798=0)),"Recent/Mid", AND(D798=1,F798=1,E798=1),"Positive(Complex)", AND(D798=0,F798=1,E798=1),"Recent Exposure (Past Infection)", TRUE,"Secondary")</f>
        <v>Secondary</v>
      </c>
      <c r="H798" s="12" t="s">
        <v>26</v>
      </c>
      <c r="I798" s="12" t="s">
        <v>12</v>
      </c>
      <c r="J798" s="12" t="s">
        <v>19</v>
      </c>
      <c r="K798" s="12" t="s">
        <v>14</v>
      </c>
      <c r="L798" s="13">
        <v>1</v>
      </c>
    </row>
    <row r="799" spans="1:12" x14ac:dyDescent="0.35">
      <c r="A799" s="12" t="s">
        <v>10</v>
      </c>
      <c r="B799" s="13">
        <v>41</v>
      </c>
      <c r="C799" s="13" t="str" cm="1">
        <f t="array" ref="C799">_xlfn.IFS(
  AND(B799&gt;=0, B799&lt;=18), "0-18",
  AND(B799&gt;18, B799&lt;=35), "19-35",
  AND(B799&gt;35, B799&lt;=60), "36-60",
  B799&gt;60, "60+"
)</f>
        <v>36-60</v>
      </c>
      <c r="D799" s="13">
        <v>1</v>
      </c>
      <c r="E799" s="13">
        <v>1</v>
      </c>
      <c r="F799" s="13">
        <v>1</v>
      </c>
      <c r="G799" s="12" t="str" cm="1">
        <f t="array" ref="G799">_xlfn.IFS(AND(D799=0,F799=0,E799=1),"Past/Secondary", AND(D799=1,F799=0,E799=0),"Acute/Early", OR(AND(D799=1,F799=1,E799=0),AND(D799=0,F799=1,E799=0)),"Recent/Mid", AND(D799=1,F799=1,E799=1),"Positive(Complex)", AND(D799=0,F799=1,E799=1),"Recent Exposure (Past Infection)", TRUE,"Secondary")</f>
        <v>Positive(Complex)</v>
      </c>
      <c r="H799" s="12" t="s">
        <v>37</v>
      </c>
      <c r="I799" s="12" t="s">
        <v>17</v>
      </c>
      <c r="J799" s="12" t="s">
        <v>19</v>
      </c>
      <c r="K799" s="12" t="s">
        <v>14</v>
      </c>
      <c r="L799" s="13">
        <v>1</v>
      </c>
    </row>
    <row r="800" spans="1:12" x14ac:dyDescent="0.35">
      <c r="A800" s="12" t="s">
        <v>10</v>
      </c>
      <c r="B800" s="13">
        <v>10</v>
      </c>
      <c r="C800" s="13" t="str" cm="1">
        <f t="array" ref="C800">_xlfn.IFS(
  AND(B800&gt;=0, B800&lt;=18), "0-18",
  AND(B800&gt;18, B800&lt;=35), "19-35",
  AND(B800&gt;35, B800&lt;=60), "36-60",
  B800&gt;60, "60+"
)</f>
        <v>0-18</v>
      </c>
      <c r="D800" s="13">
        <v>0</v>
      </c>
      <c r="E800" s="13">
        <v>0</v>
      </c>
      <c r="F800" s="13">
        <v>1</v>
      </c>
      <c r="G800" s="12" t="str" cm="1">
        <f t="array" ref="G800">_xlfn.IFS(AND(D800=0,F800=0,E800=1),"Past/Secondary", AND(D800=1,F800=0,E800=0),"Acute/Early", OR(AND(D800=1,F800=1,E800=0),AND(D800=0,F800=1,E800=0)),"Recent/Mid", AND(D800=1,F800=1,E800=1),"Positive(Complex)", AND(D800=0,F800=1,E800=1),"Recent Exposure (Past Infection)", TRUE,"Secondary")</f>
        <v>Recent/Mid</v>
      </c>
      <c r="H800" s="12" t="s">
        <v>23</v>
      </c>
      <c r="I800" s="12" t="s">
        <v>12</v>
      </c>
      <c r="J800" s="12" t="s">
        <v>13</v>
      </c>
      <c r="K800" s="12" t="s">
        <v>14</v>
      </c>
      <c r="L800" s="13">
        <v>0</v>
      </c>
    </row>
    <row r="801" spans="1:12" x14ac:dyDescent="0.35">
      <c r="A801" s="12" t="s">
        <v>10</v>
      </c>
      <c r="B801" s="13">
        <v>27</v>
      </c>
      <c r="C801" s="13" t="str" cm="1">
        <f t="array" ref="C801">_xlfn.IFS(
  AND(B801&gt;=0, B801&lt;=18), "0-18",
  AND(B801&gt;18, B801&lt;=35), "19-35",
  AND(B801&gt;35, B801&lt;=60), "36-60",
  B801&gt;60, "60+"
)</f>
        <v>19-35</v>
      </c>
      <c r="D801" s="13">
        <v>1</v>
      </c>
      <c r="E801" s="13">
        <v>1</v>
      </c>
      <c r="F801" s="13">
        <v>0</v>
      </c>
      <c r="G801" s="12" t="str" cm="1">
        <f t="array" ref="G801">_xlfn.IFS(AND(D801=0,F801=0,E801=1),"Past/Secondary", AND(D801=1,F801=0,E801=0),"Acute/Early", OR(AND(D801=1,F801=1,E801=0),AND(D801=0,F801=1,E801=0)),"Recent/Mid", AND(D801=1,F801=1,E801=1),"Positive(Complex)", AND(D801=0,F801=1,E801=1),"Recent Exposure (Past Infection)", TRUE,"Secondary")</f>
        <v>Secondary</v>
      </c>
      <c r="H801" s="12" t="s">
        <v>20</v>
      </c>
      <c r="I801" s="12" t="s">
        <v>17</v>
      </c>
      <c r="J801" s="12" t="s">
        <v>13</v>
      </c>
      <c r="K801" s="12" t="s">
        <v>14</v>
      </c>
      <c r="L801" s="13">
        <v>1</v>
      </c>
    </row>
    <row r="802" spans="1:12" x14ac:dyDescent="0.35">
      <c r="A802" s="12" t="s">
        <v>10</v>
      </c>
      <c r="B802" s="13">
        <v>26</v>
      </c>
      <c r="C802" s="13" t="str" cm="1">
        <f t="array" ref="C802">_xlfn.IFS(
  AND(B802&gt;=0, B802&lt;=18), "0-18",
  AND(B802&gt;18, B802&lt;=35), "19-35",
  AND(B802&gt;35, B802&lt;=60), "36-60",
  B802&gt;60, "60+"
)</f>
        <v>19-35</v>
      </c>
      <c r="D802" s="13">
        <v>1</v>
      </c>
      <c r="E802" s="13">
        <v>1</v>
      </c>
      <c r="F802" s="13">
        <v>1</v>
      </c>
      <c r="G802" s="12" t="str" cm="1">
        <f t="array" ref="G802">_xlfn.IFS(AND(D802=0,F802=0,E802=1),"Past/Secondary", AND(D802=1,F802=0,E802=0),"Acute/Early", OR(AND(D802=1,F802=1,E802=0),AND(D802=0,F802=1,E802=0)),"Recent/Mid", AND(D802=1,F802=1,E802=1),"Positive(Complex)", AND(D802=0,F802=1,E802=1),"Recent Exposure (Past Infection)", TRUE,"Secondary")</f>
        <v>Positive(Complex)</v>
      </c>
      <c r="H802" s="12" t="s">
        <v>39</v>
      </c>
      <c r="I802" s="12" t="s">
        <v>12</v>
      </c>
      <c r="J802" s="12" t="s">
        <v>24</v>
      </c>
      <c r="K802" s="12" t="s">
        <v>14</v>
      </c>
      <c r="L802" s="13">
        <v>1</v>
      </c>
    </row>
    <row r="803" spans="1:12" x14ac:dyDescent="0.35">
      <c r="A803" s="12" t="s">
        <v>10</v>
      </c>
      <c r="B803" s="13">
        <v>62</v>
      </c>
      <c r="C803" s="13" t="str" cm="1">
        <f t="array" ref="C803">_xlfn.IFS(
  AND(B803&gt;=0, B803&lt;=18), "0-18",
  AND(B803&gt;18, B803&lt;=35), "19-35",
  AND(B803&gt;35, B803&lt;=60), "36-60",
  B803&gt;60, "60+"
)</f>
        <v>60+</v>
      </c>
      <c r="D803" s="13">
        <v>1</v>
      </c>
      <c r="E803" s="13">
        <v>1</v>
      </c>
      <c r="F803" s="13">
        <v>1</v>
      </c>
      <c r="G803" s="12" t="str" cm="1">
        <f t="array" ref="G803">_xlfn.IFS(AND(D803=0,F803=0,E803=1),"Past/Secondary", AND(D803=1,F803=0,E803=0),"Acute/Early", OR(AND(D803=1,F803=1,E803=0),AND(D803=0,F803=1,E803=0)),"Recent/Mid", AND(D803=1,F803=1,E803=1),"Positive(Complex)", AND(D803=0,F803=1,E803=1),"Recent Exposure (Past Infection)", TRUE,"Secondary")</f>
        <v>Positive(Complex)</v>
      </c>
      <c r="H803" s="12" t="s">
        <v>33</v>
      </c>
      <c r="I803" s="12" t="s">
        <v>17</v>
      </c>
      <c r="J803" s="12" t="s">
        <v>19</v>
      </c>
      <c r="K803" s="12" t="s">
        <v>14</v>
      </c>
      <c r="L803" s="13">
        <v>1</v>
      </c>
    </row>
    <row r="804" spans="1:12" x14ac:dyDescent="0.35">
      <c r="A804" s="12" t="s">
        <v>15</v>
      </c>
      <c r="B804" s="13">
        <v>28</v>
      </c>
      <c r="C804" s="13" t="str" cm="1">
        <f t="array" ref="C804">_xlfn.IFS(
  AND(B804&gt;=0, B804&lt;=18), "0-18",
  AND(B804&gt;18, B804&lt;=35), "19-35",
  AND(B804&gt;35, B804&lt;=60), "36-60",
  B804&gt;60, "60+"
)</f>
        <v>19-35</v>
      </c>
      <c r="D804" s="13">
        <v>1</v>
      </c>
      <c r="E804" s="13">
        <v>1</v>
      </c>
      <c r="F804" s="13">
        <v>1</v>
      </c>
      <c r="G804" s="12" t="str" cm="1">
        <f t="array" ref="G804">_xlfn.IFS(AND(D804=0,F804=0,E804=1),"Past/Secondary", AND(D804=1,F804=0,E804=0),"Acute/Early", OR(AND(D804=1,F804=1,E804=0),AND(D804=0,F804=1,E804=0)),"Recent/Mid", AND(D804=1,F804=1,E804=1),"Positive(Complex)", AND(D804=0,F804=1,E804=1),"Recent Exposure (Past Infection)", TRUE,"Secondary")</f>
        <v>Positive(Complex)</v>
      </c>
      <c r="H804" s="12" t="s">
        <v>27</v>
      </c>
      <c r="I804" s="12" t="s">
        <v>12</v>
      </c>
      <c r="J804" s="12" t="s">
        <v>19</v>
      </c>
      <c r="K804" s="12" t="s">
        <v>14</v>
      </c>
      <c r="L804" s="13">
        <v>1</v>
      </c>
    </row>
    <row r="805" spans="1:12" x14ac:dyDescent="0.35">
      <c r="A805" s="12" t="s">
        <v>15</v>
      </c>
      <c r="B805" s="13">
        <v>44</v>
      </c>
      <c r="C805" s="13" t="str" cm="1">
        <f t="array" ref="C805">_xlfn.IFS(
  AND(B805&gt;=0, B805&lt;=18), "0-18",
  AND(B805&gt;18, B805&lt;=35), "19-35",
  AND(B805&gt;35, B805&lt;=60), "36-60",
  B805&gt;60, "60+"
)</f>
        <v>36-60</v>
      </c>
      <c r="D805" s="13">
        <v>1</v>
      </c>
      <c r="E805" s="13">
        <v>1</v>
      </c>
      <c r="F805" s="13">
        <v>0</v>
      </c>
      <c r="G805" s="12" t="str" cm="1">
        <f t="array" ref="G805">_xlfn.IFS(AND(D805=0,F805=0,E805=1),"Past/Secondary", AND(D805=1,F805=0,E805=0),"Acute/Early", OR(AND(D805=1,F805=1,E805=0),AND(D805=0,F805=1,E805=0)),"Recent/Mid", AND(D805=1,F805=1,E805=1),"Positive(Complex)", AND(D805=0,F805=1,E805=1),"Recent Exposure (Past Infection)", TRUE,"Secondary")</f>
        <v>Secondary</v>
      </c>
      <c r="H805" s="12" t="s">
        <v>49</v>
      </c>
      <c r="I805" s="12" t="s">
        <v>17</v>
      </c>
      <c r="J805" s="12" t="s">
        <v>19</v>
      </c>
      <c r="K805" s="12" t="s">
        <v>14</v>
      </c>
      <c r="L805" s="13">
        <v>1</v>
      </c>
    </row>
    <row r="806" spans="1:12" x14ac:dyDescent="0.35">
      <c r="A806" s="12" t="s">
        <v>15</v>
      </c>
      <c r="B806" s="13">
        <v>39</v>
      </c>
      <c r="C806" s="13" t="str" cm="1">
        <f t="array" ref="C806">_xlfn.IFS(
  AND(B806&gt;=0, B806&lt;=18), "0-18",
  AND(B806&gt;18, B806&lt;=35), "19-35",
  AND(B806&gt;35, B806&lt;=60), "36-60",
  B806&gt;60, "60+"
)</f>
        <v>36-60</v>
      </c>
      <c r="D806" s="13">
        <v>1</v>
      </c>
      <c r="E806" s="13">
        <v>1</v>
      </c>
      <c r="F806" s="13">
        <v>1</v>
      </c>
      <c r="G806" s="12" t="str" cm="1">
        <f t="array" ref="G806">_xlfn.IFS(AND(D806=0,F806=0,E806=1),"Past/Secondary", AND(D806=1,F806=0,E806=0),"Acute/Early", OR(AND(D806=1,F806=1,E806=0),AND(D806=0,F806=1,E806=0)),"Recent/Mid", AND(D806=1,F806=1,E806=1),"Positive(Complex)", AND(D806=0,F806=1,E806=1),"Recent Exposure (Past Infection)", TRUE,"Secondary")</f>
        <v>Positive(Complex)</v>
      </c>
      <c r="H806" s="12" t="s">
        <v>32</v>
      </c>
      <c r="I806" s="12" t="s">
        <v>12</v>
      </c>
      <c r="J806" s="12" t="s">
        <v>13</v>
      </c>
      <c r="K806" s="12" t="s">
        <v>14</v>
      </c>
      <c r="L806" s="13">
        <v>1</v>
      </c>
    </row>
    <row r="807" spans="1:12" x14ac:dyDescent="0.35">
      <c r="A807" s="12" t="s">
        <v>10</v>
      </c>
      <c r="B807" s="13">
        <v>11</v>
      </c>
      <c r="C807" s="13" t="str" cm="1">
        <f t="array" ref="C807">_xlfn.IFS(
  AND(B807&gt;=0, B807&lt;=18), "0-18",
  AND(B807&gt;18, B807&lt;=35), "19-35",
  AND(B807&gt;35, B807&lt;=60), "36-60",
  B807&gt;60, "60+"
)</f>
        <v>0-18</v>
      </c>
      <c r="D807" s="13">
        <v>0</v>
      </c>
      <c r="E807" s="13">
        <v>0</v>
      </c>
      <c r="F807" s="13">
        <v>1</v>
      </c>
      <c r="G807" s="12" t="str" cm="1">
        <f t="array" ref="G807">_xlfn.IFS(AND(D807=0,F807=0,E807=1),"Past/Secondary", AND(D807=1,F807=0,E807=0),"Acute/Early", OR(AND(D807=1,F807=1,E807=0),AND(D807=0,F807=1,E807=0)),"Recent/Mid", AND(D807=1,F807=1,E807=1),"Positive(Complex)", AND(D807=0,F807=1,E807=1),"Recent Exposure (Past Infection)", TRUE,"Secondary")</f>
        <v>Recent/Mid</v>
      </c>
      <c r="H807" s="12" t="s">
        <v>50</v>
      </c>
      <c r="I807" s="12" t="s">
        <v>17</v>
      </c>
      <c r="J807" s="12" t="s">
        <v>24</v>
      </c>
      <c r="K807" s="12" t="s">
        <v>14</v>
      </c>
      <c r="L807" s="13">
        <v>0</v>
      </c>
    </row>
    <row r="808" spans="1:12" x14ac:dyDescent="0.35">
      <c r="A808" s="12" t="s">
        <v>10</v>
      </c>
      <c r="B808" s="13">
        <v>51</v>
      </c>
      <c r="C808" s="13" t="str" cm="1">
        <f t="array" ref="C808">_xlfn.IFS(
  AND(B808&gt;=0, B808&lt;=18), "0-18",
  AND(B808&gt;18, B808&lt;=35), "19-35",
  AND(B808&gt;35, B808&lt;=60), "36-60",
  B808&gt;60, "60+"
)</f>
        <v>36-60</v>
      </c>
      <c r="D808" s="13">
        <v>0</v>
      </c>
      <c r="E808" s="13">
        <v>0</v>
      </c>
      <c r="F808" s="13">
        <v>1</v>
      </c>
      <c r="G808" s="12" t="str" cm="1">
        <f t="array" ref="G808">_xlfn.IFS(AND(D808=0,F808=0,E808=1),"Past/Secondary", AND(D808=1,F808=0,E808=0),"Acute/Early", OR(AND(D808=1,F808=1,E808=0),AND(D808=0,F808=1,E808=0)),"Recent/Mid", AND(D808=1,F808=1,E808=1),"Positive(Complex)", AND(D808=0,F808=1,E808=1),"Recent Exposure (Past Infection)", TRUE,"Secondary")</f>
        <v>Recent/Mid</v>
      </c>
      <c r="H808" s="12" t="s">
        <v>48</v>
      </c>
      <c r="I808" s="12" t="s">
        <v>12</v>
      </c>
      <c r="J808" s="12" t="s">
        <v>19</v>
      </c>
      <c r="K808" s="12" t="s">
        <v>14</v>
      </c>
      <c r="L808" s="13">
        <v>0</v>
      </c>
    </row>
    <row r="809" spans="1:12" x14ac:dyDescent="0.35">
      <c r="A809" s="12" t="s">
        <v>10</v>
      </c>
      <c r="B809" s="13">
        <v>34</v>
      </c>
      <c r="C809" s="13" t="str" cm="1">
        <f t="array" ref="C809">_xlfn.IFS(
  AND(B809&gt;=0, B809&lt;=18), "0-18",
  AND(B809&gt;18, B809&lt;=35), "19-35",
  AND(B809&gt;35, B809&lt;=60), "36-60",
  B809&gt;60, "60+"
)</f>
        <v>19-35</v>
      </c>
      <c r="D809" s="13">
        <v>1</v>
      </c>
      <c r="E809" s="13">
        <v>1</v>
      </c>
      <c r="F809" s="13">
        <v>0</v>
      </c>
      <c r="G809" s="12" t="str" cm="1">
        <f t="array" ref="G809">_xlfn.IFS(AND(D809=0,F809=0,E809=1),"Past/Secondary", AND(D809=1,F809=0,E809=0),"Acute/Early", OR(AND(D809=1,F809=1,E809=0),AND(D809=0,F809=1,E809=0)),"Recent/Mid", AND(D809=1,F809=1,E809=1),"Positive(Complex)", AND(D809=0,F809=1,E809=1),"Recent Exposure (Past Infection)", TRUE,"Secondary")</f>
        <v>Secondary</v>
      </c>
      <c r="H809" s="12" t="s">
        <v>22</v>
      </c>
      <c r="I809" s="12" t="s">
        <v>17</v>
      </c>
      <c r="J809" s="12" t="s">
        <v>24</v>
      </c>
      <c r="K809" s="12" t="s">
        <v>14</v>
      </c>
      <c r="L809" s="13">
        <v>1</v>
      </c>
    </row>
    <row r="810" spans="1:12" x14ac:dyDescent="0.35">
      <c r="A810" s="12" t="s">
        <v>10</v>
      </c>
      <c r="B810" s="13">
        <v>17</v>
      </c>
      <c r="C810" s="13" t="str" cm="1">
        <f t="array" ref="C810">_xlfn.IFS(
  AND(B810&gt;=0, B810&lt;=18), "0-18",
  AND(B810&gt;18, B810&lt;=35), "19-35",
  AND(B810&gt;35, B810&lt;=60), "36-60",
  B810&gt;60, "60+"
)</f>
        <v>0-18</v>
      </c>
      <c r="D810" s="13">
        <v>0</v>
      </c>
      <c r="E810" s="13">
        <v>0</v>
      </c>
      <c r="F810" s="13">
        <v>0</v>
      </c>
      <c r="G810" s="12" t="str" cm="1">
        <f t="array" ref="G810">_xlfn.IFS(AND(D810=0,F810=0,E810=1),"Past/Secondary", AND(D810=1,F810=0,E810=0),"Acute/Early", OR(AND(D810=1,F810=1,E810=0),AND(D810=0,F810=1,E810=0)),"Recent/Mid", AND(D810=1,F810=1,E810=1),"Positive(Complex)", AND(D810=0,F810=1,E810=1),"Recent Exposure (Past Infection)", TRUE,"Secondary")</f>
        <v>Secondary</v>
      </c>
      <c r="H810" s="12" t="s">
        <v>45</v>
      </c>
      <c r="I810" s="12" t="s">
        <v>12</v>
      </c>
      <c r="J810" s="12" t="s">
        <v>13</v>
      </c>
      <c r="K810" s="12" t="s">
        <v>14</v>
      </c>
      <c r="L810" s="13">
        <v>0</v>
      </c>
    </row>
    <row r="811" spans="1:12" x14ac:dyDescent="0.35">
      <c r="A811" s="12" t="s">
        <v>10</v>
      </c>
      <c r="B811" s="13">
        <v>12</v>
      </c>
      <c r="C811" s="13" t="str" cm="1">
        <f t="array" ref="C811">_xlfn.IFS(
  AND(B811&gt;=0, B811&lt;=18), "0-18",
  AND(B811&gt;18, B811&lt;=35), "19-35",
  AND(B811&gt;35, B811&lt;=60), "36-60",
  B811&gt;60, "60+"
)</f>
        <v>0-18</v>
      </c>
      <c r="D811" s="13">
        <v>1</v>
      </c>
      <c r="E811" s="13">
        <v>1</v>
      </c>
      <c r="F811" s="13">
        <v>0</v>
      </c>
      <c r="G811" s="12" t="str" cm="1">
        <f t="array" ref="G811">_xlfn.IFS(AND(D811=0,F811=0,E811=1),"Past/Secondary", AND(D811=1,F811=0,E811=0),"Acute/Early", OR(AND(D811=1,F811=1,E811=0),AND(D811=0,F811=1,E811=0)),"Recent/Mid", AND(D811=1,F811=1,E811=1),"Positive(Complex)", AND(D811=0,F811=1,E811=1),"Recent Exposure (Past Infection)", TRUE,"Secondary")</f>
        <v>Secondary</v>
      </c>
      <c r="H811" s="12" t="s">
        <v>52</v>
      </c>
      <c r="I811" s="12" t="s">
        <v>17</v>
      </c>
      <c r="J811" s="12" t="s">
        <v>19</v>
      </c>
      <c r="K811" s="12" t="s">
        <v>14</v>
      </c>
      <c r="L811" s="13">
        <v>1</v>
      </c>
    </row>
    <row r="812" spans="1:12" x14ac:dyDescent="0.35">
      <c r="A812" s="12" t="s">
        <v>15</v>
      </c>
      <c r="B812" s="13">
        <v>51</v>
      </c>
      <c r="C812" s="13" t="str" cm="1">
        <f t="array" ref="C812">_xlfn.IFS(
  AND(B812&gt;=0, B812&lt;=18), "0-18",
  AND(B812&gt;18, B812&lt;=35), "19-35",
  AND(B812&gt;35, B812&lt;=60), "36-60",
  B812&gt;60, "60+"
)</f>
        <v>36-60</v>
      </c>
      <c r="D812" s="13">
        <v>0</v>
      </c>
      <c r="E812" s="13">
        <v>0</v>
      </c>
      <c r="F812" s="13">
        <v>1</v>
      </c>
      <c r="G812" s="12" t="str" cm="1">
        <f t="array" ref="G812">_xlfn.IFS(AND(D812=0,F812=0,E812=1),"Past/Secondary", AND(D812=1,F812=0,E812=0),"Acute/Early", OR(AND(D812=1,F812=1,E812=0),AND(D812=0,F812=1,E812=0)),"Recent/Mid", AND(D812=1,F812=1,E812=1),"Positive(Complex)", AND(D812=0,F812=1,E812=1),"Recent Exposure (Past Infection)", TRUE,"Secondary")</f>
        <v>Recent/Mid</v>
      </c>
      <c r="H812" s="12" t="s">
        <v>51</v>
      </c>
      <c r="I812" s="12" t="s">
        <v>12</v>
      </c>
      <c r="J812" s="12" t="s">
        <v>19</v>
      </c>
      <c r="K812" s="12" t="s">
        <v>14</v>
      </c>
      <c r="L812" s="13">
        <v>0</v>
      </c>
    </row>
    <row r="813" spans="1:12" x14ac:dyDescent="0.35">
      <c r="A813" s="12" t="s">
        <v>10</v>
      </c>
      <c r="B813" s="13">
        <v>49</v>
      </c>
      <c r="C813" s="13" t="str" cm="1">
        <f t="array" ref="C813">_xlfn.IFS(
  AND(B813&gt;=0, B813&lt;=18), "0-18",
  AND(B813&gt;18, B813&lt;=35), "19-35",
  AND(B813&gt;35, B813&lt;=60), "36-60",
  B813&gt;60, "60+"
)</f>
        <v>36-60</v>
      </c>
      <c r="D813" s="13">
        <v>0</v>
      </c>
      <c r="E813" s="13">
        <v>0</v>
      </c>
      <c r="F813" s="13">
        <v>1</v>
      </c>
      <c r="G813" s="12" t="str" cm="1">
        <f t="array" ref="G813">_xlfn.IFS(AND(D813=0,F813=0,E813=1),"Past/Secondary", AND(D813=1,F813=0,E813=0),"Acute/Early", OR(AND(D813=1,F813=1,E813=0),AND(D813=0,F813=1,E813=0)),"Recent/Mid", AND(D813=1,F813=1,E813=1),"Positive(Complex)", AND(D813=0,F813=1,E813=1),"Recent Exposure (Past Infection)", TRUE,"Secondary")</f>
        <v>Recent/Mid</v>
      </c>
      <c r="H813" s="12" t="s">
        <v>30</v>
      </c>
      <c r="I813" s="12" t="s">
        <v>17</v>
      </c>
      <c r="J813" s="12" t="s">
        <v>24</v>
      </c>
      <c r="K813" s="12" t="s">
        <v>14</v>
      </c>
      <c r="L813" s="13">
        <v>0</v>
      </c>
    </row>
    <row r="814" spans="1:12" x14ac:dyDescent="0.35">
      <c r="A814" s="12" t="s">
        <v>15</v>
      </c>
      <c r="B814" s="13">
        <v>40</v>
      </c>
      <c r="C814" s="13" t="str" cm="1">
        <f t="array" ref="C814">_xlfn.IFS(
  AND(B814&gt;=0, B814&lt;=18), "0-18",
  AND(B814&gt;18, B814&lt;=35), "19-35",
  AND(B814&gt;35, B814&lt;=60), "36-60",
  B814&gt;60, "60+"
)</f>
        <v>36-60</v>
      </c>
      <c r="D814" s="13">
        <v>1</v>
      </c>
      <c r="E814" s="13">
        <v>1</v>
      </c>
      <c r="F814" s="13">
        <v>0</v>
      </c>
      <c r="G814" s="12" t="str" cm="1">
        <f t="array" ref="G814">_xlfn.IFS(AND(D814=0,F814=0,E814=1),"Past/Secondary", AND(D814=1,F814=0,E814=0),"Acute/Early", OR(AND(D814=1,F814=1,E814=0),AND(D814=0,F814=1,E814=0)),"Recent/Mid", AND(D814=1,F814=1,E814=1),"Positive(Complex)", AND(D814=0,F814=1,E814=1),"Recent Exposure (Past Infection)", TRUE,"Secondary")</f>
        <v>Secondary</v>
      </c>
      <c r="H814" s="12" t="s">
        <v>48</v>
      </c>
      <c r="I814" s="12" t="s">
        <v>12</v>
      </c>
      <c r="J814" s="12" t="s">
        <v>19</v>
      </c>
      <c r="K814" s="12" t="s">
        <v>14</v>
      </c>
      <c r="L814" s="13">
        <v>1</v>
      </c>
    </row>
    <row r="815" spans="1:12" x14ac:dyDescent="0.35">
      <c r="A815" s="12" t="s">
        <v>15</v>
      </c>
      <c r="B815" s="13">
        <v>50</v>
      </c>
      <c r="C815" s="13" t="str" cm="1">
        <f t="array" ref="C815">_xlfn.IFS(
  AND(B815&gt;=0, B815&lt;=18), "0-18",
  AND(B815&gt;18, B815&lt;=35), "19-35",
  AND(B815&gt;35, B815&lt;=60), "36-60",
  B815&gt;60, "60+"
)</f>
        <v>36-60</v>
      </c>
      <c r="D815" s="13">
        <v>0</v>
      </c>
      <c r="E815" s="13">
        <v>0</v>
      </c>
      <c r="F815" s="13">
        <v>1</v>
      </c>
      <c r="G815" s="12" t="str" cm="1">
        <f t="array" ref="G815">_xlfn.IFS(AND(D815=0,F815=0,E815=1),"Past/Secondary", AND(D815=1,F815=0,E815=0),"Acute/Early", OR(AND(D815=1,F815=1,E815=0),AND(D815=0,F815=1,E815=0)),"Recent/Mid", AND(D815=1,F815=1,E815=1),"Positive(Complex)", AND(D815=0,F815=1,E815=1),"Recent Exposure (Past Infection)", TRUE,"Secondary")</f>
        <v>Recent/Mid</v>
      </c>
      <c r="H815" s="12" t="s">
        <v>33</v>
      </c>
      <c r="I815" s="12" t="s">
        <v>17</v>
      </c>
      <c r="J815" s="12" t="s">
        <v>24</v>
      </c>
      <c r="K815" s="12" t="s">
        <v>14</v>
      </c>
      <c r="L815" s="13">
        <v>0</v>
      </c>
    </row>
    <row r="816" spans="1:12" x14ac:dyDescent="0.35">
      <c r="A816" s="12" t="s">
        <v>10</v>
      </c>
      <c r="B816" s="13">
        <v>31</v>
      </c>
      <c r="C816" s="13" t="str" cm="1">
        <f t="array" ref="C816">_xlfn.IFS(
  AND(B816&gt;=0, B816&lt;=18), "0-18",
  AND(B816&gt;18, B816&lt;=35), "19-35",
  AND(B816&gt;35, B816&lt;=60), "36-60",
  B816&gt;60, "60+"
)</f>
        <v>19-35</v>
      </c>
      <c r="D816" s="13">
        <v>1</v>
      </c>
      <c r="E816" s="13">
        <v>1</v>
      </c>
      <c r="F816" s="13">
        <v>1</v>
      </c>
      <c r="G816" s="12" t="str" cm="1">
        <f t="array" ref="G816">_xlfn.IFS(AND(D816=0,F816=0,E816=1),"Past/Secondary", AND(D816=1,F816=0,E816=0),"Acute/Early", OR(AND(D816=1,F816=1,E816=0),AND(D816=0,F816=1,E816=0)),"Recent/Mid", AND(D816=1,F816=1,E816=1),"Positive(Complex)", AND(D816=0,F816=1,E816=1),"Recent Exposure (Past Infection)", TRUE,"Secondary")</f>
        <v>Positive(Complex)</v>
      </c>
      <c r="H816" s="12" t="s">
        <v>25</v>
      </c>
      <c r="I816" s="12" t="s">
        <v>12</v>
      </c>
      <c r="J816" s="12" t="s">
        <v>13</v>
      </c>
      <c r="K816" s="12" t="s">
        <v>14</v>
      </c>
      <c r="L816" s="13">
        <v>1</v>
      </c>
    </row>
    <row r="817" spans="1:12" x14ac:dyDescent="0.35">
      <c r="A817" s="12" t="s">
        <v>15</v>
      </c>
      <c r="B817" s="13">
        <v>49</v>
      </c>
      <c r="C817" s="13" t="str" cm="1">
        <f t="array" ref="C817">_xlfn.IFS(
  AND(B817&gt;=0, B817&lt;=18), "0-18",
  AND(B817&gt;18, B817&lt;=35), "19-35",
  AND(B817&gt;35, B817&lt;=60), "36-60",
  B817&gt;60, "60+"
)</f>
        <v>36-60</v>
      </c>
      <c r="D817" s="13">
        <v>1</v>
      </c>
      <c r="E817" s="13">
        <v>1</v>
      </c>
      <c r="F817" s="13">
        <v>1</v>
      </c>
      <c r="G817" s="12" t="str" cm="1">
        <f t="array" ref="G817">_xlfn.IFS(AND(D817=0,F817=0,E817=1),"Past/Secondary", AND(D817=1,F817=0,E817=0),"Acute/Early", OR(AND(D817=1,F817=1,E817=0),AND(D817=0,F817=1,E817=0)),"Recent/Mid", AND(D817=1,F817=1,E817=1),"Positive(Complex)", AND(D817=0,F817=1,E817=1),"Recent Exposure (Past Infection)", TRUE,"Secondary")</f>
        <v>Positive(Complex)</v>
      </c>
      <c r="H817" s="12" t="s">
        <v>48</v>
      </c>
      <c r="I817" s="12" t="s">
        <v>17</v>
      </c>
      <c r="J817" s="12" t="s">
        <v>13</v>
      </c>
      <c r="K817" s="12" t="s">
        <v>14</v>
      </c>
      <c r="L817" s="13">
        <v>1</v>
      </c>
    </row>
    <row r="818" spans="1:12" x14ac:dyDescent="0.35">
      <c r="A818" s="12" t="s">
        <v>15</v>
      </c>
      <c r="B818" s="13">
        <v>35</v>
      </c>
      <c r="C818" s="13" t="str" cm="1">
        <f t="array" ref="C818">_xlfn.IFS(
  AND(B818&gt;=0, B818&lt;=18), "0-18",
  AND(B818&gt;18, B818&lt;=35), "19-35",
  AND(B818&gt;35, B818&lt;=60), "36-60",
  B818&gt;60, "60+"
)</f>
        <v>19-35</v>
      </c>
      <c r="D818" s="13">
        <v>1</v>
      </c>
      <c r="E818" s="13">
        <v>1</v>
      </c>
      <c r="F818" s="13">
        <v>0</v>
      </c>
      <c r="G818" s="12" t="str" cm="1">
        <f t="array" ref="G818">_xlfn.IFS(AND(D818=0,F818=0,E818=1),"Past/Secondary", AND(D818=1,F818=0,E818=0),"Acute/Early", OR(AND(D818=1,F818=1,E818=0),AND(D818=0,F818=1,E818=0)),"Recent/Mid", AND(D818=1,F818=1,E818=1),"Positive(Complex)", AND(D818=0,F818=1,E818=1),"Recent Exposure (Past Infection)", TRUE,"Secondary")</f>
        <v>Secondary</v>
      </c>
      <c r="H818" s="12" t="s">
        <v>28</v>
      </c>
      <c r="I818" s="12" t="s">
        <v>12</v>
      </c>
      <c r="J818" s="12" t="s">
        <v>24</v>
      </c>
      <c r="K818" s="12" t="s">
        <v>14</v>
      </c>
      <c r="L818" s="13">
        <v>1</v>
      </c>
    </row>
    <row r="819" spans="1:12" x14ac:dyDescent="0.35">
      <c r="A819" s="12" t="s">
        <v>10</v>
      </c>
      <c r="B819" s="13">
        <v>16</v>
      </c>
      <c r="C819" s="13" t="str" cm="1">
        <f t="array" ref="C819">_xlfn.IFS(
  AND(B819&gt;=0, B819&lt;=18), "0-18",
  AND(B819&gt;18, B819&lt;=35), "19-35",
  AND(B819&gt;35, B819&lt;=60), "36-60",
  B819&gt;60, "60+"
)</f>
        <v>0-18</v>
      </c>
      <c r="D819" s="13">
        <v>1</v>
      </c>
      <c r="E819" s="13">
        <v>1</v>
      </c>
      <c r="F819" s="13">
        <v>0</v>
      </c>
      <c r="G819" s="12" t="str" cm="1">
        <f t="array" ref="G819">_xlfn.IFS(AND(D819=0,F819=0,E819=1),"Past/Secondary", AND(D819=1,F819=0,E819=0),"Acute/Early", OR(AND(D819=1,F819=1,E819=0),AND(D819=0,F819=1,E819=0)),"Recent/Mid", AND(D819=1,F819=1,E819=1),"Positive(Complex)", AND(D819=0,F819=1,E819=1),"Recent Exposure (Past Infection)", TRUE,"Secondary")</f>
        <v>Secondary</v>
      </c>
      <c r="H819" s="12" t="s">
        <v>38</v>
      </c>
      <c r="I819" s="12" t="s">
        <v>17</v>
      </c>
      <c r="J819" s="12" t="s">
        <v>24</v>
      </c>
      <c r="K819" s="12" t="s">
        <v>14</v>
      </c>
      <c r="L819" s="13">
        <v>1</v>
      </c>
    </row>
    <row r="820" spans="1:12" x14ac:dyDescent="0.35">
      <c r="A820" s="12" t="s">
        <v>10</v>
      </c>
      <c r="B820" s="13">
        <v>37</v>
      </c>
      <c r="C820" s="13" t="str" cm="1">
        <f t="array" ref="C820">_xlfn.IFS(
  AND(B820&gt;=0, B820&lt;=18), "0-18",
  AND(B820&gt;18, B820&lt;=35), "19-35",
  AND(B820&gt;35, B820&lt;=60), "36-60",
  B820&gt;60, "60+"
)</f>
        <v>36-60</v>
      </c>
      <c r="D820" s="13">
        <v>0</v>
      </c>
      <c r="E820" s="13">
        <v>0</v>
      </c>
      <c r="F820" s="13">
        <v>0</v>
      </c>
      <c r="G820" s="12" t="str" cm="1">
        <f t="array" ref="G820">_xlfn.IFS(AND(D820=0,F820=0,E820=1),"Past/Secondary", AND(D820=1,F820=0,E820=0),"Acute/Early", OR(AND(D820=1,F820=1,E820=0),AND(D820=0,F820=1,E820=0)),"Recent/Mid", AND(D820=1,F820=1,E820=1),"Positive(Complex)", AND(D820=0,F820=1,E820=1),"Recent Exposure (Past Infection)", TRUE,"Secondary")</f>
        <v>Secondary</v>
      </c>
      <c r="H820" s="12" t="s">
        <v>29</v>
      </c>
      <c r="I820" s="12" t="s">
        <v>12</v>
      </c>
      <c r="J820" s="12" t="s">
        <v>19</v>
      </c>
      <c r="K820" s="12" t="s">
        <v>14</v>
      </c>
      <c r="L820" s="13">
        <v>0</v>
      </c>
    </row>
    <row r="821" spans="1:12" x14ac:dyDescent="0.35">
      <c r="A821" s="12" t="s">
        <v>10</v>
      </c>
      <c r="B821" s="13">
        <v>48</v>
      </c>
      <c r="C821" s="13" t="str" cm="1">
        <f t="array" ref="C821">_xlfn.IFS(
  AND(B821&gt;=0, B821&lt;=18), "0-18",
  AND(B821&gt;18, B821&lt;=35), "19-35",
  AND(B821&gt;35, B821&lt;=60), "36-60",
  B821&gt;60, "60+"
)</f>
        <v>36-60</v>
      </c>
      <c r="D821" s="13">
        <v>0</v>
      </c>
      <c r="E821" s="13">
        <v>0</v>
      </c>
      <c r="F821" s="13">
        <v>0</v>
      </c>
      <c r="G821" s="12" t="str" cm="1">
        <f t="array" ref="G821">_xlfn.IFS(AND(D821=0,F821=0,E821=1),"Past/Secondary", AND(D821=1,F821=0,E821=0),"Acute/Early", OR(AND(D821=1,F821=1,E821=0),AND(D821=0,F821=1,E821=0)),"Recent/Mid", AND(D821=1,F821=1,E821=1),"Positive(Complex)", AND(D821=0,F821=1,E821=1),"Recent Exposure (Past Infection)", TRUE,"Secondary")</f>
        <v>Secondary</v>
      </c>
      <c r="H821" s="12" t="s">
        <v>36</v>
      </c>
      <c r="I821" s="12" t="s">
        <v>17</v>
      </c>
      <c r="J821" s="12" t="s">
        <v>19</v>
      </c>
      <c r="K821" s="12" t="s">
        <v>14</v>
      </c>
      <c r="L821" s="13">
        <v>0</v>
      </c>
    </row>
    <row r="822" spans="1:12" x14ac:dyDescent="0.35">
      <c r="A822" s="12" t="s">
        <v>15</v>
      </c>
      <c r="B822" s="13">
        <v>11</v>
      </c>
      <c r="C822" s="13" t="str" cm="1">
        <f t="array" ref="C822">_xlfn.IFS(
  AND(B822&gt;=0, B822&lt;=18), "0-18",
  AND(B822&gt;18, B822&lt;=35), "19-35",
  AND(B822&gt;35, B822&lt;=60), "36-60",
  B822&gt;60, "60+"
)</f>
        <v>0-18</v>
      </c>
      <c r="D822" s="13">
        <v>0</v>
      </c>
      <c r="E822" s="13">
        <v>0</v>
      </c>
      <c r="F822" s="13">
        <v>0</v>
      </c>
      <c r="G822" s="12" t="str" cm="1">
        <f t="array" ref="G822">_xlfn.IFS(AND(D822=0,F822=0,E822=1),"Past/Secondary", AND(D822=1,F822=0,E822=0),"Acute/Early", OR(AND(D822=1,F822=1,E822=0),AND(D822=0,F822=1,E822=0)),"Recent/Mid", AND(D822=1,F822=1,E822=1),"Positive(Complex)", AND(D822=0,F822=1,E822=1),"Recent Exposure (Past Infection)", TRUE,"Secondary")</f>
        <v>Secondary</v>
      </c>
      <c r="H822" s="12" t="s">
        <v>38</v>
      </c>
      <c r="I822" s="12" t="s">
        <v>12</v>
      </c>
      <c r="J822" s="12" t="s">
        <v>24</v>
      </c>
      <c r="K822" s="12" t="s">
        <v>14</v>
      </c>
      <c r="L822" s="13">
        <v>0</v>
      </c>
    </row>
    <row r="823" spans="1:12" x14ac:dyDescent="0.35">
      <c r="A823" s="12" t="s">
        <v>15</v>
      </c>
      <c r="B823" s="13">
        <v>21</v>
      </c>
      <c r="C823" s="13" t="str" cm="1">
        <f t="array" ref="C823">_xlfn.IFS(
  AND(B823&gt;=0, B823&lt;=18), "0-18",
  AND(B823&gt;18, B823&lt;=35), "19-35",
  AND(B823&gt;35, B823&lt;=60), "36-60",
  B823&gt;60, "60+"
)</f>
        <v>19-35</v>
      </c>
      <c r="D823" s="13">
        <v>1</v>
      </c>
      <c r="E823" s="13">
        <v>1</v>
      </c>
      <c r="F823" s="13">
        <v>1</v>
      </c>
      <c r="G823" s="12" t="str" cm="1">
        <f t="array" ref="G823">_xlfn.IFS(AND(D823=0,F823=0,E823=1),"Past/Secondary", AND(D823=1,F823=0,E823=0),"Acute/Early", OR(AND(D823=1,F823=1,E823=0),AND(D823=0,F823=1,E823=0)),"Recent/Mid", AND(D823=1,F823=1,E823=1),"Positive(Complex)", AND(D823=0,F823=1,E823=1),"Recent Exposure (Past Infection)", TRUE,"Secondary")</f>
        <v>Positive(Complex)</v>
      </c>
      <c r="H823" s="12" t="s">
        <v>30</v>
      </c>
      <c r="I823" s="12" t="s">
        <v>17</v>
      </c>
      <c r="J823" s="12" t="s">
        <v>19</v>
      </c>
      <c r="K823" s="12" t="s">
        <v>14</v>
      </c>
      <c r="L823" s="13">
        <v>1</v>
      </c>
    </row>
    <row r="824" spans="1:12" x14ac:dyDescent="0.35">
      <c r="A824" s="12" t="s">
        <v>15</v>
      </c>
      <c r="B824" s="13">
        <v>45</v>
      </c>
      <c r="C824" s="13" t="str" cm="1">
        <f t="array" ref="C824">_xlfn.IFS(
  AND(B824&gt;=0, B824&lt;=18), "0-18",
  AND(B824&gt;18, B824&lt;=35), "19-35",
  AND(B824&gt;35, B824&lt;=60), "36-60",
  B824&gt;60, "60+"
)</f>
        <v>36-60</v>
      </c>
      <c r="D824" s="13">
        <v>1</v>
      </c>
      <c r="E824" s="13">
        <v>1</v>
      </c>
      <c r="F824" s="13">
        <v>0</v>
      </c>
      <c r="G824" s="12" t="str" cm="1">
        <f t="array" ref="G824">_xlfn.IFS(AND(D824=0,F824=0,E824=1),"Past/Secondary", AND(D824=1,F824=0,E824=0),"Acute/Early", OR(AND(D824=1,F824=1,E824=0),AND(D824=0,F824=1,E824=0)),"Recent/Mid", AND(D824=1,F824=1,E824=1),"Positive(Complex)", AND(D824=0,F824=1,E824=1),"Recent Exposure (Past Infection)", TRUE,"Secondary")</f>
        <v>Secondary</v>
      </c>
      <c r="H824" s="12" t="s">
        <v>30</v>
      </c>
      <c r="I824" s="12" t="s">
        <v>12</v>
      </c>
      <c r="J824" s="12" t="s">
        <v>19</v>
      </c>
      <c r="K824" s="12" t="s">
        <v>14</v>
      </c>
      <c r="L824" s="13">
        <v>1</v>
      </c>
    </row>
    <row r="825" spans="1:12" x14ac:dyDescent="0.35">
      <c r="A825" s="12" t="s">
        <v>15</v>
      </c>
      <c r="B825" s="13">
        <v>53</v>
      </c>
      <c r="C825" s="13" t="str" cm="1">
        <f t="array" ref="C825">_xlfn.IFS(
  AND(B825&gt;=0, B825&lt;=18), "0-18",
  AND(B825&gt;18, B825&lt;=35), "19-35",
  AND(B825&gt;35, B825&lt;=60), "36-60",
  B825&gt;60, "60+"
)</f>
        <v>36-60</v>
      </c>
      <c r="D825" s="13">
        <v>0</v>
      </c>
      <c r="E825" s="13">
        <v>0</v>
      </c>
      <c r="F825" s="13">
        <v>1</v>
      </c>
      <c r="G825" s="12" t="str" cm="1">
        <f t="array" ref="G825">_xlfn.IFS(AND(D825=0,F825=0,E825=1),"Past/Secondary", AND(D825=1,F825=0,E825=0),"Acute/Early", OR(AND(D825=1,F825=1,E825=0),AND(D825=0,F825=1,E825=0)),"Recent/Mid", AND(D825=1,F825=1,E825=1),"Positive(Complex)", AND(D825=0,F825=1,E825=1),"Recent Exposure (Past Infection)", TRUE,"Secondary")</f>
        <v>Recent/Mid</v>
      </c>
      <c r="H825" s="12" t="s">
        <v>38</v>
      </c>
      <c r="I825" s="12" t="s">
        <v>17</v>
      </c>
      <c r="J825" s="12" t="s">
        <v>19</v>
      </c>
      <c r="K825" s="12" t="s">
        <v>14</v>
      </c>
      <c r="L825" s="13">
        <v>0</v>
      </c>
    </row>
    <row r="826" spans="1:12" x14ac:dyDescent="0.35">
      <c r="A826" s="12" t="s">
        <v>10</v>
      </c>
      <c r="B826" s="13">
        <v>13</v>
      </c>
      <c r="C826" s="13" t="str" cm="1">
        <f t="array" ref="C826">_xlfn.IFS(
  AND(B826&gt;=0, B826&lt;=18), "0-18",
  AND(B826&gt;18, B826&lt;=35), "19-35",
  AND(B826&gt;35, B826&lt;=60), "36-60",
  B826&gt;60, "60+"
)</f>
        <v>0-18</v>
      </c>
      <c r="D826" s="13">
        <v>1</v>
      </c>
      <c r="E826" s="13">
        <v>1</v>
      </c>
      <c r="F826" s="13">
        <v>1</v>
      </c>
      <c r="G826" s="12" t="str" cm="1">
        <f t="array" ref="G826">_xlfn.IFS(AND(D826=0,F826=0,E826=1),"Past/Secondary", AND(D826=1,F826=0,E826=0),"Acute/Early", OR(AND(D826=1,F826=1,E826=0),AND(D826=0,F826=1,E826=0)),"Recent/Mid", AND(D826=1,F826=1,E826=1),"Positive(Complex)", AND(D826=0,F826=1,E826=1),"Recent Exposure (Past Infection)", TRUE,"Secondary")</f>
        <v>Positive(Complex)</v>
      </c>
      <c r="H826" s="12" t="s">
        <v>44</v>
      </c>
      <c r="I826" s="12" t="s">
        <v>12</v>
      </c>
      <c r="J826" s="12" t="s">
        <v>24</v>
      </c>
      <c r="K826" s="12" t="s">
        <v>14</v>
      </c>
      <c r="L826" s="13">
        <v>1</v>
      </c>
    </row>
    <row r="827" spans="1:12" x14ac:dyDescent="0.35">
      <c r="A827" s="12" t="s">
        <v>10</v>
      </c>
      <c r="B827" s="13">
        <v>18</v>
      </c>
      <c r="C827" s="13" t="str" cm="1">
        <f t="array" ref="C827">_xlfn.IFS(
  AND(B827&gt;=0, B827&lt;=18), "0-18",
  AND(B827&gt;18, B827&lt;=35), "19-35",
  AND(B827&gt;35, B827&lt;=60), "36-60",
  B827&gt;60, "60+"
)</f>
        <v>0-18</v>
      </c>
      <c r="D827" s="13">
        <v>0</v>
      </c>
      <c r="E827" s="13">
        <v>0</v>
      </c>
      <c r="F827" s="13">
        <v>1</v>
      </c>
      <c r="G827" s="12" t="str" cm="1">
        <f t="array" ref="G827">_xlfn.IFS(AND(D827=0,F827=0,E827=1),"Past/Secondary", AND(D827=1,F827=0,E827=0),"Acute/Early", OR(AND(D827=1,F827=1,E827=0),AND(D827=0,F827=1,E827=0)),"Recent/Mid", AND(D827=1,F827=1,E827=1),"Positive(Complex)", AND(D827=0,F827=1,E827=1),"Recent Exposure (Past Infection)", TRUE,"Secondary")</f>
        <v>Recent/Mid</v>
      </c>
      <c r="H827" s="12" t="s">
        <v>38</v>
      </c>
      <c r="I827" s="12" t="s">
        <v>17</v>
      </c>
      <c r="J827" s="12" t="s">
        <v>13</v>
      </c>
      <c r="K827" s="12" t="s">
        <v>14</v>
      </c>
      <c r="L827" s="13">
        <v>0</v>
      </c>
    </row>
    <row r="828" spans="1:12" x14ac:dyDescent="0.35">
      <c r="A828" s="12" t="s">
        <v>15</v>
      </c>
      <c r="B828" s="13">
        <v>34</v>
      </c>
      <c r="C828" s="13" t="str" cm="1">
        <f t="array" ref="C828">_xlfn.IFS(
  AND(B828&gt;=0, B828&lt;=18), "0-18",
  AND(B828&gt;18, B828&lt;=35), "19-35",
  AND(B828&gt;35, B828&lt;=60), "36-60",
  B828&gt;60, "60+"
)</f>
        <v>19-35</v>
      </c>
      <c r="D828" s="13">
        <v>1</v>
      </c>
      <c r="E828" s="13">
        <v>1</v>
      </c>
      <c r="F828" s="13">
        <v>1</v>
      </c>
      <c r="G828" s="12" t="str" cm="1">
        <f t="array" ref="G828">_xlfn.IFS(AND(D828=0,F828=0,E828=1),"Past/Secondary", AND(D828=1,F828=0,E828=0),"Acute/Early", OR(AND(D828=1,F828=1,E828=0),AND(D828=0,F828=1,E828=0)),"Recent/Mid", AND(D828=1,F828=1,E828=1),"Positive(Complex)", AND(D828=0,F828=1,E828=1),"Recent Exposure (Past Infection)", TRUE,"Secondary")</f>
        <v>Positive(Complex)</v>
      </c>
      <c r="H828" s="12" t="s">
        <v>41</v>
      </c>
      <c r="I828" s="12" t="s">
        <v>12</v>
      </c>
      <c r="J828" s="12" t="s">
        <v>19</v>
      </c>
      <c r="K828" s="12" t="s">
        <v>14</v>
      </c>
      <c r="L828" s="13">
        <v>1</v>
      </c>
    </row>
    <row r="829" spans="1:12" x14ac:dyDescent="0.35">
      <c r="A829" s="12" t="s">
        <v>15</v>
      </c>
      <c r="B829" s="13">
        <v>22</v>
      </c>
      <c r="C829" s="13" t="str" cm="1">
        <f t="array" ref="C829">_xlfn.IFS(
  AND(B829&gt;=0, B829&lt;=18), "0-18",
  AND(B829&gt;18, B829&lt;=35), "19-35",
  AND(B829&gt;35, B829&lt;=60), "36-60",
  B829&gt;60, "60+"
)</f>
        <v>19-35</v>
      </c>
      <c r="D829" s="13">
        <v>0</v>
      </c>
      <c r="E829" s="13">
        <v>0</v>
      </c>
      <c r="F829" s="13">
        <v>0</v>
      </c>
      <c r="G829" s="12" t="str" cm="1">
        <f t="array" ref="G829">_xlfn.IFS(AND(D829=0,F829=0,E829=1),"Past/Secondary", AND(D829=1,F829=0,E829=0),"Acute/Early", OR(AND(D829=1,F829=1,E829=0),AND(D829=0,F829=1,E829=0)),"Recent/Mid", AND(D829=1,F829=1,E829=1),"Positive(Complex)", AND(D829=0,F829=1,E829=1),"Recent Exposure (Past Infection)", TRUE,"Secondary")</f>
        <v>Secondary</v>
      </c>
      <c r="H829" s="12" t="s">
        <v>35</v>
      </c>
      <c r="I829" s="12" t="s">
        <v>17</v>
      </c>
      <c r="J829" s="12" t="s">
        <v>19</v>
      </c>
      <c r="K829" s="12" t="s">
        <v>14</v>
      </c>
      <c r="L829" s="13">
        <v>0</v>
      </c>
    </row>
    <row r="830" spans="1:12" x14ac:dyDescent="0.35">
      <c r="A830" s="12" t="s">
        <v>15</v>
      </c>
      <c r="B830" s="13">
        <v>39</v>
      </c>
      <c r="C830" s="13" t="str" cm="1">
        <f t="array" ref="C830">_xlfn.IFS(
  AND(B830&gt;=0, B830&lt;=18), "0-18",
  AND(B830&gt;18, B830&lt;=35), "19-35",
  AND(B830&gt;35, B830&lt;=60), "36-60",
  B830&gt;60, "60+"
)</f>
        <v>36-60</v>
      </c>
      <c r="D830" s="13">
        <v>1</v>
      </c>
      <c r="E830" s="13">
        <v>1</v>
      </c>
      <c r="F830" s="13">
        <v>1</v>
      </c>
      <c r="G830" s="12" t="str" cm="1">
        <f t="array" ref="G830">_xlfn.IFS(AND(D830=0,F830=0,E830=1),"Past/Secondary", AND(D830=1,F830=0,E830=0),"Acute/Early", OR(AND(D830=1,F830=1,E830=0),AND(D830=0,F830=1,E830=0)),"Recent/Mid", AND(D830=1,F830=1,E830=1),"Positive(Complex)", AND(D830=0,F830=1,E830=1),"Recent Exposure (Past Infection)", TRUE,"Secondary")</f>
        <v>Positive(Complex)</v>
      </c>
      <c r="H830" s="12" t="s">
        <v>50</v>
      </c>
      <c r="I830" s="12" t="s">
        <v>12</v>
      </c>
      <c r="J830" s="12" t="s">
        <v>19</v>
      </c>
      <c r="K830" s="12" t="s">
        <v>14</v>
      </c>
      <c r="L830" s="13">
        <v>1</v>
      </c>
    </row>
    <row r="831" spans="1:12" x14ac:dyDescent="0.35">
      <c r="A831" s="12" t="s">
        <v>15</v>
      </c>
      <c r="B831" s="13">
        <v>21</v>
      </c>
      <c r="C831" s="13" t="str" cm="1">
        <f t="array" ref="C831">_xlfn.IFS(
  AND(B831&gt;=0, B831&lt;=18), "0-18",
  AND(B831&gt;18, B831&lt;=35), "19-35",
  AND(B831&gt;35, B831&lt;=60), "36-60",
  B831&gt;60, "60+"
)</f>
        <v>19-35</v>
      </c>
      <c r="D831" s="13">
        <v>0</v>
      </c>
      <c r="E831" s="13">
        <v>0</v>
      </c>
      <c r="F831" s="13">
        <v>0</v>
      </c>
      <c r="G831" s="12" t="str" cm="1">
        <f t="array" ref="G831">_xlfn.IFS(AND(D831=0,F831=0,E831=1),"Past/Secondary", AND(D831=1,F831=0,E831=0),"Acute/Early", OR(AND(D831=1,F831=1,E831=0),AND(D831=0,F831=1,E831=0)),"Recent/Mid", AND(D831=1,F831=1,E831=1),"Positive(Complex)", AND(D831=0,F831=1,E831=1),"Recent Exposure (Past Infection)", TRUE,"Secondary")</f>
        <v>Secondary</v>
      </c>
      <c r="H831" s="12" t="s">
        <v>42</v>
      </c>
      <c r="I831" s="12" t="s">
        <v>17</v>
      </c>
      <c r="J831" s="12" t="s">
        <v>24</v>
      </c>
      <c r="K831" s="12" t="s">
        <v>14</v>
      </c>
      <c r="L831" s="13">
        <v>0</v>
      </c>
    </row>
    <row r="832" spans="1:12" x14ac:dyDescent="0.35">
      <c r="A832" s="12" t="s">
        <v>15</v>
      </c>
      <c r="B832" s="13">
        <v>64</v>
      </c>
      <c r="C832" s="13" t="str" cm="1">
        <f t="array" ref="C832">_xlfn.IFS(
  AND(B832&gt;=0, B832&lt;=18), "0-18",
  AND(B832&gt;18, B832&lt;=35), "19-35",
  AND(B832&gt;35, B832&lt;=60), "36-60",
  B832&gt;60, "60+"
)</f>
        <v>60+</v>
      </c>
      <c r="D832" s="13">
        <v>0</v>
      </c>
      <c r="E832" s="13">
        <v>0</v>
      </c>
      <c r="F832" s="13">
        <v>0</v>
      </c>
      <c r="G832" s="12" t="str" cm="1">
        <f t="array" ref="G832">_xlfn.IFS(AND(D832=0,F832=0,E832=1),"Past/Secondary", AND(D832=1,F832=0,E832=0),"Acute/Early", OR(AND(D832=1,F832=1,E832=0),AND(D832=0,F832=1,E832=0)),"Recent/Mid", AND(D832=1,F832=1,E832=1),"Positive(Complex)", AND(D832=0,F832=1,E832=1),"Recent Exposure (Past Infection)", TRUE,"Secondary")</f>
        <v>Secondary</v>
      </c>
      <c r="H832" s="12" t="s">
        <v>18</v>
      </c>
      <c r="I832" s="12" t="s">
        <v>12</v>
      </c>
      <c r="J832" s="12" t="s">
        <v>13</v>
      </c>
      <c r="K832" s="12" t="s">
        <v>14</v>
      </c>
      <c r="L832" s="13">
        <v>0</v>
      </c>
    </row>
    <row r="833" spans="1:12" x14ac:dyDescent="0.35">
      <c r="A833" s="12" t="s">
        <v>10</v>
      </c>
      <c r="B833" s="13">
        <v>53</v>
      </c>
      <c r="C833" s="13" t="str" cm="1">
        <f t="array" ref="C833">_xlfn.IFS(
  AND(B833&gt;=0, B833&lt;=18), "0-18",
  AND(B833&gt;18, B833&lt;=35), "19-35",
  AND(B833&gt;35, B833&lt;=60), "36-60",
  B833&gt;60, "60+"
)</f>
        <v>36-60</v>
      </c>
      <c r="D833" s="13">
        <v>0</v>
      </c>
      <c r="E833" s="13">
        <v>0</v>
      </c>
      <c r="F833" s="13">
        <v>0</v>
      </c>
      <c r="G833" s="12" t="str" cm="1">
        <f t="array" ref="G833">_xlfn.IFS(AND(D833=0,F833=0,E833=1),"Past/Secondary", AND(D833=1,F833=0,E833=0),"Acute/Early", OR(AND(D833=1,F833=1,E833=0),AND(D833=0,F833=1,E833=0)),"Recent/Mid", AND(D833=1,F833=1,E833=1),"Positive(Complex)", AND(D833=0,F833=1,E833=1),"Recent Exposure (Past Infection)", TRUE,"Secondary")</f>
        <v>Secondary</v>
      </c>
      <c r="H833" s="12" t="s">
        <v>18</v>
      </c>
      <c r="I833" s="12" t="s">
        <v>17</v>
      </c>
      <c r="J833" s="12" t="s">
        <v>19</v>
      </c>
      <c r="K833" s="12" t="s">
        <v>14</v>
      </c>
      <c r="L833" s="13">
        <v>0</v>
      </c>
    </row>
    <row r="834" spans="1:12" x14ac:dyDescent="0.35">
      <c r="A834" s="12" t="s">
        <v>10</v>
      </c>
      <c r="B834" s="13">
        <v>21</v>
      </c>
      <c r="C834" s="13" t="str" cm="1">
        <f t="array" ref="C834">_xlfn.IFS(
  AND(B834&gt;=0, B834&lt;=18), "0-18",
  AND(B834&gt;18, B834&lt;=35), "19-35",
  AND(B834&gt;35, B834&lt;=60), "36-60",
  B834&gt;60, "60+"
)</f>
        <v>19-35</v>
      </c>
      <c r="D834" s="13">
        <v>1</v>
      </c>
      <c r="E834" s="13">
        <v>1</v>
      </c>
      <c r="F834" s="13">
        <v>1</v>
      </c>
      <c r="G834" s="12" t="str" cm="1">
        <f t="array" ref="G834">_xlfn.IFS(AND(D834=0,F834=0,E834=1),"Past/Secondary", AND(D834=1,F834=0,E834=0),"Acute/Early", OR(AND(D834=1,F834=1,E834=0),AND(D834=0,F834=1,E834=0)),"Recent/Mid", AND(D834=1,F834=1,E834=1),"Positive(Complex)", AND(D834=0,F834=1,E834=1),"Recent Exposure (Past Infection)", TRUE,"Secondary")</f>
        <v>Positive(Complex)</v>
      </c>
      <c r="H834" s="12" t="s">
        <v>20</v>
      </c>
      <c r="I834" s="12" t="s">
        <v>12</v>
      </c>
      <c r="J834" s="12" t="s">
        <v>13</v>
      </c>
      <c r="K834" s="12" t="s">
        <v>14</v>
      </c>
      <c r="L834" s="13">
        <v>1</v>
      </c>
    </row>
    <row r="835" spans="1:12" x14ac:dyDescent="0.35">
      <c r="A835" s="12" t="s">
        <v>10</v>
      </c>
      <c r="B835" s="13">
        <v>40</v>
      </c>
      <c r="C835" s="13" t="str" cm="1">
        <f t="array" ref="C835">_xlfn.IFS(
  AND(B835&gt;=0, B835&lt;=18), "0-18",
  AND(B835&gt;18, B835&lt;=35), "19-35",
  AND(B835&gt;35, B835&lt;=60), "36-60",
  B835&gt;60, "60+"
)</f>
        <v>36-60</v>
      </c>
      <c r="D835" s="13">
        <v>1</v>
      </c>
      <c r="E835" s="13">
        <v>1</v>
      </c>
      <c r="F835" s="13">
        <v>1</v>
      </c>
      <c r="G835" s="12" t="str" cm="1">
        <f t="array" ref="G835">_xlfn.IFS(AND(D835=0,F835=0,E835=1),"Past/Secondary", AND(D835=1,F835=0,E835=0),"Acute/Early", OR(AND(D835=1,F835=1,E835=0),AND(D835=0,F835=1,E835=0)),"Recent/Mid", AND(D835=1,F835=1,E835=1),"Positive(Complex)", AND(D835=0,F835=1,E835=1),"Recent Exposure (Past Infection)", TRUE,"Secondary")</f>
        <v>Positive(Complex)</v>
      </c>
      <c r="H835" s="12" t="s">
        <v>33</v>
      </c>
      <c r="I835" s="12" t="s">
        <v>17</v>
      </c>
      <c r="J835" s="12" t="s">
        <v>13</v>
      </c>
      <c r="K835" s="12" t="s">
        <v>14</v>
      </c>
      <c r="L835" s="13">
        <v>1</v>
      </c>
    </row>
    <row r="836" spans="1:12" x14ac:dyDescent="0.35">
      <c r="A836" s="12" t="s">
        <v>15</v>
      </c>
      <c r="B836" s="13">
        <v>39</v>
      </c>
      <c r="C836" s="13" t="str" cm="1">
        <f t="array" ref="C836">_xlfn.IFS(
  AND(B836&gt;=0, B836&lt;=18), "0-18",
  AND(B836&gt;18, B836&lt;=35), "19-35",
  AND(B836&gt;35, B836&lt;=60), "36-60",
  B836&gt;60, "60+"
)</f>
        <v>36-60</v>
      </c>
      <c r="D836" s="13">
        <v>1</v>
      </c>
      <c r="E836" s="13">
        <v>1</v>
      </c>
      <c r="F836" s="13">
        <v>1</v>
      </c>
      <c r="G836" s="12" t="str" cm="1">
        <f t="array" ref="G836">_xlfn.IFS(AND(D836=0,F836=0,E836=1),"Past/Secondary", AND(D836=1,F836=0,E836=0),"Acute/Early", OR(AND(D836=1,F836=1,E836=0),AND(D836=0,F836=1,E836=0)),"Recent/Mid", AND(D836=1,F836=1,E836=1),"Positive(Complex)", AND(D836=0,F836=1,E836=1),"Recent Exposure (Past Infection)", TRUE,"Secondary")</f>
        <v>Positive(Complex)</v>
      </c>
      <c r="H836" s="12" t="s">
        <v>22</v>
      </c>
      <c r="I836" s="12" t="s">
        <v>12</v>
      </c>
      <c r="J836" s="12" t="s">
        <v>13</v>
      </c>
      <c r="K836" s="12" t="s">
        <v>14</v>
      </c>
      <c r="L836" s="13">
        <v>1</v>
      </c>
    </row>
    <row r="837" spans="1:12" x14ac:dyDescent="0.35">
      <c r="A837" s="12" t="s">
        <v>10</v>
      </c>
      <c r="B837" s="13">
        <v>47</v>
      </c>
      <c r="C837" s="13" t="str" cm="1">
        <f t="array" ref="C837">_xlfn.IFS(
  AND(B837&gt;=0, B837&lt;=18), "0-18",
  AND(B837&gt;18, B837&lt;=35), "19-35",
  AND(B837&gt;35, B837&lt;=60), "36-60",
  B837&gt;60, "60+"
)</f>
        <v>36-60</v>
      </c>
      <c r="D837" s="13">
        <v>1</v>
      </c>
      <c r="E837" s="13">
        <v>1</v>
      </c>
      <c r="F837" s="13">
        <v>1</v>
      </c>
      <c r="G837" s="12" t="str" cm="1">
        <f t="array" ref="G837">_xlfn.IFS(AND(D837=0,F837=0,E837=1),"Past/Secondary", AND(D837=1,F837=0,E837=0),"Acute/Early", OR(AND(D837=1,F837=1,E837=0),AND(D837=0,F837=1,E837=0)),"Recent/Mid", AND(D837=1,F837=1,E837=1),"Positive(Complex)", AND(D837=0,F837=1,E837=1),"Recent Exposure (Past Infection)", TRUE,"Secondary")</f>
        <v>Positive(Complex)</v>
      </c>
      <c r="H837" s="12" t="s">
        <v>22</v>
      </c>
      <c r="I837" s="12" t="s">
        <v>17</v>
      </c>
      <c r="J837" s="12" t="s">
        <v>24</v>
      </c>
      <c r="K837" s="12" t="s">
        <v>14</v>
      </c>
      <c r="L837" s="13">
        <v>1</v>
      </c>
    </row>
    <row r="838" spans="1:12" x14ac:dyDescent="0.35">
      <c r="A838" s="12" t="s">
        <v>15</v>
      </c>
      <c r="B838" s="13">
        <v>52</v>
      </c>
      <c r="C838" s="13" t="str" cm="1">
        <f t="array" ref="C838">_xlfn.IFS(
  AND(B838&gt;=0, B838&lt;=18), "0-18",
  AND(B838&gt;18, B838&lt;=35), "19-35",
  AND(B838&gt;35, B838&lt;=60), "36-60",
  B838&gt;60, "60+"
)</f>
        <v>36-60</v>
      </c>
      <c r="D838" s="13">
        <v>0</v>
      </c>
      <c r="E838" s="13">
        <v>0</v>
      </c>
      <c r="F838" s="13">
        <v>1</v>
      </c>
      <c r="G838" s="12" t="str" cm="1">
        <f t="array" ref="G838">_xlfn.IFS(AND(D838=0,F838=0,E838=1),"Past/Secondary", AND(D838=1,F838=0,E838=0),"Acute/Early", OR(AND(D838=1,F838=1,E838=0),AND(D838=0,F838=1,E838=0)),"Recent/Mid", AND(D838=1,F838=1,E838=1),"Positive(Complex)", AND(D838=0,F838=1,E838=1),"Recent Exposure (Past Infection)", TRUE,"Secondary")</f>
        <v>Recent/Mid</v>
      </c>
      <c r="H838" s="12" t="s">
        <v>28</v>
      </c>
      <c r="I838" s="12" t="s">
        <v>12</v>
      </c>
      <c r="J838" s="12" t="s">
        <v>19</v>
      </c>
      <c r="K838" s="12" t="s">
        <v>14</v>
      </c>
      <c r="L838" s="13">
        <v>0</v>
      </c>
    </row>
    <row r="839" spans="1:12" x14ac:dyDescent="0.35">
      <c r="A839" s="12" t="s">
        <v>10</v>
      </c>
      <c r="B839" s="13">
        <v>17</v>
      </c>
      <c r="C839" s="13" t="str" cm="1">
        <f t="array" ref="C839">_xlfn.IFS(
  AND(B839&gt;=0, B839&lt;=18), "0-18",
  AND(B839&gt;18, B839&lt;=35), "19-35",
  AND(B839&gt;35, B839&lt;=60), "36-60",
  B839&gt;60, "60+"
)</f>
        <v>0-18</v>
      </c>
      <c r="D839" s="13">
        <v>1</v>
      </c>
      <c r="E839" s="13">
        <v>1</v>
      </c>
      <c r="F839" s="13">
        <v>1</v>
      </c>
      <c r="G839" s="12" t="str" cm="1">
        <f t="array" ref="G839">_xlfn.IFS(AND(D839=0,F839=0,E839=1),"Past/Secondary", AND(D839=1,F839=0,E839=0),"Acute/Early", OR(AND(D839=1,F839=1,E839=0),AND(D839=0,F839=1,E839=0)),"Recent/Mid", AND(D839=1,F839=1,E839=1),"Positive(Complex)", AND(D839=0,F839=1,E839=1),"Recent Exposure (Past Infection)", TRUE,"Secondary")</f>
        <v>Positive(Complex)</v>
      </c>
      <c r="H839" s="12" t="s">
        <v>28</v>
      </c>
      <c r="I839" s="12" t="s">
        <v>17</v>
      </c>
      <c r="J839" s="12" t="s">
        <v>13</v>
      </c>
      <c r="K839" s="12" t="s">
        <v>14</v>
      </c>
      <c r="L839" s="13">
        <v>1</v>
      </c>
    </row>
    <row r="840" spans="1:12" x14ac:dyDescent="0.35">
      <c r="A840" s="12" t="s">
        <v>15</v>
      </c>
      <c r="B840" s="13">
        <v>65</v>
      </c>
      <c r="C840" s="13" t="str" cm="1">
        <f t="array" ref="C840">_xlfn.IFS(
  AND(B840&gt;=0, B840&lt;=18), "0-18",
  AND(B840&gt;18, B840&lt;=35), "19-35",
  AND(B840&gt;35, B840&lt;=60), "36-60",
  B840&gt;60, "60+"
)</f>
        <v>60+</v>
      </c>
      <c r="D840" s="13">
        <v>0</v>
      </c>
      <c r="E840" s="13">
        <v>0</v>
      </c>
      <c r="F840" s="13">
        <v>0</v>
      </c>
      <c r="G840" s="12" t="str" cm="1">
        <f t="array" ref="G840">_xlfn.IFS(AND(D840=0,F840=0,E840=1),"Past/Secondary", AND(D840=1,F840=0,E840=0),"Acute/Early", OR(AND(D840=1,F840=1,E840=0),AND(D840=0,F840=1,E840=0)),"Recent/Mid", AND(D840=1,F840=1,E840=1),"Positive(Complex)", AND(D840=0,F840=1,E840=1),"Recent Exposure (Past Infection)", TRUE,"Secondary")</f>
        <v>Secondary</v>
      </c>
      <c r="H840" s="12" t="s">
        <v>31</v>
      </c>
      <c r="I840" s="12" t="s">
        <v>12</v>
      </c>
      <c r="J840" s="12" t="s">
        <v>24</v>
      </c>
      <c r="K840" s="12" t="s">
        <v>14</v>
      </c>
      <c r="L840" s="13">
        <v>0</v>
      </c>
    </row>
    <row r="841" spans="1:12" x14ac:dyDescent="0.35">
      <c r="A841" s="12" t="s">
        <v>15</v>
      </c>
      <c r="B841" s="13">
        <v>32</v>
      </c>
      <c r="C841" s="13" t="str" cm="1">
        <f t="array" ref="C841">_xlfn.IFS(
  AND(B841&gt;=0, B841&lt;=18), "0-18",
  AND(B841&gt;18, B841&lt;=35), "19-35",
  AND(B841&gt;35, B841&lt;=60), "36-60",
  B841&gt;60, "60+"
)</f>
        <v>19-35</v>
      </c>
      <c r="D841" s="13">
        <v>0</v>
      </c>
      <c r="E841" s="13">
        <v>0</v>
      </c>
      <c r="F841" s="13">
        <v>1</v>
      </c>
      <c r="G841" s="12" t="str" cm="1">
        <f t="array" ref="G841">_xlfn.IFS(AND(D841=0,F841=0,E841=1),"Past/Secondary", AND(D841=1,F841=0,E841=0),"Acute/Early", OR(AND(D841=1,F841=1,E841=0),AND(D841=0,F841=1,E841=0)),"Recent/Mid", AND(D841=1,F841=1,E841=1),"Positive(Complex)", AND(D841=0,F841=1,E841=1),"Recent Exposure (Past Infection)", TRUE,"Secondary")</f>
        <v>Recent/Mid</v>
      </c>
      <c r="H841" s="12" t="s">
        <v>16</v>
      </c>
      <c r="I841" s="12" t="s">
        <v>17</v>
      </c>
      <c r="J841" s="12" t="s">
        <v>24</v>
      </c>
      <c r="K841" s="12" t="s">
        <v>14</v>
      </c>
      <c r="L841" s="13">
        <v>0</v>
      </c>
    </row>
    <row r="842" spans="1:12" x14ac:dyDescent="0.35">
      <c r="A842" s="12" t="s">
        <v>15</v>
      </c>
      <c r="B842" s="13">
        <v>8</v>
      </c>
      <c r="C842" s="13" t="str" cm="1">
        <f t="array" ref="C842">_xlfn.IFS(
  AND(B842&gt;=0, B842&lt;=18), "0-18",
  AND(B842&gt;18, B842&lt;=35), "19-35",
  AND(B842&gt;35, B842&lt;=60), "36-60",
  B842&gt;60, "60+"
)</f>
        <v>0-18</v>
      </c>
      <c r="D842" s="13">
        <v>1</v>
      </c>
      <c r="E842" s="13">
        <v>1</v>
      </c>
      <c r="F842" s="13">
        <v>0</v>
      </c>
      <c r="G842" s="12" t="str" cm="1">
        <f t="array" ref="G842">_xlfn.IFS(AND(D842=0,F842=0,E842=1),"Past/Secondary", AND(D842=1,F842=0,E842=0),"Acute/Early", OR(AND(D842=1,F842=1,E842=0),AND(D842=0,F842=1,E842=0)),"Recent/Mid", AND(D842=1,F842=1,E842=1),"Positive(Complex)", AND(D842=0,F842=1,E842=1),"Recent Exposure (Past Infection)", TRUE,"Secondary")</f>
        <v>Secondary</v>
      </c>
      <c r="H842" s="12" t="s">
        <v>44</v>
      </c>
      <c r="I842" s="12" t="s">
        <v>12</v>
      </c>
      <c r="J842" s="12" t="s">
        <v>13</v>
      </c>
      <c r="K842" s="12" t="s">
        <v>14</v>
      </c>
      <c r="L842" s="13">
        <v>1</v>
      </c>
    </row>
    <row r="843" spans="1:12" x14ac:dyDescent="0.35">
      <c r="A843" s="12" t="s">
        <v>10</v>
      </c>
      <c r="B843" s="13">
        <v>55</v>
      </c>
      <c r="C843" s="13" t="str" cm="1">
        <f t="array" ref="C843">_xlfn.IFS(
  AND(B843&gt;=0, B843&lt;=18), "0-18",
  AND(B843&gt;18, B843&lt;=35), "19-35",
  AND(B843&gt;35, B843&lt;=60), "36-60",
  B843&gt;60, "60+"
)</f>
        <v>36-60</v>
      </c>
      <c r="D843" s="13">
        <v>0</v>
      </c>
      <c r="E843" s="13">
        <v>0</v>
      </c>
      <c r="F843" s="13">
        <v>1</v>
      </c>
      <c r="G843" s="12" t="str" cm="1">
        <f t="array" ref="G843">_xlfn.IFS(AND(D843=0,F843=0,E843=1),"Past/Secondary", AND(D843=1,F843=0,E843=0),"Acute/Early", OR(AND(D843=1,F843=1,E843=0),AND(D843=0,F843=1,E843=0)),"Recent/Mid", AND(D843=1,F843=1,E843=1),"Positive(Complex)", AND(D843=0,F843=1,E843=1),"Recent Exposure (Past Infection)", TRUE,"Secondary")</f>
        <v>Recent/Mid</v>
      </c>
      <c r="H843" s="12" t="s">
        <v>35</v>
      </c>
      <c r="I843" s="12" t="s">
        <v>17</v>
      </c>
      <c r="J843" s="12" t="s">
        <v>13</v>
      </c>
      <c r="K843" s="12" t="s">
        <v>14</v>
      </c>
      <c r="L843" s="13">
        <v>0</v>
      </c>
    </row>
    <row r="844" spans="1:12" x14ac:dyDescent="0.35">
      <c r="A844" s="12" t="s">
        <v>15</v>
      </c>
      <c r="B844" s="13">
        <v>47</v>
      </c>
      <c r="C844" s="13" t="str" cm="1">
        <f t="array" ref="C844">_xlfn.IFS(
  AND(B844&gt;=0, B844&lt;=18), "0-18",
  AND(B844&gt;18, B844&lt;=35), "19-35",
  AND(B844&gt;35, B844&lt;=60), "36-60",
  B844&gt;60, "60+"
)</f>
        <v>36-60</v>
      </c>
      <c r="D844" s="13">
        <v>0</v>
      </c>
      <c r="E844" s="13">
        <v>0</v>
      </c>
      <c r="F844" s="13">
        <v>0</v>
      </c>
      <c r="G844" s="12" t="str" cm="1">
        <f t="array" ref="G844">_xlfn.IFS(AND(D844=0,F844=0,E844=1),"Past/Secondary", AND(D844=1,F844=0,E844=0),"Acute/Early", OR(AND(D844=1,F844=1,E844=0),AND(D844=0,F844=1,E844=0)),"Recent/Mid", AND(D844=1,F844=1,E844=1),"Positive(Complex)", AND(D844=0,F844=1,E844=1),"Recent Exposure (Past Infection)", TRUE,"Secondary")</f>
        <v>Secondary</v>
      </c>
      <c r="H844" s="12" t="s">
        <v>51</v>
      </c>
      <c r="I844" s="12" t="s">
        <v>12</v>
      </c>
      <c r="J844" s="12" t="s">
        <v>19</v>
      </c>
      <c r="K844" s="12" t="s">
        <v>14</v>
      </c>
      <c r="L844" s="13">
        <v>0</v>
      </c>
    </row>
    <row r="845" spans="1:12" x14ac:dyDescent="0.35">
      <c r="A845" s="12" t="s">
        <v>15</v>
      </c>
      <c r="B845" s="13">
        <v>47</v>
      </c>
      <c r="C845" s="13" t="str" cm="1">
        <f t="array" ref="C845">_xlfn.IFS(
  AND(B845&gt;=0, B845&lt;=18), "0-18",
  AND(B845&gt;18, B845&lt;=35), "19-35",
  AND(B845&gt;35, B845&lt;=60), "36-60",
  B845&gt;60, "60+"
)</f>
        <v>36-60</v>
      </c>
      <c r="D845" s="13">
        <v>0</v>
      </c>
      <c r="E845" s="13">
        <v>0</v>
      </c>
      <c r="F845" s="13">
        <v>0</v>
      </c>
      <c r="G845" s="12" t="str" cm="1">
        <f t="array" ref="G845">_xlfn.IFS(AND(D845=0,F845=0,E845=1),"Past/Secondary", AND(D845=1,F845=0,E845=0),"Acute/Early", OR(AND(D845=1,F845=1,E845=0),AND(D845=0,F845=1,E845=0)),"Recent/Mid", AND(D845=1,F845=1,E845=1),"Positive(Complex)", AND(D845=0,F845=1,E845=1),"Recent Exposure (Past Infection)", TRUE,"Secondary")</f>
        <v>Secondary</v>
      </c>
      <c r="H845" s="12" t="s">
        <v>32</v>
      </c>
      <c r="I845" s="12" t="s">
        <v>17</v>
      </c>
      <c r="J845" s="12" t="s">
        <v>19</v>
      </c>
      <c r="K845" s="12" t="s">
        <v>14</v>
      </c>
      <c r="L845" s="13">
        <v>0</v>
      </c>
    </row>
    <row r="846" spans="1:12" x14ac:dyDescent="0.35">
      <c r="A846" s="12" t="s">
        <v>15</v>
      </c>
      <c r="B846" s="13">
        <v>47</v>
      </c>
      <c r="C846" s="13" t="str" cm="1">
        <f t="array" ref="C846">_xlfn.IFS(
  AND(B846&gt;=0, B846&lt;=18), "0-18",
  AND(B846&gt;18, B846&lt;=35), "19-35",
  AND(B846&gt;35, B846&lt;=60), "36-60",
  B846&gt;60, "60+"
)</f>
        <v>36-60</v>
      </c>
      <c r="D846" s="13">
        <v>0</v>
      </c>
      <c r="E846" s="13">
        <v>0</v>
      </c>
      <c r="F846" s="13">
        <v>0</v>
      </c>
      <c r="G846" s="12" t="str" cm="1">
        <f t="array" ref="G846">_xlfn.IFS(AND(D846=0,F846=0,E846=1),"Past/Secondary", AND(D846=1,F846=0,E846=0),"Acute/Early", OR(AND(D846=1,F846=1,E846=0),AND(D846=0,F846=1,E846=0)),"Recent/Mid", AND(D846=1,F846=1,E846=1),"Positive(Complex)", AND(D846=0,F846=1,E846=1),"Recent Exposure (Past Infection)", TRUE,"Secondary")</f>
        <v>Secondary</v>
      </c>
      <c r="H846" s="12" t="s">
        <v>53</v>
      </c>
      <c r="I846" s="12" t="s">
        <v>12</v>
      </c>
      <c r="J846" s="12" t="s">
        <v>13</v>
      </c>
      <c r="K846" s="12" t="s">
        <v>14</v>
      </c>
      <c r="L846" s="13">
        <v>0</v>
      </c>
    </row>
    <row r="847" spans="1:12" x14ac:dyDescent="0.35">
      <c r="A847" s="12" t="s">
        <v>10</v>
      </c>
      <c r="B847" s="13">
        <v>26</v>
      </c>
      <c r="C847" s="13" t="str" cm="1">
        <f t="array" ref="C847">_xlfn.IFS(
  AND(B847&gt;=0, B847&lt;=18), "0-18",
  AND(B847&gt;18, B847&lt;=35), "19-35",
  AND(B847&gt;35, B847&lt;=60), "36-60",
  B847&gt;60, "60+"
)</f>
        <v>19-35</v>
      </c>
      <c r="D847" s="13">
        <v>1</v>
      </c>
      <c r="E847" s="13">
        <v>1</v>
      </c>
      <c r="F847" s="13">
        <v>0</v>
      </c>
      <c r="G847" s="12" t="str" cm="1">
        <f t="array" ref="G847">_xlfn.IFS(AND(D847=0,F847=0,E847=1),"Past/Secondary", AND(D847=1,F847=0,E847=0),"Acute/Early", OR(AND(D847=1,F847=1,E847=0),AND(D847=0,F847=1,E847=0)),"Recent/Mid", AND(D847=1,F847=1,E847=1),"Positive(Complex)", AND(D847=0,F847=1,E847=1),"Recent Exposure (Past Infection)", TRUE,"Secondary")</f>
        <v>Secondary</v>
      </c>
      <c r="H847" s="12" t="s">
        <v>46</v>
      </c>
      <c r="I847" s="12" t="s">
        <v>17</v>
      </c>
      <c r="J847" s="12" t="s">
        <v>19</v>
      </c>
      <c r="K847" s="12" t="s">
        <v>14</v>
      </c>
      <c r="L847" s="13">
        <v>1</v>
      </c>
    </row>
    <row r="848" spans="1:12" x14ac:dyDescent="0.35">
      <c r="A848" s="12" t="s">
        <v>15</v>
      </c>
      <c r="B848" s="13">
        <v>36</v>
      </c>
      <c r="C848" s="13" t="str" cm="1">
        <f t="array" ref="C848">_xlfn.IFS(
  AND(B848&gt;=0, B848&lt;=18), "0-18",
  AND(B848&gt;18, B848&lt;=35), "19-35",
  AND(B848&gt;35, B848&lt;=60), "36-60",
  B848&gt;60, "60+"
)</f>
        <v>36-60</v>
      </c>
      <c r="D848" s="13">
        <v>0</v>
      </c>
      <c r="E848" s="13">
        <v>0</v>
      </c>
      <c r="F848" s="13">
        <v>0</v>
      </c>
      <c r="G848" s="12" t="str" cm="1">
        <f t="array" ref="G848">_xlfn.IFS(AND(D848=0,F848=0,E848=1),"Past/Secondary", AND(D848=1,F848=0,E848=0),"Acute/Early", OR(AND(D848=1,F848=1,E848=0),AND(D848=0,F848=1,E848=0)),"Recent/Mid", AND(D848=1,F848=1,E848=1),"Positive(Complex)", AND(D848=0,F848=1,E848=1),"Recent Exposure (Past Infection)", TRUE,"Secondary")</f>
        <v>Secondary</v>
      </c>
      <c r="H848" s="12" t="s">
        <v>38</v>
      </c>
      <c r="I848" s="12" t="s">
        <v>12</v>
      </c>
      <c r="J848" s="12" t="s">
        <v>19</v>
      </c>
      <c r="K848" s="12" t="s">
        <v>14</v>
      </c>
      <c r="L848" s="13">
        <v>0</v>
      </c>
    </row>
    <row r="849" spans="1:12" x14ac:dyDescent="0.35">
      <c r="A849" s="12" t="s">
        <v>15</v>
      </c>
      <c r="B849" s="13">
        <v>45</v>
      </c>
      <c r="C849" s="13" t="str" cm="1">
        <f t="array" ref="C849">_xlfn.IFS(
  AND(B849&gt;=0, B849&lt;=18), "0-18",
  AND(B849&gt;18, B849&lt;=35), "19-35",
  AND(B849&gt;35, B849&lt;=60), "36-60",
  B849&gt;60, "60+"
)</f>
        <v>36-60</v>
      </c>
      <c r="D849" s="13">
        <v>1</v>
      </c>
      <c r="E849" s="13">
        <v>1</v>
      </c>
      <c r="F849" s="13">
        <v>0</v>
      </c>
      <c r="G849" s="12" t="str" cm="1">
        <f t="array" ref="G849">_xlfn.IFS(AND(D849=0,F849=0,E849=1),"Past/Secondary", AND(D849=1,F849=0,E849=0),"Acute/Early", OR(AND(D849=1,F849=1,E849=0),AND(D849=0,F849=1,E849=0)),"Recent/Mid", AND(D849=1,F849=1,E849=1),"Positive(Complex)", AND(D849=0,F849=1,E849=1),"Recent Exposure (Past Infection)", TRUE,"Secondary")</f>
        <v>Secondary</v>
      </c>
      <c r="H849" s="12" t="s">
        <v>48</v>
      </c>
      <c r="I849" s="12" t="s">
        <v>17</v>
      </c>
      <c r="J849" s="12" t="s">
        <v>13</v>
      </c>
      <c r="K849" s="12" t="s">
        <v>14</v>
      </c>
      <c r="L849" s="13">
        <v>1</v>
      </c>
    </row>
    <row r="850" spans="1:12" x14ac:dyDescent="0.35">
      <c r="A850" s="12" t="s">
        <v>10</v>
      </c>
      <c r="B850" s="13">
        <v>24</v>
      </c>
      <c r="C850" s="13" t="str" cm="1">
        <f t="array" ref="C850">_xlfn.IFS(
  AND(B850&gt;=0, B850&lt;=18), "0-18",
  AND(B850&gt;18, B850&lt;=35), "19-35",
  AND(B850&gt;35, B850&lt;=60), "36-60",
  B850&gt;60, "60+"
)</f>
        <v>19-35</v>
      </c>
      <c r="D850" s="13">
        <v>0</v>
      </c>
      <c r="E850" s="13">
        <v>0</v>
      </c>
      <c r="F850" s="13">
        <v>0</v>
      </c>
      <c r="G850" s="12" t="str" cm="1">
        <f t="array" ref="G850">_xlfn.IFS(AND(D850=0,F850=0,E850=1),"Past/Secondary", AND(D850=1,F850=0,E850=0),"Acute/Early", OR(AND(D850=1,F850=1,E850=0),AND(D850=0,F850=1,E850=0)),"Recent/Mid", AND(D850=1,F850=1,E850=1),"Positive(Complex)", AND(D850=0,F850=1,E850=1),"Recent Exposure (Past Infection)", TRUE,"Secondary")</f>
        <v>Secondary</v>
      </c>
      <c r="H850" s="12" t="s">
        <v>11</v>
      </c>
      <c r="I850" s="12" t="s">
        <v>12</v>
      </c>
      <c r="J850" s="12" t="s">
        <v>13</v>
      </c>
      <c r="K850" s="12" t="s">
        <v>14</v>
      </c>
      <c r="L850" s="13">
        <v>0</v>
      </c>
    </row>
    <row r="851" spans="1:12" x14ac:dyDescent="0.35">
      <c r="A851" s="12" t="s">
        <v>10</v>
      </c>
      <c r="B851" s="13">
        <v>15</v>
      </c>
      <c r="C851" s="13" t="str" cm="1">
        <f t="array" ref="C851">_xlfn.IFS(
  AND(B851&gt;=0, B851&lt;=18), "0-18",
  AND(B851&gt;18, B851&lt;=35), "19-35",
  AND(B851&gt;35, B851&lt;=60), "36-60",
  B851&gt;60, "60+"
)</f>
        <v>0-18</v>
      </c>
      <c r="D851" s="13">
        <v>0</v>
      </c>
      <c r="E851" s="13">
        <v>0</v>
      </c>
      <c r="F851" s="13">
        <v>1</v>
      </c>
      <c r="G851" s="12" t="str" cm="1">
        <f t="array" ref="G851">_xlfn.IFS(AND(D851=0,F851=0,E851=1),"Past/Secondary", AND(D851=1,F851=0,E851=0),"Acute/Early", OR(AND(D851=1,F851=1,E851=0),AND(D851=0,F851=1,E851=0)),"Recent/Mid", AND(D851=1,F851=1,E851=1),"Positive(Complex)", AND(D851=0,F851=1,E851=1),"Recent Exposure (Past Infection)", TRUE,"Secondary")</f>
        <v>Recent/Mid</v>
      </c>
      <c r="H851" s="12" t="s">
        <v>28</v>
      </c>
      <c r="I851" s="12" t="s">
        <v>17</v>
      </c>
      <c r="J851" s="12" t="s">
        <v>13</v>
      </c>
      <c r="K851" s="12" t="s">
        <v>14</v>
      </c>
      <c r="L851" s="13">
        <v>0</v>
      </c>
    </row>
    <row r="852" spans="1:12" x14ac:dyDescent="0.35">
      <c r="A852" s="12" t="s">
        <v>15</v>
      </c>
      <c r="B852" s="13">
        <v>32</v>
      </c>
      <c r="C852" s="13" t="str" cm="1">
        <f t="array" ref="C852">_xlfn.IFS(
  AND(B852&gt;=0, B852&lt;=18), "0-18",
  AND(B852&gt;18, B852&lt;=35), "19-35",
  AND(B852&gt;35, B852&lt;=60), "36-60",
  B852&gt;60, "60+"
)</f>
        <v>19-35</v>
      </c>
      <c r="D852" s="13">
        <v>1</v>
      </c>
      <c r="E852" s="13">
        <v>1</v>
      </c>
      <c r="F852" s="13">
        <v>0</v>
      </c>
      <c r="G852" s="12" t="str" cm="1">
        <f t="array" ref="G852">_xlfn.IFS(AND(D852=0,F852=0,E852=1),"Past/Secondary", AND(D852=1,F852=0,E852=0),"Acute/Early", OR(AND(D852=1,F852=1,E852=0),AND(D852=0,F852=1,E852=0)),"Recent/Mid", AND(D852=1,F852=1,E852=1),"Positive(Complex)", AND(D852=0,F852=1,E852=1),"Recent Exposure (Past Infection)", TRUE,"Secondary")</f>
        <v>Secondary</v>
      </c>
      <c r="H852" s="12" t="s">
        <v>38</v>
      </c>
      <c r="I852" s="12" t="s">
        <v>12</v>
      </c>
      <c r="J852" s="12" t="s">
        <v>24</v>
      </c>
      <c r="K852" s="12" t="s">
        <v>14</v>
      </c>
      <c r="L852" s="13">
        <v>1</v>
      </c>
    </row>
    <row r="853" spans="1:12" x14ac:dyDescent="0.35">
      <c r="A853" s="12" t="s">
        <v>10</v>
      </c>
      <c r="B853" s="13">
        <v>28</v>
      </c>
      <c r="C853" s="13" t="str" cm="1">
        <f t="array" ref="C853">_xlfn.IFS(
  AND(B853&gt;=0, B853&lt;=18), "0-18",
  AND(B853&gt;18, B853&lt;=35), "19-35",
  AND(B853&gt;35, B853&lt;=60), "36-60",
  B853&gt;60, "60+"
)</f>
        <v>19-35</v>
      </c>
      <c r="D853" s="13">
        <v>1</v>
      </c>
      <c r="E853" s="13">
        <v>1</v>
      </c>
      <c r="F853" s="13">
        <v>0</v>
      </c>
      <c r="G853" s="12" t="str" cm="1">
        <f t="array" ref="G853">_xlfn.IFS(AND(D853=0,F853=0,E853=1),"Past/Secondary", AND(D853=1,F853=0,E853=0),"Acute/Early", OR(AND(D853=1,F853=1,E853=0),AND(D853=0,F853=1,E853=0)),"Recent/Mid", AND(D853=1,F853=1,E853=1),"Positive(Complex)", AND(D853=0,F853=1,E853=1),"Recent Exposure (Past Infection)", TRUE,"Secondary")</f>
        <v>Secondary</v>
      </c>
      <c r="H853" s="12" t="s">
        <v>11</v>
      </c>
      <c r="I853" s="12" t="s">
        <v>17</v>
      </c>
      <c r="J853" s="12" t="s">
        <v>24</v>
      </c>
      <c r="K853" s="12" t="s">
        <v>14</v>
      </c>
      <c r="L853" s="13">
        <v>1</v>
      </c>
    </row>
    <row r="854" spans="1:12" x14ac:dyDescent="0.35">
      <c r="A854" s="12" t="s">
        <v>15</v>
      </c>
      <c r="B854" s="13">
        <v>53</v>
      </c>
      <c r="C854" s="13" t="str" cm="1">
        <f t="array" ref="C854">_xlfn.IFS(
  AND(B854&gt;=0, B854&lt;=18), "0-18",
  AND(B854&gt;18, B854&lt;=35), "19-35",
  AND(B854&gt;35, B854&lt;=60), "36-60",
  B854&gt;60, "60+"
)</f>
        <v>36-60</v>
      </c>
      <c r="D854" s="13">
        <v>1</v>
      </c>
      <c r="E854" s="13">
        <v>1</v>
      </c>
      <c r="F854" s="13">
        <v>1</v>
      </c>
      <c r="G854" s="12" t="str" cm="1">
        <f t="array" ref="G854">_xlfn.IFS(AND(D854=0,F854=0,E854=1),"Past/Secondary", AND(D854=1,F854=0,E854=0),"Acute/Early", OR(AND(D854=1,F854=1,E854=0),AND(D854=0,F854=1,E854=0)),"Recent/Mid", AND(D854=1,F854=1,E854=1),"Positive(Complex)", AND(D854=0,F854=1,E854=1),"Recent Exposure (Past Infection)", TRUE,"Secondary")</f>
        <v>Positive(Complex)</v>
      </c>
      <c r="H854" s="12" t="s">
        <v>53</v>
      </c>
      <c r="I854" s="12" t="s">
        <v>12</v>
      </c>
      <c r="J854" s="12" t="s">
        <v>13</v>
      </c>
      <c r="K854" s="12" t="s">
        <v>14</v>
      </c>
      <c r="L854" s="13">
        <v>1</v>
      </c>
    </row>
    <row r="855" spans="1:12" x14ac:dyDescent="0.35">
      <c r="A855" s="12" t="s">
        <v>15</v>
      </c>
      <c r="B855" s="13">
        <v>58</v>
      </c>
      <c r="C855" s="13" t="str" cm="1">
        <f t="array" ref="C855">_xlfn.IFS(
  AND(B855&gt;=0, B855&lt;=18), "0-18",
  AND(B855&gt;18, B855&lt;=35), "19-35",
  AND(B855&gt;35, B855&lt;=60), "36-60",
  B855&gt;60, "60+"
)</f>
        <v>36-60</v>
      </c>
      <c r="D855" s="13">
        <v>1</v>
      </c>
      <c r="E855" s="13">
        <v>1</v>
      </c>
      <c r="F855" s="13">
        <v>0</v>
      </c>
      <c r="G855" s="12" t="str" cm="1">
        <f t="array" ref="G855">_xlfn.IFS(AND(D855=0,F855=0,E855=1),"Past/Secondary", AND(D855=1,F855=0,E855=0),"Acute/Early", OR(AND(D855=1,F855=1,E855=0),AND(D855=0,F855=1,E855=0)),"Recent/Mid", AND(D855=1,F855=1,E855=1),"Positive(Complex)", AND(D855=0,F855=1,E855=1),"Recent Exposure (Past Infection)", TRUE,"Secondary")</f>
        <v>Secondary</v>
      </c>
      <c r="H855" s="12" t="s">
        <v>16</v>
      </c>
      <c r="I855" s="12" t="s">
        <v>17</v>
      </c>
      <c r="J855" s="12" t="s">
        <v>24</v>
      </c>
      <c r="K855" s="12" t="s">
        <v>14</v>
      </c>
      <c r="L855" s="13">
        <v>1</v>
      </c>
    </row>
    <row r="856" spans="1:12" x14ac:dyDescent="0.35">
      <c r="A856" s="12" t="s">
        <v>10</v>
      </c>
      <c r="B856" s="13">
        <v>8</v>
      </c>
      <c r="C856" s="13" t="str" cm="1">
        <f t="array" ref="C856">_xlfn.IFS(
  AND(B856&gt;=0, B856&lt;=18), "0-18",
  AND(B856&gt;18, B856&lt;=35), "19-35",
  AND(B856&gt;35, B856&lt;=60), "36-60",
  B856&gt;60, "60+"
)</f>
        <v>0-18</v>
      </c>
      <c r="D856" s="13">
        <v>0</v>
      </c>
      <c r="E856" s="13">
        <v>0</v>
      </c>
      <c r="F856" s="13">
        <v>1</v>
      </c>
      <c r="G856" s="12" t="str" cm="1">
        <f t="array" ref="G856">_xlfn.IFS(AND(D856=0,F856=0,E856=1),"Past/Secondary", AND(D856=1,F856=0,E856=0),"Acute/Early", OR(AND(D856=1,F856=1,E856=0),AND(D856=0,F856=1,E856=0)),"Recent/Mid", AND(D856=1,F856=1,E856=1),"Positive(Complex)", AND(D856=0,F856=1,E856=1),"Recent Exposure (Past Infection)", TRUE,"Secondary")</f>
        <v>Recent/Mid</v>
      </c>
      <c r="H856" s="12" t="s">
        <v>26</v>
      </c>
      <c r="I856" s="12" t="s">
        <v>12</v>
      </c>
      <c r="J856" s="12" t="s">
        <v>24</v>
      </c>
      <c r="K856" s="12" t="s">
        <v>14</v>
      </c>
      <c r="L856" s="13">
        <v>0</v>
      </c>
    </row>
    <row r="857" spans="1:12" x14ac:dyDescent="0.35">
      <c r="A857" s="12" t="s">
        <v>15</v>
      </c>
      <c r="B857" s="13">
        <v>35</v>
      </c>
      <c r="C857" s="13" t="str" cm="1">
        <f t="array" ref="C857">_xlfn.IFS(
  AND(B857&gt;=0, B857&lt;=18), "0-18",
  AND(B857&gt;18, B857&lt;=35), "19-35",
  AND(B857&gt;35, B857&lt;=60), "36-60",
  B857&gt;60, "60+"
)</f>
        <v>19-35</v>
      </c>
      <c r="D857" s="13">
        <v>0</v>
      </c>
      <c r="E857" s="13">
        <v>0</v>
      </c>
      <c r="F857" s="13">
        <v>1</v>
      </c>
      <c r="G857" s="12" t="str" cm="1">
        <f t="array" ref="G857">_xlfn.IFS(AND(D857=0,F857=0,E857=1),"Past/Secondary", AND(D857=1,F857=0,E857=0),"Acute/Early", OR(AND(D857=1,F857=1,E857=0),AND(D857=0,F857=1,E857=0)),"Recent/Mid", AND(D857=1,F857=1,E857=1),"Positive(Complex)", AND(D857=0,F857=1,E857=1),"Recent Exposure (Past Infection)", TRUE,"Secondary")</f>
        <v>Recent/Mid</v>
      </c>
      <c r="H857" s="12" t="s">
        <v>16</v>
      </c>
      <c r="I857" s="12" t="s">
        <v>17</v>
      </c>
      <c r="J857" s="12" t="s">
        <v>24</v>
      </c>
      <c r="K857" s="12" t="s">
        <v>14</v>
      </c>
      <c r="L857" s="13">
        <v>0</v>
      </c>
    </row>
    <row r="858" spans="1:12" x14ac:dyDescent="0.35">
      <c r="A858" s="12" t="s">
        <v>15</v>
      </c>
      <c r="B858" s="13">
        <v>44</v>
      </c>
      <c r="C858" s="13" t="str" cm="1">
        <f t="array" ref="C858">_xlfn.IFS(
  AND(B858&gt;=0, B858&lt;=18), "0-18",
  AND(B858&gt;18, B858&lt;=35), "19-35",
  AND(B858&gt;35, B858&lt;=60), "36-60",
  B858&gt;60, "60+"
)</f>
        <v>36-60</v>
      </c>
      <c r="D858" s="13">
        <v>1</v>
      </c>
      <c r="E858" s="13">
        <v>1</v>
      </c>
      <c r="F858" s="13">
        <v>1</v>
      </c>
      <c r="G858" s="12" t="str" cm="1">
        <f t="array" ref="G858">_xlfn.IFS(AND(D858=0,F858=0,E858=1),"Past/Secondary", AND(D858=1,F858=0,E858=0),"Acute/Early", OR(AND(D858=1,F858=1,E858=0),AND(D858=0,F858=1,E858=0)),"Recent/Mid", AND(D858=1,F858=1,E858=1),"Positive(Complex)", AND(D858=0,F858=1,E858=1),"Recent Exposure (Past Infection)", TRUE,"Secondary")</f>
        <v>Positive(Complex)</v>
      </c>
      <c r="H858" s="12" t="s">
        <v>49</v>
      </c>
      <c r="I858" s="12" t="s">
        <v>12</v>
      </c>
      <c r="J858" s="12" t="s">
        <v>19</v>
      </c>
      <c r="K858" s="12" t="s">
        <v>14</v>
      </c>
      <c r="L858" s="13">
        <v>1</v>
      </c>
    </row>
    <row r="859" spans="1:12" x14ac:dyDescent="0.35">
      <c r="A859" s="12" t="s">
        <v>10</v>
      </c>
      <c r="B859" s="13">
        <v>30</v>
      </c>
      <c r="C859" s="13" t="str" cm="1">
        <f t="array" ref="C859">_xlfn.IFS(
  AND(B859&gt;=0, B859&lt;=18), "0-18",
  AND(B859&gt;18, B859&lt;=35), "19-35",
  AND(B859&gt;35, B859&lt;=60), "36-60",
  B859&gt;60, "60+"
)</f>
        <v>19-35</v>
      </c>
      <c r="D859" s="13">
        <v>1</v>
      </c>
      <c r="E859" s="13">
        <v>1</v>
      </c>
      <c r="F859" s="13">
        <v>1</v>
      </c>
      <c r="G859" s="12" t="str" cm="1">
        <f t="array" ref="G859">_xlfn.IFS(AND(D859=0,F859=0,E859=1),"Past/Secondary", AND(D859=1,F859=0,E859=0),"Acute/Early", OR(AND(D859=1,F859=1,E859=0),AND(D859=0,F859=1,E859=0)),"Recent/Mid", AND(D859=1,F859=1,E859=1),"Positive(Complex)", AND(D859=0,F859=1,E859=1),"Recent Exposure (Past Infection)", TRUE,"Secondary")</f>
        <v>Positive(Complex)</v>
      </c>
      <c r="H859" s="12" t="s">
        <v>18</v>
      </c>
      <c r="I859" s="12" t="s">
        <v>17</v>
      </c>
      <c r="J859" s="12" t="s">
        <v>19</v>
      </c>
      <c r="K859" s="12" t="s">
        <v>14</v>
      </c>
      <c r="L859" s="13">
        <v>1</v>
      </c>
    </row>
    <row r="860" spans="1:12" x14ac:dyDescent="0.35">
      <c r="A860" s="12" t="s">
        <v>15</v>
      </c>
      <c r="B860" s="13">
        <v>16</v>
      </c>
      <c r="C860" s="13" t="str" cm="1">
        <f t="array" ref="C860">_xlfn.IFS(
  AND(B860&gt;=0, B860&lt;=18), "0-18",
  AND(B860&gt;18, B860&lt;=35), "19-35",
  AND(B860&gt;35, B860&lt;=60), "36-60",
  B860&gt;60, "60+"
)</f>
        <v>0-18</v>
      </c>
      <c r="D860" s="13">
        <v>0</v>
      </c>
      <c r="E860" s="13">
        <v>0</v>
      </c>
      <c r="F860" s="13">
        <v>1</v>
      </c>
      <c r="G860" s="12" t="str" cm="1">
        <f t="array" ref="G860">_xlfn.IFS(AND(D860=0,F860=0,E860=1),"Past/Secondary", AND(D860=1,F860=0,E860=0),"Acute/Early", OR(AND(D860=1,F860=1,E860=0),AND(D860=0,F860=1,E860=0)),"Recent/Mid", AND(D860=1,F860=1,E860=1),"Positive(Complex)", AND(D860=0,F860=1,E860=1),"Recent Exposure (Past Infection)", TRUE,"Secondary")</f>
        <v>Recent/Mid</v>
      </c>
      <c r="H860" s="12" t="s">
        <v>47</v>
      </c>
      <c r="I860" s="12" t="s">
        <v>12</v>
      </c>
      <c r="J860" s="12" t="s">
        <v>19</v>
      </c>
      <c r="K860" s="12" t="s">
        <v>14</v>
      </c>
      <c r="L860" s="13">
        <v>0</v>
      </c>
    </row>
    <row r="861" spans="1:12" x14ac:dyDescent="0.35">
      <c r="A861" s="12" t="s">
        <v>15</v>
      </c>
      <c r="B861" s="13">
        <v>54</v>
      </c>
      <c r="C861" s="13" t="str" cm="1">
        <f t="array" ref="C861">_xlfn.IFS(
  AND(B861&gt;=0, B861&lt;=18), "0-18",
  AND(B861&gt;18, B861&lt;=35), "19-35",
  AND(B861&gt;35, B861&lt;=60), "36-60",
  B861&gt;60, "60+"
)</f>
        <v>36-60</v>
      </c>
      <c r="D861" s="13">
        <v>1</v>
      </c>
      <c r="E861" s="13">
        <v>1</v>
      </c>
      <c r="F861" s="13">
        <v>1</v>
      </c>
      <c r="G861" s="12" t="str" cm="1">
        <f t="array" ref="G861">_xlfn.IFS(AND(D861=0,F861=0,E861=1),"Past/Secondary", AND(D861=1,F861=0,E861=0),"Acute/Early", OR(AND(D861=1,F861=1,E861=0),AND(D861=0,F861=1,E861=0)),"Recent/Mid", AND(D861=1,F861=1,E861=1),"Positive(Complex)", AND(D861=0,F861=1,E861=1),"Recent Exposure (Past Infection)", TRUE,"Secondary")</f>
        <v>Positive(Complex)</v>
      </c>
      <c r="H861" s="12" t="s">
        <v>16</v>
      </c>
      <c r="I861" s="12" t="s">
        <v>17</v>
      </c>
      <c r="J861" s="12" t="s">
        <v>13</v>
      </c>
      <c r="K861" s="12" t="s">
        <v>14</v>
      </c>
      <c r="L861" s="13">
        <v>1</v>
      </c>
    </row>
    <row r="862" spans="1:12" x14ac:dyDescent="0.35">
      <c r="A862" s="12" t="s">
        <v>15</v>
      </c>
      <c r="B862" s="13">
        <v>54</v>
      </c>
      <c r="C862" s="13" t="str" cm="1">
        <f t="array" ref="C862">_xlfn.IFS(
  AND(B862&gt;=0, B862&lt;=18), "0-18",
  AND(B862&gt;18, B862&lt;=35), "19-35",
  AND(B862&gt;35, B862&lt;=60), "36-60",
  B862&gt;60, "60+"
)</f>
        <v>36-60</v>
      </c>
      <c r="D862" s="13">
        <v>1</v>
      </c>
      <c r="E862" s="13">
        <v>1</v>
      </c>
      <c r="F862" s="13">
        <v>1</v>
      </c>
      <c r="G862" s="12" t="str" cm="1">
        <f t="array" ref="G862">_xlfn.IFS(AND(D862=0,F862=0,E862=1),"Past/Secondary", AND(D862=1,F862=0,E862=0),"Acute/Early", OR(AND(D862=1,F862=1,E862=0),AND(D862=0,F862=1,E862=0)),"Recent/Mid", AND(D862=1,F862=1,E862=1),"Positive(Complex)", AND(D862=0,F862=1,E862=1),"Recent Exposure (Past Infection)", TRUE,"Secondary")</f>
        <v>Positive(Complex)</v>
      </c>
      <c r="H862" s="12" t="s">
        <v>40</v>
      </c>
      <c r="I862" s="12" t="s">
        <v>12</v>
      </c>
      <c r="J862" s="12" t="s">
        <v>24</v>
      </c>
      <c r="K862" s="12" t="s">
        <v>14</v>
      </c>
      <c r="L862" s="13">
        <v>1</v>
      </c>
    </row>
    <row r="863" spans="1:12" x14ac:dyDescent="0.35">
      <c r="A863" s="12" t="s">
        <v>15</v>
      </c>
      <c r="B863" s="13">
        <v>18</v>
      </c>
      <c r="C863" s="13" t="str" cm="1">
        <f t="array" ref="C863">_xlfn.IFS(
  AND(B863&gt;=0, B863&lt;=18), "0-18",
  AND(B863&gt;18, B863&lt;=35), "19-35",
  AND(B863&gt;35, B863&lt;=60), "36-60",
  B863&gt;60, "60+"
)</f>
        <v>0-18</v>
      </c>
      <c r="D863" s="13">
        <v>1</v>
      </c>
      <c r="E863" s="13">
        <v>1</v>
      </c>
      <c r="F863" s="13">
        <v>1</v>
      </c>
      <c r="G863" s="12" t="str" cm="1">
        <f t="array" ref="G863">_xlfn.IFS(AND(D863=0,F863=0,E863=1),"Past/Secondary", AND(D863=1,F863=0,E863=0),"Acute/Early", OR(AND(D863=1,F863=1,E863=0),AND(D863=0,F863=1,E863=0)),"Recent/Mid", AND(D863=1,F863=1,E863=1),"Positive(Complex)", AND(D863=0,F863=1,E863=1),"Recent Exposure (Past Infection)", TRUE,"Secondary")</f>
        <v>Positive(Complex)</v>
      </c>
      <c r="H863" s="12" t="s">
        <v>11</v>
      </c>
      <c r="I863" s="12" t="s">
        <v>17</v>
      </c>
      <c r="J863" s="12" t="s">
        <v>13</v>
      </c>
      <c r="K863" s="12" t="s">
        <v>14</v>
      </c>
      <c r="L863" s="13">
        <v>1</v>
      </c>
    </row>
    <row r="864" spans="1:12" x14ac:dyDescent="0.35">
      <c r="A864" s="12" t="s">
        <v>10</v>
      </c>
      <c r="B864" s="13">
        <v>19</v>
      </c>
      <c r="C864" s="13" t="str" cm="1">
        <f t="array" ref="C864">_xlfn.IFS(
  AND(B864&gt;=0, B864&lt;=18), "0-18",
  AND(B864&gt;18, B864&lt;=35), "19-35",
  AND(B864&gt;35, B864&lt;=60), "36-60",
  B864&gt;60, "60+"
)</f>
        <v>19-35</v>
      </c>
      <c r="D864" s="13">
        <v>1</v>
      </c>
      <c r="E864" s="13">
        <v>1</v>
      </c>
      <c r="F864" s="13">
        <v>1</v>
      </c>
      <c r="G864" s="12" t="str" cm="1">
        <f t="array" ref="G864">_xlfn.IFS(AND(D864=0,F864=0,E864=1),"Past/Secondary", AND(D864=1,F864=0,E864=0),"Acute/Early", OR(AND(D864=1,F864=1,E864=0),AND(D864=0,F864=1,E864=0)),"Recent/Mid", AND(D864=1,F864=1,E864=1),"Positive(Complex)", AND(D864=0,F864=1,E864=1),"Recent Exposure (Past Infection)", TRUE,"Secondary")</f>
        <v>Positive(Complex)</v>
      </c>
      <c r="H864" s="12" t="s">
        <v>43</v>
      </c>
      <c r="I864" s="12" t="s">
        <v>12</v>
      </c>
      <c r="J864" s="12" t="s">
        <v>24</v>
      </c>
      <c r="K864" s="12" t="s">
        <v>14</v>
      </c>
      <c r="L864" s="13">
        <v>1</v>
      </c>
    </row>
    <row r="865" spans="1:12" x14ac:dyDescent="0.35">
      <c r="A865" s="12" t="s">
        <v>10</v>
      </c>
      <c r="B865" s="13">
        <v>47</v>
      </c>
      <c r="C865" s="13" t="str" cm="1">
        <f t="array" ref="C865">_xlfn.IFS(
  AND(B865&gt;=0, B865&lt;=18), "0-18",
  AND(B865&gt;18, B865&lt;=35), "19-35",
  AND(B865&gt;35, B865&lt;=60), "36-60",
  B865&gt;60, "60+"
)</f>
        <v>36-60</v>
      </c>
      <c r="D865" s="13">
        <v>0</v>
      </c>
      <c r="E865" s="13">
        <v>0</v>
      </c>
      <c r="F865" s="13">
        <v>1</v>
      </c>
      <c r="G865" s="12" t="str" cm="1">
        <f t="array" ref="G865">_xlfn.IFS(AND(D865=0,F865=0,E865=1),"Past/Secondary", AND(D865=1,F865=0,E865=0),"Acute/Early", OR(AND(D865=1,F865=1,E865=0),AND(D865=0,F865=1,E865=0)),"Recent/Mid", AND(D865=1,F865=1,E865=1),"Positive(Complex)", AND(D865=0,F865=1,E865=1),"Recent Exposure (Past Infection)", TRUE,"Secondary")</f>
        <v>Recent/Mid</v>
      </c>
      <c r="H865" s="12" t="s">
        <v>23</v>
      </c>
      <c r="I865" s="12" t="s">
        <v>17</v>
      </c>
      <c r="J865" s="12" t="s">
        <v>24</v>
      </c>
      <c r="K865" s="12" t="s">
        <v>14</v>
      </c>
      <c r="L865" s="13">
        <v>0</v>
      </c>
    </row>
    <row r="866" spans="1:12" x14ac:dyDescent="0.35">
      <c r="A866" s="12" t="s">
        <v>10</v>
      </c>
      <c r="B866" s="13">
        <v>38</v>
      </c>
      <c r="C866" s="13" t="str" cm="1">
        <f t="array" ref="C866">_xlfn.IFS(
  AND(B866&gt;=0, B866&lt;=18), "0-18",
  AND(B866&gt;18, B866&lt;=35), "19-35",
  AND(B866&gt;35, B866&lt;=60), "36-60",
  B866&gt;60, "60+"
)</f>
        <v>36-60</v>
      </c>
      <c r="D866" s="13">
        <v>0</v>
      </c>
      <c r="E866" s="13">
        <v>0</v>
      </c>
      <c r="F866" s="13">
        <v>1</v>
      </c>
      <c r="G866" s="12" t="str" cm="1">
        <f t="array" ref="G866">_xlfn.IFS(AND(D866=0,F866=0,E866=1),"Past/Secondary", AND(D866=1,F866=0,E866=0),"Acute/Early", OR(AND(D866=1,F866=1,E866=0),AND(D866=0,F866=1,E866=0)),"Recent/Mid", AND(D866=1,F866=1,E866=1),"Positive(Complex)", AND(D866=0,F866=1,E866=1),"Recent Exposure (Past Infection)", TRUE,"Secondary")</f>
        <v>Recent/Mid</v>
      </c>
      <c r="H866" s="12" t="s">
        <v>23</v>
      </c>
      <c r="I866" s="12" t="s">
        <v>12</v>
      </c>
      <c r="J866" s="12" t="s">
        <v>19</v>
      </c>
      <c r="K866" s="12" t="s">
        <v>14</v>
      </c>
      <c r="L866" s="13">
        <v>0</v>
      </c>
    </row>
    <row r="867" spans="1:12" x14ac:dyDescent="0.35">
      <c r="A867" s="12" t="s">
        <v>15</v>
      </c>
      <c r="B867" s="13">
        <v>20</v>
      </c>
      <c r="C867" s="13" t="str" cm="1">
        <f t="array" ref="C867">_xlfn.IFS(
  AND(B867&gt;=0, B867&lt;=18), "0-18",
  AND(B867&gt;18, B867&lt;=35), "19-35",
  AND(B867&gt;35, B867&lt;=60), "36-60",
  B867&gt;60, "60+"
)</f>
        <v>19-35</v>
      </c>
      <c r="D867" s="13">
        <v>0</v>
      </c>
      <c r="E867" s="13">
        <v>0</v>
      </c>
      <c r="F867" s="13">
        <v>0</v>
      </c>
      <c r="G867" s="12" t="str" cm="1">
        <f t="array" ref="G867">_xlfn.IFS(AND(D867=0,F867=0,E867=1),"Past/Secondary", AND(D867=1,F867=0,E867=0),"Acute/Early", OR(AND(D867=1,F867=1,E867=0),AND(D867=0,F867=1,E867=0)),"Recent/Mid", AND(D867=1,F867=1,E867=1),"Positive(Complex)", AND(D867=0,F867=1,E867=1),"Recent Exposure (Past Infection)", TRUE,"Secondary")</f>
        <v>Secondary</v>
      </c>
      <c r="H867" s="12" t="s">
        <v>38</v>
      </c>
      <c r="I867" s="12" t="s">
        <v>17</v>
      </c>
      <c r="J867" s="12" t="s">
        <v>13</v>
      </c>
      <c r="K867" s="12" t="s">
        <v>14</v>
      </c>
      <c r="L867" s="13">
        <v>0</v>
      </c>
    </row>
    <row r="868" spans="1:12" x14ac:dyDescent="0.35">
      <c r="A868" s="12" t="s">
        <v>15</v>
      </c>
      <c r="B868" s="13">
        <v>65</v>
      </c>
      <c r="C868" s="13" t="str" cm="1">
        <f t="array" ref="C868">_xlfn.IFS(
  AND(B868&gt;=0, B868&lt;=18), "0-18",
  AND(B868&gt;18, B868&lt;=35), "19-35",
  AND(B868&gt;35, B868&lt;=60), "36-60",
  B868&gt;60, "60+"
)</f>
        <v>60+</v>
      </c>
      <c r="D868" s="13">
        <v>1</v>
      </c>
      <c r="E868" s="13">
        <v>1</v>
      </c>
      <c r="F868" s="13">
        <v>0</v>
      </c>
      <c r="G868" s="12" t="str" cm="1">
        <f t="array" ref="G868">_xlfn.IFS(AND(D868=0,F868=0,E868=1),"Past/Secondary", AND(D868=1,F868=0,E868=0),"Acute/Early", OR(AND(D868=1,F868=1,E868=0),AND(D868=0,F868=1,E868=0)),"Recent/Mid", AND(D868=1,F868=1,E868=1),"Positive(Complex)", AND(D868=0,F868=1,E868=1),"Recent Exposure (Past Infection)", TRUE,"Secondary")</f>
        <v>Secondary</v>
      </c>
      <c r="H868" s="12" t="s">
        <v>28</v>
      </c>
      <c r="I868" s="12" t="s">
        <v>12</v>
      </c>
      <c r="J868" s="12" t="s">
        <v>24</v>
      </c>
      <c r="K868" s="12" t="s">
        <v>14</v>
      </c>
      <c r="L868" s="13">
        <v>1</v>
      </c>
    </row>
    <row r="869" spans="1:12" x14ac:dyDescent="0.35">
      <c r="A869" s="12" t="s">
        <v>10</v>
      </c>
      <c r="B869" s="13">
        <v>29</v>
      </c>
      <c r="C869" s="13" t="str" cm="1">
        <f t="array" ref="C869">_xlfn.IFS(
  AND(B869&gt;=0, B869&lt;=18), "0-18",
  AND(B869&gt;18, B869&lt;=35), "19-35",
  AND(B869&gt;35, B869&lt;=60), "36-60",
  B869&gt;60, "60+"
)</f>
        <v>19-35</v>
      </c>
      <c r="D869" s="13">
        <v>1</v>
      </c>
      <c r="E869" s="13">
        <v>1</v>
      </c>
      <c r="F869" s="13">
        <v>0</v>
      </c>
      <c r="G869" s="12" t="str" cm="1">
        <f t="array" ref="G869">_xlfn.IFS(AND(D869=0,F869=0,E869=1),"Past/Secondary", AND(D869=1,F869=0,E869=0),"Acute/Early", OR(AND(D869=1,F869=1,E869=0),AND(D869=0,F869=1,E869=0)),"Recent/Mid", AND(D869=1,F869=1,E869=1),"Positive(Complex)", AND(D869=0,F869=1,E869=1),"Recent Exposure (Past Infection)", TRUE,"Secondary")</f>
        <v>Secondary</v>
      </c>
      <c r="H869" s="12" t="s">
        <v>39</v>
      </c>
      <c r="I869" s="12" t="s">
        <v>17</v>
      </c>
      <c r="J869" s="12" t="s">
        <v>13</v>
      </c>
      <c r="K869" s="12" t="s">
        <v>14</v>
      </c>
      <c r="L869" s="13">
        <v>1</v>
      </c>
    </row>
    <row r="870" spans="1:12" x14ac:dyDescent="0.35">
      <c r="A870" s="12" t="s">
        <v>10</v>
      </c>
      <c r="B870" s="13">
        <v>8</v>
      </c>
      <c r="C870" s="13" t="str" cm="1">
        <f t="array" ref="C870">_xlfn.IFS(
  AND(B870&gt;=0, B870&lt;=18), "0-18",
  AND(B870&gt;18, B870&lt;=35), "19-35",
  AND(B870&gt;35, B870&lt;=60), "36-60",
  B870&gt;60, "60+"
)</f>
        <v>0-18</v>
      </c>
      <c r="D870" s="13">
        <v>0</v>
      </c>
      <c r="E870" s="13">
        <v>0</v>
      </c>
      <c r="F870" s="13">
        <v>0</v>
      </c>
      <c r="G870" s="12" t="str" cm="1">
        <f t="array" ref="G870">_xlfn.IFS(AND(D870=0,F870=0,E870=1),"Past/Secondary", AND(D870=1,F870=0,E870=0),"Acute/Early", OR(AND(D870=1,F870=1,E870=0),AND(D870=0,F870=1,E870=0)),"Recent/Mid", AND(D870=1,F870=1,E870=1),"Positive(Complex)", AND(D870=0,F870=1,E870=1),"Recent Exposure (Past Infection)", TRUE,"Secondary")</f>
        <v>Secondary</v>
      </c>
      <c r="H870" s="12" t="s">
        <v>45</v>
      </c>
      <c r="I870" s="12" t="s">
        <v>12</v>
      </c>
      <c r="J870" s="12" t="s">
        <v>13</v>
      </c>
      <c r="K870" s="12" t="s">
        <v>14</v>
      </c>
      <c r="L870" s="13">
        <v>0</v>
      </c>
    </row>
    <row r="871" spans="1:12" x14ac:dyDescent="0.35">
      <c r="A871" s="12" t="s">
        <v>10</v>
      </c>
      <c r="B871" s="13">
        <v>45</v>
      </c>
      <c r="C871" s="13" t="str" cm="1">
        <f t="array" ref="C871">_xlfn.IFS(
  AND(B871&gt;=0, B871&lt;=18), "0-18",
  AND(B871&gt;18, B871&lt;=35), "19-35",
  AND(B871&gt;35, B871&lt;=60), "36-60",
  B871&gt;60, "60+"
)</f>
        <v>36-60</v>
      </c>
      <c r="D871" s="13">
        <v>1</v>
      </c>
      <c r="E871" s="13">
        <v>1</v>
      </c>
      <c r="F871" s="13">
        <v>1</v>
      </c>
      <c r="G871" s="12" t="str" cm="1">
        <f t="array" ref="G871">_xlfn.IFS(AND(D871=0,F871=0,E871=1),"Past/Secondary", AND(D871=1,F871=0,E871=0),"Acute/Early", OR(AND(D871=1,F871=1,E871=0),AND(D871=0,F871=1,E871=0)),"Recent/Mid", AND(D871=1,F871=1,E871=1),"Positive(Complex)", AND(D871=0,F871=1,E871=1),"Recent Exposure (Past Infection)", TRUE,"Secondary")</f>
        <v>Positive(Complex)</v>
      </c>
      <c r="H871" s="12" t="s">
        <v>22</v>
      </c>
      <c r="I871" s="12" t="s">
        <v>17</v>
      </c>
      <c r="J871" s="12" t="s">
        <v>13</v>
      </c>
      <c r="K871" s="12" t="s">
        <v>14</v>
      </c>
      <c r="L871" s="13">
        <v>1</v>
      </c>
    </row>
    <row r="872" spans="1:12" x14ac:dyDescent="0.35">
      <c r="A872" s="12" t="s">
        <v>10</v>
      </c>
      <c r="B872" s="13">
        <v>9</v>
      </c>
      <c r="C872" s="13" t="str" cm="1">
        <f t="array" ref="C872">_xlfn.IFS(
  AND(B872&gt;=0, B872&lt;=18), "0-18",
  AND(B872&gt;18, B872&lt;=35), "19-35",
  AND(B872&gt;35, B872&lt;=60), "36-60",
  B872&gt;60, "60+"
)</f>
        <v>0-18</v>
      </c>
      <c r="D872" s="13">
        <v>1</v>
      </c>
      <c r="E872" s="13">
        <v>1</v>
      </c>
      <c r="F872" s="13">
        <v>0</v>
      </c>
      <c r="G872" s="12" t="str" cm="1">
        <f t="array" ref="G872">_xlfn.IFS(AND(D872=0,F872=0,E872=1),"Past/Secondary", AND(D872=1,F872=0,E872=0),"Acute/Early", OR(AND(D872=1,F872=1,E872=0),AND(D872=0,F872=1,E872=0)),"Recent/Mid", AND(D872=1,F872=1,E872=1),"Positive(Complex)", AND(D872=0,F872=1,E872=1),"Recent Exposure (Past Infection)", TRUE,"Secondary")</f>
        <v>Secondary</v>
      </c>
      <c r="H872" s="12" t="s">
        <v>41</v>
      </c>
      <c r="I872" s="12" t="s">
        <v>12</v>
      </c>
      <c r="J872" s="12" t="s">
        <v>13</v>
      </c>
      <c r="K872" s="12" t="s">
        <v>14</v>
      </c>
      <c r="L872" s="13">
        <v>1</v>
      </c>
    </row>
    <row r="873" spans="1:12" x14ac:dyDescent="0.35">
      <c r="A873" s="12" t="s">
        <v>15</v>
      </c>
      <c r="B873" s="13">
        <v>27</v>
      </c>
      <c r="C873" s="13" t="str" cm="1">
        <f t="array" ref="C873">_xlfn.IFS(
  AND(B873&gt;=0, B873&lt;=18), "0-18",
  AND(B873&gt;18, B873&lt;=35), "19-35",
  AND(B873&gt;35, B873&lt;=60), "36-60",
  B873&gt;60, "60+"
)</f>
        <v>19-35</v>
      </c>
      <c r="D873" s="13">
        <v>0</v>
      </c>
      <c r="E873" s="13">
        <v>0</v>
      </c>
      <c r="F873" s="13">
        <v>0</v>
      </c>
      <c r="G873" s="12" t="str" cm="1">
        <f t="array" ref="G873">_xlfn.IFS(AND(D873=0,F873=0,E873=1),"Past/Secondary", AND(D873=1,F873=0,E873=0),"Acute/Early", OR(AND(D873=1,F873=1,E873=0),AND(D873=0,F873=1,E873=0)),"Recent/Mid", AND(D873=1,F873=1,E873=1),"Positive(Complex)", AND(D873=0,F873=1,E873=1),"Recent Exposure (Past Infection)", TRUE,"Secondary")</f>
        <v>Secondary</v>
      </c>
      <c r="H873" s="12" t="s">
        <v>46</v>
      </c>
      <c r="I873" s="12" t="s">
        <v>17</v>
      </c>
      <c r="J873" s="12" t="s">
        <v>13</v>
      </c>
      <c r="K873" s="12" t="s">
        <v>14</v>
      </c>
      <c r="L873" s="13">
        <v>0</v>
      </c>
    </row>
    <row r="874" spans="1:12" x14ac:dyDescent="0.35">
      <c r="A874" s="12" t="s">
        <v>15</v>
      </c>
      <c r="B874" s="13">
        <v>59</v>
      </c>
      <c r="C874" s="13" t="str" cm="1">
        <f t="array" ref="C874">_xlfn.IFS(
  AND(B874&gt;=0, B874&lt;=18), "0-18",
  AND(B874&gt;18, B874&lt;=35), "19-35",
  AND(B874&gt;35, B874&lt;=60), "36-60",
  B874&gt;60, "60+"
)</f>
        <v>36-60</v>
      </c>
      <c r="D874" s="13">
        <v>1</v>
      </c>
      <c r="E874" s="13">
        <v>1</v>
      </c>
      <c r="F874" s="13">
        <v>1</v>
      </c>
      <c r="G874" s="12" t="str" cm="1">
        <f t="array" ref="G874">_xlfn.IFS(AND(D874=0,F874=0,E874=1),"Past/Secondary", AND(D874=1,F874=0,E874=0),"Acute/Early", OR(AND(D874=1,F874=1,E874=0),AND(D874=0,F874=1,E874=0)),"Recent/Mid", AND(D874=1,F874=1,E874=1),"Positive(Complex)", AND(D874=0,F874=1,E874=1),"Recent Exposure (Past Infection)", TRUE,"Secondary")</f>
        <v>Positive(Complex)</v>
      </c>
      <c r="H874" s="12" t="s">
        <v>49</v>
      </c>
      <c r="I874" s="12" t="s">
        <v>12</v>
      </c>
      <c r="J874" s="12" t="s">
        <v>19</v>
      </c>
      <c r="K874" s="12" t="s">
        <v>14</v>
      </c>
      <c r="L874" s="13">
        <v>1</v>
      </c>
    </row>
    <row r="875" spans="1:12" x14ac:dyDescent="0.35">
      <c r="A875" s="12" t="s">
        <v>10</v>
      </c>
      <c r="B875" s="13">
        <v>16</v>
      </c>
      <c r="C875" s="13" t="str" cm="1">
        <f t="array" ref="C875">_xlfn.IFS(
  AND(B875&gt;=0, B875&lt;=18), "0-18",
  AND(B875&gt;18, B875&lt;=35), "19-35",
  AND(B875&gt;35, B875&lt;=60), "36-60",
  B875&gt;60, "60+"
)</f>
        <v>0-18</v>
      </c>
      <c r="D875" s="13">
        <v>1</v>
      </c>
      <c r="E875" s="13">
        <v>1</v>
      </c>
      <c r="F875" s="13">
        <v>0</v>
      </c>
      <c r="G875" s="12" t="str" cm="1">
        <f t="array" ref="G875">_xlfn.IFS(AND(D875=0,F875=0,E875=1),"Past/Secondary", AND(D875=1,F875=0,E875=0),"Acute/Early", OR(AND(D875=1,F875=1,E875=0),AND(D875=0,F875=1,E875=0)),"Recent/Mid", AND(D875=1,F875=1,E875=1),"Positive(Complex)", AND(D875=0,F875=1,E875=1),"Recent Exposure (Past Infection)", TRUE,"Secondary")</f>
        <v>Secondary</v>
      </c>
      <c r="H875" s="12" t="s">
        <v>18</v>
      </c>
      <c r="I875" s="12" t="s">
        <v>17</v>
      </c>
      <c r="J875" s="12" t="s">
        <v>24</v>
      </c>
      <c r="K875" s="12" t="s">
        <v>14</v>
      </c>
      <c r="L875" s="13">
        <v>1</v>
      </c>
    </row>
    <row r="876" spans="1:12" x14ac:dyDescent="0.35">
      <c r="A876" s="12" t="s">
        <v>10</v>
      </c>
      <c r="B876" s="13">
        <v>8</v>
      </c>
      <c r="C876" s="13" t="str" cm="1">
        <f t="array" ref="C876">_xlfn.IFS(
  AND(B876&gt;=0, B876&lt;=18), "0-18",
  AND(B876&gt;18, B876&lt;=35), "19-35",
  AND(B876&gt;35, B876&lt;=60), "36-60",
  B876&gt;60, "60+"
)</f>
        <v>0-18</v>
      </c>
      <c r="D876" s="13">
        <v>0</v>
      </c>
      <c r="E876" s="13">
        <v>0</v>
      </c>
      <c r="F876" s="13">
        <v>0</v>
      </c>
      <c r="G876" s="12" t="str" cm="1">
        <f t="array" ref="G876">_xlfn.IFS(AND(D876=0,F876=0,E876=1),"Past/Secondary", AND(D876=1,F876=0,E876=0),"Acute/Early", OR(AND(D876=1,F876=1,E876=0),AND(D876=0,F876=1,E876=0)),"Recent/Mid", AND(D876=1,F876=1,E876=1),"Positive(Complex)", AND(D876=0,F876=1,E876=1),"Recent Exposure (Past Infection)", TRUE,"Secondary")</f>
        <v>Secondary</v>
      </c>
      <c r="H876" s="12" t="s">
        <v>52</v>
      </c>
      <c r="I876" s="12" t="s">
        <v>12</v>
      </c>
      <c r="J876" s="12" t="s">
        <v>19</v>
      </c>
      <c r="K876" s="12" t="s">
        <v>14</v>
      </c>
      <c r="L876" s="13">
        <v>0</v>
      </c>
    </row>
    <row r="877" spans="1:12" x14ac:dyDescent="0.35">
      <c r="A877" s="12" t="s">
        <v>10</v>
      </c>
      <c r="B877" s="13">
        <v>36</v>
      </c>
      <c r="C877" s="13" t="str" cm="1">
        <f t="array" ref="C877">_xlfn.IFS(
  AND(B877&gt;=0, B877&lt;=18), "0-18",
  AND(B877&gt;18, B877&lt;=35), "19-35",
  AND(B877&gt;35, B877&lt;=60), "36-60",
  B877&gt;60, "60+"
)</f>
        <v>36-60</v>
      </c>
      <c r="D877" s="13">
        <v>1</v>
      </c>
      <c r="E877" s="13">
        <v>1</v>
      </c>
      <c r="F877" s="13">
        <v>0</v>
      </c>
      <c r="G877" s="12" t="str" cm="1">
        <f t="array" ref="G877">_xlfn.IFS(AND(D877=0,F877=0,E877=1),"Past/Secondary", AND(D877=1,F877=0,E877=0),"Acute/Early", OR(AND(D877=1,F877=1,E877=0),AND(D877=0,F877=1,E877=0)),"Recent/Mid", AND(D877=1,F877=1,E877=1),"Positive(Complex)", AND(D877=0,F877=1,E877=1),"Recent Exposure (Past Infection)", TRUE,"Secondary")</f>
        <v>Secondary</v>
      </c>
      <c r="H877" s="12" t="s">
        <v>46</v>
      </c>
      <c r="I877" s="12" t="s">
        <v>17</v>
      </c>
      <c r="J877" s="12" t="s">
        <v>24</v>
      </c>
      <c r="K877" s="12" t="s">
        <v>14</v>
      </c>
      <c r="L877" s="13">
        <v>1</v>
      </c>
    </row>
    <row r="878" spans="1:12" x14ac:dyDescent="0.35">
      <c r="A878" s="12" t="s">
        <v>15</v>
      </c>
      <c r="B878" s="13">
        <v>38</v>
      </c>
      <c r="C878" s="13" t="str" cm="1">
        <f t="array" ref="C878">_xlfn.IFS(
  AND(B878&gt;=0, B878&lt;=18), "0-18",
  AND(B878&gt;18, B878&lt;=35), "19-35",
  AND(B878&gt;35, B878&lt;=60), "36-60",
  B878&gt;60, "60+"
)</f>
        <v>36-60</v>
      </c>
      <c r="D878" s="13">
        <v>0</v>
      </c>
      <c r="E878" s="13">
        <v>0</v>
      </c>
      <c r="F878" s="13">
        <v>1</v>
      </c>
      <c r="G878" s="12" t="str" cm="1">
        <f t="array" ref="G878">_xlfn.IFS(AND(D878=0,F878=0,E878=1),"Past/Secondary", AND(D878=1,F878=0,E878=0),"Acute/Early", OR(AND(D878=1,F878=1,E878=0),AND(D878=0,F878=1,E878=0)),"Recent/Mid", AND(D878=1,F878=1,E878=1),"Positive(Complex)", AND(D878=0,F878=1,E878=1),"Recent Exposure (Past Infection)", TRUE,"Secondary")</f>
        <v>Recent/Mid</v>
      </c>
      <c r="H878" s="12" t="s">
        <v>37</v>
      </c>
      <c r="I878" s="12" t="s">
        <v>12</v>
      </c>
      <c r="J878" s="12" t="s">
        <v>13</v>
      </c>
      <c r="K878" s="12" t="s">
        <v>14</v>
      </c>
      <c r="L878" s="13">
        <v>0</v>
      </c>
    </row>
    <row r="879" spans="1:12" x14ac:dyDescent="0.35">
      <c r="A879" s="12" t="s">
        <v>10</v>
      </c>
      <c r="B879" s="13">
        <v>56</v>
      </c>
      <c r="C879" s="13" t="str" cm="1">
        <f t="array" ref="C879">_xlfn.IFS(
  AND(B879&gt;=0, B879&lt;=18), "0-18",
  AND(B879&gt;18, B879&lt;=35), "19-35",
  AND(B879&gt;35, B879&lt;=60), "36-60",
  B879&gt;60, "60+"
)</f>
        <v>36-60</v>
      </c>
      <c r="D879" s="13">
        <v>1</v>
      </c>
      <c r="E879" s="13">
        <v>1</v>
      </c>
      <c r="F879" s="13">
        <v>1</v>
      </c>
      <c r="G879" s="12" t="str" cm="1">
        <f t="array" ref="G879">_xlfn.IFS(AND(D879=0,F879=0,E879=1),"Past/Secondary", AND(D879=1,F879=0,E879=0),"Acute/Early", OR(AND(D879=1,F879=1,E879=0),AND(D879=0,F879=1,E879=0)),"Recent/Mid", AND(D879=1,F879=1,E879=1),"Positive(Complex)", AND(D879=0,F879=1,E879=1),"Recent Exposure (Past Infection)", TRUE,"Secondary")</f>
        <v>Positive(Complex)</v>
      </c>
      <c r="H879" s="12" t="s">
        <v>35</v>
      </c>
      <c r="I879" s="12" t="s">
        <v>17</v>
      </c>
      <c r="J879" s="12" t="s">
        <v>13</v>
      </c>
      <c r="K879" s="12" t="s">
        <v>14</v>
      </c>
      <c r="L879" s="13">
        <v>1</v>
      </c>
    </row>
    <row r="880" spans="1:12" x14ac:dyDescent="0.35">
      <c r="A880" s="12" t="s">
        <v>15</v>
      </c>
      <c r="B880" s="13">
        <v>35</v>
      </c>
      <c r="C880" s="13" t="str" cm="1">
        <f t="array" ref="C880">_xlfn.IFS(
  AND(B880&gt;=0, B880&lt;=18), "0-18",
  AND(B880&gt;18, B880&lt;=35), "19-35",
  AND(B880&gt;35, B880&lt;=60), "36-60",
  B880&gt;60, "60+"
)</f>
        <v>19-35</v>
      </c>
      <c r="D880" s="13">
        <v>1</v>
      </c>
      <c r="E880" s="13">
        <v>1</v>
      </c>
      <c r="F880" s="13">
        <v>0</v>
      </c>
      <c r="G880" s="12" t="str" cm="1">
        <f t="array" ref="G880">_xlfn.IFS(AND(D880=0,F880=0,E880=1),"Past/Secondary", AND(D880=1,F880=0,E880=0),"Acute/Early", OR(AND(D880=1,F880=1,E880=0),AND(D880=0,F880=1,E880=0)),"Recent/Mid", AND(D880=1,F880=1,E880=1),"Positive(Complex)", AND(D880=0,F880=1,E880=1),"Recent Exposure (Past Infection)", TRUE,"Secondary")</f>
        <v>Secondary</v>
      </c>
      <c r="H880" s="12" t="s">
        <v>11</v>
      </c>
      <c r="I880" s="12" t="s">
        <v>12</v>
      </c>
      <c r="J880" s="12" t="s">
        <v>19</v>
      </c>
      <c r="K880" s="12" t="s">
        <v>14</v>
      </c>
      <c r="L880" s="13">
        <v>1</v>
      </c>
    </row>
    <row r="881" spans="1:12" x14ac:dyDescent="0.35">
      <c r="A881" s="12" t="s">
        <v>10</v>
      </c>
      <c r="B881" s="13">
        <v>18</v>
      </c>
      <c r="C881" s="13" t="str" cm="1">
        <f t="array" ref="C881">_xlfn.IFS(
  AND(B881&gt;=0, B881&lt;=18), "0-18",
  AND(B881&gt;18, B881&lt;=35), "19-35",
  AND(B881&gt;35, B881&lt;=60), "36-60",
  B881&gt;60, "60+"
)</f>
        <v>0-18</v>
      </c>
      <c r="D881" s="13">
        <v>1</v>
      </c>
      <c r="E881" s="13">
        <v>1</v>
      </c>
      <c r="F881" s="13">
        <v>0</v>
      </c>
      <c r="G881" s="12" t="str" cm="1">
        <f t="array" ref="G881">_xlfn.IFS(AND(D881=0,F881=0,E881=1),"Past/Secondary", AND(D881=1,F881=0,E881=0),"Acute/Early", OR(AND(D881=1,F881=1,E881=0),AND(D881=0,F881=1,E881=0)),"Recent/Mid", AND(D881=1,F881=1,E881=1),"Positive(Complex)", AND(D881=0,F881=1,E881=1),"Recent Exposure (Past Infection)", TRUE,"Secondary")</f>
        <v>Secondary</v>
      </c>
      <c r="H881" s="12" t="s">
        <v>48</v>
      </c>
      <c r="I881" s="12" t="s">
        <v>17</v>
      </c>
      <c r="J881" s="12" t="s">
        <v>24</v>
      </c>
      <c r="K881" s="12" t="s">
        <v>14</v>
      </c>
      <c r="L881" s="13">
        <v>1</v>
      </c>
    </row>
    <row r="882" spans="1:12" x14ac:dyDescent="0.35">
      <c r="A882" s="12" t="s">
        <v>10</v>
      </c>
      <c r="B882" s="13">
        <v>13</v>
      </c>
      <c r="C882" s="13" t="str" cm="1">
        <f t="array" ref="C882">_xlfn.IFS(
  AND(B882&gt;=0, B882&lt;=18), "0-18",
  AND(B882&gt;18, B882&lt;=35), "19-35",
  AND(B882&gt;35, B882&lt;=60), "36-60",
  B882&gt;60, "60+"
)</f>
        <v>0-18</v>
      </c>
      <c r="D882" s="13">
        <v>1</v>
      </c>
      <c r="E882" s="13">
        <v>1</v>
      </c>
      <c r="F882" s="13">
        <v>0</v>
      </c>
      <c r="G882" s="12" t="str" cm="1">
        <f t="array" ref="G882">_xlfn.IFS(AND(D882=0,F882=0,E882=1),"Past/Secondary", AND(D882=1,F882=0,E882=0),"Acute/Early", OR(AND(D882=1,F882=1,E882=0),AND(D882=0,F882=1,E882=0)),"Recent/Mid", AND(D882=1,F882=1,E882=1),"Positive(Complex)", AND(D882=0,F882=1,E882=1),"Recent Exposure (Past Infection)", TRUE,"Secondary")</f>
        <v>Secondary</v>
      </c>
      <c r="H882" s="12" t="s">
        <v>42</v>
      </c>
      <c r="I882" s="12" t="s">
        <v>12</v>
      </c>
      <c r="J882" s="12" t="s">
        <v>19</v>
      </c>
      <c r="K882" s="12" t="s">
        <v>14</v>
      </c>
      <c r="L882" s="13">
        <v>1</v>
      </c>
    </row>
    <row r="883" spans="1:12" x14ac:dyDescent="0.35">
      <c r="A883" s="12" t="s">
        <v>15</v>
      </c>
      <c r="B883" s="13">
        <v>23</v>
      </c>
      <c r="C883" s="13" t="str" cm="1">
        <f t="array" ref="C883">_xlfn.IFS(
  AND(B883&gt;=0, B883&lt;=18), "0-18",
  AND(B883&gt;18, B883&lt;=35), "19-35",
  AND(B883&gt;35, B883&lt;=60), "36-60",
  B883&gt;60, "60+"
)</f>
        <v>19-35</v>
      </c>
      <c r="D883" s="13">
        <v>0</v>
      </c>
      <c r="E883" s="13">
        <v>1</v>
      </c>
      <c r="F883" s="13">
        <v>0</v>
      </c>
      <c r="G883" s="12" t="str" cm="1">
        <f t="array" ref="G883">_xlfn.IFS(AND(D883=0,F883=0,E883=1),"Past/Secondary", AND(D883=1,F883=0,E883=0),"Acute/Early", OR(AND(D883=1,F883=1,E883=0),AND(D883=0,F883=1,E883=0)),"Recent/Mid", AND(D883=1,F883=1,E883=1),"Positive(Complex)", AND(D883=0,F883=1,E883=1),"Recent Exposure (Past Infection)", TRUE,"Secondary")</f>
        <v>Past/Secondary</v>
      </c>
      <c r="H883" s="12" t="s">
        <v>28</v>
      </c>
      <c r="I883" s="12" t="s">
        <v>17</v>
      </c>
      <c r="J883" s="12" t="s">
        <v>13</v>
      </c>
      <c r="K883" s="12" t="s">
        <v>14</v>
      </c>
      <c r="L883" s="13">
        <v>1</v>
      </c>
    </row>
    <row r="884" spans="1:12" x14ac:dyDescent="0.35">
      <c r="A884" s="12" t="s">
        <v>10</v>
      </c>
      <c r="B884" s="13">
        <v>14</v>
      </c>
      <c r="C884" s="13" t="str" cm="1">
        <f t="array" ref="C884">_xlfn.IFS(
  AND(B884&gt;=0, B884&lt;=18), "0-18",
  AND(B884&gt;18, B884&lt;=35), "19-35",
  AND(B884&gt;35, B884&lt;=60), "36-60",
  B884&gt;60, "60+"
)</f>
        <v>0-18</v>
      </c>
      <c r="D884" s="13">
        <v>1</v>
      </c>
      <c r="E884" s="13">
        <v>1</v>
      </c>
      <c r="F884" s="13">
        <v>1</v>
      </c>
      <c r="G884" s="12" t="str" cm="1">
        <f t="array" ref="G884">_xlfn.IFS(AND(D884=0,F884=0,E884=1),"Past/Secondary", AND(D884=1,F884=0,E884=0),"Acute/Early", OR(AND(D884=1,F884=1,E884=0),AND(D884=0,F884=1,E884=0)),"Recent/Mid", AND(D884=1,F884=1,E884=1),"Positive(Complex)", AND(D884=0,F884=1,E884=1),"Recent Exposure (Past Infection)", TRUE,"Secondary")</f>
        <v>Positive(Complex)</v>
      </c>
      <c r="H884" s="12" t="s">
        <v>47</v>
      </c>
      <c r="I884" s="12" t="s">
        <v>12</v>
      </c>
      <c r="J884" s="12" t="s">
        <v>13</v>
      </c>
      <c r="K884" s="12" t="s">
        <v>14</v>
      </c>
      <c r="L884" s="13">
        <v>1</v>
      </c>
    </row>
    <row r="885" spans="1:12" x14ac:dyDescent="0.35">
      <c r="A885" s="12" t="s">
        <v>10</v>
      </c>
      <c r="B885" s="13">
        <v>21</v>
      </c>
      <c r="C885" s="13" t="str" cm="1">
        <f t="array" ref="C885">_xlfn.IFS(
  AND(B885&gt;=0, B885&lt;=18), "0-18",
  AND(B885&gt;18, B885&lt;=35), "19-35",
  AND(B885&gt;35, B885&lt;=60), "36-60",
  B885&gt;60, "60+"
)</f>
        <v>19-35</v>
      </c>
      <c r="D885" s="13">
        <v>1</v>
      </c>
      <c r="E885" s="13">
        <v>1</v>
      </c>
      <c r="F885" s="13">
        <v>0</v>
      </c>
      <c r="G885" s="12" t="str" cm="1">
        <f t="array" ref="G885">_xlfn.IFS(AND(D885=0,F885=0,E885=1),"Past/Secondary", AND(D885=1,F885=0,E885=0),"Acute/Early", OR(AND(D885=1,F885=1,E885=0),AND(D885=0,F885=1,E885=0)),"Recent/Mid", AND(D885=1,F885=1,E885=1),"Positive(Complex)", AND(D885=0,F885=1,E885=1),"Recent Exposure (Past Infection)", TRUE,"Secondary")</f>
        <v>Secondary</v>
      </c>
      <c r="H885" s="12" t="s">
        <v>31</v>
      </c>
      <c r="I885" s="12" t="s">
        <v>17</v>
      </c>
      <c r="J885" s="12" t="s">
        <v>19</v>
      </c>
      <c r="K885" s="12" t="s">
        <v>14</v>
      </c>
      <c r="L885" s="13">
        <v>1</v>
      </c>
    </row>
    <row r="886" spans="1:12" x14ac:dyDescent="0.35">
      <c r="A886" s="12" t="s">
        <v>15</v>
      </c>
      <c r="B886" s="13">
        <v>39</v>
      </c>
      <c r="C886" s="13" t="str" cm="1">
        <f t="array" ref="C886">_xlfn.IFS(
  AND(B886&gt;=0, B886&lt;=18), "0-18",
  AND(B886&gt;18, B886&lt;=35), "19-35",
  AND(B886&gt;35, B886&lt;=60), "36-60",
  B886&gt;60, "60+"
)</f>
        <v>36-60</v>
      </c>
      <c r="D886" s="13">
        <v>1</v>
      </c>
      <c r="E886" s="13">
        <v>1</v>
      </c>
      <c r="F886" s="13">
        <v>1</v>
      </c>
      <c r="G886" s="12" t="str" cm="1">
        <f t="array" ref="G886">_xlfn.IFS(AND(D886=0,F886=0,E886=1),"Past/Secondary", AND(D886=1,F886=0,E886=0),"Acute/Early", OR(AND(D886=1,F886=1,E886=0),AND(D886=0,F886=1,E886=0)),"Recent/Mid", AND(D886=1,F886=1,E886=1),"Positive(Complex)", AND(D886=0,F886=1,E886=1),"Recent Exposure (Past Infection)", TRUE,"Secondary")</f>
        <v>Positive(Complex)</v>
      </c>
      <c r="H886" s="12" t="s">
        <v>44</v>
      </c>
      <c r="I886" s="12" t="s">
        <v>12</v>
      </c>
      <c r="J886" s="12" t="s">
        <v>19</v>
      </c>
      <c r="K886" s="12" t="s">
        <v>14</v>
      </c>
      <c r="L886" s="13">
        <v>1</v>
      </c>
    </row>
    <row r="887" spans="1:12" x14ac:dyDescent="0.35">
      <c r="A887" s="12" t="s">
        <v>10</v>
      </c>
      <c r="B887" s="13">
        <v>39</v>
      </c>
      <c r="C887" s="13" t="str" cm="1">
        <f t="array" ref="C887">_xlfn.IFS(
  AND(B887&gt;=0, B887&lt;=18), "0-18",
  AND(B887&gt;18, B887&lt;=35), "19-35",
  AND(B887&gt;35, B887&lt;=60), "36-60",
  B887&gt;60, "60+"
)</f>
        <v>36-60</v>
      </c>
      <c r="D887" s="13">
        <v>1</v>
      </c>
      <c r="E887" s="13">
        <v>1</v>
      </c>
      <c r="F887" s="13">
        <v>1</v>
      </c>
      <c r="G887" s="12" t="str" cm="1">
        <f t="array" ref="G887">_xlfn.IFS(AND(D887=0,F887=0,E887=1),"Past/Secondary", AND(D887=1,F887=0,E887=0),"Acute/Early", OR(AND(D887=1,F887=1,E887=0),AND(D887=0,F887=1,E887=0)),"Recent/Mid", AND(D887=1,F887=1,E887=1),"Positive(Complex)", AND(D887=0,F887=1,E887=1),"Recent Exposure (Past Infection)", TRUE,"Secondary")</f>
        <v>Positive(Complex)</v>
      </c>
      <c r="H887" s="12" t="s">
        <v>11</v>
      </c>
      <c r="I887" s="12" t="s">
        <v>17</v>
      </c>
      <c r="J887" s="12" t="s">
        <v>13</v>
      </c>
      <c r="K887" s="12" t="s">
        <v>14</v>
      </c>
      <c r="L887" s="13">
        <v>1</v>
      </c>
    </row>
    <row r="888" spans="1:12" x14ac:dyDescent="0.35">
      <c r="A888" s="12" t="s">
        <v>15</v>
      </c>
      <c r="B888" s="13">
        <v>34</v>
      </c>
      <c r="C888" s="13" t="str" cm="1">
        <f t="array" ref="C888">_xlfn.IFS(
  AND(B888&gt;=0, B888&lt;=18), "0-18",
  AND(B888&gt;18, B888&lt;=35), "19-35",
  AND(B888&gt;35, B888&lt;=60), "36-60",
  B888&gt;60, "60+"
)</f>
        <v>19-35</v>
      </c>
      <c r="D888" s="13">
        <v>0</v>
      </c>
      <c r="E888" s="13">
        <v>0</v>
      </c>
      <c r="F888" s="13">
        <v>0</v>
      </c>
      <c r="G888" s="12" t="str" cm="1">
        <f t="array" ref="G888">_xlfn.IFS(AND(D888=0,F888=0,E888=1),"Past/Secondary", AND(D888=1,F888=0,E888=0),"Acute/Early", OR(AND(D888=1,F888=1,E888=0),AND(D888=0,F888=1,E888=0)),"Recent/Mid", AND(D888=1,F888=1,E888=1),"Positive(Complex)", AND(D888=0,F888=1,E888=1),"Recent Exposure (Past Infection)", TRUE,"Secondary")</f>
        <v>Secondary</v>
      </c>
      <c r="H888" s="12" t="s">
        <v>18</v>
      </c>
      <c r="I888" s="12" t="s">
        <v>12</v>
      </c>
      <c r="J888" s="12" t="s">
        <v>19</v>
      </c>
      <c r="K888" s="12" t="s">
        <v>14</v>
      </c>
      <c r="L888" s="13">
        <v>0</v>
      </c>
    </row>
    <row r="889" spans="1:12" x14ac:dyDescent="0.35">
      <c r="A889" s="12" t="s">
        <v>10</v>
      </c>
      <c r="B889" s="13">
        <v>36</v>
      </c>
      <c r="C889" s="13" t="str" cm="1">
        <f t="array" ref="C889">_xlfn.IFS(
  AND(B889&gt;=0, B889&lt;=18), "0-18",
  AND(B889&gt;18, B889&lt;=35), "19-35",
  AND(B889&gt;35, B889&lt;=60), "36-60",
  B889&gt;60, "60+"
)</f>
        <v>36-60</v>
      </c>
      <c r="D889" s="13">
        <v>1</v>
      </c>
      <c r="E889" s="13">
        <v>1</v>
      </c>
      <c r="F889" s="13">
        <v>1</v>
      </c>
      <c r="G889" s="12" t="str" cm="1">
        <f t="array" ref="G889">_xlfn.IFS(AND(D889=0,F889=0,E889=1),"Past/Secondary", AND(D889=1,F889=0,E889=0),"Acute/Early", OR(AND(D889=1,F889=1,E889=0),AND(D889=0,F889=1,E889=0)),"Recent/Mid", AND(D889=1,F889=1,E889=1),"Positive(Complex)", AND(D889=0,F889=1,E889=1),"Recent Exposure (Past Infection)", TRUE,"Secondary")</f>
        <v>Positive(Complex)</v>
      </c>
      <c r="H889" s="12" t="s">
        <v>37</v>
      </c>
      <c r="I889" s="12" t="s">
        <v>17</v>
      </c>
      <c r="J889" s="12" t="s">
        <v>13</v>
      </c>
      <c r="K889" s="12" t="s">
        <v>14</v>
      </c>
      <c r="L889" s="13">
        <v>1</v>
      </c>
    </row>
    <row r="890" spans="1:12" x14ac:dyDescent="0.35">
      <c r="A890" s="12" t="s">
        <v>10</v>
      </c>
      <c r="B890" s="13">
        <v>43</v>
      </c>
      <c r="C890" s="13" t="str" cm="1">
        <f t="array" ref="C890">_xlfn.IFS(
  AND(B890&gt;=0, B890&lt;=18), "0-18",
  AND(B890&gt;18, B890&lt;=35), "19-35",
  AND(B890&gt;35, B890&lt;=60), "36-60",
  B890&gt;60, "60+"
)</f>
        <v>36-60</v>
      </c>
      <c r="D890" s="13">
        <v>0</v>
      </c>
      <c r="E890" s="13">
        <v>1</v>
      </c>
      <c r="F890" s="13">
        <v>0</v>
      </c>
      <c r="G890" s="12" t="str" cm="1">
        <f t="array" ref="G890">_xlfn.IFS(AND(D890=0,F890=0,E890=1),"Past/Secondary", AND(D890=1,F890=0,E890=0),"Acute/Early", OR(AND(D890=1,F890=1,E890=0),AND(D890=0,F890=1,E890=0)),"Recent/Mid", AND(D890=1,F890=1,E890=1),"Positive(Complex)", AND(D890=0,F890=1,E890=1),"Recent Exposure (Past Infection)", TRUE,"Secondary")</f>
        <v>Past/Secondary</v>
      </c>
      <c r="H890" s="12" t="s">
        <v>40</v>
      </c>
      <c r="I890" s="12" t="s">
        <v>12</v>
      </c>
      <c r="J890" s="12" t="s">
        <v>24</v>
      </c>
      <c r="K890" s="12" t="s">
        <v>14</v>
      </c>
      <c r="L890" s="13">
        <v>1</v>
      </c>
    </row>
    <row r="891" spans="1:12" x14ac:dyDescent="0.35">
      <c r="A891" s="12" t="s">
        <v>15</v>
      </c>
      <c r="B891" s="13">
        <v>39</v>
      </c>
      <c r="C891" s="13" t="str" cm="1">
        <f t="array" ref="C891">_xlfn.IFS(
  AND(B891&gt;=0, B891&lt;=18), "0-18",
  AND(B891&gt;18, B891&lt;=35), "19-35",
  AND(B891&gt;35, B891&lt;=60), "36-60",
  B891&gt;60, "60+"
)</f>
        <v>36-60</v>
      </c>
      <c r="D891" s="13">
        <v>1</v>
      </c>
      <c r="E891" s="13">
        <v>1</v>
      </c>
      <c r="F891" s="13">
        <v>1</v>
      </c>
      <c r="G891" s="12" t="str" cm="1">
        <f t="array" ref="G891">_xlfn.IFS(AND(D891=0,F891=0,E891=1),"Past/Secondary", AND(D891=1,F891=0,E891=0),"Acute/Early", OR(AND(D891=1,F891=1,E891=0),AND(D891=0,F891=1,E891=0)),"Recent/Mid", AND(D891=1,F891=1,E891=1),"Positive(Complex)", AND(D891=0,F891=1,E891=1),"Recent Exposure (Past Infection)", TRUE,"Secondary")</f>
        <v>Positive(Complex)</v>
      </c>
      <c r="H891" s="12" t="s">
        <v>36</v>
      </c>
      <c r="I891" s="12" t="s">
        <v>17</v>
      </c>
      <c r="J891" s="12" t="s">
        <v>13</v>
      </c>
      <c r="K891" s="12" t="s">
        <v>14</v>
      </c>
      <c r="L891" s="13">
        <v>1</v>
      </c>
    </row>
    <row r="892" spans="1:12" x14ac:dyDescent="0.35">
      <c r="A892" s="12" t="s">
        <v>10</v>
      </c>
      <c r="B892" s="13">
        <v>53</v>
      </c>
      <c r="C892" s="13" t="str" cm="1">
        <f t="array" ref="C892">_xlfn.IFS(
  AND(B892&gt;=0, B892&lt;=18), "0-18",
  AND(B892&gt;18, B892&lt;=35), "19-35",
  AND(B892&gt;35, B892&lt;=60), "36-60",
  B892&gt;60, "60+"
)</f>
        <v>36-60</v>
      </c>
      <c r="D892" s="13">
        <v>1</v>
      </c>
      <c r="E892" s="13">
        <v>1</v>
      </c>
      <c r="F892" s="13">
        <v>1</v>
      </c>
      <c r="G892" s="12" t="str" cm="1">
        <f t="array" ref="G892">_xlfn.IFS(AND(D892=0,F892=0,E892=1),"Past/Secondary", AND(D892=1,F892=0,E892=0),"Acute/Early", OR(AND(D892=1,F892=1,E892=0),AND(D892=0,F892=1,E892=0)),"Recent/Mid", AND(D892=1,F892=1,E892=1),"Positive(Complex)", AND(D892=0,F892=1,E892=1),"Recent Exposure (Past Infection)", TRUE,"Secondary")</f>
        <v>Positive(Complex)</v>
      </c>
      <c r="H892" s="12" t="s">
        <v>44</v>
      </c>
      <c r="I892" s="12" t="s">
        <v>12</v>
      </c>
      <c r="J892" s="12" t="s">
        <v>19</v>
      </c>
      <c r="K892" s="12" t="s">
        <v>14</v>
      </c>
      <c r="L892" s="13">
        <v>1</v>
      </c>
    </row>
    <row r="893" spans="1:12" x14ac:dyDescent="0.35">
      <c r="A893" s="12" t="s">
        <v>15</v>
      </c>
      <c r="B893" s="13">
        <v>45</v>
      </c>
      <c r="C893" s="13" t="str" cm="1">
        <f t="array" ref="C893">_xlfn.IFS(
  AND(B893&gt;=0, B893&lt;=18), "0-18",
  AND(B893&gt;18, B893&lt;=35), "19-35",
  AND(B893&gt;35, B893&lt;=60), "36-60",
  B893&gt;60, "60+"
)</f>
        <v>36-60</v>
      </c>
      <c r="D893" s="13">
        <v>1</v>
      </c>
      <c r="E893" s="13">
        <v>1</v>
      </c>
      <c r="F893" s="13">
        <v>1</v>
      </c>
      <c r="G893" s="12" t="str" cm="1">
        <f t="array" ref="G893">_xlfn.IFS(AND(D893=0,F893=0,E893=1),"Past/Secondary", AND(D893=1,F893=0,E893=0),"Acute/Early", OR(AND(D893=1,F893=1,E893=0),AND(D893=0,F893=1,E893=0)),"Recent/Mid", AND(D893=1,F893=1,E893=1),"Positive(Complex)", AND(D893=0,F893=1,E893=1),"Recent Exposure (Past Infection)", TRUE,"Secondary")</f>
        <v>Positive(Complex)</v>
      </c>
      <c r="H893" s="12" t="s">
        <v>39</v>
      </c>
      <c r="I893" s="12" t="s">
        <v>17</v>
      </c>
      <c r="J893" s="12" t="s">
        <v>24</v>
      </c>
      <c r="K893" s="12" t="s">
        <v>14</v>
      </c>
      <c r="L893" s="13">
        <v>1</v>
      </c>
    </row>
    <row r="894" spans="1:12" x14ac:dyDescent="0.35">
      <c r="A894" s="12" t="s">
        <v>10</v>
      </c>
      <c r="B894" s="13">
        <v>12</v>
      </c>
      <c r="C894" s="13" t="str" cm="1">
        <f t="array" ref="C894">_xlfn.IFS(
  AND(B894&gt;=0, B894&lt;=18), "0-18",
  AND(B894&gt;18, B894&lt;=35), "19-35",
  AND(B894&gt;35, B894&lt;=60), "36-60",
  B894&gt;60, "60+"
)</f>
        <v>0-18</v>
      </c>
      <c r="D894" s="13">
        <v>0</v>
      </c>
      <c r="E894" s="13">
        <v>0</v>
      </c>
      <c r="F894" s="13">
        <v>1</v>
      </c>
      <c r="G894" s="12" t="str" cm="1">
        <f t="array" ref="G894">_xlfn.IFS(AND(D894=0,F894=0,E894=1),"Past/Secondary", AND(D894=1,F894=0,E894=0),"Acute/Early", OR(AND(D894=1,F894=1,E894=0),AND(D894=0,F894=1,E894=0)),"Recent/Mid", AND(D894=1,F894=1,E894=1),"Positive(Complex)", AND(D894=0,F894=1,E894=1),"Recent Exposure (Past Infection)", TRUE,"Secondary")</f>
        <v>Recent/Mid</v>
      </c>
      <c r="H894" s="12" t="s">
        <v>36</v>
      </c>
      <c r="I894" s="12" t="s">
        <v>12</v>
      </c>
      <c r="J894" s="12" t="s">
        <v>13</v>
      </c>
      <c r="K894" s="12" t="s">
        <v>14</v>
      </c>
      <c r="L894" s="13">
        <v>0</v>
      </c>
    </row>
    <row r="895" spans="1:12" x14ac:dyDescent="0.35">
      <c r="A895" s="12" t="s">
        <v>10</v>
      </c>
      <c r="B895" s="13">
        <v>28</v>
      </c>
      <c r="C895" s="13" t="str" cm="1">
        <f t="array" ref="C895">_xlfn.IFS(
  AND(B895&gt;=0, B895&lt;=18), "0-18",
  AND(B895&gt;18, B895&lt;=35), "19-35",
  AND(B895&gt;35, B895&lt;=60), "36-60",
  B895&gt;60, "60+"
)</f>
        <v>19-35</v>
      </c>
      <c r="D895" s="13">
        <v>1</v>
      </c>
      <c r="E895" s="13">
        <v>1</v>
      </c>
      <c r="F895" s="13">
        <v>0</v>
      </c>
      <c r="G895" s="12" t="str" cm="1">
        <f t="array" ref="G895">_xlfn.IFS(AND(D895=0,F895=0,E895=1),"Past/Secondary", AND(D895=1,F895=0,E895=0),"Acute/Early", OR(AND(D895=1,F895=1,E895=0),AND(D895=0,F895=1,E895=0)),"Recent/Mid", AND(D895=1,F895=1,E895=1),"Positive(Complex)", AND(D895=0,F895=1,E895=1),"Recent Exposure (Past Infection)", TRUE,"Secondary")</f>
        <v>Secondary</v>
      </c>
      <c r="H895" s="12" t="s">
        <v>20</v>
      </c>
      <c r="I895" s="12" t="s">
        <v>17</v>
      </c>
      <c r="J895" s="12" t="s">
        <v>19</v>
      </c>
      <c r="K895" s="12" t="s">
        <v>14</v>
      </c>
      <c r="L895" s="13">
        <v>1</v>
      </c>
    </row>
    <row r="896" spans="1:12" x14ac:dyDescent="0.35">
      <c r="A896" s="12" t="s">
        <v>15</v>
      </c>
      <c r="B896" s="13">
        <v>14</v>
      </c>
      <c r="C896" s="13" t="str" cm="1">
        <f t="array" ref="C896">_xlfn.IFS(
  AND(B896&gt;=0, B896&lt;=18), "0-18",
  AND(B896&gt;18, B896&lt;=35), "19-35",
  AND(B896&gt;35, B896&lt;=60), "36-60",
  B896&gt;60, "60+"
)</f>
        <v>0-18</v>
      </c>
      <c r="D896" s="13">
        <v>1</v>
      </c>
      <c r="E896" s="13">
        <v>1</v>
      </c>
      <c r="F896" s="13">
        <v>0</v>
      </c>
      <c r="G896" s="12" t="str" cm="1">
        <f t="array" ref="G896">_xlfn.IFS(AND(D896=0,F896=0,E896=1),"Past/Secondary", AND(D896=1,F896=0,E896=0),"Acute/Early", OR(AND(D896=1,F896=1,E896=0),AND(D896=0,F896=1,E896=0)),"Recent/Mid", AND(D896=1,F896=1,E896=1),"Positive(Complex)", AND(D896=0,F896=1,E896=1),"Recent Exposure (Past Infection)", TRUE,"Secondary")</f>
        <v>Secondary</v>
      </c>
      <c r="H896" s="12" t="s">
        <v>41</v>
      </c>
      <c r="I896" s="12" t="s">
        <v>12</v>
      </c>
      <c r="J896" s="12" t="s">
        <v>13</v>
      </c>
      <c r="K896" s="12" t="s">
        <v>14</v>
      </c>
      <c r="L896" s="13">
        <v>1</v>
      </c>
    </row>
    <row r="897" spans="1:12" x14ac:dyDescent="0.35">
      <c r="A897" s="12" t="s">
        <v>15</v>
      </c>
      <c r="B897" s="13">
        <v>10</v>
      </c>
      <c r="C897" s="13" t="str" cm="1">
        <f t="array" ref="C897">_xlfn.IFS(
  AND(B897&gt;=0, B897&lt;=18), "0-18",
  AND(B897&gt;18, B897&lt;=35), "19-35",
  AND(B897&gt;35, B897&lt;=60), "36-60",
  B897&gt;60, "60+"
)</f>
        <v>0-18</v>
      </c>
      <c r="D897" s="13">
        <v>0</v>
      </c>
      <c r="E897" s="13">
        <v>0</v>
      </c>
      <c r="F897" s="13">
        <v>0</v>
      </c>
      <c r="G897" s="12" t="str" cm="1">
        <f t="array" ref="G897">_xlfn.IFS(AND(D897=0,F897=0,E897=1),"Past/Secondary", AND(D897=1,F897=0,E897=0),"Acute/Early", OR(AND(D897=1,F897=1,E897=0),AND(D897=0,F897=1,E897=0)),"Recent/Mid", AND(D897=1,F897=1,E897=1),"Positive(Complex)", AND(D897=0,F897=1,E897=1),"Recent Exposure (Past Infection)", TRUE,"Secondary")</f>
        <v>Secondary</v>
      </c>
      <c r="H897" s="12" t="s">
        <v>52</v>
      </c>
      <c r="I897" s="12" t="s">
        <v>17</v>
      </c>
      <c r="J897" s="12" t="s">
        <v>13</v>
      </c>
      <c r="K897" s="12" t="s">
        <v>14</v>
      </c>
      <c r="L897" s="13">
        <v>0</v>
      </c>
    </row>
    <row r="898" spans="1:12" x14ac:dyDescent="0.35">
      <c r="A898" s="12" t="s">
        <v>15</v>
      </c>
      <c r="B898" s="13">
        <v>64</v>
      </c>
      <c r="C898" s="13" t="str" cm="1">
        <f t="array" ref="C898">_xlfn.IFS(
  AND(B898&gt;=0, B898&lt;=18), "0-18",
  AND(B898&gt;18, B898&lt;=35), "19-35",
  AND(B898&gt;35, B898&lt;=60), "36-60",
  B898&gt;60, "60+"
)</f>
        <v>60+</v>
      </c>
      <c r="D898" s="13">
        <v>1</v>
      </c>
      <c r="E898" s="13">
        <v>1</v>
      </c>
      <c r="F898" s="13">
        <v>0</v>
      </c>
      <c r="G898" s="12" t="str" cm="1">
        <f t="array" ref="G898">_xlfn.IFS(AND(D898=0,F898=0,E898=1),"Past/Secondary", AND(D898=1,F898=0,E898=0),"Acute/Early", OR(AND(D898=1,F898=1,E898=0),AND(D898=0,F898=1,E898=0)),"Recent/Mid", AND(D898=1,F898=1,E898=1),"Positive(Complex)", AND(D898=0,F898=1,E898=1),"Recent Exposure (Past Infection)", TRUE,"Secondary")</f>
        <v>Secondary</v>
      </c>
      <c r="H898" s="12" t="s">
        <v>33</v>
      </c>
      <c r="I898" s="12" t="s">
        <v>12</v>
      </c>
      <c r="J898" s="12" t="s">
        <v>19</v>
      </c>
      <c r="K898" s="12" t="s">
        <v>14</v>
      </c>
      <c r="L898" s="13">
        <v>1</v>
      </c>
    </row>
    <row r="899" spans="1:12" x14ac:dyDescent="0.35">
      <c r="A899" s="12" t="s">
        <v>15</v>
      </c>
      <c r="B899" s="13">
        <v>8</v>
      </c>
      <c r="C899" s="13" t="str" cm="1">
        <f t="array" ref="C899">_xlfn.IFS(
  AND(B899&gt;=0, B899&lt;=18), "0-18",
  AND(B899&gt;18, B899&lt;=35), "19-35",
  AND(B899&gt;35, B899&lt;=60), "36-60",
  B899&gt;60, "60+"
)</f>
        <v>0-18</v>
      </c>
      <c r="D899" s="13">
        <v>1</v>
      </c>
      <c r="E899" s="13">
        <v>1</v>
      </c>
      <c r="F899" s="13">
        <v>0</v>
      </c>
      <c r="G899" s="12" t="str" cm="1">
        <f t="array" ref="G899">_xlfn.IFS(AND(D899=0,F899=0,E899=1),"Past/Secondary", AND(D899=1,F899=0,E899=0),"Acute/Early", OR(AND(D899=1,F899=1,E899=0),AND(D899=0,F899=1,E899=0)),"Recent/Mid", AND(D899=1,F899=1,E899=1),"Positive(Complex)", AND(D899=0,F899=1,E899=1),"Recent Exposure (Past Infection)", TRUE,"Secondary")</f>
        <v>Secondary</v>
      </c>
      <c r="H899" s="12" t="s">
        <v>33</v>
      </c>
      <c r="I899" s="12" t="s">
        <v>17</v>
      </c>
      <c r="J899" s="12" t="s">
        <v>24</v>
      </c>
      <c r="K899" s="12" t="s">
        <v>14</v>
      </c>
      <c r="L899" s="13">
        <v>1</v>
      </c>
    </row>
    <row r="900" spans="1:12" x14ac:dyDescent="0.35">
      <c r="A900" s="12" t="s">
        <v>10</v>
      </c>
      <c r="B900" s="13">
        <v>43</v>
      </c>
      <c r="C900" s="13" t="str" cm="1">
        <f t="array" ref="C900">_xlfn.IFS(
  AND(B900&gt;=0, B900&lt;=18), "0-18",
  AND(B900&gt;18, B900&lt;=35), "19-35",
  AND(B900&gt;35, B900&lt;=60), "36-60",
  B900&gt;60, "60+"
)</f>
        <v>36-60</v>
      </c>
      <c r="D900" s="13">
        <v>0</v>
      </c>
      <c r="E900" s="13">
        <v>0</v>
      </c>
      <c r="F900" s="13">
        <v>1</v>
      </c>
      <c r="G900" s="12" t="str" cm="1">
        <f t="array" ref="G900">_xlfn.IFS(AND(D900=0,F900=0,E900=1),"Past/Secondary", AND(D900=1,F900=0,E900=0),"Acute/Early", OR(AND(D900=1,F900=1,E900=0),AND(D900=0,F900=1,E900=0)),"Recent/Mid", AND(D900=1,F900=1,E900=1),"Positive(Complex)", AND(D900=0,F900=1,E900=1),"Recent Exposure (Past Infection)", TRUE,"Secondary")</f>
        <v>Recent/Mid</v>
      </c>
      <c r="H900" s="12" t="s">
        <v>41</v>
      </c>
      <c r="I900" s="12" t="s">
        <v>12</v>
      </c>
      <c r="J900" s="12" t="s">
        <v>19</v>
      </c>
      <c r="K900" s="12" t="s">
        <v>14</v>
      </c>
      <c r="L900" s="13">
        <v>0</v>
      </c>
    </row>
    <row r="901" spans="1:12" x14ac:dyDescent="0.35">
      <c r="A901" s="12" t="s">
        <v>15</v>
      </c>
      <c r="B901" s="13">
        <v>16</v>
      </c>
      <c r="C901" s="13" t="str" cm="1">
        <f t="array" ref="C901">_xlfn.IFS(
  AND(B901&gt;=0, B901&lt;=18), "0-18",
  AND(B901&gt;18, B901&lt;=35), "19-35",
  AND(B901&gt;35, B901&lt;=60), "36-60",
  B901&gt;60, "60+"
)</f>
        <v>0-18</v>
      </c>
      <c r="D901" s="13">
        <v>0</v>
      </c>
      <c r="E901" s="13">
        <v>0</v>
      </c>
      <c r="F901" s="13">
        <v>0</v>
      </c>
      <c r="G901" s="12" t="str" cm="1">
        <f t="array" ref="G901">_xlfn.IFS(AND(D901=0,F901=0,E901=1),"Past/Secondary", AND(D901=1,F901=0,E901=0),"Acute/Early", OR(AND(D901=1,F901=1,E901=0),AND(D901=0,F901=1,E901=0)),"Recent/Mid", AND(D901=1,F901=1,E901=1),"Positive(Complex)", AND(D901=0,F901=1,E901=1),"Recent Exposure (Past Infection)", TRUE,"Secondary")</f>
        <v>Secondary</v>
      </c>
      <c r="H901" s="12" t="s">
        <v>43</v>
      </c>
      <c r="I901" s="12" t="s">
        <v>17</v>
      </c>
      <c r="J901" s="12" t="s">
        <v>13</v>
      </c>
      <c r="K901" s="12" t="s">
        <v>14</v>
      </c>
      <c r="L901" s="13">
        <v>0</v>
      </c>
    </row>
    <row r="902" spans="1:12" x14ac:dyDescent="0.35">
      <c r="A902" s="12" t="s">
        <v>10</v>
      </c>
      <c r="B902" s="13">
        <v>62</v>
      </c>
      <c r="C902" s="13" t="str" cm="1">
        <f t="array" ref="C902">_xlfn.IFS(
  AND(B902&gt;=0, B902&lt;=18), "0-18",
  AND(B902&gt;18, B902&lt;=35), "19-35",
  AND(B902&gt;35, B902&lt;=60), "36-60",
  B902&gt;60, "60+"
)</f>
        <v>60+</v>
      </c>
      <c r="D902" s="13">
        <v>1</v>
      </c>
      <c r="E902" s="13">
        <v>1</v>
      </c>
      <c r="F902" s="13">
        <v>1</v>
      </c>
      <c r="G902" s="12" t="str" cm="1">
        <f t="array" ref="G902">_xlfn.IFS(AND(D902=0,F902=0,E902=1),"Past/Secondary", AND(D902=1,F902=0,E902=0),"Acute/Early", OR(AND(D902=1,F902=1,E902=0),AND(D902=0,F902=1,E902=0)),"Recent/Mid", AND(D902=1,F902=1,E902=1),"Positive(Complex)", AND(D902=0,F902=1,E902=1),"Recent Exposure (Past Infection)", TRUE,"Secondary")</f>
        <v>Positive(Complex)</v>
      </c>
      <c r="H902" s="12" t="s">
        <v>31</v>
      </c>
      <c r="I902" s="12" t="s">
        <v>12</v>
      </c>
      <c r="J902" s="12" t="s">
        <v>24</v>
      </c>
      <c r="K902" s="12" t="s">
        <v>14</v>
      </c>
      <c r="L902" s="13">
        <v>1</v>
      </c>
    </row>
    <row r="903" spans="1:12" x14ac:dyDescent="0.35">
      <c r="A903" s="12" t="s">
        <v>10</v>
      </c>
      <c r="B903" s="13">
        <v>35</v>
      </c>
      <c r="C903" s="13" t="str" cm="1">
        <f t="array" ref="C903">_xlfn.IFS(
  AND(B903&gt;=0, B903&lt;=18), "0-18",
  AND(B903&gt;18, B903&lt;=35), "19-35",
  AND(B903&gt;35, B903&lt;=60), "36-60",
  B903&gt;60, "60+"
)</f>
        <v>19-35</v>
      </c>
      <c r="D903" s="13">
        <v>0</v>
      </c>
      <c r="E903" s="13">
        <v>0</v>
      </c>
      <c r="F903" s="13">
        <v>0</v>
      </c>
      <c r="G903" s="12" t="str" cm="1">
        <f t="array" ref="G903">_xlfn.IFS(AND(D903=0,F903=0,E903=1),"Past/Secondary", AND(D903=1,F903=0,E903=0),"Acute/Early", OR(AND(D903=1,F903=1,E903=0),AND(D903=0,F903=1,E903=0)),"Recent/Mid", AND(D903=1,F903=1,E903=1),"Positive(Complex)", AND(D903=0,F903=1,E903=1),"Recent Exposure (Past Infection)", TRUE,"Secondary")</f>
        <v>Secondary</v>
      </c>
      <c r="H903" s="12" t="s">
        <v>34</v>
      </c>
      <c r="I903" s="12" t="s">
        <v>17</v>
      </c>
      <c r="J903" s="12" t="s">
        <v>13</v>
      </c>
      <c r="K903" s="12" t="s">
        <v>14</v>
      </c>
      <c r="L903" s="13">
        <v>0</v>
      </c>
    </row>
    <row r="904" spans="1:12" x14ac:dyDescent="0.35">
      <c r="A904" s="12" t="s">
        <v>15</v>
      </c>
      <c r="B904" s="13">
        <v>36</v>
      </c>
      <c r="C904" s="13" t="str" cm="1">
        <f t="array" ref="C904">_xlfn.IFS(
  AND(B904&gt;=0, B904&lt;=18), "0-18",
  AND(B904&gt;18, B904&lt;=35), "19-35",
  AND(B904&gt;35, B904&lt;=60), "36-60",
  B904&gt;60, "60+"
)</f>
        <v>36-60</v>
      </c>
      <c r="D904" s="13">
        <v>0</v>
      </c>
      <c r="E904" s="13">
        <v>0</v>
      </c>
      <c r="F904" s="13">
        <v>0</v>
      </c>
      <c r="G904" s="12" t="str" cm="1">
        <f t="array" ref="G904">_xlfn.IFS(AND(D904=0,F904=0,E904=1),"Past/Secondary", AND(D904=1,F904=0,E904=0),"Acute/Early", OR(AND(D904=1,F904=1,E904=0),AND(D904=0,F904=1,E904=0)),"Recent/Mid", AND(D904=1,F904=1,E904=1),"Positive(Complex)", AND(D904=0,F904=1,E904=1),"Recent Exposure (Past Infection)", TRUE,"Secondary")</f>
        <v>Secondary</v>
      </c>
      <c r="H904" s="12" t="s">
        <v>16</v>
      </c>
      <c r="I904" s="12" t="s">
        <v>12</v>
      </c>
      <c r="J904" s="12" t="s">
        <v>19</v>
      </c>
      <c r="K904" s="12" t="s">
        <v>14</v>
      </c>
      <c r="L904" s="13">
        <v>0</v>
      </c>
    </row>
    <row r="905" spans="1:12" x14ac:dyDescent="0.35">
      <c r="A905" s="12" t="s">
        <v>10</v>
      </c>
      <c r="B905" s="13">
        <v>15</v>
      </c>
      <c r="C905" s="13" t="str" cm="1">
        <f t="array" ref="C905">_xlfn.IFS(
  AND(B905&gt;=0, B905&lt;=18), "0-18",
  AND(B905&gt;18, B905&lt;=35), "19-35",
  AND(B905&gt;35, B905&lt;=60), "36-60",
  B905&gt;60, "60+"
)</f>
        <v>0-18</v>
      </c>
      <c r="D905" s="13">
        <v>1</v>
      </c>
      <c r="E905" s="13">
        <v>1</v>
      </c>
      <c r="F905" s="13">
        <v>0</v>
      </c>
      <c r="G905" s="12" t="str" cm="1">
        <f t="array" ref="G905">_xlfn.IFS(AND(D905=0,F905=0,E905=1),"Past/Secondary", AND(D905=1,F905=0,E905=0),"Acute/Early", OR(AND(D905=1,F905=1,E905=0),AND(D905=0,F905=1,E905=0)),"Recent/Mid", AND(D905=1,F905=1,E905=1),"Positive(Complex)", AND(D905=0,F905=1,E905=1),"Recent Exposure (Past Infection)", TRUE,"Secondary")</f>
        <v>Secondary</v>
      </c>
      <c r="H905" s="12" t="s">
        <v>29</v>
      </c>
      <c r="I905" s="12" t="s">
        <v>17</v>
      </c>
      <c r="J905" s="12" t="s">
        <v>13</v>
      </c>
      <c r="K905" s="12" t="s">
        <v>14</v>
      </c>
      <c r="L905" s="13">
        <v>1</v>
      </c>
    </row>
    <row r="906" spans="1:12" x14ac:dyDescent="0.35">
      <c r="A906" s="12" t="s">
        <v>10</v>
      </c>
      <c r="B906" s="13">
        <v>11</v>
      </c>
      <c r="C906" s="13" t="str" cm="1">
        <f t="array" ref="C906">_xlfn.IFS(
  AND(B906&gt;=0, B906&lt;=18), "0-18",
  AND(B906&gt;18, B906&lt;=35), "19-35",
  AND(B906&gt;35, B906&lt;=60), "36-60",
  B906&gt;60, "60+"
)</f>
        <v>0-18</v>
      </c>
      <c r="D906" s="13">
        <v>1</v>
      </c>
      <c r="E906" s="13">
        <v>1</v>
      </c>
      <c r="F906" s="13">
        <v>0</v>
      </c>
      <c r="G906" s="12" t="str" cm="1">
        <f t="array" ref="G906">_xlfn.IFS(AND(D906=0,F906=0,E906=1),"Past/Secondary", AND(D906=1,F906=0,E906=0),"Acute/Early", OR(AND(D906=1,F906=1,E906=0),AND(D906=0,F906=1,E906=0)),"Recent/Mid", AND(D906=1,F906=1,E906=1),"Positive(Complex)", AND(D906=0,F906=1,E906=1),"Recent Exposure (Past Infection)", TRUE,"Secondary")</f>
        <v>Secondary</v>
      </c>
      <c r="H906" s="12" t="s">
        <v>33</v>
      </c>
      <c r="I906" s="12" t="s">
        <v>12</v>
      </c>
      <c r="J906" s="12" t="s">
        <v>13</v>
      </c>
      <c r="K906" s="12" t="s">
        <v>14</v>
      </c>
      <c r="L906" s="13">
        <v>1</v>
      </c>
    </row>
    <row r="907" spans="1:12" x14ac:dyDescent="0.35">
      <c r="A907" s="12" t="s">
        <v>15</v>
      </c>
      <c r="B907" s="13">
        <v>27</v>
      </c>
      <c r="C907" s="13" t="str" cm="1">
        <f t="array" ref="C907">_xlfn.IFS(
  AND(B907&gt;=0, B907&lt;=18), "0-18",
  AND(B907&gt;18, B907&lt;=35), "19-35",
  AND(B907&gt;35, B907&lt;=60), "36-60",
  B907&gt;60, "60+"
)</f>
        <v>19-35</v>
      </c>
      <c r="D907" s="13">
        <v>1</v>
      </c>
      <c r="E907" s="13">
        <v>1</v>
      </c>
      <c r="F907" s="13">
        <v>0</v>
      </c>
      <c r="G907" s="12" t="str" cm="1">
        <f t="array" ref="G907">_xlfn.IFS(AND(D907=0,F907=0,E907=1),"Past/Secondary", AND(D907=1,F907=0,E907=0),"Acute/Early", OR(AND(D907=1,F907=1,E907=0),AND(D907=0,F907=1,E907=0)),"Recent/Mid", AND(D907=1,F907=1,E907=1),"Positive(Complex)", AND(D907=0,F907=1,E907=1),"Recent Exposure (Past Infection)", TRUE,"Secondary")</f>
        <v>Secondary</v>
      </c>
      <c r="H907" s="12" t="s">
        <v>41</v>
      </c>
      <c r="I907" s="12" t="s">
        <v>17</v>
      </c>
      <c r="J907" s="12" t="s">
        <v>19</v>
      </c>
      <c r="K907" s="12" t="s">
        <v>14</v>
      </c>
      <c r="L907" s="13">
        <v>1</v>
      </c>
    </row>
    <row r="908" spans="1:12" x14ac:dyDescent="0.35">
      <c r="A908" s="12" t="s">
        <v>15</v>
      </c>
      <c r="B908" s="13">
        <v>20</v>
      </c>
      <c r="C908" s="13" t="str" cm="1">
        <f t="array" ref="C908">_xlfn.IFS(
  AND(B908&gt;=0, B908&lt;=18), "0-18",
  AND(B908&gt;18, B908&lt;=35), "19-35",
  AND(B908&gt;35, B908&lt;=60), "36-60",
  B908&gt;60, "60+"
)</f>
        <v>19-35</v>
      </c>
      <c r="D908" s="13">
        <v>0</v>
      </c>
      <c r="E908" s="13">
        <v>0</v>
      </c>
      <c r="F908" s="13">
        <v>0</v>
      </c>
      <c r="G908" s="12" t="str" cm="1">
        <f t="array" ref="G908">_xlfn.IFS(AND(D908=0,F908=0,E908=1),"Past/Secondary", AND(D908=1,F908=0,E908=0),"Acute/Early", OR(AND(D908=1,F908=1,E908=0),AND(D908=0,F908=1,E908=0)),"Recent/Mid", AND(D908=1,F908=1,E908=1),"Positive(Complex)", AND(D908=0,F908=1,E908=1),"Recent Exposure (Past Infection)", TRUE,"Secondary")</f>
        <v>Secondary</v>
      </c>
      <c r="H908" s="12" t="s">
        <v>29</v>
      </c>
      <c r="I908" s="12" t="s">
        <v>12</v>
      </c>
      <c r="J908" s="12" t="s">
        <v>19</v>
      </c>
      <c r="K908" s="12" t="s">
        <v>14</v>
      </c>
      <c r="L908" s="13">
        <v>0</v>
      </c>
    </row>
    <row r="909" spans="1:12" x14ac:dyDescent="0.35">
      <c r="A909" s="12" t="s">
        <v>15</v>
      </c>
      <c r="B909" s="13">
        <v>28</v>
      </c>
      <c r="C909" s="13" t="str" cm="1">
        <f t="array" ref="C909">_xlfn.IFS(
  AND(B909&gt;=0, B909&lt;=18), "0-18",
  AND(B909&gt;18, B909&lt;=35), "19-35",
  AND(B909&gt;35, B909&lt;=60), "36-60",
  B909&gt;60, "60+"
)</f>
        <v>19-35</v>
      </c>
      <c r="D909" s="13">
        <v>1</v>
      </c>
      <c r="E909" s="13">
        <v>1</v>
      </c>
      <c r="F909" s="13">
        <v>0</v>
      </c>
      <c r="G909" s="12" t="str" cm="1">
        <f t="array" ref="G909">_xlfn.IFS(AND(D909=0,F909=0,E909=1),"Past/Secondary", AND(D909=1,F909=0,E909=0),"Acute/Early", OR(AND(D909=1,F909=1,E909=0),AND(D909=0,F909=1,E909=0)),"Recent/Mid", AND(D909=1,F909=1,E909=1),"Positive(Complex)", AND(D909=0,F909=1,E909=1),"Recent Exposure (Past Infection)", TRUE,"Secondary")</f>
        <v>Secondary</v>
      </c>
      <c r="H909" s="12" t="s">
        <v>30</v>
      </c>
      <c r="I909" s="12" t="s">
        <v>17</v>
      </c>
      <c r="J909" s="12" t="s">
        <v>24</v>
      </c>
      <c r="K909" s="12" t="s">
        <v>14</v>
      </c>
      <c r="L909" s="13">
        <v>1</v>
      </c>
    </row>
    <row r="910" spans="1:12" x14ac:dyDescent="0.35">
      <c r="A910" s="12" t="s">
        <v>15</v>
      </c>
      <c r="B910" s="13">
        <v>60</v>
      </c>
      <c r="C910" s="13" t="str" cm="1">
        <f t="array" ref="C910">_xlfn.IFS(
  AND(B910&gt;=0, B910&lt;=18), "0-18",
  AND(B910&gt;18, B910&lt;=35), "19-35",
  AND(B910&gt;35, B910&lt;=60), "36-60",
  B910&gt;60, "60+"
)</f>
        <v>36-60</v>
      </c>
      <c r="D910" s="13">
        <v>1</v>
      </c>
      <c r="E910" s="13">
        <v>1</v>
      </c>
      <c r="F910" s="13">
        <v>0</v>
      </c>
      <c r="G910" s="12" t="str" cm="1">
        <f t="array" ref="G910">_xlfn.IFS(AND(D910=0,F910=0,E910=1),"Past/Secondary", AND(D910=1,F910=0,E910=0),"Acute/Early", OR(AND(D910=1,F910=1,E910=0),AND(D910=0,F910=1,E910=0)),"Recent/Mid", AND(D910=1,F910=1,E910=1),"Positive(Complex)", AND(D910=0,F910=1,E910=1),"Recent Exposure (Past Infection)", TRUE,"Secondary")</f>
        <v>Secondary</v>
      </c>
      <c r="H910" s="12" t="s">
        <v>16</v>
      </c>
      <c r="I910" s="12" t="s">
        <v>12</v>
      </c>
      <c r="J910" s="12" t="s">
        <v>19</v>
      </c>
      <c r="K910" s="12" t="s">
        <v>14</v>
      </c>
      <c r="L910" s="13">
        <v>1</v>
      </c>
    </row>
    <row r="911" spans="1:12" x14ac:dyDescent="0.35">
      <c r="A911" s="12" t="s">
        <v>15</v>
      </c>
      <c r="B911" s="13">
        <v>10</v>
      </c>
      <c r="C911" s="13" t="str" cm="1">
        <f t="array" ref="C911">_xlfn.IFS(
  AND(B911&gt;=0, B911&lt;=18), "0-18",
  AND(B911&gt;18, B911&lt;=35), "19-35",
  AND(B911&gt;35, B911&lt;=60), "36-60",
  B911&gt;60, "60+"
)</f>
        <v>0-18</v>
      </c>
      <c r="D911" s="13">
        <v>1</v>
      </c>
      <c r="E911" s="13">
        <v>1</v>
      </c>
      <c r="F911" s="13">
        <v>1</v>
      </c>
      <c r="G911" s="12" t="str" cm="1">
        <f t="array" ref="G911">_xlfn.IFS(AND(D911=0,F911=0,E911=1),"Past/Secondary", AND(D911=1,F911=0,E911=0),"Acute/Early", OR(AND(D911=1,F911=1,E911=0),AND(D911=0,F911=1,E911=0)),"Recent/Mid", AND(D911=1,F911=1,E911=1),"Positive(Complex)", AND(D911=0,F911=1,E911=1),"Recent Exposure (Past Infection)", TRUE,"Secondary")</f>
        <v>Positive(Complex)</v>
      </c>
      <c r="H911" s="12" t="s">
        <v>48</v>
      </c>
      <c r="I911" s="12" t="s">
        <v>17</v>
      </c>
      <c r="J911" s="12" t="s">
        <v>19</v>
      </c>
      <c r="K911" s="12" t="s">
        <v>14</v>
      </c>
      <c r="L911" s="13">
        <v>1</v>
      </c>
    </row>
    <row r="912" spans="1:12" x14ac:dyDescent="0.35">
      <c r="A912" s="12" t="s">
        <v>10</v>
      </c>
      <c r="B912" s="13">
        <v>39</v>
      </c>
      <c r="C912" s="13" t="str" cm="1">
        <f t="array" ref="C912">_xlfn.IFS(
  AND(B912&gt;=0, B912&lt;=18), "0-18",
  AND(B912&gt;18, B912&lt;=35), "19-35",
  AND(B912&gt;35, B912&lt;=60), "36-60",
  B912&gt;60, "60+"
)</f>
        <v>36-60</v>
      </c>
      <c r="D912" s="13">
        <v>0</v>
      </c>
      <c r="E912" s="13">
        <v>0</v>
      </c>
      <c r="F912" s="13">
        <v>1</v>
      </c>
      <c r="G912" s="12" t="str" cm="1">
        <f t="array" ref="G912">_xlfn.IFS(AND(D912=0,F912=0,E912=1),"Past/Secondary", AND(D912=1,F912=0,E912=0),"Acute/Early", OR(AND(D912=1,F912=1,E912=0),AND(D912=0,F912=1,E912=0)),"Recent/Mid", AND(D912=1,F912=1,E912=1),"Positive(Complex)", AND(D912=0,F912=1,E912=1),"Recent Exposure (Past Infection)", TRUE,"Secondary")</f>
        <v>Recent/Mid</v>
      </c>
      <c r="H912" s="12" t="s">
        <v>47</v>
      </c>
      <c r="I912" s="12" t="s">
        <v>12</v>
      </c>
      <c r="J912" s="12" t="s">
        <v>24</v>
      </c>
      <c r="K912" s="12" t="s">
        <v>14</v>
      </c>
      <c r="L912" s="13">
        <v>0</v>
      </c>
    </row>
    <row r="913" spans="1:12" x14ac:dyDescent="0.35">
      <c r="A913" s="12" t="s">
        <v>15</v>
      </c>
      <c r="B913" s="13">
        <v>52</v>
      </c>
      <c r="C913" s="13" t="str" cm="1">
        <f t="array" ref="C913">_xlfn.IFS(
  AND(B913&gt;=0, B913&lt;=18), "0-18",
  AND(B913&gt;18, B913&lt;=35), "19-35",
  AND(B913&gt;35, B913&lt;=60), "36-60",
  B913&gt;60, "60+"
)</f>
        <v>36-60</v>
      </c>
      <c r="D913" s="13">
        <v>0</v>
      </c>
      <c r="E913" s="13">
        <v>0</v>
      </c>
      <c r="F913" s="13">
        <v>1</v>
      </c>
      <c r="G913" s="12" t="str" cm="1">
        <f t="array" ref="G913">_xlfn.IFS(AND(D913=0,F913=0,E913=1),"Past/Secondary", AND(D913=1,F913=0,E913=0),"Acute/Early", OR(AND(D913=1,F913=1,E913=0),AND(D913=0,F913=1,E913=0)),"Recent/Mid", AND(D913=1,F913=1,E913=1),"Positive(Complex)", AND(D913=0,F913=1,E913=1),"Recent Exposure (Past Infection)", TRUE,"Secondary")</f>
        <v>Recent/Mid</v>
      </c>
      <c r="H913" s="12" t="s">
        <v>52</v>
      </c>
      <c r="I913" s="12" t="s">
        <v>17</v>
      </c>
      <c r="J913" s="12" t="s">
        <v>24</v>
      </c>
      <c r="K913" s="12" t="s">
        <v>14</v>
      </c>
      <c r="L913" s="13">
        <v>0</v>
      </c>
    </row>
    <row r="914" spans="1:12" x14ac:dyDescent="0.35">
      <c r="A914" s="12" t="s">
        <v>10</v>
      </c>
      <c r="B914" s="13">
        <v>36</v>
      </c>
      <c r="C914" s="13" t="str" cm="1">
        <f t="array" ref="C914">_xlfn.IFS(
  AND(B914&gt;=0, B914&lt;=18), "0-18",
  AND(B914&gt;18, B914&lt;=35), "19-35",
  AND(B914&gt;35, B914&lt;=60), "36-60",
  B914&gt;60, "60+"
)</f>
        <v>36-60</v>
      </c>
      <c r="D914" s="13">
        <v>1</v>
      </c>
      <c r="E914" s="13">
        <v>1</v>
      </c>
      <c r="F914" s="13">
        <v>0</v>
      </c>
      <c r="G914" s="12" t="str" cm="1">
        <f t="array" ref="G914">_xlfn.IFS(AND(D914=0,F914=0,E914=1),"Past/Secondary", AND(D914=1,F914=0,E914=0),"Acute/Early", OR(AND(D914=1,F914=1,E914=0),AND(D914=0,F914=1,E914=0)),"Recent/Mid", AND(D914=1,F914=1,E914=1),"Positive(Complex)", AND(D914=0,F914=1,E914=1),"Recent Exposure (Past Infection)", TRUE,"Secondary")</f>
        <v>Secondary</v>
      </c>
      <c r="H914" s="12" t="s">
        <v>48</v>
      </c>
      <c r="I914" s="12" t="s">
        <v>12</v>
      </c>
      <c r="J914" s="12" t="s">
        <v>24</v>
      </c>
      <c r="K914" s="12" t="s">
        <v>14</v>
      </c>
      <c r="L914" s="13">
        <v>1</v>
      </c>
    </row>
    <row r="915" spans="1:12" x14ac:dyDescent="0.35">
      <c r="A915" s="12" t="s">
        <v>10</v>
      </c>
      <c r="B915" s="13">
        <v>39</v>
      </c>
      <c r="C915" s="13" t="str" cm="1">
        <f t="array" ref="C915">_xlfn.IFS(
  AND(B915&gt;=0, B915&lt;=18), "0-18",
  AND(B915&gt;18, B915&lt;=35), "19-35",
  AND(B915&gt;35, B915&lt;=60), "36-60",
  B915&gt;60, "60+"
)</f>
        <v>36-60</v>
      </c>
      <c r="D915" s="13">
        <v>0</v>
      </c>
      <c r="E915" s="13">
        <v>0</v>
      </c>
      <c r="F915" s="13">
        <v>0</v>
      </c>
      <c r="G915" s="12" t="str" cm="1">
        <f t="array" ref="G915">_xlfn.IFS(AND(D915=0,F915=0,E915=1),"Past/Secondary", AND(D915=1,F915=0,E915=0),"Acute/Early", OR(AND(D915=1,F915=1,E915=0),AND(D915=0,F915=1,E915=0)),"Recent/Mid", AND(D915=1,F915=1,E915=1),"Positive(Complex)", AND(D915=0,F915=1,E915=1),"Recent Exposure (Past Infection)", TRUE,"Secondary")</f>
        <v>Secondary</v>
      </c>
      <c r="H915" s="12" t="s">
        <v>51</v>
      </c>
      <c r="I915" s="12" t="s">
        <v>17</v>
      </c>
      <c r="J915" s="12" t="s">
        <v>13</v>
      </c>
      <c r="K915" s="12" t="s">
        <v>14</v>
      </c>
      <c r="L915" s="13">
        <v>0</v>
      </c>
    </row>
    <row r="916" spans="1:12" x14ac:dyDescent="0.35">
      <c r="A916" s="12" t="s">
        <v>15</v>
      </c>
      <c r="B916" s="13">
        <v>13</v>
      </c>
      <c r="C916" s="13" t="str" cm="1">
        <f t="array" ref="C916">_xlfn.IFS(
  AND(B916&gt;=0, B916&lt;=18), "0-18",
  AND(B916&gt;18, B916&lt;=35), "19-35",
  AND(B916&gt;35, B916&lt;=60), "36-60",
  B916&gt;60, "60+"
)</f>
        <v>0-18</v>
      </c>
      <c r="D916" s="13">
        <v>0</v>
      </c>
      <c r="E916" s="13">
        <v>0</v>
      </c>
      <c r="F916" s="13">
        <v>1</v>
      </c>
      <c r="G916" s="12" t="str" cm="1">
        <f t="array" ref="G916">_xlfn.IFS(AND(D916=0,F916=0,E916=1),"Past/Secondary", AND(D916=1,F916=0,E916=0),"Acute/Early", OR(AND(D916=1,F916=1,E916=0),AND(D916=0,F916=1,E916=0)),"Recent/Mid", AND(D916=1,F916=1,E916=1),"Positive(Complex)", AND(D916=0,F916=1,E916=1),"Recent Exposure (Past Infection)", TRUE,"Secondary")</f>
        <v>Recent/Mid</v>
      </c>
      <c r="H916" s="12" t="s">
        <v>45</v>
      </c>
      <c r="I916" s="12" t="s">
        <v>12</v>
      </c>
      <c r="J916" s="12" t="s">
        <v>19</v>
      </c>
      <c r="K916" s="12" t="s">
        <v>14</v>
      </c>
      <c r="L916" s="13">
        <v>0</v>
      </c>
    </row>
    <row r="917" spans="1:12" x14ac:dyDescent="0.35">
      <c r="A917" s="12" t="s">
        <v>10</v>
      </c>
      <c r="B917" s="13">
        <v>42</v>
      </c>
      <c r="C917" s="13" t="str" cm="1">
        <f t="array" ref="C917">_xlfn.IFS(
  AND(B917&gt;=0, B917&lt;=18), "0-18",
  AND(B917&gt;18, B917&lt;=35), "19-35",
  AND(B917&gt;35, B917&lt;=60), "36-60",
  B917&gt;60, "60+"
)</f>
        <v>36-60</v>
      </c>
      <c r="D917" s="13">
        <v>0</v>
      </c>
      <c r="E917" s="13">
        <v>0</v>
      </c>
      <c r="F917" s="13">
        <v>0</v>
      </c>
      <c r="G917" s="12" t="str" cm="1">
        <f t="array" ref="G917">_xlfn.IFS(AND(D917=0,F917=0,E917=1),"Past/Secondary", AND(D917=1,F917=0,E917=0),"Acute/Early", OR(AND(D917=1,F917=1,E917=0),AND(D917=0,F917=1,E917=0)),"Recent/Mid", AND(D917=1,F917=1,E917=1),"Positive(Complex)", AND(D917=0,F917=1,E917=1),"Recent Exposure (Past Infection)", TRUE,"Secondary")</f>
        <v>Secondary</v>
      </c>
      <c r="H917" s="12" t="s">
        <v>11</v>
      </c>
      <c r="I917" s="12" t="s">
        <v>17</v>
      </c>
      <c r="J917" s="12" t="s">
        <v>24</v>
      </c>
      <c r="K917" s="12" t="s">
        <v>14</v>
      </c>
      <c r="L917" s="13">
        <v>0</v>
      </c>
    </row>
    <row r="918" spans="1:12" x14ac:dyDescent="0.35">
      <c r="A918" s="12" t="s">
        <v>15</v>
      </c>
      <c r="B918" s="13">
        <v>30</v>
      </c>
      <c r="C918" s="13" t="str" cm="1">
        <f t="array" ref="C918">_xlfn.IFS(
  AND(B918&gt;=0, B918&lt;=18), "0-18",
  AND(B918&gt;18, B918&lt;=35), "19-35",
  AND(B918&gt;35, B918&lt;=60), "36-60",
  B918&gt;60, "60+"
)</f>
        <v>19-35</v>
      </c>
      <c r="D918" s="13">
        <v>1</v>
      </c>
      <c r="E918" s="13">
        <v>1</v>
      </c>
      <c r="F918" s="13">
        <v>1</v>
      </c>
      <c r="G918" s="12" t="str" cm="1">
        <f t="array" ref="G918">_xlfn.IFS(AND(D918=0,F918=0,E918=1),"Past/Secondary", AND(D918=1,F918=0,E918=0),"Acute/Early", OR(AND(D918=1,F918=1,E918=0),AND(D918=0,F918=1,E918=0)),"Recent/Mid", AND(D918=1,F918=1,E918=1),"Positive(Complex)", AND(D918=0,F918=1,E918=1),"Recent Exposure (Past Infection)", TRUE,"Secondary")</f>
        <v>Positive(Complex)</v>
      </c>
      <c r="H918" s="12" t="s">
        <v>44</v>
      </c>
      <c r="I918" s="12" t="s">
        <v>12</v>
      </c>
      <c r="J918" s="12" t="s">
        <v>13</v>
      </c>
      <c r="K918" s="12" t="s">
        <v>14</v>
      </c>
      <c r="L918" s="13">
        <v>1</v>
      </c>
    </row>
    <row r="919" spans="1:12" x14ac:dyDescent="0.35">
      <c r="A919" s="12" t="s">
        <v>15</v>
      </c>
      <c r="B919" s="13">
        <v>33</v>
      </c>
      <c r="C919" s="13" t="str" cm="1">
        <f t="array" ref="C919">_xlfn.IFS(
  AND(B919&gt;=0, B919&lt;=18), "0-18",
  AND(B919&gt;18, B919&lt;=35), "19-35",
  AND(B919&gt;35, B919&lt;=60), "36-60",
  B919&gt;60, "60+"
)</f>
        <v>19-35</v>
      </c>
      <c r="D919" s="13">
        <v>0</v>
      </c>
      <c r="E919" s="13">
        <v>0</v>
      </c>
      <c r="F919" s="13">
        <v>0</v>
      </c>
      <c r="G919" s="12" t="str" cm="1">
        <f t="array" ref="G919">_xlfn.IFS(AND(D919=0,F919=0,E919=1),"Past/Secondary", AND(D919=1,F919=0,E919=0),"Acute/Early", OR(AND(D919=1,F919=1,E919=0),AND(D919=0,F919=1,E919=0)),"Recent/Mid", AND(D919=1,F919=1,E919=1),"Positive(Complex)", AND(D919=0,F919=1,E919=1),"Recent Exposure (Past Infection)", TRUE,"Secondary")</f>
        <v>Secondary</v>
      </c>
      <c r="H919" s="12" t="s">
        <v>41</v>
      </c>
      <c r="I919" s="12" t="s">
        <v>17</v>
      </c>
      <c r="J919" s="12" t="s">
        <v>24</v>
      </c>
      <c r="K919" s="12" t="s">
        <v>14</v>
      </c>
      <c r="L919" s="13">
        <v>0</v>
      </c>
    </row>
    <row r="920" spans="1:12" x14ac:dyDescent="0.35">
      <c r="A920" s="12" t="s">
        <v>10</v>
      </c>
      <c r="B920" s="13">
        <v>61</v>
      </c>
      <c r="C920" s="13" t="str" cm="1">
        <f t="array" ref="C920">_xlfn.IFS(
  AND(B920&gt;=0, B920&lt;=18), "0-18",
  AND(B920&gt;18, B920&lt;=35), "19-35",
  AND(B920&gt;35, B920&lt;=60), "36-60",
  B920&gt;60, "60+"
)</f>
        <v>60+</v>
      </c>
      <c r="D920" s="13">
        <v>1</v>
      </c>
      <c r="E920" s="13">
        <v>1</v>
      </c>
      <c r="F920" s="13">
        <v>1</v>
      </c>
      <c r="G920" s="12" t="str" cm="1">
        <f t="array" ref="G920">_xlfn.IFS(AND(D920=0,F920=0,E920=1),"Past/Secondary", AND(D920=1,F920=0,E920=0),"Acute/Early", OR(AND(D920=1,F920=1,E920=0),AND(D920=0,F920=1,E920=0)),"Recent/Mid", AND(D920=1,F920=1,E920=1),"Positive(Complex)", AND(D920=0,F920=1,E920=1),"Recent Exposure (Past Infection)", TRUE,"Secondary")</f>
        <v>Positive(Complex)</v>
      </c>
      <c r="H920" s="12" t="s">
        <v>36</v>
      </c>
      <c r="I920" s="12" t="s">
        <v>12</v>
      </c>
      <c r="J920" s="12" t="s">
        <v>13</v>
      </c>
      <c r="K920" s="12" t="s">
        <v>14</v>
      </c>
      <c r="L920" s="13">
        <v>1</v>
      </c>
    </row>
    <row r="921" spans="1:12" x14ac:dyDescent="0.35">
      <c r="A921" s="12" t="s">
        <v>10</v>
      </c>
      <c r="B921" s="13">
        <v>47</v>
      </c>
      <c r="C921" s="13" t="str" cm="1">
        <f t="array" ref="C921">_xlfn.IFS(
  AND(B921&gt;=0, B921&lt;=18), "0-18",
  AND(B921&gt;18, B921&lt;=35), "19-35",
  AND(B921&gt;35, B921&lt;=60), "36-60",
  B921&gt;60, "60+"
)</f>
        <v>36-60</v>
      </c>
      <c r="D921" s="13">
        <v>1</v>
      </c>
      <c r="E921" s="13">
        <v>1</v>
      </c>
      <c r="F921" s="13">
        <v>1</v>
      </c>
      <c r="G921" s="12" t="str" cm="1">
        <f t="array" ref="G921">_xlfn.IFS(AND(D921=0,F921=0,E921=1),"Past/Secondary", AND(D921=1,F921=0,E921=0),"Acute/Early", OR(AND(D921=1,F921=1,E921=0),AND(D921=0,F921=1,E921=0)),"Recent/Mid", AND(D921=1,F921=1,E921=1),"Positive(Complex)", AND(D921=0,F921=1,E921=1),"Recent Exposure (Past Infection)", TRUE,"Secondary")</f>
        <v>Positive(Complex)</v>
      </c>
      <c r="H921" s="12" t="s">
        <v>23</v>
      </c>
      <c r="I921" s="12" t="s">
        <v>17</v>
      </c>
      <c r="J921" s="12" t="s">
        <v>13</v>
      </c>
      <c r="K921" s="12" t="s">
        <v>14</v>
      </c>
      <c r="L921" s="13">
        <v>1</v>
      </c>
    </row>
    <row r="922" spans="1:12" x14ac:dyDescent="0.35">
      <c r="A922" s="12" t="s">
        <v>10</v>
      </c>
      <c r="B922" s="13">
        <v>52</v>
      </c>
      <c r="C922" s="13" t="str" cm="1">
        <f t="array" ref="C922">_xlfn.IFS(
  AND(B922&gt;=0, B922&lt;=18), "0-18",
  AND(B922&gt;18, B922&lt;=35), "19-35",
  AND(B922&gt;35, B922&lt;=60), "36-60",
  B922&gt;60, "60+"
)</f>
        <v>36-60</v>
      </c>
      <c r="D922" s="13">
        <v>0</v>
      </c>
      <c r="E922" s="13">
        <v>0</v>
      </c>
      <c r="F922" s="13">
        <v>1</v>
      </c>
      <c r="G922" s="12" t="str" cm="1">
        <f t="array" ref="G922">_xlfn.IFS(AND(D922=0,F922=0,E922=1),"Past/Secondary", AND(D922=1,F922=0,E922=0),"Acute/Early", OR(AND(D922=1,F922=1,E922=0),AND(D922=0,F922=1,E922=0)),"Recent/Mid", AND(D922=1,F922=1,E922=1),"Positive(Complex)", AND(D922=0,F922=1,E922=1),"Recent Exposure (Past Infection)", TRUE,"Secondary")</f>
        <v>Recent/Mid</v>
      </c>
      <c r="H922" s="12" t="s">
        <v>47</v>
      </c>
      <c r="I922" s="12" t="s">
        <v>12</v>
      </c>
      <c r="J922" s="12" t="s">
        <v>19</v>
      </c>
      <c r="K922" s="12" t="s">
        <v>14</v>
      </c>
      <c r="L922" s="13">
        <v>0</v>
      </c>
    </row>
    <row r="923" spans="1:12" x14ac:dyDescent="0.35">
      <c r="A923" s="12" t="s">
        <v>15</v>
      </c>
      <c r="B923" s="13">
        <v>59</v>
      </c>
      <c r="C923" s="13" t="str" cm="1">
        <f t="array" ref="C923">_xlfn.IFS(
  AND(B923&gt;=0, B923&lt;=18), "0-18",
  AND(B923&gt;18, B923&lt;=35), "19-35",
  AND(B923&gt;35, B923&lt;=60), "36-60",
  B923&gt;60, "60+"
)</f>
        <v>36-60</v>
      </c>
      <c r="D923" s="13">
        <v>0</v>
      </c>
      <c r="E923" s="13">
        <v>0</v>
      </c>
      <c r="F923" s="13">
        <v>1</v>
      </c>
      <c r="G923" s="12" t="str" cm="1">
        <f t="array" ref="G923">_xlfn.IFS(AND(D923=0,F923=0,E923=1),"Past/Secondary", AND(D923=1,F923=0,E923=0),"Acute/Early", OR(AND(D923=1,F923=1,E923=0),AND(D923=0,F923=1,E923=0)),"Recent/Mid", AND(D923=1,F923=1,E923=1),"Positive(Complex)", AND(D923=0,F923=1,E923=1),"Recent Exposure (Past Infection)", TRUE,"Secondary")</f>
        <v>Recent/Mid</v>
      </c>
      <c r="H923" s="12" t="s">
        <v>53</v>
      </c>
      <c r="I923" s="12" t="s">
        <v>17</v>
      </c>
      <c r="J923" s="12" t="s">
        <v>13</v>
      </c>
      <c r="K923" s="12" t="s">
        <v>14</v>
      </c>
      <c r="L923" s="13">
        <v>0</v>
      </c>
    </row>
    <row r="924" spans="1:12" x14ac:dyDescent="0.35">
      <c r="A924" s="12" t="s">
        <v>10</v>
      </c>
      <c r="B924" s="13">
        <v>29</v>
      </c>
      <c r="C924" s="13" t="str" cm="1">
        <f t="array" ref="C924">_xlfn.IFS(
  AND(B924&gt;=0, B924&lt;=18), "0-18",
  AND(B924&gt;18, B924&lt;=35), "19-35",
  AND(B924&gt;35, B924&lt;=60), "36-60",
  B924&gt;60, "60+"
)</f>
        <v>19-35</v>
      </c>
      <c r="D924" s="13">
        <v>0</v>
      </c>
      <c r="E924" s="13">
        <v>0</v>
      </c>
      <c r="F924" s="13">
        <v>0</v>
      </c>
      <c r="G924" s="12" t="str" cm="1">
        <f t="array" ref="G924">_xlfn.IFS(AND(D924=0,F924=0,E924=1),"Past/Secondary", AND(D924=1,F924=0,E924=0),"Acute/Early", OR(AND(D924=1,F924=1,E924=0),AND(D924=0,F924=1,E924=0)),"Recent/Mid", AND(D924=1,F924=1,E924=1),"Positive(Complex)", AND(D924=0,F924=1,E924=1),"Recent Exposure (Past Infection)", TRUE,"Secondary")</f>
        <v>Secondary</v>
      </c>
      <c r="H924" s="12" t="s">
        <v>45</v>
      </c>
      <c r="I924" s="12" t="s">
        <v>12</v>
      </c>
      <c r="J924" s="12" t="s">
        <v>13</v>
      </c>
      <c r="K924" s="12" t="s">
        <v>14</v>
      </c>
      <c r="L924" s="13">
        <v>0</v>
      </c>
    </row>
    <row r="925" spans="1:12" x14ac:dyDescent="0.35">
      <c r="A925" s="12" t="s">
        <v>10</v>
      </c>
      <c r="B925" s="13">
        <v>50</v>
      </c>
      <c r="C925" s="13" t="str" cm="1">
        <f t="array" ref="C925">_xlfn.IFS(
  AND(B925&gt;=0, B925&lt;=18), "0-18",
  AND(B925&gt;18, B925&lt;=35), "19-35",
  AND(B925&gt;35, B925&lt;=60), "36-60",
  B925&gt;60, "60+"
)</f>
        <v>36-60</v>
      </c>
      <c r="D925" s="13">
        <v>1</v>
      </c>
      <c r="E925" s="13">
        <v>1</v>
      </c>
      <c r="F925" s="13">
        <v>1</v>
      </c>
      <c r="G925" s="12" t="str" cm="1">
        <f t="array" ref="G925">_xlfn.IFS(AND(D925=0,F925=0,E925=1),"Past/Secondary", AND(D925=1,F925=0,E925=0),"Acute/Early", OR(AND(D925=1,F925=1,E925=0),AND(D925=0,F925=1,E925=0)),"Recent/Mid", AND(D925=1,F925=1,E925=1),"Positive(Complex)", AND(D925=0,F925=1,E925=1),"Recent Exposure (Past Infection)", TRUE,"Secondary")</f>
        <v>Positive(Complex)</v>
      </c>
      <c r="H925" s="12" t="s">
        <v>39</v>
      </c>
      <c r="I925" s="12" t="s">
        <v>17</v>
      </c>
      <c r="J925" s="12" t="s">
        <v>24</v>
      </c>
      <c r="K925" s="12" t="s">
        <v>14</v>
      </c>
      <c r="L925" s="13">
        <v>1</v>
      </c>
    </row>
    <row r="926" spans="1:12" x14ac:dyDescent="0.35">
      <c r="A926" s="12" t="s">
        <v>10</v>
      </c>
      <c r="B926" s="13">
        <v>56</v>
      </c>
      <c r="C926" s="13" t="str" cm="1">
        <f t="array" ref="C926">_xlfn.IFS(
  AND(B926&gt;=0, B926&lt;=18), "0-18",
  AND(B926&gt;18, B926&lt;=35), "19-35",
  AND(B926&gt;35, B926&lt;=60), "36-60",
  B926&gt;60, "60+"
)</f>
        <v>36-60</v>
      </c>
      <c r="D926" s="13">
        <v>1</v>
      </c>
      <c r="E926" s="13">
        <v>1</v>
      </c>
      <c r="F926" s="13">
        <v>0</v>
      </c>
      <c r="G926" s="12" t="str" cm="1">
        <f t="array" ref="G926">_xlfn.IFS(AND(D926=0,F926=0,E926=1),"Past/Secondary", AND(D926=1,F926=0,E926=0),"Acute/Early", OR(AND(D926=1,F926=1,E926=0),AND(D926=0,F926=1,E926=0)),"Recent/Mid", AND(D926=1,F926=1,E926=1),"Positive(Complex)", AND(D926=0,F926=1,E926=1),"Recent Exposure (Past Infection)", TRUE,"Secondary")</f>
        <v>Secondary</v>
      </c>
      <c r="H926" s="12" t="s">
        <v>45</v>
      </c>
      <c r="I926" s="12" t="s">
        <v>12</v>
      </c>
      <c r="J926" s="12" t="s">
        <v>13</v>
      </c>
      <c r="K926" s="12" t="s">
        <v>14</v>
      </c>
      <c r="L926" s="13">
        <v>1</v>
      </c>
    </row>
    <row r="927" spans="1:12" x14ac:dyDescent="0.35">
      <c r="A927" s="12" t="s">
        <v>15</v>
      </c>
      <c r="B927" s="13">
        <v>55</v>
      </c>
      <c r="C927" s="13" t="str" cm="1">
        <f t="array" ref="C927">_xlfn.IFS(
  AND(B927&gt;=0, B927&lt;=18), "0-18",
  AND(B927&gt;18, B927&lt;=35), "19-35",
  AND(B927&gt;35, B927&lt;=60), "36-60",
  B927&gt;60, "60+"
)</f>
        <v>36-60</v>
      </c>
      <c r="D927" s="13">
        <v>1</v>
      </c>
      <c r="E927" s="13">
        <v>1</v>
      </c>
      <c r="F927" s="13">
        <v>0</v>
      </c>
      <c r="G927" s="12" t="str" cm="1">
        <f t="array" ref="G927">_xlfn.IFS(AND(D927=0,F927=0,E927=1),"Past/Secondary", AND(D927=1,F927=0,E927=0),"Acute/Early", OR(AND(D927=1,F927=1,E927=0),AND(D927=0,F927=1,E927=0)),"Recent/Mid", AND(D927=1,F927=1,E927=1),"Positive(Complex)", AND(D927=0,F927=1,E927=1),"Recent Exposure (Past Infection)", TRUE,"Secondary")</f>
        <v>Secondary</v>
      </c>
      <c r="H927" s="12" t="s">
        <v>42</v>
      </c>
      <c r="I927" s="12" t="s">
        <v>17</v>
      </c>
      <c r="J927" s="12" t="s">
        <v>13</v>
      </c>
      <c r="K927" s="12" t="s">
        <v>14</v>
      </c>
      <c r="L927" s="13">
        <v>1</v>
      </c>
    </row>
    <row r="928" spans="1:12" x14ac:dyDescent="0.35">
      <c r="A928" s="12" t="s">
        <v>10</v>
      </c>
      <c r="B928" s="13">
        <v>44</v>
      </c>
      <c r="C928" s="13" t="str" cm="1">
        <f t="array" ref="C928">_xlfn.IFS(
  AND(B928&gt;=0, B928&lt;=18), "0-18",
  AND(B928&gt;18, B928&lt;=35), "19-35",
  AND(B928&gt;35, B928&lt;=60), "36-60",
  B928&gt;60, "60+"
)</f>
        <v>36-60</v>
      </c>
      <c r="D928" s="13">
        <v>1</v>
      </c>
      <c r="E928" s="13">
        <v>1</v>
      </c>
      <c r="F928" s="13">
        <v>1</v>
      </c>
      <c r="G928" s="12" t="str" cm="1">
        <f t="array" ref="G928">_xlfn.IFS(AND(D928=0,F928=0,E928=1),"Past/Secondary", AND(D928=1,F928=0,E928=0),"Acute/Early", OR(AND(D928=1,F928=1,E928=0),AND(D928=0,F928=1,E928=0)),"Recent/Mid", AND(D928=1,F928=1,E928=1),"Positive(Complex)", AND(D928=0,F928=1,E928=1),"Recent Exposure (Past Infection)", TRUE,"Secondary")</f>
        <v>Positive(Complex)</v>
      </c>
      <c r="H928" s="12" t="s">
        <v>34</v>
      </c>
      <c r="I928" s="12" t="s">
        <v>12</v>
      </c>
      <c r="J928" s="12" t="s">
        <v>13</v>
      </c>
      <c r="K928" s="12" t="s">
        <v>14</v>
      </c>
      <c r="L928" s="13">
        <v>1</v>
      </c>
    </row>
    <row r="929" spans="1:12" x14ac:dyDescent="0.35">
      <c r="A929" s="12" t="s">
        <v>15</v>
      </c>
      <c r="B929" s="13">
        <v>37</v>
      </c>
      <c r="C929" s="13" t="str" cm="1">
        <f t="array" ref="C929">_xlfn.IFS(
  AND(B929&gt;=0, B929&lt;=18), "0-18",
  AND(B929&gt;18, B929&lt;=35), "19-35",
  AND(B929&gt;35, B929&lt;=60), "36-60",
  B929&gt;60, "60+"
)</f>
        <v>36-60</v>
      </c>
      <c r="D929" s="13">
        <v>0</v>
      </c>
      <c r="E929" s="13">
        <v>0</v>
      </c>
      <c r="F929" s="13">
        <v>0</v>
      </c>
      <c r="G929" s="12" t="str" cm="1">
        <f t="array" ref="G929">_xlfn.IFS(AND(D929=0,F929=0,E929=1),"Past/Secondary", AND(D929=1,F929=0,E929=0),"Acute/Early", OR(AND(D929=1,F929=1,E929=0),AND(D929=0,F929=1,E929=0)),"Recent/Mid", AND(D929=1,F929=1,E929=1),"Positive(Complex)", AND(D929=0,F929=1,E929=1),"Recent Exposure (Past Infection)", TRUE,"Secondary")</f>
        <v>Secondary</v>
      </c>
      <c r="H929" s="12" t="s">
        <v>34</v>
      </c>
      <c r="I929" s="12" t="s">
        <v>17</v>
      </c>
      <c r="J929" s="12" t="s">
        <v>24</v>
      </c>
      <c r="K929" s="12" t="s">
        <v>14</v>
      </c>
      <c r="L929" s="13">
        <v>0</v>
      </c>
    </row>
    <row r="930" spans="1:12" x14ac:dyDescent="0.35">
      <c r="A930" s="12" t="s">
        <v>10</v>
      </c>
      <c r="B930" s="13">
        <v>42</v>
      </c>
      <c r="C930" s="13" t="str" cm="1">
        <f t="array" ref="C930">_xlfn.IFS(
  AND(B930&gt;=0, B930&lt;=18), "0-18",
  AND(B930&gt;18, B930&lt;=35), "19-35",
  AND(B930&gt;35, B930&lt;=60), "36-60",
  B930&gt;60, "60+"
)</f>
        <v>36-60</v>
      </c>
      <c r="D930" s="13">
        <v>0</v>
      </c>
      <c r="E930" s="13">
        <v>0</v>
      </c>
      <c r="F930" s="13">
        <v>1</v>
      </c>
      <c r="G930" s="12" t="str" cm="1">
        <f t="array" ref="G930">_xlfn.IFS(AND(D930=0,F930=0,E930=1),"Past/Secondary", AND(D930=1,F930=0,E930=0),"Acute/Early", OR(AND(D930=1,F930=1,E930=0),AND(D930=0,F930=1,E930=0)),"Recent/Mid", AND(D930=1,F930=1,E930=1),"Positive(Complex)", AND(D930=0,F930=1,E930=1),"Recent Exposure (Past Infection)", TRUE,"Secondary")</f>
        <v>Recent/Mid</v>
      </c>
      <c r="H930" s="12" t="s">
        <v>45</v>
      </c>
      <c r="I930" s="12" t="s">
        <v>12</v>
      </c>
      <c r="J930" s="12" t="s">
        <v>24</v>
      </c>
      <c r="K930" s="12" t="s">
        <v>14</v>
      </c>
      <c r="L930" s="13">
        <v>0</v>
      </c>
    </row>
    <row r="931" spans="1:12" x14ac:dyDescent="0.35">
      <c r="A931" s="12" t="s">
        <v>15</v>
      </c>
      <c r="B931" s="13">
        <v>8</v>
      </c>
      <c r="C931" s="13" t="str" cm="1">
        <f t="array" ref="C931">_xlfn.IFS(
  AND(B931&gt;=0, B931&lt;=18), "0-18",
  AND(B931&gt;18, B931&lt;=35), "19-35",
  AND(B931&gt;35, B931&lt;=60), "36-60",
  B931&gt;60, "60+"
)</f>
        <v>0-18</v>
      </c>
      <c r="D931" s="13">
        <v>0</v>
      </c>
      <c r="E931" s="13">
        <v>0</v>
      </c>
      <c r="F931" s="13">
        <v>1</v>
      </c>
      <c r="G931" s="12" t="str" cm="1">
        <f t="array" ref="G931">_xlfn.IFS(AND(D931=0,F931=0,E931=1),"Past/Secondary", AND(D931=1,F931=0,E931=0),"Acute/Early", OR(AND(D931=1,F931=1,E931=0),AND(D931=0,F931=1,E931=0)),"Recent/Mid", AND(D931=1,F931=1,E931=1),"Positive(Complex)", AND(D931=0,F931=1,E931=1),"Recent Exposure (Past Infection)", TRUE,"Secondary")</f>
        <v>Recent/Mid</v>
      </c>
      <c r="H931" s="12" t="s">
        <v>23</v>
      </c>
      <c r="I931" s="12" t="s">
        <v>17</v>
      </c>
      <c r="J931" s="12" t="s">
        <v>13</v>
      </c>
      <c r="K931" s="12" t="s">
        <v>14</v>
      </c>
      <c r="L931" s="13">
        <v>0</v>
      </c>
    </row>
    <row r="932" spans="1:12" x14ac:dyDescent="0.35">
      <c r="A932" s="12" t="s">
        <v>15</v>
      </c>
      <c r="B932" s="13">
        <v>40</v>
      </c>
      <c r="C932" s="13" t="str" cm="1">
        <f t="array" ref="C932">_xlfn.IFS(
  AND(B932&gt;=0, B932&lt;=18), "0-18",
  AND(B932&gt;18, B932&lt;=35), "19-35",
  AND(B932&gt;35, B932&lt;=60), "36-60",
  B932&gt;60, "60+"
)</f>
        <v>36-60</v>
      </c>
      <c r="D932" s="13">
        <v>0</v>
      </c>
      <c r="E932" s="13">
        <v>0</v>
      </c>
      <c r="F932" s="13">
        <v>0</v>
      </c>
      <c r="G932" s="12" t="str" cm="1">
        <f t="array" ref="G932">_xlfn.IFS(AND(D932=0,F932=0,E932=1),"Past/Secondary", AND(D932=1,F932=0,E932=0),"Acute/Early", OR(AND(D932=1,F932=1,E932=0),AND(D932=0,F932=1,E932=0)),"Recent/Mid", AND(D932=1,F932=1,E932=1),"Positive(Complex)", AND(D932=0,F932=1,E932=1),"Recent Exposure (Past Infection)", TRUE,"Secondary")</f>
        <v>Secondary</v>
      </c>
      <c r="H932" s="12" t="s">
        <v>35</v>
      </c>
      <c r="I932" s="12" t="s">
        <v>12</v>
      </c>
      <c r="J932" s="12" t="s">
        <v>24</v>
      </c>
      <c r="K932" s="12" t="s">
        <v>14</v>
      </c>
      <c r="L932" s="13">
        <v>0</v>
      </c>
    </row>
    <row r="933" spans="1:12" x14ac:dyDescent="0.35">
      <c r="A933" s="12" t="s">
        <v>15</v>
      </c>
      <c r="B933" s="13">
        <v>56</v>
      </c>
      <c r="C933" s="13" t="str" cm="1">
        <f t="array" ref="C933">_xlfn.IFS(
  AND(B933&gt;=0, B933&lt;=18), "0-18",
  AND(B933&gt;18, B933&lt;=35), "19-35",
  AND(B933&gt;35, B933&lt;=60), "36-60",
  B933&gt;60, "60+"
)</f>
        <v>36-60</v>
      </c>
      <c r="D933" s="13">
        <v>0</v>
      </c>
      <c r="E933" s="13">
        <v>0</v>
      </c>
      <c r="F933" s="13">
        <v>1</v>
      </c>
      <c r="G933" s="12" t="str" cm="1">
        <f t="array" ref="G933">_xlfn.IFS(AND(D933=0,F933=0,E933=1),"Past/Secondary", AND(D933=1,F933=0,E933=0),"Acute/Early", OR(AND(D933=1,F933=1,E933=0),AND(D933=0,F933=1,E933=0)),"Recent/Mid", AND(D933=1,F933=1,E933=1),"Positive(Complex)", AND(D933=0,F933=1,E933=1),"Recent Exposure (Past Infection)", TRUE,"Secondary")</f>
        <v>Recent/Mid</v>
      </c>
      <c r="H933" s="12" t="s">
        <v>22</v>
      </c>
      <c r="I933" s="12" t="s">
        <v>17</v>
      </c>
      <c r="J933" s="12" t="s">
        <v>24</v>
      </c>
      <c r="K933" s="12" t="s">
        <v>14</v>
      </c>
      <c r="L933" s="13">
        <v>0</v>
      </c>
    </row>
    <row r="934" spans="1:12" x14ac:dyDescent="0.35">
      <c r="A934" s="12" t="s">
        <v>15</v>
      </c>
      <c r="B934" s="13">
        <v>60</v>
      </c>
      <c r="C934" s="13" t="str" cm="1">
        <f t="array" ref="C934">_xlfn.IFS(
  AND(B934&gt;=0, B934&lt;=18), "0-18",
  AND(B934&gt;18, B934&lt;=35), "19-35",
  AND(B934&gt;35, B934&lt;=60), "36-60",
  B934&gt;60, "60+"
)</f>
        <v>36-60</v>
      </c>
      <c r="D934" s="13">
        <v>0</v>
      </c>
      <c r="E934" s="13">
        <v>0</v>
      </c>
      <c r="F934" s="13">
        <v>1</v>
      </c>
      <c r="G934" s="12" t="str" cm="1">
        <f t="array" ref="G934">_xlfn.IFS(AND(D934=0,F934=0,E934=1),"Past/Secondary", AND(D934=1,F934=0,E934=0),"Acute/Early", OR(AND(D934=1,F934=1,E934=0),AND(D934=0,F934=1,E934=0)),"Recent/Mid", AND(D934=1,F934=1,E934=1),"Positive(Complex)", AND(D934=0,F934=1,E934=1),"Recent Exposure (Past Infection)", TRUE,"Secondary")</f>
        <v>Recent/Mid</v>
      </c>
      <c r="H934" s="12" t="s">
        <v>33</v>
      </c>
      <c r="I934" s="12" t="s">
        <v>12</v>
      </c>
      <c r="J934" s="12" t="s">
        <v>13</v>
      </c>
      <c r="K934" s="12" t="s">
        <v>14</v>
      </c>
      <c r="L934" s="13">
        <v>0</v>
      </c>
    </row>
    <row r="935" spans="1:12" x14ac:dyDescent="0.35">
      <c r="A935" s="12" t="s">
        <v>15</v>
      </c>
      <c r="B935" s="13">
        <v>26</v>
      </c>
      <c r="C935" s="13" t="str" cm="1">
        <f t="array" ref="C935">_xlfn.IFS(
  AND(B935&gt;=0, B935&lt;=18), "0-18",
  AND(B935&gt;18, B935&lt;=35), "19-35",
  AND(B935&gt;35, B935&lt;=60), "36-60",
  B935&gt;60, "60+"
)</f>
        <v>19-35</v>
      </c>
      <c r="D935" s="13">
        <v>0</v>
      </c>
      <c r="E935" s="13">
        <v>0</v>
      </c>
      <c r="F935" s="13">
        <v>0</v>
      </c>
      <c r="G935" s="12" t="str" cm="1">
        <f t="array" ref="G935">_xlfn.IFS(AND(D935=0,F935=0,E935=1),"Past/Secondary", AND(D935=1,F935=0,E935=0),"Acute/Early", OR(AND(D935=1,F935=1,E935=0),AND(D935=0,F935=1,E935=0)),"Recent/Mid", AND(D935=1,F935=1,E935=1),"Positive(Complex)", AND(D935=0,F935=1,E935=1),"Recent Exposure (Past Infection)", TRUE,"Secondary")</f>
        <v>Secondary</v>
      </c>
      <c r="H935" s="12" t="s">
        <v>20</v>
      </c>
      <c r="I935" s="12" t="s">
        <v>17</v>
      </c>
      <c r="J935" s="12" t="s">
        <v>24</v>
      </c>
      <c r="K935" s="12" t="s">
        <v>14</v>
      </c>
      <c r="L935" s="13">
        <v>0</v>
      </c>
    </row>
    <row r="936" spans="1:12" x14ac:dyDescent="0.35">
      <c r="A936" s="12" t="s">
        <v>10</v>
      </c>
      <c r="B936" s="13">
        <v>65</v>
      </c>
      <c r="C936" s="13" t="str" cm="1">
        <f t="array" ref="C936">_xlfn.IFS(
  AND(B936&gt;=0, B936&lt;=18), "0-18",
  AND(B936&gt;18, B936&lt;=35), "19-35",
  AND(B936&gt;35, B936&lt;=60), "36-60",
  B936&gt;60, "60+"
)</f>
        <v>60+</v>
      </c>
      <c r="D936" s="13">
        <v>1</v>
      </c>
      <c r="E936" s="13">
        <v>1</v>
      </c>
      <c r="F936" s="13">
        <v>0</v>
      </c>
      <c r="G936" s="12" t="str" cm="1">
        <f t="array" ref="G936">_xlfn.IFS(AND(D936=0,F936=0,E936=1),"Past/Secondary", AND(D936=1,F936=0,E936=0),"Acute/Early", OR(AND(D936=1,F936=1,E936=0),AND(D936=0,F936=1,E936=0)),"Recent/Mid", AND(D936=1,F936=1,E936=1),"Positive(Complex)", AND(D936=0,F936=1,E936=1),"Recent Exposure (Past Infection)", TRUE,"Secondary")</f>
        <v>Secondary</v>
      </c>
      <c r="H936" s="12" t="s">
        <v>28</v>
      </c>
      <c r="I936" s="12" t="s">
        <v>12</v>
      </c>
      <c r="J936" s="12" t="s">
        <v>13</v>
      </c>
      <c r="K936" s="12" t="s">
        <v>14</v>
      </c>
      <c r="L936" s="13">
        <v>1</v>
      </c>
    </row>
    <row r="937" spans="1:12" x14ac:dyDescent="0.35">
      <c r="A937" s="12" t="s">
        <v>10</v>
      </c>
      <c r="B937" s="13">
        <v>33</v>
      </c>
      <c r="C937" s="13" t="str" cm="1">
        <f t="array" ref="C937">_xlfn.IFS(
  AND(B937&gt;=0, B937&lt;=18), "0-18",
  AND(B937&gt;18, B937&lt;=35), "19-35",
  AND(B937&gt;35, B937&lt;=60), "36-60",
  B937&gt;60, "60+"
)</f>
        <v>19-35</v>
      </c>
      <c r="D937" s="13">
        <v>1</v>
      </c>
      <c r="E937" s="13">
        <v>1</v>
      </c>
      <c r="F937" s="13">
        <v>1</v>
      </c>
      <c r="G937" s="12" t="str" cm="1">
        <f t="array" ref="G937">_xlfn.IFS(AND(D937=0,F937=0,E937=1),"Past/Secondary", AND(D937=1,F937=0,E937=0),"Acute/Early", OR(AND(D937=1,F937=1,E937=0),AND(D937=0,F937=1,E937=0)),"Recent/Mid", AND(D937=1,F937=1,E937=1),"Positive(Complex)", AND(D937=0,F937=1,E937=1),"Recent Exposure (Past Infection)", TRUE,"Secondary")</f>
        <v>Positive(Complex)</v>
      </c>
      <c r="H937" s="12" t="s">
        <v>48</v>
      </c>
      <c r="I937" s="12" t="s">
        <v>17</v>
      </c>
      <c r="J937" s="12" t="s">
        <v>13</v>
      </c>
      <c r="K937" s="12" t="s">
        <v>14</v>
      </c>
      <c r="L937" s="13">
        <v>1</v>
      </c>
    </row>
    <row r="938" spans="1:12" x14ac:dyDescent="0.35">
      <c r="A938" s="12" t="s">
        <v>10</v>
      </c>
      <c r="B938" s="13">
        <v>20</v>
      </c>
      <c r="C938" s="13" t="str" cm="1">
        <f t="array" ref="C938">_xlfn.IFS(
  AND(B938&gt;=0, B938&lt;=18), "0-18",
  AND(B938&gt;18, B938&lt;=35), "19-35",
  AND(B938&gt;35, B938&lt;=60), "36-60",
  B938&gt;60, "60+"
)</f>
        <v>19-35</v>
      </c>
      <c r="D938" s="13">
        <v>0</v>
      </c>
      <c r="E938" s="13">
        <v>0</v>
      </c>
      <c r="F938" s="13">
        <v>0</v>
      </c>
      <c r="G938" s="12" t="str" cm="1">
        <f t="array" ref="G938">_xlfn.IFS(AND(D938=0,F938=0,E938=1),"Past/Secondary", AND(D938=1,F938=0,E938=0),"Acute/Early", OR(AND(D938=1,F938=1,E938=0),AND(D938=0,F938=1,E938=0)),"Recent/Mid", AND(D938=1,F938=1,E938=1),"Positive(Complex)", AND(D938=0,F938=1,E938=1),"Recent Exposure (Past Infection)", TRUE,"Secondary")</f>
        <v>Secondary</v>
      </c>
      <c r="H938" s="12" t="s">
        <v>52</v>
      </c>
      <c r="I938" s="12" t="s">
        <v>12</v>
      </c>
      <c r="J938" s="12" t="s">
        <v>19</v>
      </c>
      <c r="K938" s="12" t="s">
        <v>14</v>
      </c>
      <c r="L938" s="13">
        <v>0</v>
      </c>
    </row>
    <row r="939" spans="1:12" x14ac:dyDescent="0.35">
      <c r="A939" s="12" t="s">
        <v>15</v>
      </c>
      <c r="B939" s="13">
        <v>20</v>
      </c>
      <c r="C939" s="13" t="str" cm="1">
        <f t="array" ref="C939">_xlfn.IFS(
  AND(B939&gt;=0, B939&lt;=18), "0-18",
  AND(B939&gt;18, B939&lt;=35), "19-35",
  AND(B939&gt;35, B939&lt;=60), "36-60",
  B939&gt;60, "60+"
)</f>
        <v>19-35</v>
      </c>
      <c r="D939" s="13">
        <v>0</v>
      </c>
      <c r="E939" s="13">
        <v>0</v>
      </c>
      <c r="F939" s="13">
        <v>0</v>
      </c>
      <c r="G939" s="12" t="str" cm="1">
        <f t="array" ref="G939">_xlfn.IFS(AND(D939=0,F939=0,E939=1),"Past/Secondary", AND(D939=1,F939=0,E939=0),"Acute/Early", OR(AND(D939=1,F939=1,E939=0),AND(D939=0,F939=1,E939=0)),"Recent/Mid", AND(D939=1,F939=1,E939=1),"Positive(Complex)", AND(D939=0,F939=1,E939=1),"Recent Exposure (Past Infection)", TRUE,"Secondary")</f>
        <v>Secondary</v>
      </c>
      <c r="H939" s="12" t="s">
        <v>46</v>
      </c>
      <c r="I939" s="12" t="s">
        <v>17</v>
      </c>
      <c r="J939" s="12" t="s">
        <v>19</v>
      </c>
      <c r="K939" s="12" t="s">
        <v>14</v>
      </c>
      <c r="L939" s="13">
        <v>0</v>
      </c>
    </row>
    <row r="940" spans="1:12" x14ac:dyDescent="0.35">
      <c r="A940" s="12" t="s">
        <v>10</v>
      </c>
      <c r="B940" s="13">
        <v>54</v>
      </c>
      <c r="C940" s="13" t="str" cm="1">
        <f t="array" ref="C940">_xlfn.IFS(
  AND(B940&gt;=0, B940&lt;=18), "0-18",
  AND(B940&gt;18, B940&lt;=35), "19-35",
  AND(B940&gt;35, B940&lt;=60), "36-60",
  B940&gt;60, "60+"
)</f>
        <v>36-60</v>
      </c>
      <c r="D940" s="13">
        <v>1</v>
      </c>
      <c r="E940" s="13">
        <v>1</v>
      </c>
      <c r="F940" s="13">
        <v>0</v>
      </c>
      <c r="G940" s="12" t="str" cm="1">
        <f t="array" ref="G940">_xlfn.IFS(AND(D940=0,F940=0,E940=1),"Past/Secondary", AND(D940=1,F940=0,E940=0),"Acute/Early", OR(AND(D940=1,F940=1,E940=0),AND(D940=0,F940=1,E940=0)),"Recent/Mid", AND(D940=1,F940=1,E940=1),"Positive(Complex)", AND(D940=0,F940=1,E940=1),"Recent Exposure (Past Infection)", TRUE,"Secondary")</f>
        <v>Secondary</v>
      </c>
      <c r="H940" s="12" t="s">
        <v>50</v>
      </c>
      <c r="I940" s="12" t="s">
        <v>12</v>
      </c>
      <c r="J940" s="12" t="s">
        <v>13</v>
      </c>
      <c r="K940" s="12" t="s">
        <v>14</v>
      </c>
      <c r="L940" s="13">
        <v>1</v>
      </c>
    </row>
    <row r="941" spans="1:12" x14ac:dyDescent="0.35">
      <c r="A941" s="12" t="s">
        <v>15</v>
      </c>
      <c r="B941" s="13">
        <v>22</v>
      </c>
      <c r="C941" s="13" t="str" cm="1">
        <f t="array" ref="C941">_xlfn.IFS(
  AND(B941&gt;=0, B941&lt;=18), "0-18",
  AND(B941&gt;18, B941&lt;=35), "19-35",
  AND(B941&gt;35, B941&lt;=60), "36-60",
  B941&gt;60, "60+"
)</f>
        <v>19-35</v>
      </c>
      <c r="D941" s="13">
        <v>1</v>
      </c>
      <c r="E941" s="13">
        <v>1</v>
      </c>
      <c r="F941" s="13">
        <v>1</v>
      </c>
      <c r="G941" s="12" t="str" cm="1">
        <f t="array" ref="G941">_xlfn.IFS(AND(D941=0,F941=0,E941=1),"Past/Secondary", AND(D941=1,F941=0,E941=0),"Acute/Early", OR(AND(D941=1,F941=1,E941=0),AND(D941=0,F941=1,E941=0)),"Recent/Mid", AND(D941=1,F941=1,E941=1),"Positive(Complex)", AND(D941=0,F941=1,E941=1),"Recent Exposure (Past Infection)", TRUE,"Secondary")</f>
        <v>Positive(Complex)</v>
      </c>
      <c r="H941" s="12" t="s">
        <v>45</v>
      </c>
      <c r="I941" s="12" t="s">
        <v>17</v>
      </c>
      <c r="J941" s="12" t="s">
        <v>24</v>
      </c>
      <c r="K941" s="12" t="s">
        <v>14</v>
      </c>
      <c r="L941" s="13">
        <v>1</v>
      </c>
    </row>
    <row r="942" spans="1:12" x14ac:dyDescent="0.35">
      <c r="A942" s="12" t="s">
        <v>10</v>
      </c>
      <c r="B942" s="13">
        <v>16</v>
      </c>
      <c r="C942" s="13" t="str" cm="1">
        <f t="array" ref="C942">_xlfn.IFS(
  AND(B942&gt;=0, B942&lt;=18), "0-18",
  AND(B942&gt;18, B942&lt;=35), "19-35",
  AND(B942&gt;35, B942&lt;=60), "36-60",
  B942&gt;60, "60+"
)</f>
        <v>0-18</v>
      </c>
      <c r="D942" s="13">
        <v>0</v>
      </c>
      <c r="E942" s="13">
        <v>0</v>
      </c>
      <c r="F942" s="13">
        <v>0</v>
      </c>
      <c r="G942" s="12" t="str" cm="1">
        <f t="array" ref="G942">_xlfn.IFS(AND(D942=0,F942=0,E942=1),"Past/Secondary", AND(D942=1,F942=0,E942=0),"Acute/Early", OR(AND(D942=1,F942=1,E942=0),AND(D942=0,F942=1,E942=0)),"Recent/Mid", AND(D942=1,F942=1,E942=1),"Positive(Complex)", AND(D942=0,F942=1,E942=1),"Recent Exposure (Past Infection)", TRUE,"Secondary")</f>
        <v>Secondary</v>
      </c>
      <c r="H942" s="12" t="s">
        <v>18</v>
      </c>
      <c r="I942" s="12" t="s">
        <v>12</v>
      </c>
      <c r="J942" s="12" t="s">
        <v>24</v>
      </c>
      <c r="K942" s="12" t="s">
        <v>14</v>
      </c>
      <c r="L942" s="13">
        <v>0</v>
      </c>
    </row>
    <row r="943" spans="1:12" x14ac:dyDescent="0.35">
      <c r="A943" s="12" t="s">
        <v>10</v>
      </c>
      <c r="B943" s="13">
        <v>37</v>
      </c>
      <c r="C943" s="13" t="str" cm="1">
        <f t="array" ref="C943">_xlfn.IFS(
  AND(B943&gt;=0, B943&lt;=18), "0-18",
  AND(B943&gt;18, B943&lt;=35), "19-35",
  AND(B943&gt;35, B943&lt;=60), "36-60",
  B943&gt;60, "60+"
)</f>
        <v>36-60</v>
      </c>
      <c r="D943" s="13">
        <v>0</v>
      </c>
      <c r="E943" s="13">
        <v>0</v>
      </c>
      <c r="F943" s="13">
        <v>0</v>
      </c>
      <c r="G943" s="12" t="str" cm="1">
        <f t="array" ref="G943">_xlfn.IFS(AND(D943=0,F943=0,E943=1),"Past/Secondary", AND(D943=1,F943=0,E943=0),"Acute/Early", OR(AND(D943=1,F943=1,E943=0),AND(D943=0,F943=1,E943=0)),"Recent/Mid", AND(D943=1,F943=1,E943=1),"Positive(Complex)", AND(D943=0,F943=1,E943=1),"Recent Exposure (Past Infection)", TRUE,"Secondary")</f>
        <v>Secondary</v>
      </c>
      <c r="H943" s="12" t="s">
        <v>52</v>
      </c>
      <c r="I943" s="12" t="s">
        <v>17</v>
      </c>
      <c r="J943" s="12" t="s">
        <v>13</v>
      </c>
      <c r="K943" s="12" t="s">
        <v>14</v>
      </c>
      <c r="L943" s="13">
        <v>0</v>
      </c>
    </row>
    <row r="944" spans="1:12" x14ac:dyDescent="0.35">
      <c r="A944" s="12" t="s">
        <v>10</v>
      </c>
      <c r="B944" s="13">
        <v>26</v>
      </c>
      <c r="C944" s="13" t="str" cm="1">
        <f t="array" ref="C944">_xlfn.IFS(
  AND(B944&gt;=0, B944&lt;=18), "0-18",
  AND(B944&gt;18, B944&lt;=35), "19-35",
  AND(B944&gt;35, B944&lt;=60), "36-60",
  B944&gt;60, "60+"
)</f>
        <v>19-35</v>
      </c>
      <c r="D944" s="13">
        <v>0</v>
      </c>
      <c r="E944" s="13">
        <v>0</v>
      </c>
      <c r="F944" s="13">
        <v>1</v>
      </c>
      <c r="G944" s="12" t="str" cm="1">
        <f t="array" ref="G944">_xlfn.IFS(AND(D944=0,F944=0,E944=1),"Past/Secondary", AND(D944=1,F944=0,E944=0),"Acute/Early", OR(AND(D944=1,F944=1,E944=0),AND(D944=0,F944=1,E944=0)),"Recent/Mid", AND(D944=1,F944=1,E944=1),"Positive(Complex)", AND(D944=0,F944=1,E944=1),"Recent Exposure (Past Infection)", TRUE,"Secondary")</f>
        <v>Recent/Mid</v>
      </c>
      <c r="H944" s="12" t="s">
        <v>44</v>
      </c>
      <c r="I944" s="12" t="s">
        <v>12</v>
      </c>
      <c r="J944" s="12" t="s">
        <v>24</v>
      </c>
      <c r="K944" s="12" t="s">
        <v>14</v>
      </c>
      <c r="L944" s="13">
        <v>0</v>
      </c>
    </row>
    <row r="945" spans="1:12" x14ac:dyDescent="0.35">
      <c r="A945" s="12" t="s">
        <v>10</v>
      </c>
      <c r="B945" s="13">
        <v>27</v>
      </c>
      <c r="C945" s="13" t="str" cm="1">
        <f t="array" ref="C945">_xlfn.IFS(
  AND(B945&gt;=0, B945&lt;=18), "0-18",
  AND(B945&gt;18, B945&lt;=35), "19-35",
  AND(B945&gt;35, B945&lt;=60), "36-60",
  B945&gt;60, "60+"
)</f>
        <v>19-35</v>
      </c>
      <c r="D945" s="13">
        <v>0</v>
      </c>
      <c r="E945" s="13">
        <v>0</v>
      </c>
      <c r="F945" s="13">
        <v>0</v>
      </c>
      <c r="G945" s="12" t="str" cm="1">
        <f t="array" ref="G945">_xlfn.IFS(AND(D945=0,F945=0,E945=1),"Past/Secondary", AND(D945=1,F945=0,E945=0),"Acute/Early", OR(AND(D945=1,F945=1,E945=0),AND(D945=0,F945=1,E945=0)),"Recent/Mid", AND(D945=1,F945=1,E945=1),"Positive(Complex)", AND(D945=0,F945=1,E945=1),"Recent Exposure (Past Infection)", TRUE,"Secondary")</f>
        <v>Secondary</v>
      </c>
      <c r="H945" s="12" t="s">
        <v>41</v>
      </c>
      <c r="I945" s="12" t="s">
        <v>17</v>
      </c>
      <c r="J945" s="12" t="s">
        <v>24</v>
      </c>
      <c r="K945" s="12" t="s">
        <v>14</v>
      </c>
      <c r="L945" s="13">
        <v>0</v>
      </c>
    </row>
    <row r="946" spans="1:12" x14ac:dyDescent="0.35">
      <c r="A946" s="12" t="s">
        <v>10</v>
      </c>
      <c r="B946" s="13">
        <v>10</v>
      </c>
      <c r="C946" s="13" t="str" cm="1">
        <f t="array" ref="C946">_xlfn.IFS(
  AND(B946&gt;=0, B946&lt;=18), "0-18",
  AND(B946&gt;18, B946&lt;=35), "19-35",
  AND(B946&gt;35, B946&lt;=60), "36-60",
  B946&gt;60, "60+"
)</f>
        <v>0-18</v>
      </c>
      <c r="D946" s="13">
        <v>0</v>
      </c>
      <c r="E946" s="13">
        <v>0</v>
      </c>
      <c r="F946" s="13">
        <v>0</v>
      </c>
      <c r="G946" s="12" t="str" cm="1">
        <f t="array" ref="G946">_xlfn.IFS(AND(D946=0,F946=0,E946=1),"Past/Secondary", AND(D946=1,F946=0,E946=0),"Acute/Early", OR(AND(D946=1,F946=1,E946=0),AND(D946=0,F946=1,E946=0)),"Recent/Mid", AND(D946=1,F946=1,E946=1),"Positive(Complex)", AND(D946=0,F946=1,E946=1),"Recent Exposure (Past Infection)", TRUE,"Secondary")</f>
        <v>Secondary</v>
      </c>
      <c r="H946" s="12" t="s">
        <v>50</v>
      </c>
      <c r="I946" s="12" t="s">
        <v>12</v>
      </c>
      <c r="J946" s="12" t="s">
        <v>13</v>
      </c>
      <c r="K946" s="12" t="s">
        <v>14</v>
      </c>
      <c r="L946" s="13">
        <v>0</v>
      </c>
    </row>
    <row r="947" spans="1:12" x14ac:dyDescent="0.35">
      <c r="A947" s="12" t="s">
        <v>10</v>
      </c>
      <c r="B947" s="13">
        <v>15</v>
      </c>
      <c r="C947" s="13" t="str" cm="1">
        <f t="array" ref="C947">_xlfn.IFS(
  AND(B947&gt;=0, B947&lt;=18), "0-18",
  AND(B947&gt;18, B947&lt;=35), "19-35",
  AND(B947&gt;35, B947&lt;=60), "36-60",
  B947&gt;60, "60+"
)</f>
        <v>0-18</v>
      </c>
      <c r="D947" s="13">
        <v>0</v>
      </c>
      <c r="E947" s="13">
        <v>0</v>
      </c>
      <c r="F947" s="13">
        <v>0</v>
      </c>
      <c r="G947" s="12" t="str" cm="1">
        <f t="array" ref="G947">_xlfn.IFS(AND(D947=0,F947=0,E947=1),"Past/Secondary", AND(D947=1,F947=0,E947=0),"Acute/Early", OR(AND(D947=1,F947=1,E947=0),AND(D947=0,F947=1,E947=0)),"Recent/Mid", AND(D947=1,F947=1,E947=1),"Positive(Complex)", AND(D947=0,F947=1,E947=1),"Recent Exposure (Past Infection)", TRUE,"Secondary")</f>
        <v>Secondary</v>
      </c>
      <c r="H947" s="12" t="s">
        <v>37</v>
      </c>
      <c r="I947" s="12" t="s">
        <v>17</v>
      </c>
      <c r="J947" s="12" t="s">
        <v>13</v>
      </c>
      <c r="K947" s="12" t="s">
        <v>14</v>
      </c>
      <c r="L947" s="13">
        <v>0</v>
      </c>
    </row>
    <row r="948" spans="1:12" x14ac:dyDescent="0.35">
      <c r="A948" s="12" t="s">
        <v>10</v>
      </c>
      <c r="B948" s="13">
        <v>17</v>
      </c>
      <c r="C948" s="13" t="str" cm="1">
        <f t="array" ref="C948">_xlfn.IFS(
  AND(B948&gt;=0, B948&lt;=18), "0-18",
  AND(B948&gt;18, B948&lt;=35), "19-35",
  AND(B948&gt;35, B948&lt;=60), "36-60",
  B948&gt;60, "60+"
)</f>
        <v>0-18</v>
      </c>
      <c r="D948" s="13">
        <v>0</v>
      </c>
      <c r="E948" s="13">
        <v>0</v>
      </c>
      <c r="F948" s="13">
        <v>0</v>
      </c>
      <c r="G948" s="12" t="str" cm="1">
        <f t="array" ref="G948">_xlfn.IFS(AND(D948=0,F948=0,E948=1),"Past/Secondary", AND(D948=1,F948=0,E948=0),"Acute/Early", OR(AND(D948=1,F948=1,E948=0),AND(D948=0,F948=1,E948=0)),"Recent/Mid", AND(D948=1,F948=1,E948=1),"Positive(Complex)", AND(D948=0,F948=1,E948=1),"Recent Exposure (Past Infection)", TRUE,"Secondary")</f>
        <v>Secondary</v>
      </c>
      <c r="H948" s="12" t="s">
        <v>36</v>
      </c>
      <c r="I948" s="12" t="s">
        <v>12</v>
      </c>
      <c r="J948" s="12" t="s">
        <v>24</v>
      </c>
      <c r="K948" s="12" t="s">
        <v>14</v>
      </c>
      <c r="L948" s="13">
        <v>0</v>
      </c>
    </row>
    <row r="949" spans="1:12" x14ac:dyDescent="0.35">
      <c r="A949" s="12" t="s">
        <v>10</v>
      </c>
      <c r="B949" s="13">
        <v>61</v>
      </c>
      <c r="C949" s="13" t="str" cm="1">
        <f t="array" ref="C949">_xlfn.IFS(
  AND(B949&gt;=0, B949&lt;=18), "0-18",
  AND(B949&gt;18, B949&lt;=35), "19-35",
  AND(B949&gt;35, B949&lt;=60), "36-60",
  B949&gt;60, "60+"
)</f>
        <v>60+</v>
      </c>
      <c r="D949" s="13">
        <v>1</v>
      </c>
      <c r="E949" s="13">
        <v>1</v>
      </c>
      <c r="F949" s="13">
        <v>1</v>
      </c>
      <c r="G949" s="12" t="str" cm="1">
        <f t="array" ref="G949">_xlfn.IFS(AND(D949=0,F949=0,E949=1),"Past/Secondary", AND(D949=1,F949=0,E949=0),"Acute/Early", OR(AND(D949=1,F949=1,E949=0),AND(D949=0,F949=1,E949=0)),"Recent/Mid", AND(D949=1,F949=1,E949=1),"Positive(Complex)", AND(D949=0,F949=1,E949=1),"Recent Exposure (Past Infection)", TRUE,"Secondary")</f>
        <v>Positive(Complex)</v>
      </c>
      <c r="H949" s="12" t="s">
        <v>11</v>
      </c>
      <c r="I949" s="12" t="s">
        <v>17</v>
      </c>
      <c r="J949" s="12" t="s">
        <v>13</v>
      </c>
      <c r="K949" s="12" t="s">
        <v>14</v>
      </c>
      <c r="L949" s="13">
        <v>1</v>
      </c>
    </row>
    <row r="950" spans="1:12" x14ac:dyDescent="0.35">
      <c r="A950" s="12" t="s">
        <v>15</v>
      </c>
      <c r="B950" s="13">
        <v>35</v>
      </c>
      <c r="C950" s="13" t="str" cm="1">
        <f t="array" ref="C950">_xlfn.IFS(
  AND(B950&gt;=0, B950&lt;=18), "0-18",
  AND(B950&gt;18, B950&lt;=35), "19-35",
  AND(B950&gt;35, B950&lt;=60), "36-60",
  B950&gt;60, "60+"
)</f>
        <v>19-35</v>
      </c>
      <c r="D950" s="13">
        <v>1</v>
      </c>
      <c r="E950" s="13">
        <v>1</v>
      </c>
      <c r="F950" s="13">
        <v>1</v>
      </c>
      <c r="G950" s="12" t="str" cm="1">
        <f t="array" ref="G950">_xlfn.IFS(AND(D950=0,F950=0,E950=1),"Past/Secondary", AND(D950=1,F950=0,E950=0),"Acute/Early", OR(AND(D950=1,F950=1,E950=0),AND(D950=0,F950=1,E950=0)),"Recent/Mid", AND(D950=1,F950=1,E950=1),"Positive(Complex)", AND(D950=0,F950=1,E950=1),"Recent Exposure (Past Infection)", TRUE,"Secondary")</f>
        <v>Positive(Complex)</v>
      </c>
      <c r="H950" s="12" t="s">
        <v>29</v>
      </c>
      <c r="I950" s="12" t="s">
        <v>12</v>
      </c>
      <c r="J950" s="12" t="s">
        <v>19</v>
      </c>
      <c r="K950" s="12" t="s">
        <v>14</v>
      </c>
      <c r="L950" s="13">
        <v>1</v>
      </c>
    </row>
    <row r="951" spans="1:12" x14ac:dyDescent="0.35">
      <c r="A951" s="12" t="s">
        <v>10</v>
      </c>
      <c r="B951" s="13">
        <v>55</v>
      </c>
      <c r="C951" s="13" t="str" cm="1">
        <f t="array" ref="C951">_xlfn.IFS(
  AND(B951&gt;=0, B951&lt;=18), "0-18",
  AND(B951&gt;18, B951&lt;=35), "19-35",
  AND(B951&gt;35, B951&lt;=60), "36-60",
  B951&gt;60, "60+"
)</f>
        <v>36-60</v>
      </c>
      <c r="D951" s="13">
        <v>1</v>
      </c>
      <c r="E951" s="13">
        <v>1</v>
      </c>
      <c r="F951" s="13">
        <v>1</v>
      </c>
      <c r="G951" s="12" t="str" cm="1">
        <f t="array" ref="G951">_xlfn.IFS(AND(D951=0,F951=0,E951=1),"Past/Secondary", AND(D951=1,F951=0,E951=0),"Acute/Early", OR(AND(D951=1,F951=1,E951=0),AND(D951=0,F951=1,E951=0)),"Recent/Mid", AND(D951=1,F951=1,E951=1),"Positive(Complex)", AND(D951=0,F951=1,E951=1),"Recent Exposure (Past Infection)", TRUE,"Secondary")</f>
        <v>Positive(Complex)</v>
      </c>
      <c r="H951" s="12" t="s">
        <v>52</v>
      </c>
      <c r="I951" s="12" t="s">
        <v>17</v>
      </c>
      <c r="J951" s="12" t="s">
        <v>19</v>
      </c>
      <c r="K951" s="12" t="s">
        <v>14</v>
      </c>
      <c r="L951" s="13">
        <v>1</v>
      </c>
    </row>
    <row r="952" spans="1:12" x14ac:dyDescent="0.35">
      <c r="A952" s="12" t="s">
        <v>10</v>
      </c>
      <c r="B952" s="13">
        <v>16</v>
      </c>
      <c r="C952" s="13" t="str" cm="1">
        <f t="array" ref="C952">_xlfn.IFS(
  AND(B952&gt;=0, B952&lt;=18), "0-18",
  AND(B952&gt;18, B952&lt;=35), "19-35",
  AND(B952&gt;35, B952&lt;=60), "36-60",
  B952&gt;60, "60+"
)</f>
        <v>0-18</v>
      </c>
      <c r="D952" s="13">
        <v>1</v>
      </c>
      <c r="E952" s="13">
        <v>1</v>
      </c>
      <c r="F952" s="13">
        <v>1</v>
      </c>
      <c r="G952" s="12" t="str" cm="1">
        <f t="array" ref="G952">_xlfn.IFS(AND(D952=0,F952=0,E952=1),"Past/Secondary", AND(D952=1,F952=0,E952=0),"Acute/Early", OR(AND(D952=1,F952=1,E952=0),AND(D952=0,F952=1,E952=0)),"Recent/Mid", AND(D952=1,F952=1,E952=1),"Positive(Complex)", AND(D952=0,F952=1,E952=1),"Recent Exposure (Past Infection)", TRUE,"Secondary")</f>
        <v>Positive(Complex)</v>
      </c>
      <c r="H952" s="12" t="s">
        <v>43</v>
      </c>
      <c r="I952" s="12" t="s">
        <v>12</v>
      </c>
      <c r="J952" s="12" t="s">
        <v>19</v>
      </c>
      <c r="K952" s="12" t="s">
        <v>14</v>
      </c>
      <c r="L952" s="13">
        <v>1</v>
      </c>
    </row>
    <row r="953" spans="1:12" x14ac:dyDescent="0.35">
      <c r="A953" s="12" t="s">
        <v>15</v>
      </c>
      <c r="B953" s="13">
        <v>52</v>
      </c>
      <c r="C953" s="13" t="str" cm="1">
        <f t="array" ref="C953">_xlfn.IFS(
  AND(B953&gt;=0, B953&lt;=18), "0-18",
  AND(B953&gt;18, B953&lt;=35), "19-35",
  AND(B953&gt;35, B953&lt;=60), "36-60",
  B953&gt;60, "60+"
)</f>
        <v>36-60</v>
      </c>
      <c r="D953" s="13">
        <v>0</v>
      </c>
      <c r="E953" s="13">
        <v>0</v>
      </c>
      <c r="F953" s="13">
        <v>0</v>
      </c>
      <c r="G953" s="12" t="str" cm="1">
        <f t="array" ref="G953">_xlfn.IFS(AND(D953=0,F953=0,E953=1),"Past/Secondary", AND(D953=1,F953=0,E953=0),"Acute/Early", OR(AND(D953=1,F953=1,E953=0),AND(D953=0,F953=1,E953=0)),"Recent/Mid", AND(D953=1,F953=1,E953=1),"Positive(Complex)", AND(D953=0,F953=1,E953=1),"Recent Exposure (Past Infection)", TRUE,"Secondary")</f>
        <v>Secondary</v>
      </c>
      <c r="H953" s="12" t="s">
        <v>50</v>
      </c>
      <c r="I953" s="12" t="s">
        <v>17</v>
      </c>
      <c r="J953" s="12" t="s">
        <v>13</v>
      </c>
      <c r="K953" s="12" t="s">
        <v>14</v>
      </c>
      <c r="L953" s="13">
        <v>0</v>
      </c>
    </row>
    <row r="954" spans="1:12" x14ac:dyDescent="0.35">
      <c r="A954" s="12" t="s">
        <v>10</v>
      </c>
      <c r="B954" s="13">
        <v>50</v>
      </c>
      <c r="C954" s="13" t="str" cm="1">
        <f t="array" ref="C954">_xlfn.IFS(
  AND(B954&gt;=0, B954&lt;=18), "0-18",
  AND(B954&gt;18, B954&lt;=35), "19-35",
  AND(B954&gt;35, B954&lt;=60), "36-60",
  B954&gt;60, "60+"
)</f>
        <v>36-60</v>
      </c>
      <c r="D954" s="13">
        <v>0</v>
      </c>
      <c r="E954" s="13">
        <v>0</v>
      </c>
      <c r="F954" s="13">
        <v>0</v>
      </c>
      <c r="G954" s="12" t="str" cm="1">
        <f t="array" ref="G954">_xlfn.IFS(AND(D954=0,F954=0,E954=1),"Past/Secondary", AND(D954=1,F954=0,E954=0),"Acute/Early", OR(AND(D954=1,F954=1,E954=0),AND(D954=0,F954=1,E954=0)),"Recent/Mid", AND(D954=1,F954=1,E954=1),"Positive(Complex)", AND(D954=0,F954=1,E954=1),"Recent Exposure (Past Infection)", TRUE,"Secondary")</f>
        <v>Secondary</v>
      </c>
      <c r="H954" s="12" t="s">
        <v>20</v>
      </c>
      <c r="I954" s="12" t="s">
        <v>12</v>
      </c>
      <c r="J954" s="12" t="s">
        <v>19</v>
      </c>
      <c r="K954" s="12" t="s">
        <v>14</v>
      </c>
      <c r="L954" s="13">
        <v>0</v>
      </c>
    </row>
    <row r="955" spans="1:12" x14ac:dyDescent="0.35">
      <c r="A955" s="12" t="s">
        <v>10</v>
      </c>
      <c r="B955" s="13">
        <v>23</v>
      </c>
      <c r="C955" s="13" t="str" cm="1">
        <f t="array" ref="C955">_xlfn.IFS(
  AND(B955&gt;=0, B955&lt;=18), "0-18",
  AND(B955&gt;18, B955&lt;=35), "19-35",
  AND(B955&gt;35, B955&lt;=60), "36-60",
  B955&gt;60, "60+"
)</f>
        <v>19-35</v>
      </c>
      <c r="D955" s="13">
        <v>1</v>
      </c>
      <c r="E955" s="13">
        <v>1</v>
      </c>
      <c r="F955" s="13">
        <v>1</v>
      </c>
      <c r="G955" s="12" t="str" cm="1">
        <f t="array" ref="G955">_xlfn.IFS(AND(D955=0,F955=0,E955=1),"Past/Secondary", AND(D955=1,F955=0,E955=0),"Acute/Early", OR(AND(D955=1,F955=1,E955=0),AND(D955=0,F955=1,E955=0)),"Recent/Mid", AND(D955=1,F955=1,E955=1),"Positive(Complex)", AND(D955=0,F955=1,E955=1),"Recent Exposure (Past Infection)", TRUE,"Secondary")</f>
        <v>Positive(Complex)</v>
      </c>
      <c r="H955" s="12" t="s">
        <v>26</v>
      </c>
      <c r="I955" s="12" t="s">
        <v>17</v>
      </c>
      <c r="J955" s="12" t="s">
        <v>24</v>
      </c>
      <c r="K955" s="12" t="s">
        <v>14</v>
      </c>
      <c r="L955" s="13">
        <v>1</v>
      </c>
    </row>
    <row r="956" spans="1:12" x14ac:dyDescent="0.35">
      <c r="A956" s="12" t="s">
        <v>15</v>
      </c>
      <c r="B956" s="13">
        <v>64</v>
      </c>
      <c r="C956" s="13" t="str" cm="1">
        <f t="array" ref="C956">_xlfn.IFS(
  AND(B956&gt;=0, B956&lt;=18), "0-18",
  AND(B956&gt;18, B956&lt;=35), "19-35",
  AND(B956&gt;35, B956&lt;=60), "36-60",
  B956&gt;60, "60+"
)</f>
        <v>60+</v>
      </c>
      <c r="D956" s="13">
        <v>1</v>
      </c>
      <c r="E956" s="13">
        <v>1</v>
      </c>
      <c r="F956" s="13">
        <v>0</v>
      </c>
      <c r="G956" s="12" t="str" cm="1">
        <f t="array" ref="G956">_xlfn.IFS(AND(D956=0,F956=0,E956=1),"Past/Secondary", AND(D956=1,F956=0,E956=0),"Acute/Early", OR(AND(D956=1,F956=1,E956=0),AND(D956=0,F956=1,E956=0)),"Recent/Mid", AND(D956=1,F956=1,E956=1),"Positive(Complex)", AND(D956=0,F956=1,E956=1),"Recent Exposure (Past Infection)", TRUE,"Secondary")</f>
        <v>Secondary</v>
      </c>
      <c r="H956" s="12" t="s">
        <v>44</v>
      </c>
      <c r="I956" s="12" t="s">
        <v>12</v>
      </c>
      <c r="J956" s="12" t="s">
        <v>13</v>
      </c>
      <c r="K956" s="12" t="s">
        <v>14</v>
      </c>
      <c r="L956" s="13">
        <v>1</v>
      </c>
    </row>
    <row r="957" spans="1:12" x14ac:dyDescent="0.35">
      <c r="A957" s="12" t="s">
        <v>10</v>
      </c>
      <c r="B957" s="13">
        <v>50</v>
      </c>
      <c r="C957" s="13" t="str" cm="1">
        <f t="array" ref="C957">_xlfn.IFS(
  AND(B957&gt;=0, B957&lt;=18), "0-18",
  AND(B957&gt;18, B957&lt;=35), "19-35",
  AND(B957&gt;35, B957&lt;=60), "36-60",
  B957&gt;60, "60+"
)</f>
        <v>36-60</v>
      </c>
      <c r="D957" s="13">
        <v>0</v>
      </c>
      <c r="E957" s="13">
        <v>0</v>
      </c>
      <c r="F957" s="13">
        <v>0</v>
      </c>
      <c r="G957" s="12" t="str" cm="1">
        <f t="array" ref="G957">_xlfn.IFS(AND(D957=0,F957=0,E957=1),"Past/Secondary", AND(D957=1,F957=0,E957=0),"Acute/Early", OR(AND(D957=1,F957=1,E957=0),AND(D957=0,F957=1,E957=0)),"Recent/Mid", AND(D957=1,F957=1,E957=1),"Positive(Complex)", AND(D957=0,F957=1,E957=1),"Recent Exposure (Past Infection)", TRUE,"Secondary")</f>
        <v>Secondary</v>
      </c>
      <c r="H957" s="12" t="s">
        <v>52</v>
      </c>
      <c r="I957" s="12" t="s">
        <v>17</v>
      </c>
      <c r="J957" s="12" t="s">
        <v>24</v>
      </c>
      <c r="K957" s="12" t="s">
        <v>14</v>
      </c>
      <c r="L957" s="13">
        <v>0</v>
      </c>
    </row>
    <row r="958" spans="1:12" x14ac:dyDescent="0.35">
      <c r="A958" s="12" t="s">
        <v>10</v>
      </c>
      <c r="B958" s="13">
        <v>8</v>
      </c>
      <c r="C958" s="13" t="str" cm="1">
        <f t="array" ref="C958">_xlfn.IFS(
  AND(B958&gt;=0, B958&lt;=18), "0-18",
  AND(B958&gt;18, B958&lt;=35), "19-35",
  AND(B958&gt;35, B958&lt;=60), "36-60",
  B958&gt;60, "60+"
)</f>
        <v>0-18</v>
      </c>
      <c r="D958" s="13">
        <v>0</v>
      </c>
      <c r="E958" s="13">
        <v>1</v>
      </c>
      <c r="F958" s="13">
        <v>0</v>
      </c>
      <c r="G958" s="12" t="str" cm="1">
        <f t="array" ref="G958">_xlfn.IFS(AND(D958=0,F958=0,E958=1),"Past/Secondary", AND(D958=1,F958=0,E958=0),"Acute/Early", OR(AND(D958=1,F958=1,E958=0),AND(D958=0,F958=1,E958=0)),"Recent/Mid", AND(D958=1,F958=1,E958=1),"Positive(Complex)", AND(D958=0,F958=1,E958=1),"Recent Exposure (Past Infection)", TRUE,"Secondary")</f>
        <v>Past/Secondary</v>
      </c>
      <c r="H958" s="12" t="s">
        <v>46</v>
      </c>
      <c r="I958" s="12" t="s">
        <v>17</v>
      </c>
      <c r="J958" s="12" t="s">
        <v>19</v>
      </c>
      <c r="K958" s="12" t="s">
        <v>14</v>
      </c>
      <c r="L958" s="13">
        <v>1</v>
      </c>
    </row>
    <row r="959" spans="1:12" x14ac:dyDescent="0.35">
      <c r="A959" s="12" t="s">
        <v>10</v>
      </c>
      <c r="B959" s="13">
        <v>37</v>
      </c>
      <c r="C959" s="13" t="str" cm="1">
        <f t="array" ref="C959">_xlfn.IFS(
  AND(B959&gt;=0, B959&lt;=18), "0-18",
  AND(B959&gt;18, B959&lt;=35), "19-35",
  AND(B959&gt;35, B959&lt;=60), "36-60",
  B959&gt;60, "60+"
)</f>
        <v>36-60</v>
      </c>
      <c r="D959" s="13">
        <v>0</v>
      </c>
      <c r="E959" s="13">
        <v>0</v>
      </c>
      <c r="F959" s="13">
        <v>1</v>
      </c>
      <c r="G959" s="12" t="str" cm="1">
        <f t="array" ref="G959">_xlfn.IFS(AND(D959=0,F959=0,E959=1),"Past/Secondary", AND(D959=1,F959=0,E959=0),"Acute/Early", OR(AND(D959=1,F959=1,E959=0),AND(D959=0,F959=1,E959=0)),"Recent/Mid", AND(D959=1,F959=1,E959=1),"Positive(Complex)", AND(D959=0,F959=1,E959=1),"Recent Exposure (Past Infection)", TRUE,"Secondary")</f>
        <v>Recent/Mid</v>
      </c>
      <c r="H959" s="12" t="s">
        <v>30</v>
      </c>
      <c r="I959" s="12" t="s">
        <v>17</v>
      </c>
      <c r="J959" s="12" t="s">
        <v>24</v>
      </c>
      <c r="K959" s="12" t="s">
        <v>14</v>
      </c>
      <c r="L959" s="13">
        <v>0</v>
      </c>
    </row>
    <row r="960" spans="1:12" x14ac:dyDescent="0.35">
      <c r="A960" s="12" t="s">
        <v>10</v>
      </c>
      <c r="B960" s="13">
        <v>63</v>
      </c>
      <c r="C960" s="13" t="str" cm="1">
        <f t="array" ref="C960">_xlfn.IFS(
  AND(B960&gt;=0, B960&lt;=18), "0-18",
  AND(B960&gt;18, B960&lt;=35), "19-35",
  AND(B960&gt;35, B960&lt;=60), "36-60",
  B960&gt;60, "60+"
)</f>
        <v>60+</v>
      </c>
      <c r="D960" s="13">
        <v>0</v>
      </c>
      <c r="E960" s="13">
        <v>0</v>
      </c>
      <c r="F960" s="13">
        <v>0</v>
      </c>
      <c r="G960" s="12" t="str" cm="1">
        <f t="array" ref="G960">_xlfn.IFS(AND(D960=0,F960=0,E960=1),"Past/Secondary", AND(D960=1,F960=0,E960=0),"Acute/Early", OR(AND(D960=1,F960=1,E960=0),AND(D960=0,F960=1,E960=0)),"Recent/Mid", AND(D960=1,F960=1,E960=1),"Positive(Complex)", AND(D960=0,F960=1,E960=1),"Recent Exposure (Past Infection)", TRUE,"Secondary")</f>
        <v>Secondary</v>
      </c>
      <c r="H960" s="12" t="s">
        <v>52</v>
      </c>
      <c r="I960" s="12" t="s">
        <v>12</v>
      </c>
      <c r="J960" s="12" t="s">
        <v>19</v>
      </c>
      <c r="K960" s="12" t="s">
        <v>14</v>
      </c>
      <c r="L960" s="13">
        <v>0</v>
      </c>
    </row>
    <row r="961" spans="1:12" x14ac:dyDescent="0.35">
      <c r="A961" s="12" t="s">
        <v>10</v>
      </c>
      <c r="B961" s="13">
        <v>45</v>
      </c>
      <c r="C961" s="13" t="str" cm="1">
        <f t="array" ref="C961">_xlfn.IFS(
  AND(B961&gt;=0, B961&lt;=18), "0-18",
  AND(B961&gt;18, B961&lt;=35), "19-35",
  AND(B961&gt;35, B961&lt;=60), "36-60",
  B961&gt;60, "60+"
)</f>
        <v>36-60</v>
      </c>
      <c r="D961" s="13">
        <v>0</v>
      </c>
      <c r="E961" s="13">
        <v>0</v>
      </c>
      <c r="F961" s="13">
        <v>0</v>
      </c>
      <c r="G961" s="12" t="str" cm="1">
        <f t="array" ref="G961">_xlfn.IFS(AND(D961=0,F961=0,E961=1),"Past/Secondary", AND(D961=1,F961=0,E961=0),"Acute/Early", OR(AND(D961=1,F961=1,E961=0),AND(D961=0,F961=1,E961=0)),"Recent/Mid", AND(D961=1,F961=1,E961=1),"Positive(Complex)", AND(D961=0,F961=1,E961=1),"Recent Exposure (Past Infection)", TRUE,"Secondary")</f>
        <v>Secondary</v>
      </c>
      <c r="H961" s="12" t="s">
        <v>36</v>
      </c>
      <c r="I961" s="12" t="s">
        <v>17</v>
      </c>
      <c r="J961" s="12" t="s">
        <v>19</v>
      </c>
      <c r="K961" s="12" t="s">
        <v>14</v>
      </c>
      <c r="L961" s="13">
        <v>0</v>
      </c>
    </row>
    <row r="962" spans="1:12" x14ac:dyDescent="0.35">
      <c r="A962" s="12" t="s">
        <v>10</v>
      </c>
      <c r="B962" s="13">
        <v>26</v>
      </c>
      <c r="C962" s="13" t="str" cm="1">
        <f t="array" ref="C962">_xlfn.IFS(
  AND(B962&gt;=0, B962&lt;=18), "0-18",
  AND(B962&gt;18, B962&lt;=35), "19-35",
  AND(B962&gt;35, B962&lt;=60), "36-60",
  B962&gt;60, "60+"
)</f>
        <v>19-35</v>
      </c>
      <c r="D962" s="13">
        <v>0</v>
      </c>
      <c r="E962" s="13">
        <v>0</v>
      </c>
      <c r="F962" s="13">
        <v>0</v>
      </c>
      <c r="G962" s="12" t="str" cm="1">
        <f t="array" ref="G962">_xlfn.IFS(AND(D962=0,F962=0,E962=1),"Past/Secondary", AND(D962=1,F962=0,E962=0),"Acute/Early", OR(AND(D962=1,F962=1,E962=0),AND(D962=0,F962=1,E962=0)),"Recent/Mid", AND(D962=1,F962=1,E962=1),"Positive(Complex)", AND(D962=0,F962=1,E962=1),"Recent Exposure (Past Infection)", TRUE,"Secondary")</f>
        <v>Secondary</v>
      </c>
      <c r="H962" s="12" t="s">
        <v>53</v>
      </c>
      <c r="I962" s="12" t="s">
        <v>12</v>
      </c>
      <c r="J962" s="12" t="s">
        <v>13</v>
      </c>
      <c r="K962" s="12" t="s">
        <v>14</v>
      </c>
      <c r="L962" s="13">
        <v>0</v>
      </c>
    </row>
    <row r="963" spans="1:12" x14ac:dyDescent="0.35">
      <c r="A963" s="12" t="s">
        <v>10</v>
      </c>
      <c r="B963" s="13">
        <v>24</v>
      </c>
      <c r="C963" s="13" t="str" cm="1">
        <f t="array" ref="C963">_xlfn.IFS(
  AND(B963&gt;=0, B963&lt;=18), "0-18",
  AND(B963&gt;18, B963&lt;=35), "19-35",
  AND(B963&gt;35, B963&lt;=60), "36-60",
  B963&gt;60, "60+"
)</f>
        <v>19-35</v>
      </c>
      <c r="D963" s="13">
        <v>0</v>
      </c>
      <c r="E963" s="13">
        <v>0</v>
      </c>
      <c r="F963" s="13">
        <v>0</v>
      </c>
      <c r="G963" s="12" t="str" cm="1">
        <f t="array" ref="G963">_xlfn.IFS(AND(D963=0,F963=0,E963=1),"Past/Secondary", AND(D963=1,F963=0,E963=0),"Acute/Early", OR(AND(D963=1,F963=1,E963=0),AND(D963=0,F963=1,E963=0)),"Recent/Mid", AND(D963=1,F963=1,E963=1),"Positive(Complex)", AND(D963=0,F963=1,E963=1),"Recent Exposure (Past Infection)", TRUE,"Secondary")</f>
        <v>Secondary</v>
      </c>
      <c r="H963" s="12" t="s">
        <v>45</v>
      </c>
      <c r="I963" s="12" t="s">
        <v>17</v>
      </c>
      <c r="J963" s="12" t="s">
        <v>19</v>
      </c>
      <c r="K963" s="12" t="s">
        <v>14</v>
      </c>
      <c r="L963" s="13">
        <v>0</v>
      </c>
    </row>
    <row r="964" spans="1:12" x14ac:dyDescent="0.35">
      <c r="A964" s="12" t="s">
        <v>15</v>
      </c>
      <c r="B964" s="13">
        <v>31</v>
      </c>
      <c r="C964" s="13" t="str" cm="1">
        <f t="array" ref="C964">_xlfn.IFS(
  AND(B964&gt;=0, B964&lt;=18), "0-18",
  AND(B964&gt;18, B964&lt;=35), "19-35",
  AND(B964&gt;35, B964&lt;=60), "36-60",
  B964&gt;60, "60+"
)</f>
        <v>19-35</v>
      </c>
      <c r="D964" s="13">
        <v>1</v>
      </c>
      <c r="E964" s="13">
        <v>1</v>
      </c>
      <c r="F964" s="13">
        <v>0</v>
      </c>
      <c r="G964" s="12" t="str" cm="1">
        <f t="array" ref="G964">_xlfn.IFS(AND(D964=0,F964=0,E964=1),"Past/Secondary", AND(D964=1,F964=0,E964=0),"Acute/Early", OR(AND(D964=1,F964=1,E964=0),AND(D964=0,F964=1,E964=0)),"Recent/Mid", AND(D964=1,F964=1,E964=1),"Positive(Complex)", AND(D964=0,F964=1,E964=1),"Recent Exposure (Past Infection)", TRUE,"Secondary")</f>
        <v>Secondary</v>
      </c>
      <c r="H964" s="12" t="s">
        <v>47</v>
      </c>
      <c r="I964" s="12" t="s">
        <v>12</v>
      </c>
      <c r="J964" s="12" t="s">
        <v>24</v>
      </c>
      <c r="K964" s="12" t="s">
        <v>14</v>
      </c>
      <c r="L964" s="13">
        <v>1</v>
      </c>
    </row>
    <row r="965" spans="1:12" x14ac:dyDescent="0.35">
      <c r="A965" s="12" t="s">
        <v>10</v>
      </c>
      <c r="B965" s="13">
        <v>54</v>
      </c>
      <c r="C965" s="13" t="str" cm="1">
        <f t="array" ref="C965">_xlfn.IFS(
  AND(B965&gt;=0, B965&lt;=18), "0-18",
  AND(B965&gt;18, B965&lt;=35), "19-35",
  AND(B965&gt;35, B965&lt;=60), "36-60",
  B965&gt;60, "60+"
)</f>
        <v>36-60</v>
      </c>
      <c r="D965" s="13">
        <v>0</v>
      </c>
      <c r="E965" s="13">
        <v>0</v>
      </c>
      <c r="F965" s="13">
        <v>1</v>
      </c>
      <c r="G965" s="12" t="str" cm="1">
        <f t="array" ref="G965">_xlfn.IFS(AND(D965=0,F965=0,E965=1),"Past/Secondary", AND(D965=1,F965=0,E965=0),"Acute/Early", OR(AND(D965=1,F965=1,E965=0),AND(D965=0,F965=1,E965=0)),"Recent/Mid", AND(D965=1,F965=1,E965=1),"Positive(Complex)", AND(D965=0,F965=1,E965=1),"Recent Exposure (Past Infection)", TRUE,"Secondary")</f>
        <v>Recent/Mid</v>
      </c>
      <c r="H965" s="12" t="s">
        <v>25</v>
      </c>
      <c r="I965" s="12" t="s">
        <v>17</v>
      </c>
      <c r="J965" s="12" t="s">
        <v>24</v>
      </c>
      <c r="K965" s="12" t="s">
        <v>14</v>
      </c>
      <c r="L965" s="13">
        <v>0</v>
      </c>
    </row>
    <row r="966" spans="1:12" x14ac:dyDescent="0.35">
      <c r="A966" s="12" t="s">
        <v>15</v>
      </c>
      <c r="B966" s="13">
        <v>60</v>
      </c>
      <c r="C966" s="13" t="str" cm="1">
        <f t="array" ref="C966">_xlfn.IFS(
  AND(B966&gt;=0, B966&lt;=18), "0-18",
  AND(B966&gt;18, B966&lt;=35), "19-35",
  AND(B966&gt;35, B966&lt;=60), "36-60",
  B966&gt;60, "60+"
)</f>
        <v>36-60</v>
      </c>
      <c r="D966" s="13">
        <v>1</v>
      </c>
      <c r="E966" s="13">
        <v>1</v>
      </c>
      <c r="F966" s="13">
        <v>1</v>
      </c>
      <c r="G966" s="12" t="str" cm="1">
        <f t="array" ref="G966">_xlfn.IFS(AND(D966=0,F966=0,E966=1),"Past/Secondary", AND(D966=1,F966=0,E966=0),"Acute/Early", OR(AND(D966=1,F966=1,E966=0),AND(D966=0,F966=1,E966=0)),"Recent/Mid", AND(D966=1,F966=1,E966=1),"Positive(Complex)", AND(D966=0,F966=1,E966=1),"Recent Exposure (Past Infection)", TRUE,"Secondary")</f>
        <v>Positive(Complex)</v>
      </c>
      <c r="H966" s="12" t="s">
        <v>35</v>
      </c>
      <c r="I966" s="12" t="s">
        <v>12</v>
      </c>
      <c r="J966" s="12" t="s">
        <v>13</v>
      </c>
      <c r="K966" s="12" t="s">
        <v>14</v>
      </c>
      <c r="L966" s="13">
        <v>1</v>
      </c>
    </row>
    <row r="967" spans="1:12" x14ac:dyDescent="0.35">
      <c r="A967" s="12" t="s">
        <v>15</v>
      </c>
      <c r="B967" s="13">
        <v>61</v>
      </c>
      <c r="C967" s="13" t="str" cm="1">
        <f t="array" ref="C967">_xlfn.IFS(
  AND(B967&gt;=0, B967&lt;=18), "0-18",
  AND(B967&gt;18, B967&lt;=35), "19-35",
  AND(B967&gt;35, B967&lt;=60), "36-60",
  B967&gt;60, "60+"
)</f>
        <v>60+</v>
      </c>
      <c r="D967" s="13">
        <v>1</v>
      </c>
      <c r="E967" s="13">
        <v>1</v>
      </c>
      <c r="F967" s="13">
        <v>1</v>
      </c>
      <c r="G967" s="12" t="str" cm="1">
        <f t="array" ref="G967">_xlfn.IFS(AND(D967=0,F967=0,E967=1),"Past/Secondary", AND(D967=1,F967=0,E967=0),"Acute/Early", OR(AND(D967=1,F967=1,E967=0),AND(D967=0,F967=1,E967=0)),"Recent/Mid", AND(D967=1,F967=1,E967=1),"Positive(Complex)", AND(D967=0,F967=1,E967=1),"Recent Exposure (Past Infection)", TRUE,"Secondary")</f>
        <v>Positive(Complex)</v>
      </c>
      <c r="H967" s="12" t="s">
        <v>21</v>
      </c>
      <c r="I967" s="12" t="s">
        <v>17</v>
      </c>
      <c r="J967" s="12" t="s">
        <v>13</v>
      </c>
      <c r="K967" s="12" t="s">
        <v>14</v>
      </c>
      <c r="L967" s="13">
        <v>1</v>
      </c>
    </row>
    <row r="968" spans="1:12" x14ac:dyDescent="0.35">
      <c r="A968" s="12" t="s">
        <v>15</v>
      </c>
      <c r="B968" s="13">
        <v>58</v>
      </c>
      <c r="C968" s="13" t="str" cm="1">
        <f t="array" ref="C968">_xlfn.IFS(
  AND(B968&gt;=0, B968&lt;=18), "0-18",
  AND(B968&gt;18, B968&lt;=35), "19-35",
  AND(B968&gt;35, B968&lt;=60), "36-60",
  B968&gt;60, "60+"
)</f>
        <v>36-60</v>
      </c>
      <c r="D968" s="13">
        <v>0</v>
      </c>
      <c r="E968" s="13">
        <v>1</v>
      </c>
      <c r="F968" s="13">
        <v>0</v>
      </c>
      <c r="G968" s="12" t="str" cm="1">
        <f t="array" ref="G968">_xlfn.IFS(AND(D968=0,F968=0,E968=1),"Past/Secondary", AND(D968=1,F968=0,E968=0),"Acute/Early", OR(AND(D968=1,F968=1,E968=0),AND(D968=0,F968=1,E968=0)),"Recent/Mid", AND(D968=1,F968=1,E968=1),"Positive(Complex)", AND(D968=0,F968=1,E968=1),"Recent Exposure (Past Infection)", TRUE,"Secondary")</f>
        <v>Past/Secondary</v>
      </c>
      <c r="H968" s="12" t="s">
        <v>40</v>
      </c>
      <c r="I968" s="12" t="s">
        <v>12</v>
      </c>
      <c r="J968" s="12" t="s">
        <v>24</v>
      </c>
      <c r="K968" s="12" t="s">
        <v>14</v>
      </c>
      <c r="L968" s="13">
        <v>1</v>
      </c>
    </row>
    <row r="969" spans="1:12" x14ac:dyDescent="0.35">
      <c r="A969" s="12" t="s">
        <v>10</v>
      </c>
      <c r="B969" s="13">
        <v>39</v>
      </c>
      <c r="C969" s="13" t="str" cm="1">
        <f t="array" ref="C969">_xlfn.IFS(
  AND(B969&gt;=0, B969&lt;=18), "0-18",
  AND(B969&gt;18, B969&lt;=35), "19-35",
  AND(B969&gt;35, B969&lt;=60), "36-60",
  B969&gt;60, "60+"
)</f>
        <v>36-60</v>
      </c>
      <c r="D969" s="13">
        <v>0</v>
      </c>
      <c r="E969" s="13">
        <v>0</v>
      </c>
      <c r="F969" s="13">
        <v>1</v>
      </c>
      <c r="G969" s="12" t="str" cm="1">
        <f t="array" ref="G969">_xlfn.IFS(AND(D969=0,F969=0,E969=1),"Past/Secondary", AND(D969=1,F969=0,E969=0),"Acute/Early", OR(AND(D969=1,F969=1,E969=0),AND(D969=0,F969=1,E969=0)),"Recent/Mid", AND(D969=1,F969=1,E969=1),"Positive(Complex)", AND(D969=0,F969=1,E969=1),"Recent Exposure (Past Infection)", TRUE,"Secondary")</f>
        <v>Recent/Mid</v>
      </c>
      <c r="H969" s="12" t="s">
        <v>42</v>
      </c>
      <c r="I969" s="12" t="s">
        <v>17</v>
      </c>
      <c r="J969" s="12" t="s">
        <v>24</v>
      </c>
      <c r="K969" s="12" t="s">
        <v>14</v>
      </c>
      <c r="L969" s="13">
        <v>0</v>
      </c>
    </row>
    <row r="970" spans="1:12" x14ac:dyDescent="0.35">
      <c r="A970" s="12" t="s">
        <v>10</v>
      </c>
      <c r="B970" s="13">
        <v>30</v>
      </c>
      <c r="C970" s="13" t="str" cm="1">
        <f t="array" ref="C970">_xlfn.IFS(
  AND(B970&gt;=0, B970&lt;=18), "0-18",
  AND(B970&gt;18, B970&lt;=35), "19-35",
  AND(B970&gt;35, B970&lt;=60), "36-60",
  B970&gt;60, "60+"
)</f>
        <v>19-35</v>
      </c>
      <c r="D970" s="13">
        <v>0</v>
      </c>
      <c r="E970" s="13">
        <v>0</v>
      </c>
      <c r="F970" s="13">
        <v>1</v>
      </c>
      <c r="G970" s="12" t="str" cm="1">
        <f t="array" ref="G970">_xlfn.IFS(AND(D970=0,F970=0,E970=1),"Past/Secondary", AND(D970=1,F970=0,E970=0),"Acute/Early", OR(AND(D970=1,F970=1,E970=0),AND(D970=0,F970=1,E970=0)),"Recent/Mid", AND(D970=1,F970=1,E970=1),"Positive(Complex)", AND(D970=0,F970=1,E970=1),"Recent Exposure (Past Infection)", TRUE,"Secondary")</f>
        <v>Recent/Mid</v>
      </c>
      <c r="H970" s="12" t="s">
        <v>43</v>
      </c>
      <c r="I970" s="12" t="s">
        <v>12</v>
      </c>
      <c r="J970" s="12" t="s">
        <v>19</v>
      </c>
      <c r="K970" s="12" t="s">
        <v>14</v>
      </c>
      <c r="L970" s="13">
        <v>0</v>
      </c>
    </row>
    <row r="971" spans="1:12" x14ac:dyDescent="0.35">
      <c r="A971" s="12" t="s">
        <v>15</v>
      </c>
      <c r="B971" s="13">
        <v>57</v>
      </c>
      <c r="C971" s="13" t="str" cm="1">
        <f t="array" ref="C971">_xlfn.IFS(
  AND(B971&gt;=0, B971&lt;=18), "0-18",
  AND(B971&gt;18, B971&lt;=35), "19-35",
  AND(B971&gt;35, B971&lt;=60), "36-60",
  B971&gt;60, "60+"
)</f>
        <v>36-60</v>
      </c>
      <c r="D971" s="13">
        <v>1</v>
      </c>
      <c r="E971" s="13">
        <v>1</v>
      </c>
      <c r="F971" s="13">
        <v>0</v>
      </c>
      <c r="G971" s="12" t="str" cm="1">
        <f t="array" ref="G971">_xlfn.IFS(AND(D971=0,F971=0,E971=1),"Past/Secondary", AND(D971=1,F971=0,E971=0),"Acute/Early", OR(AND(D971=1,F971=1,E971=0),AND(D971=0,F971=1,E971=0)),"Recent/Mid", AND(D971=1,F971=1,E971=1),"Positive(Complex)", AND(D971=0,F971=1,E971=1),"Recent Exposure (Past Infection)", TRUE,"Secondary")</f>
        <v>Secondary</v>
      </c>
      <c r="H971" s="12" t="s">
        <v>38</v>
      </c>
      <c r="I971" s="12" t="s">
        <v>17</v>
      </c>
      <c r="J971" s="12" t="s">
        <v>19</v>
      </c>
      <c r="K971" s="12" t="s">
        <v>14</v>
      </c>
      <c r="L971" s="13">
        <v>1</v>
      </c>
    </row>
    <row r="972" spans="1:12" x14ac:dyDescent="0.35">
      <c r="A972" s="12" t="s">
        <v>10</v>
      </c>
      <c r="B972" s="13">
        <v>40</v>
      </c>
      <c r="C972" s="13" t="str" cm="1">
        <f t="array" ref="C972">_xlfn.IFS(
  AND(B972&gt;=0, B972&lt;=18), "0-18",
  AND(B972&gt;18, B972&lt;=35), "19-35",
  AND(B972&gt;35, B972&lt;=60), "36-60",
  B972&gt;60, "60+"
)</f>
        <v>36-60</v>
      </c>
      <c r="D972" s="13">
        <v>1</v>
      </c>
      <c r="E972" s="13">
        <v>1</v>
      </c>
      <c r="F972" s="13">
        <v>0</v>
      </c>
      <c r="G972" s="12" t="str" cm="1">
        <f t="array" ref="G972">_xlfn.IFS(AND(D972=0,F972=0,E972=1),"Past/Secondary", AND(D972=1,F972=0,E972=0),"Acute/Early", OR(AND(D972=1,F972=1,E972=0),AND(D972=0,F972=1,E972=0)),"Recent/Mid", AND(D972=1,F972=1,E972=1),"Positive(Complex)", AND(D972=0,F972=1,E972=1),"Recent Exposure (Past Infection)", TRUE,"Secondary")</f>
        <v>Secondary</v>
      </c>
      <c r="H972" s="12" t="s">
        <v>18</v>
      </c>
      <c r="I972" s="12" t="s">
        <v>12</v>
      </c>
      <c r="J972" s="12" t="s">
        <v>24</v>
      </c>
      <c r="K972" s="12" t="s">
        <v>14</v>
      </c>
      <c r="L972" s="13">
        <v>1</v>
      </c>
    </row>
    <row r="973" spans="1:12" x14ac:dyDescent="0.35">
      <c r="A973" s="12" t="s">
        <v>15</v>
      </c>
      <c r="B973" s="13">
        <v>39</v>
      </c>
      <c r="C973" s="13" t="str" cm="1">
        <f t="array" ref="C973">_xlfn.IFS(
  AND(B973&gt;=0, B973&lt;=18), "0-18",
  AND(B973&gt;18, B973&lt;=35), "19-35",
  AND(B973&gt;35, B973&lt;=60), "36-60",
  B973&gt;60, "60+"
)</f>
        <v>36-60</v>
      </c>
      <c r="D973" s="13">
        <v>0</v>
      </c>
      <c r="E973" s="13">
        <v>0</v>
      </c>
      <c r="F973" s="13">
        <v>0</v>
      </c>
      <c r="G973" s="12" t="str" cm="1">
        <f t="array" ref="G973">_xlfn.IFS(AND(D973=0,F973=0,E973=1),"Past/Secondary", AND(D973=1,F973=0,E973=0),"Acute/Early", OR(AND(D973=1,F973=1,E973=0),AND(D973=0,F973=1,E973=0)),"Recent/Mid", AND(D973=1,F973=1,E973=1),"Positive(Complex)", AND(D973=0,F973=1,E973=1),"Recent Exposure (Past Infection)", TRUE,"Secondary")</f>
        <v>Secondary</v>
      </c>
      <c r="H973" s="12" t="s">
        <v>51</v>
      </c>
      <c r="I973" s="12" t="s">
        <v>17</v>
      </c>
      <c r="J973" s="12" t="s">
        <v>13</v>
      </c>
      <c r="K973" s="12" t="s">
        <v>14</v>
      </c>
      <c r="L973" s="13">
        <v>0</v>
      </c>
    </row>
    <row r="974" spans="1:12" x14ac:dyDescent="0.35">
      <c r="A974" s="12" t="s">
        <v>10</v>
      </c>
      <c r="B974" s="13">
        <v>9</v>
      </c>
      <c r="C974" s="13" t="str" cm="1">
        <f t="array" ref="C974">_xlfn.IFS(
  AND(B974&gt;=0, B974&lt;=18), "0-18",
  AND(B974&gt;18, B974&lt;=35), "19-35",
  AND(B974&gt;35, B974&lt;=60), "36-60",
  B974&gt;60, "60+"
)</f>
        <v>0-18</v>
      </c>
      <c r="D974" s="13">
        <v>1</v>
      </c>
      <c r="E974" s="13">
        <v>1</v>
      </c>
      <c r="F974" s="13">
        <v>1</v>
      </c>
      <c r="G974" s="12" t="str" cm="1">
        <f t="array" ref="G974">_xlfn.IFS(AND(D974=0,F974=0,E974=1),"Past/Secondary", AND(D974=1,F974=0,E974=0),"Acute/Early", OR(AND(D974=1,F974=1,E974=0),AND(D974=0,F974=1,E974=0)),"Recent/Mid", AND(D974=1,F974=1,E974=1),"Positive(Complex)", AND(D974=0,F974=1,E974=1),"Recent Exposure (Past Infection)", TRUE,"Secondary")</f>
        <v>Positive(Complex)</v>
      </c>
      <c r="H974" s="12" t="s">
        <v>51</v>
      </c>
      <c r="I974" s="12" t="s">
        <v>12</v>
      </c>
      <c r="J974" s="12" t="s">
        <v>19</v>
      </c>
      <c r="K974" s="12" t="s">
        <v>14</v>
      </c>
      <c r="L974" s="13">
        <v>1</v>
      </c>
    </row>
    <row r="975" spans="1:12" x14ac:dyDescent="0.35">
      <c r="A975" s="12" t="s">
        <v>15</v>
      </c>
      <c r="B975" s="13">
        <v>26</v>
      </c>
      <c r="C975" s="13" t="str" cm="1">
        <f t="array" ref="C975">_xlfn.IFS(
  AND(B975&gt;=0, B975&lt;=18), "0-18",
  AND(B975&gt;18, B975&lt;=35), "19-35",
  AND(B975&gt;35, B975&lt;=60), "36-60",
  B975&gt;60, "60+"
)</f>
        <v>19-35</v>
      </c>
      <c r="D975" s="13">
        <v>0</v>
      </c>
      <c r="E975" s="13">
        <v>1</v>
      </c>
      <c r="F975" s="13">
        <v>0</v>
      </c>
      <c r="G975" s="12" t="str" cm="1">
        <f t="array" ref="G975">_xlfn.IFS(AND(D975=0,F975=0,E975=1),"Past/Secondary", AND(D975=1,F975=0,E975=0),"Acute/Early", OR(AND(D975=1,F975=1,E975=0),AND(D975=0,F975=1,E975=0)),"Recent/Mid", AND(D975=1,F975=1,E975=1),"Positive(Complex)", AND(D975=0,F975=1,E975=1),"Recent Exposure (Past Infection)", TRUE,"Secondary")</f>
        <v>Past/Secondary</v>
      </c>
      <c r="H975" s="12" t="s">
        <v>35</v>
      </c>
      <c r="I975" s="12" t="s">
        <v>17</v>
      </c>
      <c r="J975" s="12" t="s">
        <v>19</v>
      </c>
      <c r="K975" s="12" t="s">
        <v>14</v>
      </c>
      <c r="L975" s="13">
        <v>1</v>
      </c>
    </row>
    <row r="976" spans="1:12" x14ac:dyDescent="0.35">
      <c r="A976" s="12" t="s">
        <v>10</v>
      </c>
      <c r="B976" s="13">
        <v>40</v>
      </c>
      <c r="C976" s="13" t="str" cm="1">
        <f t="array" ref="C976">_xlfn.IFS(
  AND(B976&gt;=0, B976&lt;=18), "0-18",
  AND(B976&gt;18, B976&lt;=35), "19-35",
  AND(B976&gt;35, B976&lt;=60), "36-60",
  B976&gt;60, "60+"
)</f>
        <v>36-60</v>
      </c>
      <c r="D976" s="13">
        <v>1</v>
      </c>
      <c r="E976" s="13">
        <v>1</v>
      </c>
      <c r="F976" s="13">
        <v>0</v>
      </c>
      <c r="G976" s="12" t="str" cm="1">
        <f t="array" ref="G976">_xlfn.IFS(AND(D976=0,F976=0,E976=1),"Past/Secondary", AND(D976=1,F976=0,E976=0),"Acute/Early", OR(AND(D976=1,F976=1,E976=0),AND(D976=0,F976=1,E976=0)),"Recent/Mid", AND(D976=1,F976=1,E976=1),"Positive(Complex)", AND(D976=0,F976=1,E976=1),"Recent Exposure (Past Infection)", TRUE,"Secondary")</f>
        <v>Secondary</v>
      </c>
      <c r="H976" s="12" t="s">
        <v>48</v>
      </c>
      <c r="I976" s="12" t="s">
        <v>12</v>
      </c>
      <c r="J976" s="12" t="s">
        <v>13</v>
      </c>
      <c r="K976" s="12" t="s">
        <v>14</v>
      </c>
      <c r="L976" s="13">
        <v>1</v>
      </c>
    </row>
    <row r="977" spans="1:12" x14ac:dyDescent="0.35">
      <c r="A977" s="12" t="s">
        <v>15</v>
      </c>
      <c r="B977" s="13">
        <v>49</v>
      </c>
      <c r="C977" s="13" t="str" cm="1">
        <f t="array" ref="C977">_xlfn.IFS(
  AND(B977&gt;=0, B977&lt;=18), "0-18",
  AND(B977&gt;18, B977&lt;=35), "19-35",
  AND(B977&gt;35, B977&lt;=60), "36-60",
  B977&gt;60, "60+"
)</f>
        <v>36-60</v>
      </c>
      <c r="D977" s="13">
        <v>1</v>
      </c>
      <c r="E977" s="13">
        <v>1</v>
      </c>
      <c r="F977" s="13">
        <v>1</v>
      </c>
      <c r="G977" s="12" t="str" cm="1">
        <f t="array" ref="G977">_xlfn.IFS(AND(D977=0,F977=0,E977=1),"Past/Secondary", AND(D977=1,F977=0,E977=0),"Acute/Early", OR(AND(D977=1,F977=1,E977=0),AND(D977=0,F977=1,E977=0)),"Recent/Mid", AND(D977=1,F977=1,E977=1),"Positive(Complex)", AND(D977=0,F977=1,E977=1),"Recent Exposure (Past Infection)", TRUE,"Secondary")</f>
        <v>Positive(Complex)</v>
      </c>
      <c r="H977" s="12" t="s">
        <v>23</v>
      </c>
      <c r="I977" s="12" t="s">
        <v>17</v>
      </c>
      <c r="J977" s="12" t="s">
        <v>19</v>
      </c>
      <c r="K977" s="12" t="s">
        <v>14</v>
      </c>
      <c r="L977" s="13">
        <v>1</v>
      </c>
    </row>
    <row r="978" spans="1:12" x14ac:dyDescent="0.35">
      <c r="A978" s="12" t="s">
        <v>10</v>
      </c>
      <c r="B978" s="13">
        <v>29</v>
      </c>
      <c r="C978" s="13" t="str" cm="1">
        <f t="array" ref="C978">_xlfn.IFS(
  AND(B978&gt;=0, B978&lt;=18), "0-18",
  AND(B978&gt;18, B978&lt;=35), "19-35",
  AND(B978&gt;35, B978&lt;=60), "36-60",
  B978&gt;60, "60+"
)</f>
        <v>19-35</v>
      </c>
      <c r="D978" s="13">
        <v>0</v>
      </c>
      <c r="E978" s="13">
        <v>0</v>
      </c>
      <c r="F978" s="13">
        <v>1</v>
      </c>
      <c r="G978" s="12" t="str" cm="1">
        <f t="array" ref="G978">_xlfn.IFS(AND(D978=0,F978=0,E978=1),"Past/Secondary", AND(D978=1,F978=0,E978=0),"Acute/Early", OR(AND(D978=1,F978=1,E978=0),AND(D978=0,F978=1,E978=0)),"Recent/Mid", AND(D978=1,F978=1,E978=1),"Positive(Complex)", AND(D978=0,F978=1,E978=1),"Recent Exposure (Past Infection)", TRUE,"Secondary")</f>
        <v>Recent/Mid</v>
      </c>
      <c r="H978" s="12" t="s">
        <v>33</v>
      </c>
      <c r="I978" s="12" t="s">
        <v>12</v>
      </c>
      <c r="J978" s="12" t="s">
        <v>24</v>
      </c>
      <c r="K978" s="12" t="s">
        <v>14</v>
      </c>
      <c r="L978" s="13">
        <v>0</v>
      </c>
    </row>
    <row r="979" spans="1:12" x14ac:dyDescent="0.35">
      <c r="A979" s="12" t="s">
        <v>10</v>
      </c>
      <c r="B979" s="13">
        <v>38</v>
      </c>
      <c r="C979" s="13" t="str" cm="1">
        <f t="array" ref="C979">_xlfn.IFS(
  AND(B979&gt;=0, B979&lt;=18), "0-18",
  AND(B979&gt;18, B979&lt;=35), "19-35",
  AND(B979&gt;35, B979&lt;=60), "36-60",
  B979&gt;60, "60+"
)</f>
        <v>36-60</v>
      </c>
      <c r="D979" s="13">
        <v>1</v>
      </c>
      <c r="E979" s="13">
        <v>1</v>
      </c>
      <c r="F979" s="13">
        <v>0</v>
      </c>
      <c r="G979" s="12" t="str" cm="1">
        <f t="array" ref="G979">_xlfn.IFS(AND(D979=0,F979=0,E979=1),"Past/Secondary", AND(D979=1,F979=0,E979=0),"Acute/Early", OR(AND(D979=1,F979=1,E979=0),AND(D979=0,F979=1,E979=0)),"Recent/Mid", AND(D979=1,F979=1,E979=1),"Positive(Complex)", AND(D979=0,F979=1,E979=1),"Recent Exposure (Past Infection)", TRUE,"Secondary")</f>
        <v>Secondary</v>
      </c>
      <c r="H979" s="12" t="s">
        <v>45</v>
      </c>
      <c r="I979" s="12" t="s">
        <v>17</v>
      </c>
      <c r="J979" s="12" t="s">
        <v>19</v>
      </c>
      <c r="K979" s="12" t="s">
        <v>14</v>
      </c>
      <c r="L979" s="13">
        <v>1</v>
      </c>
    </row>
    <row r="980" spans="1:12" x14ac:dyDescent="0.35">
      <c r="A980" s="12" t="s">
        <v>15</v>
      </c>
      <c r="B980" s="13">
        <v>52</v>
      </c>
      <c r="C980" s="13" t="str" cm="1">
        <f t="array" ref="C980">_xlfn.IFS(
  AND(B980&gt;=0, B980&lt;=18), "0-18",
  AND(B980&gt;18, B980&lt;=35), "19-35",
  AND(B980&gt;35, B980&lt;=60), "36-60",
  B980&gt;60, "60+"
)</f>
        <v>36-60</v>
      </c>
      <c r="D980" s="13">
        <v>0</v>
      </c>
      <c r="E980" s="13">
        <v>0</v>
      </c>
      <c r="F980" s="13">
        <v>1</v>
      </c>
      <c r="G980" s="12" t="str" cm="1">
        <f t="array" ref="G980">_xlfn.IFS(AND(D980=0,F980=0,E980=1),"Past/Secondary", AND(D980=1,F980=0,E980=0),"Acute/Early", OR(AND(D980=1,F980=1,E980=0),AND(D980=0,F980=1,E980=0)),"Recent/Mid", AND(D980=1,F980=1,E980=1),"Positive(Complex)", AND(D980=0,F980=1,E980=1),"Recent Exposure (Past Infection)", TRUE,"Secondary")</f>
        <v>Recent/Mid</v>
      </c>
      <c r="H980" s="12" t="s">
        <v>16</v>
      </c>
      <c r="I980" s="12" t="s">
        <v>12</v>
      </c>
      <c r="J980" s="12" t="s">
        <v>13</v>
      </c>
      <c r="K980" s="12" t="s">
        <v>14</v>
      </c>
      <c r="L980" s="13">
        <v>0</v>
      </c>
    </row>
    <row r="981" spans="1:12" x14ac:dyDescent="0.35">
      <c r="A981" s="12" t="s">
        <v>15</v>
      </c>
      <c r="B981" s="13">
        <v>64</v>
      </c>
      <c r="C981" s="13" t="str" cm="1">
        <f t="array" ref="C981">_xlfn.IFS(
  AND(B981&gt;=0, B981&lt;=18), "0-18",
  AND(B981&gt;18, B981&lt;=35), "19-35",
  AND(B981&gt;35, B981&lt;=60), "36-60",
  B981&gt;60, "60+"
)</f>
        <v>60+</v>
      </c>
      <c r="D981" s="13">
        <v>0</v>
      </c>
      <c r="E981" s="13">
        <v>0</v>
      </c>
      <c r="F981" s="13">
        <v>0</v>
      </c>
      <c r="G981" s="12" t="str" cm="1">
        <f t="array" ref="G981">_xlfn.IFS(AND(D981=0,F981=0,E981=1),"Past/Secondary", AND(D981=1,F981=0,E981=0),"Acute/Early", OR(AND(D981=1,F981=1,E981=0),AND(D981=0,F981=1,E981=0)),"Recent/Mid", AND(D981=1,F981=1,E981=1),"Positive(Complex)", AND(D981=0,F981=1,E981=1),"Recent Exposure (Past Infection)", TRUE,"Secondary")</f>
        <v>Secondary</v>
      </c>
      <c r="H981" s="12" t="s">
        <v>41</v>
      </c>
      <c r="I981" s="12" t="s">
        <v>17</v>
      </c>
      <c r="J981" s="12" t="s">
        <v>13</v>
      </c>
      <c r="K981" s="12" t="s">
        <v>14</v>
      </c>
      <c r="L981" s="13">
        <v>0</v>
      </c>
    </row>
    <row r="982" spans="1:12" x14ac:dyDescent="0.35">
      <c r="A982" s="12" t="s">
        <v>15</v>
      </c>
      <c r="B982" s="13">
        <v>11</v>
      </c>
      <c r="C982" s="13" t="str" cm="1">
        <f t="array" ref="C982">_xlfn.IFS(
  AND(B982&gt;=0, B982&lt;=18), "0-18",
  AND(B982&gt;18, B982&lt;=35), "19-35",
  AND(B982&gt;35, B982&lt;=60), "36-60",
  B982&gt;60, "60+"
)</f>
        <v>0-18</v>
      </c>
      <c r="D982" s="13">
        <v>0</v>
      </c>
      <c r="E982" s="13">
        <v>0</v>
      </c>
      <c r="F982" s="13">
        <v>0</v>
      </c>
      <c r="G982" s="12" t="str" cm="1">
        <f t="array" ref="G982">_xlfn.IFS(AND(D982=0,F982=0,E982=1),"Past/Secondary", AND(D982=1,F982=0,E982=0),"Acute/Early", OR(AND(D982=1,F982=1,E982=0),AND(D982=0,F982=1,E982=0)),"Recent/Mid", AND(D982=1,F982=1,E982=1),"Positive(Complex)", AND(D982=0,F982=1,E982=1),"Recent Exposure (Past Infection)", TRUE,"Secondary")</f>
        <v>Secondary</v>
      </c>
      <c r="H982" s="12" t="s">
        <v>45</v>
      </c>
      <c r="I982" s="12" t="s">
        <v>12</v>
      </c>
      <c r="J982" s="12" t="s">
        <v>19</v>
      </c>
      <c r="K982" s="12" t="s">
        <v>14</v>
      </c>
      <c r="L982" s="13">
        <v>0</v>
      </c>
    </row>
    <row r="983" spans="1:12" x14ac:dyDescent="0.35">
      <c r="A983" s="12" t="s">
        <v>15</v>
      </c>
      <c r="B983" s="13">
        <v>39</v>
      </c>
      <c r="C983" s="13" t="str" cm="1">
        <f t="array" ref="C983">_xlfn.IFS(
  AND(B983&gt;=0, B983&lt;=18), "0-18",
  AND(B983&gt;18, B983&lt;=35), "19-35",
  AND(B983&gt;35, B983&lt;=60), "36-60",
  B983&gt;60, "60+"
)</f>
        <v>36-60</v>
      </c>
      <c r="D983" s="13">
        <v>1</v>
      </c>
      <c r="E983" s="13">
        <v>1</v>
      </c>
      <c r="F983" s="13">
        <v>0</v>
      </c>
      <c r="G983" s="12" t="str" cm="1">
        <f t="array" ref="G983">_xlfn.IFS(AND(D983=0,F983=0,E983=1),"Past/Secondary", AND(D983=1,F983=0,E983=0),"Acute/Early", OR(AND(D983=1,F983=1,E983=0),AND(D983=0,F983=1,E983=0)),"Recent/Mid", AND(D983=1,F983=1,E983=1),"Positive(Complex)", AND(D983=0,F983=1,E983=1),"Recent Exposure (Past Infection)", TRUE,"Secondary")</f>
        <v>Secondary</v>
      </c>
      <c r="H983" s="12" t="s">
        <v>33</v>
      </c>
      <c r="I983" s="12" t="s">
        <v>17</v>
      </c>
      <c r="J983" s="12" t="s">
        <v>19</v>
      </c>
      <c r="K983" s="12" t="s">
        <v>14</v>
      </c>
      <c r="L983" s="13">
        <v>1</v>
      </c>
    </row>
    <row r="984" spans="1:12" x14ac:dyDescent="0.35">
      <c r="A984" s="12" t="s">
        <v>15</v>
      </c>
      <c r="B984" s="13">
        <v>39</v>
      </c>
      <c r="C984" s="13" t="str" cm="1">
        <f t="array" ref="C984">_xlfn.IFS(
  AND(B984&gt;=0, B984&lt;=18), "0-18",
  AND(B984&gt;18, B984&lt;=35), "19-35",
  AND(B984&gt;35, B984&lt;=60), "36-60",
  B984&gt;60, "60+"
)</f>
        <v>36-60</v>
      </c>
      <c r="D984" s="13">
        <v>1</v>
      </c>
      <c r="E984" s="13">
        <v>1</v>
      </c>
      <c r="F984" s="13">
        <v>0</v>
      </c>
      <c r="G984" s="12" t="str" cm="1">
        <f t="array" ref="G984">_xlfn.IFS(AND(D984=0,F984=0,E984=1),"Past/Secondary", AND(D984=1,F984=0,E984=0),"Acute/Early", OR(AND(D984=1,F984=1,E984=0),AND(D984=0,F984=1,E984=0)),"Recent/Mid", AND(D984=1,F984=1,E984=1),"Positive(Complex)", AND(D984=0,F984=1,E984=1),"Recent Exposure (Past Infection)", TRUE,"Secondary")</f>
        <v>Secondary</v>
      </c>
      <c r="H984" s="12" t="s">
        <v>36</v>
      </c>
      <c r="I984" s="12" t="s">
        <v>12</v>
      </c>
      <c r="J984" s="12" t="s">
        <v>24</v>
      </c>
      <c r="K984" s="12" t="s">
        <v>14</v>
      </c>
      <c r="L984" s="13">
        <v>1</v>
      </c>
    </row>
    <row r="985" spans="1:12" x14ac:dyDescent="0.35">
      <c r="A985" s="12" t="s">
        <v>10</v>
      </c>
      <c r="B985" s="13">
        <v>25</v>
      </c>
      <c r="C985" s="13" t="str" cm="1">
        <f t="array" ref="C985">_xlfn.IFS(
  AND(B985&gt;=0, B985&lt;=18), "0-18",
  AND(B985&gt;18, B985&lt;=35), "19-35",
  AND(B985&gt;35, B985&lt;=60), "36-60",
  B985&gt;60, "60+"
)</f>
        <v>19-35</v>
      </c>
      <c r="D985" s="13">
        <v>1</v>
      </c>
      <c r="E985" s="13">
        <v>1</v>
      </c>
      <c r="F985" s="13">
        <v>0</v>
      </c>
      <c r="G985" s="12" t="str" cm="1">
        <f t="array" ref="G985">_xlfn.IFS(AND(D985=0,F985=0,E985=1),"Past/Secondary", AND(D985=1,F985=0,E985=0),"Acute/Early", OR(AND(D985=1,F985=1,E985=0),AND(D985=0,F985=1,E985=0)),"Recent/Mid", AND(D985=1,F985=1,E985=1),"Positive(Complex)", AND(D985=0,F985=1,E985=1),"Recent Exposure (Past Infection)", TRUE,"Secondary")</f>
        <v>Secondary</v>
      </c>
      <c r="H985" s="12" t="s">
        <v>52</v>
      </c>
      <c r="I985" s="12" t="s">
        <v>17</v>
      </c>
      <c r="J985" s="12" t="s">
        <v>24</v>
      </c>
      <c r="K985" s="12" t="s">
        <v>14</v>
      </c>
      <c r="L985" s="13">
        <v>1</v>
      </c>
    </row>
    <row r="986" spans="1:12" x14ac:dyDescent="0.35">
      <c r="A986" s="12" t="s">
        <v>15</v>
      </c>
      <c r="B986" s="13">
        <v>9</v>
      </c>
      <c r="C986" s="13" t="str" cm="1">
        <f t="array" ref="C986">_xlfn.IFS(
  AND(B986&gt;=0, B986&lt;=18), "0-18",
  AND(B986&gt;18, B986&lt;=35), "19-35",
  AND(B986&gt;35, B986&lt;=60), "36-60",
  B986&gt;60, "60+"
)</f>
        <v>0-18</v>
      </c>
      <c r="D986" s="13">
        <v>0</v>
      </c>
      <c r="E986" s="13">
        <v>0</v>
      </c>
      <c r="F986" s="13">
        <v>1</v>
      </c>
      <c r="G986" s="12" t="str" cm="1">
        <f t="array" ref="G986">_xlfn.IFS(AND(D986=0,F986=0,E986=1),"Past/Secondary", AND(D986=1,F986=0,E986=0),"Acute/Early", OR(AND(D986=1,F986=1,E986=0),AND(D986=0,F986=1,E986=0)),"Recent/Mid", AND(D986=1,F986=1,E986=1),"Positive(Complex)", AND(D986=0,F986=1,E986=1),"Recent Exposure (Past Infection)", TRUE,"Secondary")</f>
        <v>Recent/Mid</v>
      </c>
      <c r="H986" s="12" t="s">
        <v>11</v>
      </c>
      <c r="I986" s="12" t="s">
        <v>12</v>
      </c>
      <c r="J986" s="12" t="s">
        <v>13</v>
      </c>
      <c r="K986" s="12" t="s">
        <v>14</v>
      </c>
      <c r="L986" s="13">
        <v>0</v>
      </c>
    </row>
    <row r="987" spans="1:12" x14ac:dyDescent="0.35">
      <c r="A987" s="12" t="s">
        <v>10</v>
      </c>
      <c r="B987" s="13">
        <v>61</v>
      </c>
      <c r="C987" s="13" t="str" cm="1">
        <f t="array" ref="C987">_xlfn.IFS(
  AND(B987&gt;=0, B987&lt;=18), "0-18",
  AND(B987&gt;18, B987&lt;=35), "19-35",
  AND(B987&gt;35, B987&lt;=60), "36-60",
  B987&gt;60, "60+"
)</f>
        <v>60+</v>
      </c>
      <c r="D987" s="13">
        <v>1</v>
      </c>
      <c r="E987" s="13">
        <v>1</v>
      </c>
      <c r="F987" s="13">
        <v>0</v>
      </c>
      <c r="G987" s="12" t="str" cm="1">
        <f t="array" ref="G987">_xlfn.IFS(AND(D987=0,F987=0,E987=1),"Past/Secondary", AND(D987=1,F987=0,E987=0),"Acute/Early", OR(AND(D987=1,F987=1,E987=0),AND(D987=0,F987=1,E987=0)),"Recent/Mid", AND(D987=1,F987=1,E987=1),"Positive(Complex)", AND(D987=0,F987=1,E987=1),"Recent Exposure (Past Infection)", TRUE,"Secondary")</f>
        <v>Secondary</v>
      </c>
      <c r="H987" s="12" t="s">
        <v>21</v>
      </c>
      <c r="I987" s="12" t="s">
        <v>17</v>
      </c>
      <c r="J987" s="12" t="s">
        <v>13</v>
      </c>
      <c r="K987" s="12" t="s">
        <v>14</v>
      </c>
      <c r="L987" s="13">
        <v>1</v>
      </c>
    </row>
    <row r="988" spans="1:12" x14ac:dyDescent="0.35">
      <c r="A988" s="12" t="s">
        <v>10</v>
      </c>
      <c r="B988" s="13">
        <v>18</v>
      </c>
      <c r="C988" s="13" t="str" cm="1">
        <f t="array" ref="C988">_xlfn.IFS(
  AND(B988&gt;=0, B988&lt;=18), "0-18",
  AND(B988&gt;18, B988&lt;=35), "19-35",
  AND(B988&gt;35, B988&lt;=60), "36-60",
  B988&gt;60, "60+"
)</f>
        <v>0-18</v>
      </c>
      <c r="D988" s="13">
        <v>0</v>
      </c>
      <c r="E988" s="13">
        <v>0</v>
      </c>
      <c r="F988" s="13">
        <v>1</v>
      </c>
      <c r="G988" s="12" t="str" cm="1">
        <f t="array" ref="G988">_xlfn.IFS(AND(D988=0,F988=0,E988=1),"Past/Secondary", AND(D988=1,F988=0,E988=0),"Acute/Early", OR(AND(D988=1,F988=1,E988=0),AND(D988=0,F988=1,E988=0)),"Recent/Mid", AND(D988=1,F988=1,E988=1),"Positive(Complex)", AND(D988=0,F988=1,E988=1),"Recent Exposure (Past Infection)", TRUE,"Secondary")</f>
        <v>Recent/Mid</v>
      </c>
      <c r="H988" s="12" t="s">
        <v>51</v>
      </c>
      <c r="I988" s="12" t="s">
        <v>12</v>
      </c>
      <c r="J988" s="12" t="s">
        <v>13</v>
      </c>
      <c r="K988" s="12" t="s">
        <v>14</v>
      </c>
      <c r="L988" s="13">
        <v>0</v>
      </c>
    </row>
    <row r="989" spans="1:12" x14ac:dyDescent="0.35">
      <c r="A989" s="12" t="s">
        <v>10</v>
      </c>
      <c r="B989" s="13">
        <v>55</v>
      </c>
      <c r="C989" s="13" t="str" cm="1">
        <f t="array" ref="C989">_xlfn.IFS(
  AND(B989&gt;=0, B989&lt;=18), "0-18",
  AND(B989&gt;18, B989&lt;=35), "19-35",
  AND(B989&gt;35, B989&lt;=60), "36-60",
  B989&gt;60, "60+"
)</f>
        <v>36-60</v>
      </c>
      <c r="D989" s="13">
        <v>1</v>
      </c>
      <c r="E989" s="13">
        <v>1</v>
      </c>
      <c r="F989" s="13">
        <v>0</v>
      </c>
      <c r="G989" s="12" t="str" cm="1">
        <f t="array" ref="G989">_xlfn.IFS(AND(D989=0,F989=0,E989=1),"Past/Secondary", AND(D989=1,F989=0,E989=0),"Acute/Early", OR(AND(D989=1,F989=1,E989=0),AND(D989=0,F989=1,E989=0)),"Recent/Mid", AND(D989=1,F989=1,E989=1),"Positive(Complex)", AND(D989=0,F989=1,E989=1),"Recent Exposure (Past Infection)", TRUE,"Secondary")</f>
        <v>Secondary</v>
      </c>
      <c r="H989" s="12" t="s">
        <v>46</v>
      </c>
      <c r="I989" s="12" t="s">
        <v>17</v>
      </c>
      <c r="J989" s="12" t="s">
        <v>24</v>
      </c>
      <c r="K989" s="12" t="s">
        <v>14</v>
      </c>
      <c r="L989" s="13">
        <v>1</v>
      </c>
    </row>
    <row r="990" spans="1:12" x14ac:dyDescent="0.35">
      <c r="A990" s="12" t="s">
        <v>15</v>
      </c>
      <c r="B990" s="13">
        <v>11</v>
      </c>
      <c r="C990" s="13" t="str" cm="1">
        <f t="array" ref="C990">_xlfn.IFS(
  AND(B990&gt;=0, B990&lt;=18), "0-18",
  AND(B990&gt;18, B990&lt;=35), "19-35",
  AND(B990&gt;35, B990&lt;=60), "36-60",
  B990&gt;60, "60+"
)</f>
        <v>0-18</v>
      </c>
      <c r="D990" s="13">
        <v>0</v>
      </c>
      <c r="E990" s="13">
        <v>0</v>
      </c>
      <c r="F990" s="13">
        <v>0</v>
      </c>
      <c r="G990" s="12" t="str" cm="1">
        <f t="array" ref="G990">_xlfn.IFS(AND(D990=0,F990=0,E990=1),"Past/Secondary", AND(D990=1,F990=0,E990=0),"Acute/Early", OR(AND(D990=1,F990=1,E990=0),AND(D990=0,F990=1,E990=0)),"Recent/Mid", AND(D990=1,F990=1,E990=1),"Positive(Complex)", AND(D990=0,F990=1,E990=1),"Recent Exposure (Past Infection)", TRUE,"Secondary")</f>
        <v>Secondary</v>
      </c>
      <c r="H990" s="12" t="s">
        <v>45</v>
      </c>
      <c r="I990" s="12" t="s">
        <v>12</v>
      </c>
      <c r="J990" s="12" t="s">
        <v>13</v>
      </c>
      <c r="K990" s="12" t="s">
        <v>14</v>
      </c>
      <c r="L990" s="13">
        <v>0</v>
      </c>
    </row>
    <row r="991" spans="1:12" x14ac:dyDescent="0.35">
      <c r="A991" s="12" t="s">
        <v>15</v>
      </c>
      <c r="B991" s="13">
        <v>23</v>
      </c>
      <c r="C991" s="13" t="str" cm="1">
        <f t="array" ref="C991">_xlfn.IFS(
  AND(B991&gt;=0, B991&lt;=18), "0-18",
  AND(B991&gt;18, B991&lt;=35), "19-35",
  AND(B991&gt;35, B991&lt;=60), "36-60",
  B991&gt;60, "60+"
)</f>
        <v>19-35</v>
      </c>
      <c r="D991" s="13">
        <v>1</v>
      </c>
      <c r="E991" s="13">
        <v>1</v>
      </c>
      <c r="F991" s="13">
        <v>0</v>
      </c>
      <c r="G991" s="12" t="str" cm="1">
        <f t="array" ref="G991">_xlfn.IFS(AND(D991=0,F991=0,E991=1),"Past/Secondary", AND(D991=1,F991=0,E991=0),"Acute/Early", OR(AND(D991=1,F991=1,E991=0),AND(D991=0,F991=1,E991=0)),"Recent/Mid", AND(D991=1,F991=1,E991=1),"Positive(Complex)", AND(D991=0,F991=1,E991=1),"Recent Exposure (Past Infection)", TRUE,"Secondary")</f>
        <v>Secondary</v>
      </c>
      <c r="H991" s="12" t="s">
        <v>43</v>
      </c>
      <c r="I991" s="12" t="s">
        <v>17</v>
      </c>
      <c r="J991" s="12" t="s">
        <v>13</v>
      </c>
      <c r="K991" s="12" t="s">
        <v>14</v>
      </c>
      <c r="L991" s="13">
        <v>1</v>
      </c>
    </row>
    <row r="992" spans="1:12" x14ac:dyDescent="0.35">
      <c r="A992" s="12" t="s">
        <v>10</v>
      </c>
      <c r="B992" s="13">
        <v>37</v>
      </c>
      <c r="C992" s="13" t="str" cm="1">
        <f t="array" ref="C992">_xlfn.IFS(
  AND(B992&gt;=0, B992&lt;=18), "0-18",
  AND(B992&gt;18, B992&lt;=35), "19-35",
  AND(B992&gt;35, B992&lt;=60), "36-60",
  B992&gt;60, "60+"
)</f>
        <v>36-60</v>
      </c>
      <c r="D992" s="13">
        <v>1</v>
      </c>
      <c r="E992" s="13">
        <v>1</v>
      </c>
      <c r="F992" s="13">
        <v>1</v>
      </c>
      <c r="G992" s="12" t="str" cm="1">
        <f t="array" ref="G992">_xlfn.IFS(AND(D992=0,F992=0,E992=1),"Past/Secondary", AND(D992=1,F992=0,E992=0),"Acute/Early", OR(AND(D992=1,F992=1,E992=0),AND(D992=0,F992=1,E992=0)),"Recent/Mid", AND(D992=1,F992=1,E992=1),"Positive(Complex)", AND(D992=0,F992=1,E992=1),"Recent Exposure (Past Infection)", TRUE,"Secondary")</f>
        <v>Positive(Complex)</v>
      </c>
      <c r="H992" s="12" t="s">
        <v>33</v>
      </c>
      <c r="I992" s="12" t="s">
        <v>12</v>
      </c>
      <c r="J992" s="12" t="s">
        <v>19</v>
      </c>
      <c r="K992" s="12" t="s">
        <v>14</v>
      </c>
      <c r="L992" s="13">
        <v>1</v>
      </c>
    </row>
    <row r="993" spans="1:12" x14ac:dyDescent="0.35">
      <c r="A993" s="12" t="s">
        <v>10</v>
      </c>
      <c r="B993" s="13">
        <v>33</v>
      </c>
      <c r="C993" s="13" t="str" cm="1">
        <f t="array" ref="C993">_xlfn.IFS(
  AND(B993&gt;=0, B993&lt;=18), "0-18",
  AND(B993&gt;18, B993&lt;=35), "19-35",
  AND(B993&gt;35, B993&lt;=60), "36-60",
  B993&gt;60, "60+"
)</f>
        <v>19-35</v>
      </c>
      <c r="D993" s="13">
        <v>0</v>
      </c>
      <c r="E993" s="13">
        <v>0</v>
      </c>
      <c r="F993" s="13">
        <v>1</v>
      </c>
      <c r="G993" s="12" t="str" cm="1">
        <f t="array" ref="G993">_xlfn.IFS(AND(D993=0,F993=0,E993=1),"Past/Secondary", AND(D993=1,F993=0,E993=0),"Acute/Early", OR(AND(D993=1,F993=1,E993=0),AND(D993=0,F993=1,E993=0)),"Recent/Mid", AND(D993=1,F993=1,E993=1),"Positive(Complex)", AND(D993=0,F993=1,E993=1),"Recent Exposure (Past Infection)", TRUE,"Secondary")</f>
        <v>Recent/Mid</v>
      </c>
      <c r="H993" s="12" t="s">
        <v>41</v>
      </c>
      <c r="I993" s="12" t="s">
        <v>17</v>
      </c>
      <c r="J993" s="12" t="s">
        <v>19</v>
      </c>
      <c r="K993" s="12" t="s">
        <v>14</v>
      </c>
      <c r="L993" s="13">
        <v>0</v>
      </c>
    </row>
    <row r="994" spans="1:12" x14ac:dyDescent="0.35">
      <c r="A994" s="12" t="s">
        <v>15</v>
      </c>
      <c r="B994" s="13">
        <v>18</v>
      </c>
      <c r="C994" s="13" t="str" cm="1">
        <f t="array" ref="C994">_xlfn.IFS(
  AND(B994&gt;=0, B994&lt;=18), "0-18",
  AND(B994&gt;18, B994&lt;=35), "19-35",
  AND(B994&gt;35, B994&lt;=60), "36-60",
  B994&gt;60, "60+"
)</f>
        <v>0-18</v>
      </c>
      <c r="D994" s="13">
        <v>1</v>
      </c>
      <c r="E994" s="13">
        <v>1</v>
      </c>
      <c r="F994" s="13">
        <v>0</v>
      </c>
      <c r="G994" s="12" t="str" cm="1">
        <f t="array" ref="G994">_xlfn.IFS(AND(D994=0,F994=0,E994=1),"Past/Secondary", AND(D994=1,F994=0,E994=0),"Acute/Early", OR(AND(D994=1,F994=1,E994=0),AND(D994=0,F994=1,E994=0)),"Recent/Mid", AND(D994=1,F994=1,E994=1),"Positive(Complex)", AND(D994=0,F994=1,E994=1),"Recent Exposure (Past Infection)", TRUE,"Secondary")</f>
        <v>Secondary</v>
      </c>
      <c r="H994" s="12" t="s">
        <v>26</v>
      </c>
      <c r="I994" s="12" t="s">
        <v>12</v>
      </c>
      <c r="J994" s="12" t="s">
        <v>13</v>
      </c>
      <c r="K994" s="12" t="s">
        <v>14</v>
      </c>
      <c r="L994" s="13">
        <v>1</v>
      </c>
    </row>
    <row r="995" spans="1:12" x14ac:dyDescent="0.35">
      <c r="A995" s="12" t="s">
        <v>10</v>
      </c>
      <c r="B995" s="13">
        <v>15</v>
      </c>
      <c r="C995" s="13" t="str" cm="1">
        <f t="array" ref="C995">_xlfn.IFS(
  AND(B995&gt;=0, B995&lt;=18), "0-18",
  AND(B995&gt;18, B995&lt;=35), "19-35",
  AND(B995&gt;35, B995&lt;=60), "36-60",
  B995&gt;60, "60+"
)</f>
        <v>0-18</v>
      </c>
      <c r="D995" s="13">
        <v>0</v>
      </c>
      <c r="E995" s="13">
        <v>0</v>
      </c>
      <c r="F995" s="13">
        <v>0</v>
      </c>
      <c r="G995" s="12" t="str" cm="1">
        <f t="array" ref="G995">_xlfn.IFS(AND(D995=0,F995=0,E995=1),"Past/Secondary", AND(D995=1,F995=0,E995=0),"Acute/Early", OR(AND(D995=1,F995=1,E995=0),AND(D995=0,F995=1,E995=0)),"Recent/Mid", AND(D995=1,F995=1,E995=1),"Positive(Complex)", AND(D995=0,F995=1,E995=1),"Recent Exposure (Past Infection)", TRUE,"Secondary")</f>
        <v>Secondary</v>
      </c>
      <c r="H995" s="12" t="s">
        <v>50</v>
      </c>
      <c r="I995" s="12" t="s">
        <v>17</v>
      </c>
      <c r="J995" s="12" t="s">
        <v>19</v>
      </c>
      <c r="K995" s="12" t="s">
        <v>14</v>
      </c>
      <c r="L995" s="13">
        <v>0</v>
      </c>
    </row>
    <row r="996" spans="1:12" x14ac:dyDescent="0.35">
      <c r="A996" s="12" t="s">
        <v>15</v>
      </c>
      <c r="B996" s="13">
        <v>44</v>
      </c>
      <c r="C996" s="13" t="str" cm="1">
        <f t="array" ref="C996">_xlfn.IFS(
  AND(B996&gt;=0, B996&lt;=18), "0-18",
  AND(B996&gt;18, B996&lt;=35), "19-35",
  AND(B996&gt;35, B996&lt;=60), "36-60",
  B996&gt;60, "60+"
)</f>
        <v>36-60</v>
      </c>
      <c r="D996" s="13">
        <v>0</v>
      </c>
      <c r="E996" s="13">
        <v>0</v>
      </c>
      <c r="F996" s="13">
        <v>1</v>
      </c>
      <c r="G996" s="12" t="str" cm="1">
        <f t="array" ref="G996">_xlfn.IFS(AND(D996=0,F996=0,E996=1),"Past/Secondary", AND(D996=1,F996=0,E996=0),"Acute/Early", OR(AND(D996=1,F996=1,E996=0),AND(D996=0,F996=1,E996=0)),"Recent/Mid", AND(D996=1,F996=1,E996=1),"Positive(Complex)", AND(D996=0,F996=1,E996=1),"Recent Exposure (Past Infection)", TRUE,"Secondary")</f>
        <v>Recent/Mid</v>
      </c>
      <c r="H996" s="12" t="s">
        <v>39</v>
      </c>
      <c r="I996" s="12" t="s">
        <v>12</v>
      </c>
      <c r="J996" s="12" t="s">
        <v>19</v>
      </c>
      <c r="K996" s="12" t="s">
        <v>14</v>
      </c>
      <c r="L996" s="13">
        <v>0</v>
      </c>
    </row>
    <row r="997" spans="1:12" x14ac:dyDescent="0.35">
      <c r="A997" s="12" t="s">
        <v>10</v>
      </c>
      <c r="B997" s="13">
        <v>16</v>
      </c>
      <c r="C997" s="13" t="str" cm="1">
        <f t="array" ref="C997">_xlfn.IFS(
  AND(B997&gt;=0, B997&lt;=18), "0-18",
  AND(B997&gt;18, B997&lt;=35), "19-35",
  AND(B997&gt;35, B997&lt;=60), "36-60",
  B997&gt;60, "60+"
)</f>
        <v>0-18</v>
      </c>
      <c r="D997" s="13">
        <v>1</v>
      </c>
      <c r="E997" s="13">
        <v>1</v>
      </c>
      <c r="F997" s="13">
        <v>0</v>
      </c>
      <c r="G997" s="12" t="str" cm="1">
        <f t="array" ref="G997">_xlfn.IFS(AND(D997=0,F997=0,E997=1),"Past/Secondary", AND(D997=1,F997=0,E997=0),"Acute/Early", OR(AND(D997=1,F997=1,E997=0),AND(D997=0,F997=1,E997=0)),"Recent/Mid", AND(D997=1,F997=1,E997=1),"Positive(Complex)", AND(D997=0,F997=1,E997=1),"Recent Exposure (Past Infection)", TRUE,"Secondary")</f>
        <v>Secondary</v>
      </c>
      <c r="H997" s="12" t="s">
        <v>23</v>
      </c>
      <c r="I997" s="12" t="s">
        <v>17</v>
      </c>
      <c r="J997" s="12" t="s">
        <v>13</v>
      </c>
      <c r="K997" s="12" t="s">
        <v>14</v>
      </c>
      <c r="L997" s="13">
        <v>1</v>
      </c>
    </row>
    <row r="998" spans="1:12" x14ac:dyDescent="0.35">
      <c r="A998" s="12" t="s">
        <v>15</v>
      </c>
      <c r="B998" s="13">
        <v>41</v>
      </c>
      <c r="C998" s="13" t="str" cm="1">
        <f t="array" ref="C998">_xlfn.IFS(
  AND(B998&gt;=0, B998&lt;=18), "0-18",
  AND(B998&gt;18, B998&lt;=35), "19-35",
  AND(B998&gt;35, B998&lt;=60), "36-60",
  B998&gt;60, "60+"
)</f>
        <v>36-60</v>
      </c>
      <c r="D998" s="13">
        <v>1</v>
      </c>
      <c r="E998" s="13">
        <v>1</v>
      </c>
      <c r="F998" s="13">
        <v>0</v>
      </c>
      <c r="G998" s="12" t="str" cm="1">
        <f t="array" ref="G998">_xlfn.IFS(AND(D998=0,F998=0,E998=1),"Past/Secondary", AND(D998=1,F998=0,E998=0),"Acute/Early", OR(AND(D998=1,F998=1,E998=0),AND(D998=0,F998=1,E998=0)),"Recent/Mid", AND(D998=1,F998=1,E998=1),"Positive(Complex)", AND(D998=0,F998=1,E998=1),"Recent Exposure (Past Infection)", TRUE,"Secondary")</f>
        <v>Secondary</v>
      </c>
      <c r="H998" s="12" t="s">
        <v>18</v>
      </c>
      <c r="I998" s="12" t="s">
        <v>12</v>
      </c>
      <c r="J998" s="12" t="s">
        <v>19</v>
      </c>
      <c r="K998" s="12" t="s">
        <v>14</v>
      </c>
      <c r="L998" s="13">
        <v>1</v>
      </c>
    </row>
    <row r="999" spans="1:12" x14ac:dyDescent="0.35">
      <c r="A999" s="12" t="s">
        <v>15</v>
      </c>
      <c r="B999" s="13">
        <v>45</v>
      </c>
      <c r="C999" s="13" t="str" cm="1">
        <f t="array" ref="C999">_xlfn.IFS(
  AND(B999&gt;=0, B999&lt;=18), "0-18",
  AND(B999&gt;18, B999&lt;=35), "19-35",
  AND(B999&gt;35, B999&lt;=60), "36-60",
  B999&gt;60, "60+"
)</f>
        <v>36-60</v>
      </c>
      <c r="D999" s="13">
        <v>0</v>
      </c>
      <c r="E999" s="13">
        <v>0</v>
      </c>
      <c r="F999" s="13">
        <v>1</v>
      </c>
      <c r="G999" s="12" t="str" cm="1">
        <f t="array" ref="G999">_xlfn.IFS(AND(D999=0,F999=0,E999=1),"Past/Secondary", AND(D999=1,F999=0,E999=0),"Acute/Early", OR(AND(D999=1,F999=1,E999=0),AND(D999=0,F999=1,E999=0)),"Recent/Mid", AND(D999=1,F999=1,E999=1),"Positive(Complex)", AND(D999=0,F999=1,E999=1),"Recent Exposure (Past Infection)", TRUE,"Secondary")</f>
        <v>Recent/Mid</v>
      </c>
      <c r="H999" s="12" t="s">
        <v>20</v>
      </c>
      <c r="I999" s="12" t="s">
        <v>17</v>
      </c>
      <c r="J999" s="12" t="s">
        <v>13</v>
      </c>
      <c r="K999" s="12" t="s">
        <v>14</v>
      </c>
      <c r="L999" s="13">
        <v>0</v>
      </c>
    </row>
    <row r="1000" spans="1:12" x14ac:dyDescent="0.35">
      <c r="A1000" s="12" t="s">
        <v>10</v>
      </c>
      <c r="B1000" s="13">
        <v>19</v>
      </c>
      <c r="C1000" s="13" t="str" cm="1">
        <f t="array" ref="C1000">_xlfn.IFS(
  AND(B1000&gt;=0, B1000&lt;=18), "0-18",
  AND(B1000&gt;18, B1000&lt;=35), "19-35",
  AND(B1000&gt;35, B1000&lt;=60), "36-60",
  B1000&gt;60, "60+"
)</f>
        <v>19-35</v>
      </c>
      <c r="D1000" s="13">
        <v>1</v>
      </c>
      <c r="E1000" s="13">
        <v>1</v>
      </c>
      <c r="F1000" s="13">
        <v>1</v>
      </c>
      <c r="G1000" s="12" t="str" cm="1">
        <f t="array" ref="G1000">_xlfn.IFS(AND(D1000=0,F1000=0,E1000=1),"Past/Secondary", AND(D1000=1,F1000=0,E1000=0),"Acute/Early", OR(AND(D1000=1,F1000=1,E1000=0),AND(D1000=0,F1000=1,E1000=0)),"Recent/Mid", AND(D1000=1,F1000=1,E1000=1),"Positive(Complex)", AND(D1000=0,F1000=1,E1000=1),"Recent Exposure (Past Infection)", TRUE,"Secondary")</f>
        <v>Positive(Complex)</v>
      </c>
      <c r="H1000" s="12" t="s">
        <v>18</v>
      </c>
      <c r="I1000" s="12" t="s">
        <v>12</v>
      </c>
      <c r="J1000" s="12" t="s">
        <v>13</v>
      </c>
      <c r="K1000" s="12" t="s">
        <v>14</v>
      </c>
      <c r="L1000" s="13">
        <v>1</v>
      </c>
    </row>
    <row r="1001" spans="1:12" x14ac:dyDescent="0.35">
      <c r="A1001" s="12" t="s">
        <v>10</v>
      </c>
      <c r="B1001" s="13">
        <v>28</v>
      </c>
      <c r="C1001" s="13" t="str" cm="1">
        <f t="array" ref="C1001">_xlfn.IFS(
  AND(B1001&gt;=0, B1001&lt;=18), "0-18",
  AND(B1001&gt;18, B1001&lt;=35), "19-35",
  AND(B1001&gt;35, B1001&lt;=60), "36-60",
  B1001&gt;60, "60+"
)</f>
        <v>19-35</v>
      </c>
      <c r="D1001" s="13">
        <v>0</v>
      </c>
      <c r="E1001" s="13">
        <v>0</v>
      </c>
      <c r="F1001" s="13">
        <v>1</v>
      </c>
      <c r="G1001" s="12" t="str" cm="1">
        <f t="array" ref="G1001">_xlfn.IFS(AND(D1001=0,F1001=0,E1001=1),"Past/Secondary", AND(D1001=1,F1001=0,E1001=0),"Acute/Early", OR(AND(D1001=1,F1001=1,E1001=0),AND(D1001=0,F1001=1,E1001=0)),"Recent/Mid", AND(D1001=1,F1001=1,E1001=1),"Positive(Complex)", AND(D1001=0,F1001=1,E1001=1),"Recent Exposure (Past Infection)", TRUE,"Secondary")</f>
        <v>Recent/Mid</v>
      </c>
      <c r="H1001" s="12" t="s">
        <v>34</v>
      </c>
      <c r="I1001" s="12" t="s">
        <v>17</v>
      </c>
      <c r="J1001" s="12" t="s">
        <v>13</v>
      </c>
      <c r="K1001" s="12" t="s">
        <v>14</v>
      </c>
      <c r="L1001" s="13">
        <v>0</v>
      </c>
    </row>
  </sheetData>
  <phoneticPr fontId="2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Statistical Analysis</vt:lpstr>
      <vt:lpstr>PivotTable-KPI</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Alimul Hasan</dc:creator>
  <cp:lastModifiedBy>Alimul Hasan</cp:lastModifiedBy>
  <dcterms:created xsi:type="dcterms:W3CDTF">2025-04-29T17:19:46Z</dcterms:created>
  <dcterms:modified xsi:type="dcterms:W3CDTF">2025-05-13T02:47:47Z</dcterms:modified>
</cp:coreProperties>
</file>