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exam_2sem\"/>
    </mc:Choice>
  </mc:AlternateContent>
  <xr:revisionPtr revIDLastSave="0" documentId="13_ncr:1_{FCFEF1DA-12CF-47A3-8AA3-6A7F15007DD3}" xr6:coauthVersionLast="43" xr6:coauthVersionMax="43" xr10:uidLastSave="{00000000-0000-0000-0000-000000000000}"/>
  <bookViews>
    <workbookView xWindow="-108" yWindow="-108" windowWidth="23256" windowHeight="12576" xr2:uid="{0888B360-4EA0-4DE1-AE1E-DB1EF2AAD6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  <c r="K3" i="1"/>
  <c r="K4" i="1"/>
  <c r="K5" i="1"/>
  <c r="K6" i="1"/>
  <c r="H87" i="1" s="1"/>
  <c r="K7" i="1"/>
  <c r="K8" i="1"/>
  <c r="K9" i="1"/>
  <c r="K10" i="1"/>
  <c r="H95" i="1" s="1"/>
  <c r="K11" i="1"/>
  <c r="K12" i="1"/>
  <c r="K13" i="1"/>
  <c r="K14" i="1"/>
  <c r="H139" i="1" s="1"/>
  <c r="K15" i="1"/>
  <c r="K16" i="1"/>
  <c r="K17" i="1"/>
  <c r="K18" i="1"/>
  <c r="H143" i="1" s="1"/>
  <c r="K19" i="1"/>
  <c r="K20" i="1"/>
  <c r="K21" i="1"/>
  <c r="K22" i="1"/>
  <c r="H21" i="1" s="1"/>
  <c r="K23" i="1"/>
  <c r="K24" i="1"/>
  <c r="K25" i="1"/>
  <c r="K26" i="1"/>
  <c r="H69" i="1" s="1"/>
  <c r="K27" i="1"/>
  <c r="K28" i="1"/>
  <c r="K29" i="1"/>
  <c r="K30" i="1"/>
  <c r="H8" i="1" s="1"/>
  <c r="K31" i="1"/>
  <c r="K32" i="1"/>
  <c r="K33" i="1"/>
  <c r="K34" i="1"/>
  <c r="H2" i="1" s="1"/>
  <c r="K35" i="1"/>
  <c r="K2" i="1"/>
  <c r="H27" i="1"/>
  <c r="H3" i="1"/>
  <c r="H4" i="1"/>
  <c r="H5" i="1"/>
  <c r="H6" i="1"/>
  <c r="H7" i="1"/>
  <c r="H9" i="1"/>
  <c r="H11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6" i="1"/>
  <c r="H67" i="1"/>
  <c r="H68" i="1"/>
  <c r="H70" i="1"/>
  <c r="H71" i="1"/>
  <c r="H73" i="1"/>
  <c r="H74" i="1"/>
  <c r="H75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2" i="1"/>
  <c r="H93" i="1"/>
  <c r="H94" i="1"/>
  <c r="H96" i="1"/>
  <c r="H97" i="1"/>
  <c r="H98" i="1"/>
  <c r="H99" i="1"/>
  <c r="H100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6" i="1"/>
  <c r="H127" i="1"/>
  <c r="H128" i="1"/>
  <c r="H129" i="1"/>
  <c r="H130" i="1"/>
  <c r="H132" i="1"/>
  <c r="H133" i="1"/>
  <c r="H134" i="1"/>
  <c r="H135" i="1"/>
  <c r="H136" i="1"/>
  <c r="H137" i="1"/>
  <c r="H138" i="1"/>
  <c r="H140" i="1"/>
  <c r="H141" i="1"/>
  <c r="H142" i="1"/>
  <c r="H144" i="1"/>
  <c r="H145" i="1"/>
  <c r="H146" i="1"/>
  <c r="H147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2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" i="1"/>
  <c r="G2" i="1"/>
  <c r="A2" i="1" s="1"/>
  <c r="H177" i="1" l="1"/>
  <c r="H173" i="1"/>
  <c r="H125" i="1"/>
  <c r="H101" i="1"/>
  <c r="H65" i="1"/>
  <c r="H10" i="1"/>
  <c r="H188" i="1"/>
  <c r="H168" i="1"/>
  <c r="H148" i="1"/>
  <c r="H76" i="1"/>
  <c r="H72" i="1"/>
  <c r="H64" i="1"/>
  <c r="H171" i="1"/>
  <c r="H155" i="1"/>
  <c r="H131" i="1"/>
  <c r="H107" i="1"/>
  <c r="H91" i="1"/>
  <c r="H20" i="1"/>
  <c r="H47" i="1"/>
  <c r="G30" i="1"/>
  <c r="A30" i="1" s="1"/>
  <c r="G31" i="1"/>
  <c r="A31" i="1" s="1"/>
  <c r="G32" i="1"/>
  <c r="A32" i="1" s="1"/>
  <c r="G33" i="1"/>
  <c r="A33" i="1" s="1"/>
  <c r="G34" i="1"/>
  <c r="A34" i="1" s="1"/>
  <c r="G35" i="1"/>
  <c r="A35" i="1" s="1"/>
  <c r="G36" i="1"/>
  <c r="A36" i="1" s="1"/>
  <c r="G37" i="1"/>
  <c r="A37" i="1" s="1"/>
  <c r="G38" i="1"/>
  <c r="A38" i="1" s="1"/>
  <c r="G39" i="1"/>
  <c r="A39" i="1" s="1"/>
  <c r="G40" i="1"/>
  <c r="A40" i="1" s="1"/>
  <c r="G41" i="1"/>
  <c r="A41" i="1" s="1"/>
  <c r="G42" i="1"/>
  <c r="A42" i="1" s="1"/>
  <c r="G43" i="1"/>
  <c r="A43" i="1" s="1"/>
  <c r="G44" i="1"/>
  <c r="A44" i="1" s="1"/>
  <c r="G45" i="1"/>
  <c r="A45" i="1" s="1"/>
  <c r="G46" i="1"/>
  <c r="A46" i="1" s="1"/>
  <c r="G47" i="1"/>
  <c r="A47" i="1" s="1"/>
  <c r="G48" i="1"/>
  <c r="A48" i="1" s="1"/>
  <c r="G49" i="1"/>
  <c r="A49" i="1" s="1"/>
  <c r="G50" i="1"/>
  <c r="A50" i="1" s="1"/>
  <c r="G51" i="1"/>
  <c r="A51" i="1" s="1"/>
  <c r="G52" i="1"/>
  <c r="A52" i="1" s="1"/>
  <c r="G53" i="1"/>
  <c r="A53" i="1" s="1"/>
  <c r="G54" i="1"/>
  <c r="A54" i="1" s="1"/>
  <c r="G55" i="1"/>
  <c r="A55" i="1" s="1"/>
  <c r="G56" i="1"/>
  <c r="A56" i="1" s="1"/>
  <c r="G57" i="1"/>
  <c r="A57" i="1" s="1"/>
  <c r="G58" i="1"/>
  <c r="A58" i="1" s="1"/>
  <c r="G59" i="1"/>
  <c r="A59" i="1" s="1"/>
  <c r="G60" i="1"/>
  <c r="A60" i="1" s="1"/>
  <c r="G61" i="1"/>
  <c r="A61" i="1" s="1"/>
  <c r="G62" i="1"/>
  <c r="A62" i="1" s="1"/>
  <c r="G63" i="1"/>
  <c r="A63" i="1" s="1"/>
  <c r="G64" i="1"/>
  <c r="G65" i="1"/>
  <c r="A65" i="1" s="1"/>
  <c r="G66" i="1"/>
  <c r="A66" i="1" s="1"/>
  <c r="G67" i="1"/>
  <c r="A67" i="1" s="1"/>
  <c r="G68" i="1"/>
  <c r="A68" i="1" s="1"/>
  <c r="G69" i="1"/>
  <c r="A69" i="1" s="1"/>
  <c r="G70" i="1"/>
  <c r="A70" i="1" s="1"/>
  <c r="G71" i="1"/>
  <c r="A71" i="1" s="1"/>
  <c r="G72" i="1"/>
  <c r="A72" i="1" s="1"/>
  <c r="G73" i="1"/>
  <c r="A73" i="1" s="1"/>
  <c r="G74" i="1"/>
  <c r="A74" i="1" s="1"/>
  <c r="G75" i="1"/>
  <c r="A75" i="1" s="1"/>
  <c r="G76" i="1"/>
  <c r="A76" i="1" s="1"/>
  <c r="G77" i="1"/>
  <c r="A77" i="1" s="1"/>
  <c r="G78" i="1"/>
  <c r="A78" i="1" s="1"/>
  <c r="G79" i="1"/>
  <c r="A79" i="1" s="1"/>
  <c r="G80" i="1"/>
  <c r="A80" i="1" s="1"/>
  <c r="G81" i="1"/>
  <c r="A81" i="1" s="1"/>
  <c r="G82" i="1"/>
  <c r="A82" i="1" s="1"/>
  <c r="G83" i="1"/>
  <c r="A83" i="1" s="1"/>
  <c r="G84" i="1"/>
  <c r="A84" i="1" s="1"/>
  <c r="G85" i="1"/>
  <c r="A85" i="1" s="1"/>
  <c r="G86" i="1"/>
  <c r="A86" i="1" s="1"/>
  <c r="G87" i="1"/>
  <c r="A87" i="1" s="1"/>
  <c r="G88" i="1"/>
  <c r="A88" i="1" s="1"/>
  <c r="G89" i="1"/>
  <c r="A89" i="1" s="1"/>
  <c r="G90" i="1"/>
  <c r="A90" i="1" s="1"/>
  <c r="G91" i="1"/>
  <c r="A91" i="1" s="1"/>
  <c r="G92" i="1"/>
  <c r="A92" i="1" s="1"/>
  <c r="G93" i="1"/>
  <c r="A93" i="1" s="1"/>
  <c r="G94" i="1"/>
  <c r="A94" i="1" s="1"/>
  <c r="G95" i="1"/>
  <c r="A95" i="1" s="1"/>
  <c r="G96" i="1"/>
  <c r="A96" i="1" s="1"/>
  <c r="G97" i="1"/>
  <c r="A97" i="1" s="1"/>
  <c r="G98" i="1"/>
  <c r="A98" i="1" s="1"/>
  <c r="G99" i="1"/>
  <c r="A99" i="1" s="1"/>
  <c r="G100" i="1"/>
  <c r="A100" i="1" s="1"/>
  <c r="G101" i="1"/>
  <c r="G102" i="1"/>
  <c r="A102" i="1" s="1"/>
  <c r="G103" i="1"/>
  <c r="A103" i="1" s="1"/>
  <c r="G104" i="1"/>
  <c r="A104" i="1" s="1"/>
  <c r="G105" i="1"/>
  <c r="A105" i="1" s="1"/>
  <c r="G106" i="1"/>
  <c r="A106" i="1" s="1"/>
  <c r="G107" i="1"/>
  <c r="G108" i="1"/>
  <c r="A108" i="1" s="1"/>
  <c r="G109" i="1"/>
  <c r="A109" i="1" s="1"/>
  <c r="G110" i="1"/>
  <c r="A110" i="1" s="1"/>
  <c r="G111" i="1"/>
  <c r="A111" i="1" s="1"/>
  <c r="G112" i="1"/>
  <c r="A112" i="1" s="1"/>
  <c r="G113" i="1"/>
  <c r="A113" i="1" s="1"/>
  <c r="G114" i="1"/>
  <c r="A114" i="1" s="1"/>
  <c r="G115" i="1"/>
  <c r="A115" i="1" s="1"/>
  <c r="G116" i="1"/>
  <c r="A116" i="1" s="1"/>
  <c r="G117" i="1"/>
  <c r="A117" i="1" s="1"/>
  <c r="G118" i="1"/>
  <c r="A118" i="1" s="1"/>
  <c r="G119" i="1"/>
  <c r="A119" i="1" s="1"/>
  <c r="G120" i="1"/>
  <c r="A120" i="1" s="1"/>
  <c r="G121" i="1"/>
  <c r="A121" i="1" s="1"/>
  <c r="G122" i="1"/>
  <c r="A122" i="1" s="1"/>
  <c r="G123" i="1"/>
  <c r="A123" i="1" s="1"/>
  <c r="G124" i="1"/>
  <c r="A124" i="1" s="1"/>
  <c r="G125" i="1"/>
  <c r="A125" i="1" s="1"/>
  <c r="G126" i="1"/>
  <c r="A126" i="1" s="1"/>
  <c r="G127" i="1"/>
  <c r="A127" i="1" s="1"/>
  <c r="G128" i="1"/>
  <c r="A128" i="1" s="1"/>
  <c r="G129" i="1"/>
  <c r="A129" i="1" s="1"/>
  <c r="G130" i="1"/>
  <c r="A130" i="1" s="1"/>
  <c r="G131" i="1"/>
  <c r="A131" i="1" s="1"/>
  <c r="G132" i="1"/>
  <c r="A132" i="1" s="1"/>
  <c r="G133" i="1"/>
  <c r="A133" i="1" s="1"/>
  <c r="G134" i="1"/>
  <c r="A134" i="1" s="1"/>
  <c r="G135" i="1"/>
  <c r="A135" i="1" s="1"/>
  <c r="G136" i="1"/>
  <c r="A136" i="1" s="1"/>
  <c r="G137" i="1"/>
  <c r="A137" i="1" s="1"/>
  <c r="G138" i="1"/>
  <c r="A138" i="1" s="1"/>
  <c r="G139" i="1"/>
  <c r="A139" i="1" s="1"/>
  <c r="G140" i="1"/>
  <c r="A140" i="1" s="1"/>
  <c r="G141" i="1"/>
  <c r="A141" i="1" s="1"/>
  <c r="G142" i="1"/>
  <c r="A142" i="1" s="1"/>
  <c r="G143" i="1"/>
  <c r="A143" i="1" s="1"/>
  <c r="G144" i="1"/>
  <c r="A144" i="1" s="1"/>
  <c r="G145" i="1"/>
  <c r="A145" i="1" s="1"/>
  <c r="G146" i="1"/>
  <c r="A146" i="1" s="1"/>
  <c r="G147" i="1"/>
  <c r="A147" i="1" s="1"/>
  <c r="G148" i="1"/>
  <c r="A148" i="1" s="1"/>
  <c r="G149" i="1"/>
  <c r="A149" i="1" s="1"/>
  <c r="G150" i="1"/>
  <c r="A150" i="1" s="1"/>
  <c r="G151" i="1"/>
  <c r="A151" i="1" s="1"/>
  <c r="G152" i="1"/>
  <c r="A152" i="1" s="1"/>
  <c r="G153" i="1"/>
  <c r="A153" i="1" s="1"/>
  <c r="G154" i="1"/>
  <c r="A154" i="1" s="1"/>
  <c r="G155" i="1"/>
  <c r="A155" i="1" s="1"/>
  <c r="G156" i="1"/>
  <c r="A156" i="1" s="1"/>
  <c r="G157" i="1"/>
  <c r="A157" i="1" s="1"/>
  <c r="G158" i="1"/>
  <c r="A158" i="1" s="1"/>
  <c r="G159" i="1"/>
  <c r="A159" i="1" s="1"/>
  <c r="G160" i="1"/>
  <c r="A160" i="1" s="1"/>
  <c r="G161" i="1"/>
  <c r="A161" i="1" s="1"/>
  <c r="G162" i="1"/>
  <c r="A162" i="1" s="1"/>
  <c r="G163" i="1"/>
  <c r="A163" i="1" s="1"/>
  <c r="G164" i="1"/>
  <c r="A164" i="1" s="1"/>
  <c r="G165" i="1"/>
  <c r="A165" i="1" s="1"/>
  <c r="G166" i="1"/>
  <c r="A166" i="1" s="1"/>
  <c r="G167" i="1"/>
  <c r="A167" i="1" s="1"/>
  <c r="G168" i="1"/>
  <c r="G169" i="1"/>
  <c r="A169" i="1" s="1"/>
  <c r="G170" i="1"/>
  <c r="A170" i="1" s="1"/>
  <c r="G171" i="1"/>
  <c r="A171" i="1" s="1"/>
  <c r="G172" i="1"/>
  <c r="A172" i="1" s="1"/>
  <c r="G173" i="1"/>
  <c r="A173" i="1" s="1"/>
  <c r="G174" i="1"/>
  <c r="A174" i="1" s="1"/>
  <c r="G175" i="1"/>
  <c r="A175" i="1" s="1"/>
  <c r="G176" i="1"/>
  <c r="A176" i="1" s="1"/>
  <c r="G177" i="1"/>
  <c r="A177" i="1" s="1"/>
  <c r="G178" i="1"/>
  <c r="A178" i="1" s="1"/>
  <c r="G179" i="1"/>
  <c r="A179" i="1" s="1"/>
  <c r="G180" i="1"/>
  <c r="A180" i="1" s="1"/>
  <c r="G181" i="1"/>
  <c r="A181" i="1" s="1"/>
  <c r="G182" i="1"/>
  <c r="A182" i="1" s="1"/>
  <c r="G183" i="1"/>
  <c r="A183" i="1" s="1"/>
  <c r="G184" i="1"/>
  <c r="A184" i="1" s="1"/>
  <c r="G185" i="1"/>
  <c r="A185" i="1" s="1"/>
  <c r="G186" i="1"/>
  <c r="A186" i="1" s="1"/>
  <c r="G187" i="1"/>
  <c r="A187" i="1" s="1"/>
  <c r="G188" i="1"/>
  <c r="A188" i="1" s="1"/>
  <c r="G189" i="1"/>
  <c r="A189" i="1" s="1"/>
  <c r="G190" i="1"/>
  <c r="A190" i="1" s="1"/>
  <c r="G191" i="1"/>
  <c r="A191" i="1" s="1"/>
  <c r="G192" i="1"/>
  <c r="A192" i="1" s="1"/>
  <c r="G193" i="1"/>
  <c r="A193" i="1" s="1"/>
  <c r="G194" i="1"/>
  <c r="A194" i="1" s="1"/>
  <c r="G195" i="1"/>
  <c r="A195" i="1" s="1"/>
  <c r="G196" i="1"/>
  <c r="A196" i="1" s="1"/>
  <c r="G197" i="1"/>
  <c r="A197" i="1" s="1"/>
  <c r="G198" i="1"/>
  <c r="A198" i="1" s="1"/>
  <c r="G3" i="1"/>
  <c r="A3" i="1" s="1"/>
  <c r="G4" i="1"/>
  <c r="A4" i="1" s="1"/>
  <c r="G5" i="1"/>
  <c r="A5" i="1" s="1"/>
  <c r="G6" i="1"/>
  <c r="A6" i="1" s="1"/>
  <c r="G7" i="1"/>
  <c r="A7" i="1" s="1"/>
  <c r="G8" i="1"/>
  <c r="A8" i="1" s="1"/>
  <c r="G9" i="1"/>
  <c r="A9" i="1" s="1"/>
  <c r="G10" i="1"/>
  <c r="A10" i="1" s="1"/>
  <c r="G11" i="1"/>
  <c r="A11" i="1" s="1"/>
  <c r="G12" i="1"/>
  <c r="A12" i="1" s="1"/>
  <c r="G13" i="1"/>
  <c r="A13" i="1" s="1"/>
  <c r="G14" i="1"/>
  <c r="A14" i="1" s="1"/>
  <c r="G15" i="1"/>
  <c r="A15" i="1" s="1"/>
  <c r="G16" i="1"/>
  <c r="A16" i="1" s="1"/>
  <c r="G17" i="1"/>
  <c r="A17" i="1" s="1"/>
  <c r="G18" i="1"/>
  <c r="A18" i="1" s="1"/>
  <c r="G19" i="1"/>
  <c r="A19" i="1" s="1"/>
  <c r="G20" i="1"/>
  <c r="A20" i="1" s="1"/>
  <c r="G21" i="1"/>
  <c r="A21" i="1" s="1"/>
  <c r="G22" i="1"/>
  <c r="A22" i="1" s="1"/>
  <c r="G23" i="1"/>
  <c r="A23" i="1" s="1"/>
  <c r="G24" i="1"/>
  <c r="A24" i="1" s="1"/>
  <c r="G25" i="1"/>
  <c r="A25" i="1" s="1"/>
  <c r="G26" i="1"/>
  <c r="A26" i="1" s="1"/>
  <c r="G27" i="1"/>
  <c r="A27" i="1" s="1"/>
  <c r="G28" i="1"/>
  <c r="A28" i="1" s="1"/>
  <c r="G29" i="1"/>
  <c r="A29" i="1" s="1"/>
  <c r="A101" i="1" l="1"/>
  <c r="A168" i="1"/>
  <c r="A64" i="1"/>
  <c r="A107" i="1"/>
  <c r="C143" i="1"/>
  <c r="C142" i="1"/>
  <c r="C140" i="1"/>
  <c r="C138" i="1"/>
  <c r="C1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" i="1"/>
</calcChain>
</file>

<file path=xl/sharedStrings.xml><?xml version="1.0" encoding="utf-8"?>
<sst xmlns="http://schemas.openxmlformats.org/spreadsheetml/2006/main" count="809" uniqueCount="505">
  <si>
    <t>Міністерство</t>
  </si>
  <si>
    <t>Організація</t>
  </si>
  <si>
    <t>Підрозділ</t>
  </si>
  <si>
    <t>Співробітник</t>
  </si>
  <si>
    <t>Міністерство екології та природних ресурсів України</t>
  </si>
  <si>
    <t>Державна екологічна інспекція України</t>
  </si>
  <si>
    <t>Державне агентство України з управління зоною відчуження</t>
  </si>
  <si>
    <t>Державна служба геології та надр</t>
  </si>
  <si>
    <t>Державне агентство водних ресурсів</t>
  </si>
  <si>
    <t>Державна екологічна інспекція у Дніпропетровській області</t>
  </si>
  <si>
    <t>Державна екологічна інспекція у Чернівецькій області</t>
  </si>
  <si>
    <t>Державна екологічна інспекція у Чернігівській області</t>
  </si>
  <si>
    <t>Державна екологічна інспекція Поліського округу</t>
  </si>
  <si>
    <t>Державна екологічна інспекція у Миколаївській області</t>
  </si>
  <si>
    <t>Державна екологічна інспекція у Сумській області</t>
  </si>
  <si>
    <t>Державна Азовська морська екологічна інспекція</t>
  </si>
  <si>
    <t>Державна екологічна інспекція у Вінницькій області</t>
  </si>
  <si>
    <t>Державна екологічна інспекція у Тернопільській області</t>
  </si>
  <si>
    <t>Державна екологічна інспекція у Волинській області</t>
  </si>
  <si>
    <t>Державна екологічна інспекція у Харківській області</t>
  </si>
  <si>
    <t>Державна екологічна інспекція Кримсько-Чорноморського округу</t>
  </si>
  <si>
    <t>Державна екологічна інспекція в Одеській області</t>
  </si>
  <si>
    <t>Державна екологічна інспекція у Луганській області</t>
  </si>
  <si>
    <t>Державна екологічна інспекція у Донецькій області</t>
  </si>
  <si>
    <t>Державна екологічна інспекція у Закарпатській області</t>
  </si>
  <si>
    <t>Державна екологічна інспекція у Львівській області</t>
  </si>
  <si>
    <t>Державна екологічна інспекція уХмельницькій області</t>
  </si>
  <si>
    <t>Державна екологічна інспекція у Запорізькій області</t>
  </si>
  <si>
    <t>Відділ з питань Чорнобильської АЕС та поводження з радіоактивним ядерним паливом</t>
  </si>
  <si>
    <t>Управління з питань зняття з експлуатації Чорнобильської АЕС та поводження з радіоактивними відходами</t>
  </si>
  <si>
    <t>Відділ з питань державної політики у сфері поводження з радіоактивними відходами</t>
  </si>
  <si>
    <t>Управління з питань забезпечення бар'єрної функції зони відчуження, природно - заповідного фонду, радіаційної безпеки, охорони праці та цивільного захисту</t>
  </si>
  <si>
    <t>Відділ з питань забезпечення бар'єрної функції зони відчуження та природно - заповідного фонду</t>
  </si>
  <si>
    <t>Відділ радіаційної безпеки, охорони праці та цивільного захисту</t>
  </si>
  <si>
    <t>Сектор з питань захисту населення від наслідків Чорнобильської катаствофи</t>
  </si>
  <si>
    <t>Відділ економіки та фінансів</t>
  </si>
  <si>
    <t>Відділ архітектури, капітального будівництва, управління майном, роботи над інвестиційними проектави та земельних відносин</t>
  </si>
  <si>
    <t>Відділ з міжнародного співробітництва та зв'язків з громадськістю</t>
  </si>
  <si>
    <t>Сектор бухгалтерського обліку та звітності</t>
  </si>
  <si>
    <t>Відділ гідрогеології та екогеології</t>
  </si>
  <si>
    <t>Відділ геологічних і геофізичних досліджень та нафти і газу</t>
  </si>
  <si>
    <t>Відділ наукового супроводу геологорозвідувальних робіт</t>
  </si>
  <si>
    <t>Відділ рудних та нерудних корисних копалин</t>
  </si>
  <si>
    <t>Відділ з надання надр у користування</t>
  </si>
  <si>
    <t>Відділ аукціонної діяльності</t>
  </si>
  <si>
    <t>Відділ регуляторної політики та взаємодії з правоохоронними органами</t>
  </si>
  <si>
    <t>Відділ міжнародного співробітництва</t>
  </si>
  <si>
    <t>Відділ контролю за геологічним вивченням та використанням надр</t>
  </si>
  <si>
    <t>Центральний міжрегіональний відділ</t>
  </si>
  <si>
    <t>Східний міжрегіональний відділ</t>
  </si>
  <si>
    <t>Азово-Чорноморський міжрегіональний відділ</t>
  </si>
  <si>
    <t>Відділ оплати праці та бухгалтерського обліку</t>
  </si>
  <si>
    <t>Відділ матеріально-технічного забезпечення та управління майном</t>
  </si>
  <si>
    <t>Управління водних ресурсів</t>
  </si>
  <si>
    <t>Управління експлуатації водогосподарських систем, енергозбереження та механізації</t>
  </si>
  <si>
    <t>Управління економіки, фінансів та інвестицій</t>
  </si>
  <si>
    <t>Відділ методології бухгалтерського обліку та звітності</t>
  </si>
  <si>
    <t>Відділ зв’язків з громадськістю та документообігу</t>
  </si>
  <si>
    <t>Сектор з управління персоналом</t>
  </si>
  <si>
    <t>Сектор наукового та інформаційного забезпечення</t>
  </si>
  <si>
    <t>Сектор міжнародного співробітництва</t>
  </si>
  <si>
    <t>Юридичний сектор</t>
  </si>
  <si>
    <t>Сектор внутрішнього аудиту та господарського обслуговування</t>
  </si>
  <si>
    <t>Міністерство освіти і науки України</t>
  </si>
  <si>
    <t>Департамент загальної середньої та дошкільної освіти</t>
  </si>
  <si>
    <t>Відділ взаємодії з місцевими органами виконавчої влади та самоврядування</t>
  </si>
  <si>
    <t>Відділ прогнозування розвитку середньої освіти</t>
  </si>
  <si>
    <t>Відділ дошкільної, початкової та спеціальної освіти</t>
  </si>
  <si>
    <t>Відділ природничо-математичної та технологічної освіти</t>
  </si>
  <si>
    <t>Відділ суспільно-гуманітарної освіти</t>
  </si>
  <si>
    <t>Сектор сприяння освіті рідною мовою</t>
  </si>
  <si>
    <t>Департамент професійно-технічної освіти</t>
  </si>
  <si>
    <t>Відділ професійної підготовки робітничих кадрів</t>
  </si>
  <si>
    <t>Відділ нормативного забезпечення професійно-технічної освіти</t>
  </si>
  <si>
    <t>Відділ моніторингу та організаційної роботи</t>
  </si>
  <si>
    <t>Відділ позашкільної освіти, виховної роботи та захисту прав дитини</t>
  </si>
  <si>
    <t>Департамент вищої освіти</t>
  </si>
  <si>
    <t>Відділ моніторингу вищої освіти</t>
  </si>
  <si>
    <t>Відділ гуманітарної освіти</t>
  </si>
  <si>
    <t>Відділ педагогічної освіти</t>
  </si>
  <si>
    <t>Відділ природничої та технічної освіти</t>
  </si>
  <si>
    <t>Сектор післядипломної освіти</t>
  </si>
  <si>
    <t>Сектор освіти військових формувань і правоохоронних органів</t>
  </si>
  <si>
    <t>Сектор підготовки молодших </t>
  </si>
  <si>
    <t>Департамент науково-технологічного розвитку</t>
  </si>
  <si>
    <t>Відділ прогнозування та інформаційно-аналітичного забезпечення</t>
  </si>
  <si>
    <t>Сектор координації соціальних гарантій працівників науково-технічної сфери</t>
  </si>
  <si>
    <t>Відділ координації наукових досліджень вищих навчальних закладів та наукових установ</t>
  </si>
  <si>
    <t>Відділ науково-технічних програм</t>
  </si>
  <si>
    <t>Відділ державного замовлення</t>
  </si>
  <si>
    <t>Департамент інновацій та трансферу технологій</t>
  </si>
  <si>
    <t>Відділ експертизи та реєстрації проектів</t>
  </si>
  <si>
    <t>Відділ моніторингу і контролю реалізації проектів</t>
  </si>
  <si>
    <t>Відділ розвитку інфраструктури трансферу технологій</t>
  </si>
  <si>
    <t>Відділ трансферу технологій та пріоритетів інноваційного розвитку</t>
  </si>
  <si>
    <t>Департамент атестації кадрів вищої кваліфікації</t>
  </si>
  <si>
    <t>Департамент управління справами</t>
  </si>
  <si>
    <t>Юридичний департамент</t>
  </si>
  <si>
    <t>Департамент економіки та фінансування</t>
  </si>
  <si>
    <t>Планово-фінансовий відділ</t>
  </si>
  <si>
    <t>Відділ фінансування науково-технічних проектів</t>
  </si>
  <si>
    <t>Відділ праці та нормативно-інформаційного забезпечення</t>
  </si>
  <si>
    <t>Відділ матеріально-технічної бази</t>
  </si>
  <si>
    <t>Сектор безпеки життєдіяльності</t>
  </si>
  <si>
    <t>Управління бухгалтерського обліку та звітності</t>
  </si>
  <si>
    <t>Відділ організації бухгалтерського обліку і звітності підвідомчих установ освіти та центрального апарату</t>
  </si>
  <si>
    <t>Відділ бухгалтерського обліку і звітності наукових установ</t>
  </si>
  <si>
    <t>Відділ внутрішнього аудиту</t>
  </si>
  <si>
    <t>Управління зв'язків з громадськістю та забезпечення діяльності Міністра (Патронатна служба)</t>
  </si>
  <si>
    <t>Управління міжнародного співробітництва та європейської інтеграції</t>
  </si>
  <si>
    <t>Сектор інформаційно-технічного забезпечення та захисту інформації</t>
  </si>
  <si>
    <t>Сектор з питань безпеки життєдіяльності</t>
  </si>
  <si>
    <t>Спецсектор</t>
  </si>
  <si>
    <t>Сектор з питань спеціальної перевірки</t>
  </si>
  <si>
    <t>Міністерство охорони здоров'я України</t>
  </si>
  <si>
    <t>Медичний департамент</t>
  </si>
  <si>
    <t>Відділ організації медичної допомоги дитячому населенню</t>
  </si>
  <si>
    <t>Відділ організації акушерсько-гінекологічної допомоги</t>
  </si>
  <si>
    <t>Відділ організації первинної медичної допомоги</t>
  </si>
  <si>
    <t>Відділ організації спеціалізованої медичної допомоги</t>
  </si>
  <si>
    <t>Відділ організації високоспеціалізованої медичної допомоги</t>
  </si>
  <si>
    <t>Сектор радіаційної безпеки та медичних проблем наслідків аварії на ЧАЕС</t>
  </si>
  <si>
    <t>Відділ медичної реабілітації, паліативної та хоспісної допомоги</t>
  </si>
  <si>
    <t>Відділ експертизи тимчасової та стійкої втрати працездатності</t>
  </si>
  <si>
    <t>Сектор санаторно-курортного лікування</t>
  </si>
  <si>
    <t>Департамент економіки і фінансової політики</t>
  </si>
  <si>
    <t>Відділ фінансового забезпечення і фінансової політики</t>
  </si>
  <si>
    <t>Відділ фінансово-економічного супроводу централізованих заходів і державних програм</t>
  </si>
  <si>
    <t>Відділ нормування, оплати праці та роботи з місцевими бюджетами</t>
  </si>
  <si>
    <t>Відділ організації та забезпечення державних закупівель</t>
  </si>
  <si>
    <t>Сектор майнових відносин та діяльності державних підприємств</t>
  </si>
  <si>
    <t>Департамент управління персоналом та кадрової політики</t>
  </si>
  <si>
    <t>Відділ державної служби</t>
  </si>
  <si>
    <t>Відділ службової кар'єри державних службовців</t>
  </si>
  <si>
    <t>Відділ медичних та фармацевтичних кадрів</t>
  </si>
  <si>
    <t>Відділ управління керівними кадрами</t>
  </si>
  <si>
    <t>Управління громадського здоров'я</t>
  </si>
  <si>
    <t>Управління координації центрів реформ</t>
  </si>
  <si>
    <t>Відділ координації з іншими центральними органами виконавчої влади та міністерствами</t>
  </si>
  <si>
    <t>Відділ програм та проектів</t>
  </si>
  <si>
    <t>Відділ законодавчих ініціатив</t>
  </si>
  <si>
    <t>Відділ формування державної політики у сфері реформ</t>
  </si>
  <si>
    <t>Відділ моніторингу, електронної систематизації та захисту інформації</t>
  </si>
  <si>
    <t>Управління правового забезпечення</t>
  </si>
  <si>
    <t>Відділ юридичної експертизи</t>
  </si>
  <si>
    <t>Відділ аналітики та систематизації</t>
  </si>
  <si>
    <t>Відділ судово-претензійної роботи</t>
  </si>
  <si>
    <t>Управління аудиту та аналітики</t>
  </si>
  <si>
    <t>Відділ аналітики та загального контролю</t>
  </si>
  <si>
    <t>Управління організаційного забезпечення роботи апарату</t>
  </si>
  <si>
    <t>Відділ електронного реєстру та роботи з документами обмеженого доступу</t>
  </si>
  <si>
    <t>Відділ організації роботи зі зверненнями громадян та доступу до публічної інформації</t>
  </si>
  <si>
    <t>Сектор контролю апарату</t>
  </si>
  <si>
    <t>Сектор забезпечення діяльності Колегії Міністерства охорони здоров'я України</t>
  </si>
  <si>
    <t>Управління бухгалтерського обліку і фінансової звітності</t>
  </si>
  <si>
    <t>Відділ бухгалтерського обліку</t>
  </si>
  <si>
    <t>Відділ методології бухгалтерського обліку та фінансової звітності</t>
  </si>
  <si>
    <t>Управління ліцензування та контролю якості надання медичної допомоги</t>
  </si>
  <si>
    <t>Відділ ліцензування, сертифікації та акредитації</t>
  </si>
  <si>
    <t>Відділ контролю якості медичної допомоги</t>
  </si>
  <si>
    <t>Управління фармацевтичної діяльності та якості фармацевтичної продукції</t>
  </si>
  <si>
    <t>Відділ державної реєстрації лікарських та імунобіологічних засобів</t>
  </si>
  <si>
    <t>Сектор формування державної політики у сфері якості лікарських засобів</t>
  </si>
  <si>
    <t>Управління екстренної медичної допомоги та медицини катастроф</t>
  </si>
  <si>
    <t>Відділ догоспітальної та госпітальної екстренної медичної допомоги</t>
  </si>
  <si>
    <t>Відділ координації та забезпечення медичної допомоги під час антитерористичних операцій, надзвичайного і воєнного стану</t>
  </si>
  <si>
    <t>Управління організації роботи керівництва Міністерства</t>
  </si>
  <si>
    <t>Відділ координації роботи керівництва Міністерства</t>
  </si>
  <si>
    <t>Прес-служба</t>
  </si>
  <si>
    <t>Відділ з питань міжнародної діяльності та Євроінтеграції</t>
  </si>
  <si>
    <t>Сектор з питань Євроінтеграції</t>
  </si>
  <si>
    <t>Патронатна служба Міністра (самостійний сектор)</t>
  </si>
  <si>
    <t>Сектор охорони праці та матеріально-технічного забезпечення</t>
  </si>
  <si>
    <t>Відділ забезпечення взаємодії з державними органами та громадськістю і соціального діалогу</t>
  </si>
  <si>
    <t>Сектор оцінки та усунення корупційних ризиків</t>
  </si>
  <si>
    <t>Сектор мобілізаційної роботи та цивільного захисту</t>
  </si>
  <si>
    <t>Режимно-секретний сектор</t>
  </si>
  <si>
    <t>Відділ освіти та науки</t>
  </si>
  <si>
    <t>Міністерство оборони України</t>
  </si>
  <si>
    <t>Департамент преси та зв'язків із засобами масової інформації</t>
  </si>
  <si>
    <t>Контрольно-ревізійний департамент</t>
  </si>
  <si>
    <t>Департамент фінансів</t>
  </si>
  <si>
    <t>Департамент правового забезпечення</t>
  </si>
  <si>
    <t>Департамент воєнної політики та стратегічного планування</t>
  </si>
  <si>
    <t>Департамент військової освіти та науки</t>
  </si>
  <si>
    <t>Департамент міжнародного оборонного співробітництва</t>
  </si>
  <si>
    <t>Департамент соціальної та гуманітарної політики</t>
  </si>
  <si>
    <t>Департамент капітального будівництва</t>
  </si>
  <si>
    <t>Департамент економічної та господарської діяльності</t>
  </si>
  <si>
    <t>Департамент державних закупівель</t>
  </si>
  <si>
    <t>Військово-медичний департамент</t>
  </si>
  <si>
    <t>Департамент розробок і закупівлі озброєння та військової техніки</t>
  </si>
  <si>
    <t>Департамент утилізації компонентів ракетного палива та ракет і боєприпасів</t>
  </si>
  <si>
    <t>Департамент кадрової політики</t>
  </si>
  <si>
    <t>Адміністративний департамент</t>
  </si>
  <si>
    <t>Міністерство юстиції України</t>
  </si>
  <si>
    <t>Патронатна служба Міністра</t>
  </si>
  <si>
    <t>Секретаріат Державного секретаря Міністерства</t>
  </si>
  <si>
    <t>Управління зовнішніх зв’язків</t>
  </si>
  <si>
    <t>Управління взаємодії з органами державної влади</t>
  </si>
  <si>
    <t>Управління інформування населення та реформування правової освіти</t>
  </si>
  <si>
    <t>Департамент публічного права</t>
  </si>
  <si>
    <t>Департамент приватного права</t>
  </si>
  <si>
    <t>Департамент з питань судової роботи та банкрутства</t>
  </si>
  <si>
    <t>Департамент реєстрації та систематизації правових актів</t>
  </si>
  <si>
    <t>Департамент з питань правосуддя та національної безпеки</t>
  </si>
  <si>
    <t>Департамент міжнародного права</t>
  </si>
  <si>
    <t>Секретаріат Урядового уповноваженого у справах Європейського суду з прав людини</t>
  </si>
  <si>
    <t>Департамент з питань люстрації</t>
  </si>
  <si>
    <t>Департамент персоналу</t>
  </si>
  <si>
    <t>Управління внутрішнього контролю органів і установ системи юстиції</t>
  </si>
  <si>
    <t>Департамент комунікації, документообігу та контролю</t>
  </si>
  <si>
    <t>Департамент фінансового забезпечення та бухгалтерського обліку</t>
  </si>
  <si>
    <t>Департамент державної реєстрації та нотаріату</t>
  </si>
  <si>
    <t>Відділ режимно-секретної роботи</t>
  </si>
  <si>
    <t>Департамент державної виконавчої служби</t>
  </si>
  <si>
    <t>Адміністративно-господарський департамент</t>
  </si>
  <si>
    <t>Відділ державних закупівель, договірної роботи та взаємовідносин з державними підприємствами</t>
  </si>
  <si>
    <t>Департамент пробації</t>
  </si>
  <si>
    <t>Департамент Державної кримінально-виконавчої служби України</t>
  </si>
  <si>
    <t>Департамент ресурсного забезпечення Державної кримінально-виконавчої служби України</t>
  </si>
  <si>
    <t>Департамент внутрішнього аудиту</t>
  </si>
  <si>
    <t>Сектор мобілізаційної роботи та територіальної оборони</t>
  </si>
  <si>
    <t>Управління медичного забезпечення</t>
  </si>
  <si>
    <t>Відділ інспектування дотримання прав людини в пенітенціарних закладах</t>
  </si>
  <si>
    <t>Директорат з прав людини, доступу до правосуддя та правової обізнаності</t>
  </si>
  <si>
    <t>Директорат стратегічного планування та європейської інтеграції</t>
  </si>
  <si>
    <t>Державна екологічна інспекціяКарпатського округу</t>
  </si>
  <si>
    <r>
      <t>Відділ організації обігу </t>
    </r>
    <r>
      <rPr>
        <sz val="14"/>
        <color rgb="FF0B0080"/>
        <rFont val="Arial"/>
        <family val="2"/>
        <charset val="204"/>
      </rPr>
      <t>лікарських</t>
    </r>
    <r>
      <rPr>
        <sz val="14"/>
        <color rgb="FF222222"/>
        <rFont val="Arial"/>
        <family val="2"/>
        <charset val="204"/>
      </rPr>
      <t> та </t>
    </r>
    <r>
      <rPr>
        <sz val="14"/>
        <color rgb="FF0B0080"/>
        <rFont val="Arial"/>
        <family val="2"/>
        <charset val="204"/>
      </rPr>
      <t>наркотичних засобів</t>
    </r>
  </si>
  <si>
    <t>Антонов Емельян Богуславович</t>
  </si>
  <si>
    <t>Евдокимов Евдоким Семенович</t>
  </si>
  <si>
    <t>Лукин Герасим Артемович</t>
  </si>
  <si>
    <t>Гурьев Юрий Валерьянович</t>
  </si>
  <si>
    <t>Сафонов Виталий Андреевич</t>
  </si>
  <si>
    <t>Калашников Леонид Наумович</t>
  </si>
  <si>
    <t>Романов Лавр Станиславович</t>
  </si>
  <si>
    <t>Зиновьев Дмитрий Наумович</t>
  </si>
  <si>
    <t>Лазарев Константин Геласьевич</t>
  </si>
  <si>
    <t>Рябов Вольдемар Владимирович</t>
  </si>
  <si>
    <t>Казаков Карл Арсеньевич</t>
  </si>
  <si>
    <t>Гущин Игнатий Семенович</t>
  </si>
  <si>
    <t>Сорокин Овидий Антонович</t>
  </si>
  <si>
    <t>Сысоев Аввакуум Георгьевич</t>
  </si>
  <si>
    <t>Панфилов Клемент Донатович</t>
  </si>
  <si>
    <t>Дмитриев Флор Павлович</t>
  </si>
  <si>
    <t>Миронов Алан Арсеньевич</t>
  </si>
  <si>
    <t>Павлов Августин Парфеньевич</t>
  </si>
  <si>
    <t>Артемьев Олег Ефимович</t>
  </si>
  <si>
    <t>Наумов Нисон Валерьянович</t>
  </si>
  <si>
    <t>Уваров Максим Авдеевич</t>
  </si>
  <si>
    <t>Королёв Валерий Созонович</t>
  </si>
  <si>
    <t>Ильин Сергей Мэлсович</t>
  </si>
  <si>
    <t>Цветков Климент Лаврентьевич</t>
  </si>
  <si>
    <t>Зуев Гордий Авдеевич</t>
  </si>
  <si>
    <t>Бобров Константин Романович</t>
  </si>
  <si>
    <t>Назаров Вальтер Денисович</t>
  </si>
  <si>
    <t>Шаров Кондрат Юрьевич</t>
  </si>
  <si>
    <t>Кудряшов Корней Аркадьевич</t>
  </si>
  <si>
    <t>Красильников Гурий Яковович</t>
  </si>
  <si>
    <t>Горбунов Архип Аркадьевич</t>
  </si>
  <si>
    <t>Лихачёв Станислав Адольфович</t>
  </si>
  <si>
    <t>Мышкин Демьян Сергеевич</t>
  </si>
  <si>
    <t>Меркушев Мирон Лукьянович</t>
  </si>
  <si>
    <t>Гущин Леонард Филатович</t>
  </si>
  <si>
    <t>Горбачёв Ираклий Христофорович</t>
  </si>
  <si>
    <t>Зайцев Натан Давидович</t>
  </si>
  <si>
    <t>Филатов Августин Фролович</t>
  </si>
  <si>
    <t>Якушев Парамон Ильяович</t>
  </si>
  <si>
    <t>Фомичёв Лаврентий Даниилович</t>
  </si>
  <si>
    <t>Данилов Родион Семенович</t>
  </si>
  <si>
    <t>Гришин Модест Михаилович</t>
  </si>
  <si>
    <t>Григорьев Власий Степанович</t>
  </si>
  <si>
    <t>Гордеев Михаил Святославович</t>
  </si>
  <si>
    <t>Ситников Евгений Альвианович</t>
  </si>
  <si>
    <t>Архипов Гавриил Германнович</t>
  </si>
  <si>
    <t>Кудряшов Никифор Федосеевич</t>
  </si>
  <si>
    <t>Артемьев Исак Дмитриевич</t>
  </si>
  <si>
    <t>Миронов Игнатий Робертович</t>
  </si>
  <si>
    <t>Степанов Эрик Германнович</t>
  </si>
  <si>
    <t>Михеев Рудольф Феликсович</t>
  </si>
  <si>
    <t>Виноградов Всеволод Григорьевич</t>
  </si>
  <si>
    <t>Ефремов Людвиг Донатович</t>
  </si>
  <si>
    <t>Давыдов Дональд Авдеевич</t>
  </si>
  <si>
    <t>Буров Тимур Эльдарович</t>
  </si>
  <si>
    <t>Орехов Агафон Пантелеймонович</t>
  </si>
  <si>
    <t>Крюков Юлий Федорович</t>
  </si>
  <si>
    <t>Исаков Альфред Аркадьевич</t>
  </si>
  <si>
    <t>Поляков Лазарь Станиславович</t>
  </si>
  <si>
    <t>Громов Донат Федорович</t>
  </si>
  <si>
    <t>Борисов Мартин Еремеевич</t>
  </si>
  <si>
    <t>Буров Оскар Егорович</t>
  </si>
  <si>
    <t>Кононов Кирилл Петрович</t>
  </si>
  <si>
    <t>Костин Гарри Игоревич</t>
  </si>
  <si>
    <t>Шестаков Абрам Станиславович</t>
  </si>
  <si>
    <t>Миронов Людвиг Митрофанович</t>
  </si>
  <si>
    <t>Цветков Евгений Ильяович</t>
  </si>
  <si>
    <t>Николаев Гавриил Тимофеевич</t>
  </si>
  <si>
    <t>Якушев Севастьян Вениаминович</t>
  </si>
  <si>
    <t>Тетерин Степан Константинович</t>
  </si>
  <si>
    <t>Соловьёв Панкратий Евгеньевич</t>
  </si>
  <si>
    <t>Лихачёв Леонид Георгьевич</t>
  </si>
  <si>
    <t>Дорофеев Эдуард Рудольфович</t>
  </si>
  <si>
    <t>Кириллов Владлен Матвеевич</t>
  </si>
  <si>
    <t>Зайцев Арнольд Мартынович</t>
  </si>
  <si>
    <t>Голубев Эрнест Аркадьевич</t>
  </si>
  <si>
    <t>Мамонтов Филипп Яковлевич</t>
  </si>
  <si>
    <t>Голубев Нинель Степанович</t>
  </si>
  <si>
    <t>Селезнёв Игнат Донатович</t>
  </si>
  <si>
    <t>Ситников Елисей Проклович</t>
  </si>
  <si>
    <t>Федотова Янита Иринеевна</t>
  </si>
  <si>
    <t>Блохина Дарьяна Вениаминовна</t>
  </si>
  <si>
    <t>Владимирова Виргиния Борисовна</t>
  </si>
  <si>
    <t>Жукова Эмилия Львовна</t>
  </si>
  <si>
    <t>Сысоева Вера Авксентьевна</t>
  </si>
  <si>
    <t>Зимина Валерия Максовна</t>
  </si>
  <si>
    <t>Шарова Христина Святославовна</t>
  </si>
  <si>
    <t>Титова Неолина Владиславовна</t>
  </si>
  <si>
    <t>Горбачёва Селена Витальевна</t>
  </si>
  <si>
    <t>Ковалёва Нина Демьяновна</t>
  </si>
  <si>
    <t>Волкова Ветта Якововна</t>
  </si>
  <si>
    <t>Субботина Александрина Федотовна</t>
  </si>
  <si>
    <t>Маслова Эдита Кирилловна</t>
  </si>
  <si>
    <t>Ширяева Гаянэ Натановна</t>
  </si>
  <si>
    <t>Дьячкова Валентина Рубеновна</t>
  </si>
  <si>
    <t>Семёнова Регина Аркадьевна</t>
  </si>
  <si>
    <t>Молчанова Эльмира Адольфовна</t>
  </si>
  <si>
    <t>Бирюкова Венера Николаевна</t>
  </si>
  <si>
    <t>Воробьёва Азалия Денисовна</t>
  </si>
  <si>
    <t>Панова Авигея Вениаминовна</t>
  </si>
  <si>
    <t>Павлова Амалия Константиновна</t>
  </si>
  <si>
    <t>Кудряшова Диодора Семеновна</t>
  </si>
  <si>
    <t>Макарова Ветта Петровна</t>
  </si>
  <si>
    <t>Дроздова Фрида Куприяновна</t>
  </si>
  <si>
    <t>Гаврилова Архелия Рудольфовна</t>
  </si>
  <si>
    <t>Гущина Капитолина Аркадьевна</t>
  </si>
  <si>
    <t>Пестова Станислава Мартыновна</t>
  </si>
  <si>
    <t>Сорокина Милана Германновна</t>
  </si>
  <si>
    <t>Пономарёва Моника Филипповна</t>
  </si>
  <si>
    <t>Блохина Августина Васильевна</t>
  </si>
  <si>
    <t>Наумова Юланта Ростиславовна</t>
  </si>
  <si>
    <t>Субботина Романа Созоновна</t>
  </si>
  <si>
    <t>Дроздова Сафина Германовна</t>
  </si>
  <si>
    <t>Воробьёва Амалия Федотовна</t>
  </si>
  <si>
    <t>Соколова Лира Анатольевна</t>
  </si>
  <si>
    <t>Гущина Оксана Лаврентьевна</t>
  </si>
  <si>
    <t>Некрасова Тамара Вячеславовна</t>
  </si>
  <si>
    <t>Орехова Розалина Олеговна</t>
  </si>
  <si>
    <t>Калашникова Иоанна Павловна</t>
  </si>
  <si>
    <t>Костина Стефания Арсеньевна</t>
  </si>
  <si>
    <t>Нестерова Эдуарда Рудольфовна</t>
  </si>
  <si>
    <t>Мишина Сафина Гордеевна</t>
  </si>
  <si>
    <t>Носкова Олеся Лаврентьевна</t>
  </si>
  <si>
    <t>Лапина Андриана Арсеньевна</t>
  </si>
  <si>
    <t>Лихачёва Альвина Семеновна</t>
  </si>
  <si>
    <t>Лихачёва Данута Павловна</t>
  </si>
  <si>
    <t>Горбачёва Сусанна Антоновна</t>
  </si>
  <si>
    <t>Доронина Аделия Константиновна</t>
  </si>
  <si>
    <t>Зиновьева Диана Глебовна</t>
  </si>
  <si>
    <t>Денисова Лидия Леонидовна</t>
  </si>
  <si>
    <t>Кузнецова Джульетта Лукьевна</t>
  </si>
  <si>
    <t>Дмитриева Таира Созоновна</t>
  </si>
  <si>
    <t>Зиновьева Аурелия Никитевна</t>
  </si>
  <si>
    <t>Кудрявцева Лира Еремеевна</t>
  </si>
  <si>
    <t>Колесникова Сабина Натановна</t>
  </si>
  <si>
    <t>Мамонтова Октябрина Викторовна</t>
  </si>
  <si>
    <t>Анисимова Дарья Ярославовна</t>
  </si>
  <si>
    <t>Дементьева Лигия Иосифовна</t>
  </si>
  <si>
    <t>Лебедева Лидия Валерьяновна</t>
  </si>
  <si>
    <t>Мясникова Эльмира Робертовна</t>
  </si>
  <si>
    <t>Кабанова Диана Глебовна</t>
  </si>
  <si>
    <t>Некрасова Амелия Федотовна</t>
  </si>
  <si>
    <t>Пахомова Эльмира Максимовна</t>
  </si>
  <si>
    <t>Ларионова Диодора Макаровна</t>
  </si>
  <si>
    <t>Нестерова Феодосия Альвиановна</t>
  </si>
  <si>
    <t>Русакова Пелагея Эльдаровна</t>
  </si>
  <si>
    <t>Селиверстова Триана Федоровна</t>
  </si>
  <si>
    <t>Боброва Стелла Максовна</t>
  </si>
  <si>
    <t>Силина Виолетта Фроловна</t>
  </si>
  <si>
    <t>Горбачёва Диана Артёмовна</t>
  </si>
  <si>
    <t>Гущина Ольга Филатовна</t>
  </si>
  <si>
    <t>Маслова Милда Эльдаровна</t>
  </si>
  <si>
    <t>Медведева Алия Улебовна</t>
  </si>
  <si>
    <t>Сафонова Альбина Ильяовна</t>
  </si>
  <si>
    <t>Стрелкова Пелагея Арсеньевна</t>
  </si>
  <si>
    <t>Хохлова Полианна Якуновна</t>
  </si>
  <si>
    <t>Орехова Веста Авксентьевна</t>
  </si>
  <si>
    <t>Егорова Наталия Владленовна</t>
  </si>
  <si>
    <t>Соболева Софья Константиновна</t>
  </si>
  <si>
    <t>Третьякова Келен Созоновна</t>
  </si>
  <si>
    <t>Бирюков Владимир Ростиславович</t>
  </si>
  <si>
    <t>Корнилов Адриан Артёмович</t>
  </si>
  <si>
    <t>Терентьев Матвей Рудольфович</t>
  </si>
  <si>
    <t>Шестаков Тихон Тарасович</t>
  </si>
  <si>
    <t>Комаров Лукьян Тимурович</t>
  </si>
  <si>
    <t>Кудряшов Юрий Мартынович</t>
  </si>
  <si>
    <t>Прохоров Клим Георгьевич</t>
  </si>
  <si>
    <t>Орехов Арнольд Филатович</t>
  </si>
  <si>
    <t>Морозов Вениамин Матвеевич</t>
  </si>
  <si>
    <t>Казаков Илларион Германович</t>
  </si>
  <si>
    <t>Быков Богдан Яковович</t>
  </si>
  <si>
    <t>Горшков Мартын Феликсович</t>
  </si>
  <si>
    <t>Миронов Вячеслав Евгеньевич</t>
  </si>
  <si>
    <t>Овчинников Парамон Давидович</t>
  </si>
  <si>
    <t>Ситников Аввакуум Максович</t>
  </si>
  <si>
    <t>Мухин Альфред Владимирович</t>
  </si>
  <si>
    <t>Носов Борис Георгьевич</t>
  </si>
  <si>
    <t>Филатов Яков Сергеевич</t>
  </si>
  <si>
    <t>Меркушев Моисей Артёмович</t>
  </si>
  <si>
    <t>Ефимов Макар Тимофеевич</t>
  </si>
  <si>
    <t>Чернов Мартин Мэлорович</t>
  </si>
  <si>
    <t>Филатов Наум Русланович</t>
  </si>
  <si>
    <t>Молчанов Александр Михаилович</t>
  </si>
  <si>
    <t>Гордеев Клим Егорович</t>
  </si>
  <si>
    <t>Ильин Кондрат Романович</t>
  </si>
  <si>
    <t>Белозёров Вадим Романович</t>
  </si>
  <si>
    <t>Лыткин Тарас Романович</t>
  </si>
  <si>
    <t>Дорофеев Фрол Степанович</t>
  </si>
  <si>
    <t>Гришин Виктор Германнович</t>
  </si>
  <si>
    <t>Осипов Александр Ильяович</t>
  </si>
  <si>
    <t>Стрелков Роберт Яковович</t>
  </si>
  <si>
    <t>Доронин Андрей Витальевич</t>
  </si>
  <si>
    <t>Белов Артур Михаилович</t>
  </si>
  <si>
    <t>Селиверстов Артур Якунович</t>
  </si>
  <si>
    <t>Лихачёв Юлий Романович</t>
  </si>
  <si>
    <t>Наумов Илларион Германнович</t>
  </si>
  <si>
    <t>Тарасов Вальтер Ильяович</t>
  </si>
  <si>
    <t>Жуков Вениамин Станиславович</t>
  </si>
  <si>
    <t>Семёнов Клим Феликсович</t>
  </si>
  <si>
    <t>Белов Натан Федотович</t>
  </si>
  <si>
    <t>Васильев Александр Платонович</t>
  </si>
  <si>
    <t>Федотов Артур Тихонович</t>
  </si>
  <si>
    <t>Медведев Артем Артёмович</t>
  </si>
  <si>
    <t>Гордеев Ростислав Ярославович</t>
  </si>
  <si>
    <t>Мишин Аверкий Семенович</t>
  </si>
  <si>
    <t>Горбачёв Гордий Филатович</t>
  </si>
  <si>
    <t>Баранов Гордей Натанович</t>
  </si>
  <si>
    <t>Зыков Николай Тимурович</t>
  </si>
  <si>
    <t>Русаков Владимир Юрьевич</t>
  </si>
  <si>
    <t>Михайлов Всеволод Пётрович</t>
  </si>
  <si>
    <t>Силин Николай Семёнович</t>
  </si>
  <si>
    <t>Быков Борис Сергеевич</t>
  </si>
  <si>
    <t>Прохоров Виссарион Христофорович</t>
  </si>
  <si>
    <t>Логинов Вадим Егорович</t>
  </si>
  <si>
    <t>Маслов Давид Иосифович</t>
  </si>
  <si>
    <t>Молчанов Адольф Куприянович</t>
  </si>
  <si>
    <t>Соколов Дмитрий Созонович</t>
  </si>
  <si>
    <t>Воробьёв Анатолий Оскарович</t>
  </si>
  <si>
    <t>Котов Любовь Созонович</t>
  </si>
  <si>
    <t>Симонов Гавриил Даниилович</t>
  </si>
  <si>
    <t>Дмитриев Терентий Петрович</t>
  </si>
  <si>
    <t>Корнилов Гаянэ Яковович</t>
  </si>
  <si>
    <t>Некрасов Алан Альбертович</t>
  </si>
  <si>
    <t>Антонов Мартын Арсеньевич</t>
  </si>
  <si>
    <t>Тарасов Никифор Михаилович</t>
  </si>
  <si>
    <t>Белов Вальтер Игнатьевич</t>
  </si>
  <si>
    <t>Лыткин Вилен Кимович</t>
  </si>
  <si>
    <t>Устинов Пантелеймон Алексеевич</t>
  </si>
  <si>
    <t>Бобылёв Максим Яковлевич</t>
  </si>
  <si>
    <t>Коновалов Игнат Авдеевич</t>
  </si>
  <si>
    <t>Овчинников Александр Юрьевич</t>
  </si>
  <si>
    <t>Блинов Арсен Максович</t>
  </si>
  <si>
    <t>Субботин Власий Павлович</t>
  </si>
  <si>
    <t>Пахомов Виктор Мэлорович</t>
  </si>
  <si>
    <t>Сорокин Мечислав Арсеньевич</t>
  </si>
  <si>
    <t>Крюков Нелли Геннадьевич</t>
  </si>
  <si>
    <t>Константинов Остап Донатович</t>
  </si>
  <si>
    <t>Савин Абрам Давидович</t>
  </si>
  <si>
    <t>Евсеев Аввакум Романович</t>
  </si>
  <si>
    <t>Веселов Руслан Валерьянович</t>
  </si>
  <si>
    <t>кількість років у міністерстві</t>
  </si>
  <si>
    <t>Вища освіта</t>
  </si>
  <si>
    <t>1. Київський національний університет ім.Т. Г. Шевченко - 359</t>
  </si>
  <si>
    <t>2. Національний технічний університет «Київський політехнічний інститут» - 352</t>
  </si>
  <si>
    <t>3. Національний університет «Києво-Могилянська академія» - 343</t>
  </si>
  <si>
    <t>4. Львівський національний університет ім. Івана Франка - 252</t>
  </si>
  <si>
    <t>5. Київський національний економічний університет ім. Вадима Гетьмана  - 251</t>
  </si>
  <si>
    <t>6. Національний юридичний університет ім. Ярослава Мудрого - 236</t>
  </si>
  <si>
    <t>7. Національний авіаційний університет - 204</t>
  </si>
  <si>
    <t>8. Національний університет «Львівська політехніка» - 200</t>
  </si>
  <si>
    <t>9. Національний технічний університет «Харківський політехнічний інститут»  - 188</t>
  </si>
  <si>
    <t>10. Харківський національний університет ім.В. Н.Каразіна - 176</t>
  </si>
  <si>
    <t>11. Національний педагогічний університет ім. М. П. Драгоманова - 165</t>
  </si>
  <si>
    <t>12. Донецький національний технічний університет - 135</t>
  </si>
  <si>
    <t>13. Донецький національний університет  - 134</t>
  </si>
  <si>
    <t>14. Київський національний торгово-економічний університет  - 134</t>
  </si>
  <si>
    <t>15. Одеський національний університет ім. І. І. Мечникова  - 123</t>
  </si>
  <si>
    <t>16. Чернівецький національний університет ім. Юрія Федьковича - 105</t>
  </si>
  <si>
    <t>17. Національний аерокосмічний університет ім. М. Є. Жуковського «Харківський авіаційний інститут» -  104</t>
  </si>
  <si>
    <t>18. Харківський національний університет радіоелектроніки - 96</t>
  </si>
  <si>
    <t>19. Національний університет «Острозька академія» - 96</t>
  </si>
  <si>
    <t>20. Національний університет «Одеська юридична академія» - 95</t>
  </si>
  <si>
    <t>21. Запорізький національний технічний університет - 92</t>
  </si>
  <si>
    <t>22. Національний транспортний університет - 87</t>
  </si>
  <si>
    <t>23. Університет економіки і права «Крок» - 83</t>
  </si>
  <si>
    <t>24. Національний університет харчових технологій - 78</t>
  </si>
  <si>
    <t>25. Запорізький національний університет - 77</t>
  </si>
  <si>
    <t>26. Київський національний університет будівництва і архітектури - 72</t>
  </si>
  <si>
    <t>27. Івано-Франківський національний технічний університет нафти і газу -71</t>
  </si>
  <si>
    <t>28. Київський національний університет технологій та дизайну - 69</t>
  </si>
  <si>
    <t>29. Вінницький національний технічний університет - 69</t>
  </si>
  <si>
    <t>30. Дніпропетровський національний університет ім. Олеся Гончара - 67</t>
  </si>
  <si>
    <t>31. Одеський національний політехнічний університет - 67</t>
  </si>
  <si>
    <t>32. Тернопільський національний технічний університет ім. Івана Пулюя - 67</t>
  </si>
  <si>
    <t>33. Полтавський національний технічний університет ім. Юрія Кондратюка - 67</t>
  </si>
  <si>
    <t>34. Сумський державний університет - 64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</si>
</sst>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rgb="FF212529"/>
      <name val="Arial"/>
      <family val="2"/>
      <charset val="204"/>
    </font>
    <font>
      <sz val="11"/>
      <color indexed="8"/>
      <name val="Calibri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sz val="14"/>
      <color rgb="FF333333"/>
      <name val="Roboto"/>
      <charset val="204"/>
    </font>
    <font>
      <sz val="14"/>
      <color rgb="FF333333"/>
      <name val="Segoe UI"/>
      <family val="2"/>
      <charset val="204"/>
    </font>
    <font>
      <sz val="14"/>
      <color rgb="FF222222"/>
      <name val="Arial"/>
      <family val="2"/>
      <charset val="204"/>
    </font>
    <font>
      <sz val="14"/>
      <color rgb="FF000000"/>
      <name val="Georgia"/>
      <family val="1"/>
      <charset val="204"/>
    </font>
    <font>
      <sz val="14"/>
      <color rgb="FF0B0080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A2A9B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Protection="0"/>
  </cellStyleXfs>
  <cellXfs count="19">
    <xf numFmtId="0" fontId="0" fillId="0" borderId="0" xfId="0"/>
    <xf numFmtId="0" fontId="4" fillId="0" borderId="0" xfId="0" applyFont="1" applyAlignment="1"/>
    <xf numFmtId="0" fontId="4" fillId="2" borderId="1" xfId="0" applyFont="1" applyFill="1" applyBorder="1" applyAlignment="1">
      <alignment horizontal="justify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justify" vertical="center"/>
    </xf>
    <xf numFmtId="0" fontId="5" fillId="0" borderId="0" xfId="0" applyFont="1" applyAlignment="1"/>
    <xf numFmtId="0" fontId="6" fillId="0" borderId="0" xfId="1" applyFont="1" applyAlignment="1"/>
    <xf numFmtId="49" fontId="7" fillId="0" borderId="3" xfId="2" applyNumberFormat="1" applyFont="1" applyBorder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1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49" fontId="5" fillId="0" borderId="3" xfId="0" applyNumberFormat="1" applyFont="1" applyBorder="1" applyAlignment="1">
      <alignment horizontal="left"/>
    </xf>
    <xf numFmtId="0" fontId="6" fillId="0" borderId="0" xfId="1" applyFont="1" applyAlignment="1">
      <alignment horizontal="left" vertical="center"/>
    </xf>
    <xf numFmtId="0" fontId="13" fillId="0" borderId="0" xfId="0" applyFont="1" applyAlignment="1">
      <alignment horizontal="left" vertical="center" wrapText="1" indent="1"/>
    </xf>
  </cellXfs>
  <cellStyles count="3">
    <cellStyle name="Гиперссылка" xfId="1" builtinId="8"/>
    <cellStyle name="Обычный" xfId="0" builtinId="0"/>
    <cellStyle name="Обычный 2" xfId="2" xr:uid="{A26C7B75-5D08-4048-AF32-1FDA9999D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nr.gov.ua/content/derzhavne-agentstvo-ukraini-z-upravlinnya-zonoyu-vidchuzhennya.html" TargetMode="External"/><Relationship Id="rId3" Type="http://schemas.openxmlformats.org/officeDocument/2006/relationships/hyperlink" Target="https://menr.gov.ua/content/derzhavna-sluzhba-geologii-ta-nadr.html" TargetMode="External"/><Relationship Id="rId7" Type="http://schemas.openxmlformats.org/officeDocument/2006/relationships/hyperlink" Target="https://menr.gov.ua/content/derzhavna-ekologichna-inspekciya-ukraini.html" TargetMode="External"/><Relationship Id="rId2" Type="http://schemas.openxmlformats.org/officeDocument/2006/relationships/hyperlink" Target="https://menr.gov.ua/content/derzhavne-agentstvo-ukraini-z-upravlinnya-zonoyu-vidchuzhennya.html" TargetMode="External"/><Relationship Id="rId1" Type="http://schemas.openxmlformats.org/officeDocument/2006/relationships/hyperlink" Target="https://menr.gov.ua/content/derzhavna-ekologichna-inspekciya-ukraini.html" TargetMode="External"/><Relationship Id="rId6" Type="http://schemas.openxmlformats.org/officeDocument/2006/relationships/hyperlink" Target="https://uk.wikipedia.org/wiki/%D0%9F%D1%80%D0%BE%D0%B1%D0%B0%D1%86%D1%96%D1%8F_%D0%B2_%D0%A3%D0%BA%D1%80%D0%B0%D1%97%D0%BD%D1%96" TargetMode="External"/><Relationship Id="rId11" Type="http://schemas.openxmlformats.org/officeDocument/2006/relationships/hyperlink" Target="https://menr.gov.ua/content/derzhavne-agentstvo-vodnih-resursiv.html" TargetMode="External"/><Relationship Id="rId5" Type="http://schemas.openxmlformats.org/officeDocument/2006/relationships/hyperlink" Target="https://uk.wikipedia.org/wiki/%D0%92%D0%BE%D1%94%D0%BD%D0%BD%D0%B8%D0%B9_%D1%81%D1%82%D0%B0%D0%BD_%D0%B2_%D0%A3%D0%BA%D1%80%D0%B0%D1%97%D0%BD%D1%96" TargetMode="External"/><Relationship Id="rId10" Type="http://schemas.openxmlformats.org/officeDocument/2006/relationships/hyperlink" Target="https://menr.gov.ua/content/derzhavna-sluzhba-geologii-ta-nadr.html" TargetMode="External"/><Relationship Id="rId4" Type="http://schemas.openxmlformats.org/officeDocument/2006/relationships/hyperlink" Target="https://uk.wikipedia.org/wiki/%D0%86%D0%BC%D1%83%D0%BD%D0%BE%D0%B1%D1%96%D0%BE%D0%BB%D0%BE%D0%B3%D1%96%D1%87%D0%BD%D1%96_%D0%BF%D1%80%D0%B5%D0%BF%D0%B0%D1%80%D0%B0%D1%82%D0%B8" TargetMode="External"/><Relationship Id="rId9" Type="http://schemas.openxmlformats.org/officeDocument/2006/relationships/hyperlink" Target="https://menr.gov.ua/content/derzhavne-agentstvo-vodnih-resursi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2608-BB7D-47ED-AD61-D59351C8D329}">
  <dimension ref="A1:M241"/>
  <sheetViews>
    <sheetView tabSelected="1" topLeftCell="A168" zoomScale="70" zoomScaleNormal="70" workbookViewId="0">
      <selection activeCell="A186" sqref="A186"/>
    </sheetView>
  </sheetViews>
  <sheetFormatPr defaultColWidth="26.88671875" defaultRowHeight="18"/>
  <cols>
    <col min="1" max="1" width="255.77734375" style="5" customWidth="1"/>
    <col min="2" max="2" width="19.6640625" style="5" customWidth="1"/>
    <col min="3" max="3" width="37.109375" style="5" customWidth="1"/>
    <col min="4" max="4" width="21.88671875" style="5" customWidth="1"/>
    <col min="5" max="6" width="26.88671875" style="15"/>
    <col min="7" max="7" width="23.44140625" style="15" customWidth="1"/>
    <col min="8" max="10" width="26.88671875" style="5"/>
    <col min="11" max="11" width="87.77734375" style="5" bestFit="1" customWidth="1"/>
    <col min="12" max="12" width="12.5546875" style="5" bestFit="1" customWidth="1"/>
    <col min="13" max="16384" width="26.88671875" style="5"/>
  </cols>
  <sheetData>
    <row r="1" spans="1:13">
      <c r="B1" s="5" t="s">
        <v>0</v>
      </c>
      <c r="C1" s="5" t="s">
        <v>1</v>
      </c>
      <c r="D1" s="5" t="s">
        <v>2</v>
      </c>
      <c r="E1" s="5" t="s">
        <v>3</v>
      </c>
      <c r="F1" s="5"/>
      <c r="G1" s="5" t="s">
        <v>469</v>
      </c>
      <c r="H1" s="5" t="s">
        <v>470</v>
      </c>
    </row>
    <row r="2" spans="1:13" ht="20.399999999999999">
      <c r="A2" s="5" t="str">
        <f ca="1">B2 &amp; ";" &amp; C2  &amp;";" &amp; D2&amp;";"&amp; E2&amp;";"&amp;G2&amp;";"&amp;H2</f>
        <v xml:space="preserve">Міністерство екології та природних ресурсів України;Державна екологічна інспекція України;Державна екологічна інспекція у Дніпропетровській області;Антонов;Емельян;Богуславович;23; Національний університет «Одеська юридична академія» </v>
      </c>
      <c r="B2" s="5" t="s">
        <v>4</v>
      </c>
      <c r="C2" s="6" t="s">
        <v>5</v>
      </c>
      <c r="D2" s="1" t="s">
        <v>9</v>
      </c>
      <c r="E2" s="5" t="str">
        <f>"" &amp; REPLACE(M2,SEARCH(" ",M2,1),1,";") &amp; ""</f>
        <v>Антонов;Емельян;Богуславович</v>
      </c>
      <c r="F2" s="5"/>
      <c r="G2" s="5">
        <f ca="1">RANDBETWEEN(1,34)</f>
        <v>23</v>
      </c>
      <c r="H2" s="5" t="str">
        <f ca="1">VLOOKUP(RANDBETWEEN(1,34),$J$2:$K$35,2)</f>
        <v xml:space="preserve"> Національний університет «Одеська юридична академія» </v>
      </c>
      <c r="I2" s="18" t="s">
        <v>471</v>
      </c>
      <c r="J2" s="18">
        <v>1</v>
      </c>
      <c r="K2" s="5" t="str">
        <f>MID(I2,SEARCH(".",I2,1)+1,SEARCH("-",I2,LEN(I2)-5)-SEARCH(".",I2,1)-1)</f>
        <v xml:space="preserve"> Київський національний університет ім.Т. Г. Шевченко </v>
      </c>
      <c r="L2" s="7" t="s">
        <v>229</v>
      </c>
      <c r="M2" s="5" t="str">
        <f t="shared" ref="M2:M33" si="0">REPLACE(L2,SEARCH(" ",L2,1),1,";")</f>
        <v>Антонов;Емельян Богуславович</v>
      </c>
    </row>
    <row r="3" spans="1:13" ht="30.6">
      <c r="A3" s="5" t="str">
        <f t="shared" ref="A3:A66" ca="1" si="1">B3 &amp; ";" &amp; C3  &amp;";" &amp; D3&amp;";"&amp; E3&amp;";"&amp;G3&amp;";"&amp;H3</f>
        <v xml:space="preserve">Міністерство екології та природних ресурсів України;Державна екологічна інспекція України;Державна екологічна інспекція у Чернівецькій області;Евдокимов;Евдоким;Семенович;9; Київський національний університет ім.Т. Г. Шевченко </v>
      </c>
      <c r="B3" s="5" t="s">
        <v>4</v>
      </c>
      <c r="C3" s="6" t="s">
        <v>5</v>
      </c>
      <c r="D3" s="1" t="s">
        <v>10</v>
      </c>
      <c r="E3" s="5" t="str">
        <f t="shared" ref="E3:E66" si="2">"" &amp; REPLACE(M3,SEARCH(" ",M3,1),1,";") &amp; ""</f>
        <v>Евдокимов;Евдоким;Семенович</v>
      </c>
      <c r="F3" s="5"/>
      <c r="G3" s="5">
        <f t="shared" ref="G3:G66" ca="1" si="3">RANDBETWEEN(1,38)</f>
        <v>9</v>
      </c>
      <c r="H3" s="5" t="str">
        <f t="shared" ref="H3:H66" ca="1" si="4">VLOOKUP(RANDBETWEEN(1,34),$J$2:$K$35,2)</f>
        <v xml:space="preserve"> Київський національний університет ім.Т. Г. Шевченко </v>
      </c>
      <c r="I3" s="18" t="s">
        <v>472</v>
      </c>
      <c r="J3" s="18">
        <f>J2+1</f>
        <v>2</v>
      </c>
      <c r="K3" s="5" t="str">
        <f t="shared" ref="K3:K35" si="5">MID(I3,SEARCH(".",I3,1)+1,SEARCH("-",I3,LEN(I3)-5)-SEARCH(".",I3,1)-1)</f>
        <v xml:space="preserve"> Національний технічний університет «Київський політехнічний інститут» </v>
      </c>
      <c r="L3" s="7" t="s">
        <v>230</v>
      </c>
      <c r="M3" s="5" t="str">
        <f t="shared" si="0"/>
        <v>Евдокимов;Евдоким Семенович</v>
      </c>
    </row>
    <row r="4" spans="1:13" ht="20.399999999999999">
      <c r="A4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Чернігівській області;Лукин;Герасим;Артемович;16; Харківський національний університет ім.В. Н.Каразіна </v>
      </c>
      <c r="B4" s="5" t="s">
        <v>4</v>
      </c>
      <c r="C4" s="6" t="s">
        <v>5</v>
      </c>
      <c r="D4" s="1" t="s">
        <v>11</v>
      </c>
      <c r="E4" s="5" t="str">
        <f t="shared" si="2"/>
        <v>Лукин;Герасим;Артемович</v>
      </c>
      <c r="F4" s="5"/>
      <c r="G4" s="5">
        <f t="shared" ca="1" si="3"/>
        <v>16</v>
      </c>
      <c r="H4" s="5" t="str">
        <f t="shared" ca="1" si="4"/>
        <v xml:space="preserve"> Харківський національний університет ім.В. Н.Каразіна </v>
      </c>
      <c r="I4" s="18" t="s">
        <v>473</v>
      </c>
      <c r="J4" s="18">
        <f t="shared" ref="J4:J35" si="6">J3+1</f>
        <v>3</v>
      </c>
      <c r="K4" s="5" t="str">
        <f t="shared" si="5"/>
        <v xml:space="preserve"> Національний університет «Києво-Могилянська академія» </v>
      </c>
      <c r="L4" s="7" t="s">
        <v>231</v>
      </c>
      <c r="M4" s="5" t="str">
        <f t="shared" si="0"/>
        <v>Лукин;Герасим Артемович</v>
      </c>
    </row>
    <row r="5" spans="1:13" ht="20.399999999999999">
      <c r="A5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Поліського округу;Гурьев;Юрий;Валерьянович;23; Національний транспортний університет </v>
      </c>
      <c r="B5" s="5" t="s">
        <v>4</v>
      </c>
      <c r="C5" s="6" t="s">
        <v>5</v>
      </c>
      <c r="D5" s="1" t="s">
        <v>12</v>
      </c>
      <c r="E5" s="5" t="str">
        <f t="shared" si="2"/>
        <v>Гурьев;Юрий;Валерьянович</v>
      </c>
      <c r="F5" s="5"/>
      <c r="G5" s="5">
        <f t="shared" ca="1" si="3"/>
        <v>23</v>
      </c>
      <c r="H5" s="5" t="str">
        <f t="shared" ca="1" si="4"/>
        <v xml:space="preserve"> Національний транспортний університет </v>
      </c>
      <c r="I5" s="18" t="s">
        <v>474</v>
      </c>
      <c r="J5" s="18">
        <f t="shared" si="6"/>
        <v>4</v>
      </c>
      <c r="K5" s="5" t="str">
        <f t="shared" si="5"/>
        <v xml:space="preserve"> Львівський національний університет ім. Івана Франка </v>
      </c>
      <c r="L5" s="7" t="s">
        <v>232</v>
      </c>
      <c r="M5" s="5" t="str">
        <f t="shared" si="0"/>
        <v>Гурьев;Юрий Валерьянович</v>
      </c>
    </row>
    <row r="6" spans="1:13" ht="18.600000000000001" customHeight="1" thickBot="1">
      <c r="A6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Миколаївській області;Сафонов;Виталий;Андреевич;29; Івано-Франківський національний технічний університет нафти і газу </v>
      </c>
      <c r="B6" s="5" t="s">
        <v>4</v>
      </c>
      <c r="C6" s="6" t="s">
        <v>5</v>
      </c>
      <c r="D6" s="2" t="s">
        <v>13</v>
      </c>
      <c r="E6" s="5" t="str">
        <f t="shared" si="2"/>
        <v>Сафонов;Виталий;Андреевич</v>
      </c>
      <c r="F6" s="5"/>
      <c r="G6" s="5">
        <f t="shared" ca="1" si="3"/>
        <v>29</v>
      </c>
      <c r="H6" s="5" t="str">
        <f t="shared" ca="1" si="4"/>
        <v xml:space="preserve"> Івано-Франківський національний технічний університет нафти і газу </v>
      </c>
      <c r="I6" s="18" t="s">
        <v>475</v>
      </c>
      <c r="J6" s="18">
        <f t="shared" si="6"/>
        <v>5</v>
      </c>
      <c r="K6" s="5" t="str">
        <f t="shared" si="5"/>
        <v xml:space="preserve"> Київський національний економічний університет ім. Вадима Гетьмана  </v>
      </c>
      <c r="L6" s="7" t="s">
        <v>233</v>
      </c>
      <c r="M6" s="5" t="str">
        <f t="shared" si="0"/>
        <v>Сафонов;Виталий Андреевич</v>
      </c>
    </row>
    <row r="7" spans="1:13" ht="30.6">
      <c r="A7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Сумській області;Калашников;Леонид;Наумович;34; Вінницький національний технічний університет </v>
      </c>
      <c r="B7" s="5" t="s">
        <v>4</v>
      </c>
      <c r="C7" s="6" t="s">
        <v>5</v>
      </c>
      <c r="D7" s="1" t="s">
        <v>14</v>
      </c>
      <c r="E7" s="5" t="str">
        <f t="shared" si="2"/>
        <v>Калашников;Леонид;Наумович</v>
      </c>
      <c r="F7" s="5"/>
      <c r="G7" s="5">
        <f t="shared" ca="1" si="3"/>
        <v>34</v>
      </c>
      <c r="H7" s="5" t="str">
        <f t="shared" ca="1" si="4"/>
        <v xml:space="preserve"> Вінницький національний технічний університет </v>
      </c>
      <c r="I7" s="18" t="s">
        <v>476</v>
      </c>
      <c r="J7" s="18">
        <f t="shared" si="6"/>
        <v>6</v>
      </c>
      <c r="K7" s="5" t="str">
        <f t="shared" si="5"/>
        <v xml:space="preserve"> Національний юридичний університет ім. Ярослава Мудрого </v>
      </c>
      <c r="L7" s="7" t="s">
        <v>234</v>
      </c>
      <c r="M7" s="5" t="str">
        <f t="shared" si="0"/>
        <v>Калашников;Леонид Наумович</v>
      </c>
    </row>
    <row r="8" spans="1:13" ht="20.399999999999999">
      <c r="A8" s="5" t="str">
        <f t="shared" ca="1" si="1"/>
        <v xml:space="preserve">Міністерство екології та природних ресурсів України;Державна екологічна інспекція України;Державна Азовська морська екологічна інспекція;Романов;Лавр;Станиславович;9; Київський національний університет технологій та дизайну </v>
      </c>
      <c r="B8" s="5" t="s">
        <v>4</v>
      </c>
      <c r="C8" s="6" t="s">
        <v>5</v>
      </c>
      <c r="D8" s="1" t="s">
        <v>15</v>
      </c>
      <c r="E8" s="5" t="str">
        <f t="shared" si="2"/>
        <v>Романов;Лавр;Станиславович</v>
      </c>
      <c r="F8" s="5"/>
      <c r="G8" s="5">
        <f t="shared" ca="1" si="3"/>
        <v>9</v>
      </c>
      <c r="H8" s="5" t="str">
        <f t="shared" ca="1" si="4"/>
        <v xml:space="preserve"> Київський національний університет технологій та дизайну </v>
      </c>
      <c r="I8" s="18" t="s">
        <v>477</v>
      </c>
      <c r="J8" s="18">
        <f t="shared" si="6"/>
        <v>7</v>
      </c>
      <c r="K8" s="5" t="str">
        <f t="shared" si="5"/>
        <v xml:space="preserve"> Національний авіаційний університет </v>
      </c>
      <c r="L8" s="7" t="s">
        <v>235</v>
      </c>
      <c r="M8" s="5" t="str">
        <f t="shared" si="0"/>
        <v>Романов;Лавр Станиславович</v>
      </c>
    </row>
    <row r="9" spans="1:13" ht="20.399999999999999">
      <c r="A9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Вінницькій області;Зиновьев;Дмитрий;Наумович;16; Київський національний економічний університет ім. Вадима Гетьмана  </v>
      </c>
      <c r="B9" s="5" t="s">
        <v>4</v>
      </c>
      <c r="C9" s="6" t="s">
        <v>5</v>
      </c>
      <c r="D9" s="1" t="s">
        <v>16</v>
      </c>
      <c r="E9" s="5" t="str">
        <f t="shared" si="2"/>
        <v>Зиновьев;Дмитрий;Наумович</v>
      </c>
      <c r="F9" s="5"/>
      <c r="G9" s="5">
        <f t="shared" ca="1" si="3"/>
        <v>16</v>
      </c>
      <c r="H9" s="5" t="str">
        <f t="shared" ca="1" si="4"/>
        <v xml:space="preserve"> Київський національний економічний університет ім. Вадима Гетьмана  </v>
      </c>
      <c r="I9" s="18" t="s">
        <v>478</v>
      </c>
      <c r="J9" s="18">
        <f t="shared" si="6"/>
        <v>8</v>
      </c>
      <c r="K9" s="5" t="str">
        <f t="shared" si="5"/>
        <v xml:space="preserve"> Національний університет «Львівська політехніка» </v>
      </c>
      <c r="L9" s="7" t="s">
        <v>236</v>
      </c>
      <c r="M9" s="5" t="str">
        <f t="shared" si="0"/>
        <v>Зиновьев;Дмитрий Наумович</v>
      </c>
    </row>
    <row r="10" spans="1:13" ht="30.6">
      <c r="A10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Тернопільській області;Лазарев;Константин;Геласьевич;14; Національний університет «Острозька академія» </v>
      </c>
      <c r="B10" s="5" t="s">
        <v>4</v>
      </c>
      <c r="C10" s="6" t="s">
        <v>5</v>
      </c>
      <c r="D10" s="1" t="s">
        <v>17</v>
      </c>
      <c r="E10" s="5" t="str">
        <f t="shared" si="2"/>
        <v>Лазарев;Константин;Геласьевич</v>
      </c>
      <c r="F10" s="5"/>
      <c r="G10" s="5">
        <f t="shared" ca="1" si="3"/>
        <v>14</v>
      </c>
      <c r="H10" s="5" t="str">
        <f t="shared" ca="1" si="4"/>
        <v xml:space="preserve"> Національний університет «Острозька академія» </v>
      </c>
      <c r="I10" s="18" t="s">
        <v>479</v>
      </c>
      <c r="J10" s="18">
        <f t="shared" si="6"/>
        <v>9</v>
      </c>
      <c r="K10" s="5" t="str">
        <f t="shared" si="5"/>
        <v xml:space="preserve"> Національний технічний університет «Харківський політехнічний інститут»  </v>
      </c>
      <c r="L10" s="7" t="s">
        <v>237</v>
      </c>
      <c r="M10" s="5" t="str">
        <f t="shared" si="0"/>
        <v>Лазарев;Константин Геласьевич</v>
      </c>
    </row>
    <row r="11" spans="1:13" ht="18.600000000000001" customHeight="1" thickBot="1">
      <c r="A11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Волинській області;Рябов;Вольдемар;Владимирович;10; Національний університет «Львівська політехніка» </v>
      </c>
      <c r="B11" s="5" t="s">
        <v>4</v>
      </c>
      <c r="C11" s="6" t="s">
        <v>5</v>
      </c>
      <c r="D11" s="2" t="s">
        <v>18</v>
      </c>
      <c r="E11" s="5" t="str">
        <f t="shared" si="2"/>
        <v>Рябов;Вольдемар;Владимирович</v>
      </c>
      <c r="F11" s="5"/>
      <c r="G11" s="5">
        <f t="shared" ca="1" si="3"/>
        <v>10</v>
      </c>
      <c r="H11" s="5" t="str">
        <f t="shared" ca="1" si="4"/>
        <v xml:space="preserve"> Національний університет «Львівська політехніка» </v>
      </c>
      <c r="I11" s="18" t="s">
        <v>480</v>
      </c>
      <c r="J11" s="18">
        <f t="shared" si="6"/>
        <v>10</v>
      </c>
      <c r="K11" s="5" t="str">
        <f t="shared" si="5"/>
        <v xml:space="preserve"> Харківський національний університет ім.В. Н.Каразіна </v>
      </c>
      <c r="L11" s="7" t="s">
        <v>238</v>
      </c>
      <c r="M11" s="5" t="str">
        <f t="shared" si="0"/>
        <v>Рябов;Вольдемар Владимирович</v>
      </c>
    </row>
    <row r="12" spans="1:13" ht="30.6">
      <c r="A12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Харківській області;Казаков;Карл;Арсеньевич;31; Київський національний економічний університет ім. Вадима Гетьмана  </v>
      </c>
      <c r="B12" s="5" t="s">
        <v>4</v>
      </c>
      <c r="C12" s="6" t="s">
        <v>5</v>
      </c>
      <c r="D12" s="1" t="s">
        <v>19</v>
      </c>
      <c r="E12" s="5" t="str">
        <f t="shared" si="2"/>
        <v>Казаков;Карл;Арсеньевич</v>
      </c>
      <c r="F12" s="5"/>
      <c r="G12" s="5">
        <f t="shared" ca="1" si="3"/>
        <v>31</v>
      </c>
      <c r="H12" s="5" t="str">
        <f t="shared" ca="1" si="4"/>
        <v xml:space="preserve"> Київський національний економічний університет ім. Вадима Гетьмана  </v>
      </c>
      <c r="I12" s="18" t="s">
        <v>481</v>
      </c>
      <c r="J12" s="18">
        <f t="shared" si="6"/>
        <v>11</v>
      </c>
      <c r="K12" s="5" t="str">
        <f t="shared" si="5"/>
        <v xml:space="preserve"> Національний педагогічний університет ім. М. П. Драгоманова </v>
      </c>
      <c r="L12" s="7" t="s">
        <v>239</v>
      </c>
      <c r="M12" s="5" t="str">
        <f t="shared" si="0"/>
        <v>Казаков;Карл Арсеньевич</v>
      </c>
    </row>
    <row r="13" spans="1:13" ht="20.399999999999999">
      <c r="A13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Кримсько-Чорноморського округу;Гущин;Игнатий;Семенович;19; Національний університет харчових технологій </v>
      </c>
      <c r="B13" s="5" t="s">
        <v>4</v>
      </c>
      <c r="C13" s="6" t="s">
        <v>5</v>
      </c>
      <c r="D13" s="1" t="s">
        <v>20</v>
      </c>
      <c r="E13" s="5" t="str">
        <f t="shared" si="2"/>
        <v>Гущин;Игнатий;Семенович</v>
      </c>
      <c r="F13" s="5"/>
      <c r="G13" s="5">
        <f t="shared" ca="1" si="3"/>
        <v>19</v>
      </c>
      <c r="H13" s="5" t="str">
        <f t="shared" ca="1" si="4"/>
        <v xml:space="preserve"> Національний університет харчових технологій </v>
      </c>
      <c r="I13" s="18" t="s">
        <v>482</v>
      </c>
      <c r="J13" s="18">
        <f t="shared" si="6"/>
        <v>12</v>
      </c>
      <c r="K13" s="5" t="str">
        <f t="shared" si="5"/>
        <v xml:space="preserve"> Донецький національний технічний університет </v>
      </c>
      <c r="L13" s="7" t="s">
        <v>240</v>
      </c>
      <c r="M13" s="5" t="str">
        <f t="shared" si="0"/>
        <v>Гущин;Игнатий Семенович</v>
      </c>
    </row>
    <row r="14" spans="1:13" ht="20.399999999999999">
      <c r="A14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в Одеській області;Сорокин;Овидий;Антонович;35; Національний педагогічний університет ім. М. П. Драгоманова </v>
      </c>
      <c r="B14" s="5" t="s">
        <v>4</v>
      </c>
      <c r="C14" s="6" t="s">
        <v>5</v>
      </c>
      <c r="D14" s="3" t="s">
        <v>21</v>
      </c>
      <c r="E14" s="5" t="str">
        <f t="shared" si="2"/>
        <v>Сорокин;Овидий;Антонович</v>
      </c>
      <c r="F14" s="5"/>
      <c r="G14" s="5">
        <f t="shared" ca="1" si="3"/>
        <v>35</v>
      </c>
      <c r="H14" s="5" t="str">
        <f t="shared" ca="1" si="4"/>
        <v xml:space="preserve"> Національний педагогічний університет ім. М. П. Драгоманова </v>
      </c>
      <c r="I14" s="18" t="s">
        <v>483</v>
      </c>
      <c r="J14" s="18">
        <f t="shared" si="6"/>
        <v>13</v>
      </c>
      <c r="K14" s="5" t="str">
        <f t="shared" si="5"/>
        <v xml:space="preserve"> Донецький національний університет  </v>
      </c>
      <c r="L14" s="7" t="s">
        <v>241</v>
      </c>
      <c r="M14" s="5" t="str">
        <f t="shared" si="0"/>
        <v>Сорокин;Овидий Антонович</v>
      </c>
    </row>
    <row r="15" spans="1:13" ht="20.399999999999999">
      <c r="A15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Луганській області;Сысоев;Аввакуум;Георгьевич;15; Національний університет «Одеська юридична академія» </v>
      </c>
      <c r="B15" s="5" t="s">
        <v>4</v>
      </c>
      <c r="C15" s="6" t="s">
        <v>5</v>
      </c>
      <c r="D15" s="1" t="s">
        <v>22</v>
      </c>
      <c r="E15" s="5" t="str">
        <f t="shared" si="2"/>
        <v>Сысоев;Аввакуум;Георгьевич</v>
      </c>
      <c r="F15" s="5"/>
      <c r="G15" s="5">
        <f t="shared" ca="1" si="3"/>
        <v>15</v>
      </c>
      <c r="H15" s="5" t="str">
        <f t="shared" ca="1" si="4"/>
        <v xml:space="preserve"> Національний університет «Одеська юридична академія» </v>
      </c>
      <c r="I15" s="18" t="s">
        <v>484</v>
      </c>
      <c r="J15" s="18">
        <f t="shared" si="6"/>
        <v>14</v>
      </c>
      <c r="K15" s="5" t="str">
        <f t="shared" si="5"/>
        <v xml:space="preserve"> Київський національний торгово-економічний університет  </v>
      </c>
      <c r="L15" s="7" t="s">
        <v>242</v>
      </c>
      <c r="M15" s="5" t="str">
        <f t="shared" si="0"/>
        <v>Сысоев;Аввакуум Георгьевич</v>
      </c>
    </row>
    <row r="16" spans="1:13" ht="20.399999999999999">
      <c r="A16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Донецькій області;Панфилов;Клемент;Донатович;25; Київський національний економічний університет ім. Вадима Гетьмана  </v>
      </c>
      <c r="B16" s="5" t="s">
        <v>4</v>
      </c>
      <c r="C16" s="6" t="s">
        <v>5</v>
      </c>
      <c r="D16" s="1" t="s">
        <v>23</v>
      </c>
      <c r="E16" s="5" t="str">
        <f t="shared" si="2"/>
        <v>Панфилов;Клемент;Донатович</v>
      </c>
      <c r="F16" s="5"/>
      <c r="G16" s="5">
        <f t="shared" ca="1" si="3"/>
        <v>25</v>
      </c>
      <c r="H16" s="5" t="str">
        <f t="shared" ca="1" si="4"/>
        <v xml:space="preserve"> Київський національний економічний університет ім. Вадима Гетьмана  </v>
      </c>
      <c r="I16" s="18" t="s">
        <v>485</v>
      </c>
      <c r="J16" s="18">
        <f t="shared" si="6"/>
        <v>15</v>
      </c>
      <c r="K16" s="5" t="str">
        <f t="shared" si="5"/>
        <v xml:space="preserve"> Одеський національний університет ім. І. І. Мечникова  </v>
      </c>
      <c r="L16" s="7" t="s">
        <v>243</v>
      </c>
      <c r="M16" s="5" t="str">
        <f t="shared" si="0"/>
        <v>Панфилов;Клемент Донатович</v>
      </c>
    </row>
    <row r="17" spans="1:13" ht="30.6">
      <c r="A17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Закарпатській області;Дмитриев;Флор;Павлович;21; Національний університет «Острозька академія» </v>
      </c>
      <c r="B17" s="5" t="s">
        <v>4</v>
      </c>
      <c r="C17" s="6" t="s">
        <v>5</v>
      </c>
      <c r="D17" s="1" t="s">
        <v>24</v>
      </c>
      <c r="E17" s="5" t="str">
        <f t="shared" si="2"/>
        <v>Дмитриев;Флор;Павлович</v>
      </c>
      <c r="F17" s="5"/>
      <c r="G17" s="5">
        <f t="shared" ca="1" si="3"/>
        <v>21</v>
      </c>
      <c r="H17" s="5" t="str">
        <f t="shared" ca="1" si="4"/>
        <v xml:space="preserve"> Національний університет «Острозька академія» </v>
      </c>
      <c r="I17" s="18" t="s">
        <v>486</v>
      </c>
      <c r="J17" s="18">
        <f t="shared" si="6"/>
        <v>16</v>
      </c>
      <c r="K17" s="5" t="str">
        <f t="shared" si="5"/>
        <v xml:space="preserve"> Чернівецький національний університет ім. Юрія Федьковича </v>
      </c>
      <c r="L17" s="7" t="s">
        <v>244</v>
      </c>
      <c r="M17" s="5" t="str">
        <f t="shared" si="0"/>
        <v>Дмитриев;Флор Павлович</v>
      </c>
    </row>
    <row r="18" spans="1:13" ht="40.799999999999997">
      <c r="A18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Львівській області;Миронов;Алан;Арсеньевич;28; Національний транспортний університет </v>
      </c>
      <c r="B18" s="5" t="s">
        <v>4</v>
      </c>
      <c r="C18" s="6" t="s">
        <v>5</v>
      </c>
      <c r="D18" s="3" t="s">
        <v>25</v>
      </c>
      <c r="E18" s="5" t="str">
        <f t="shared" si="2"/>
        <v>Миронов;Алан;Арсеньевич</v>
      </c>
      <c r="F18" s="5"/>
      <c r="G18" s="5">
        <f t="shared" ca="1" si="3"/>
        <v>28</v>
      </c>
      <c r="H18" s="5" t="str">
        <f t="shared" ca="1" si="4"/>
        <v xml:space="preserve"> Національний транспортний університет </v>
      </c>
      <c r="I18" s="18" t="s">
        <v>487</v>
      </c>
      <c r="J18" s="18">
        <f t="shared" si="6"/>
        <v>17</v>
      </c>
      <c r="K18" s="5" t="str">
        <f t="shared" si="5"/>
        <v xml:space="preserve"> Національний аерокосмічний університет ім. М. Є. Жуковського «Харківський авіаційний інститут» </v>
      </c>
      <c r="L18" s="7" t="s">
        <v>245</v>
      </c>
      <c r="M18" s="5" t="str">
        <f t="shared" si="0"/>
        <v>Миронов;Алан Арсеньевич</v>
      </c>
    </row>
    <row r="19" spans="1:13" ht="20.399999999999999">
      <c r="A19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уХмельницькій області;Павлов;Августин;Парфеньевич;30; Київський національний університет ім.Т. Г. Шевченко </v>
      </c>
      <c r="B19" s="5" t="s">
        <v>4</v>
      </c>
      <c r="C19" s="6" t="s">
        <v>5</v>
      </c>
      <c r="D19" s="3" t="s">
        <v>26</v>
      </c>
      <c r="E19" s="5" t="str">
        <f t="shared" si="2"/>
        <v>Павлов;Августин;Парфеньевич</v>
      </c>
      <c r="F19" s="5"/>
      <c r="G19" s="5">
        <f t="shared" ca="1" si="3"/>
        <v>30</v>
      </c>
      <c r="H19" s="5" t="str">
        <f t="shared" ca="1" si="4"/>
        <v xml:space="preserve"> Київський національний університет ім.Т. Г. Шевченко </v>
      </c>
      <c r="I19" s="18" t="s">
        <v>488</v>
      </c>
      <c r="J19" s="18">
        <f t="shared" si="6"/>
        <v>18</v>
      </c>
      <c r="K19" s="5" t="str">
        <f t="shared" si="5"/>
        <v xml:space="preserve"> Харківський національний університет радіоелектроніки </v>
      </c>
      <c r="L19" s="7" t="s">
        <v>246</v>
      </c>
      <c r="M19" s="5" t="str">
        <f t="shared" si="0"/>
        <v>Павлов;Августин Парфеньевич</v>
      </c>
    </row>
    <row r="20" spans="1:13" ht="18.600000000000001" customHeight="1" thickBot="1">
      <c r="A20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 інспекція у Запорізькій області;Артемьев;Олег;Ефимович;3; Тернопільський національний технічний університет ім. Івана Пулюя </v>
      </c>
      <c r="B20" s="5" t="s">
        <v>4</v>
      </c>
      <c r="C20" s="6" t="s">
        <v>5</v>
      </c>
      <c r="D20" s="4" t="s">
        <v>27</v>
      </c>
      <c r="E20" s="5" t="str">
        <f t="shared" si="2"/>
        <v>Артемьев;Олег;Ефимович</v>
      </c>
      <c r="F20" s="5"/>
      <c r="G20" s="5">
        <f t="shared" ca="1" si="3"/>
        <v>3</v>
      </c>
      <c r="H20" s="5" t="str">
        <f t="shared" ca="1" si="4"/>
        <v xml:space="preserve"> Тернопільський національний технічний університет ім. Івана Пулюя </v>
      </c>
      <c r="I20" s="18" t="s">
        <v>489</v>
      </c>
      <c r="J20" s="18">
        <f t="shared" si="6"/>
        <v>19</v>
      </c>
      <c r="K20" s="5" t="str">
        <f t="shared" si="5"/>
        <v xml:space="preserve"> Національний університет «Острозька академія» </v>
      </c>
      <c r="L20" s="7" t="s">
        <v>247</v>
      </c>
      <c r="M20" s="5" t="str">
        <f t="shared" si="0"/>
        <v>Артемьев;Олег Ефимович</v>
      </c>
    </row>
    <row r="21" spans="1:13" ht="20.399999999999999">
      <c r="A21" s="5" t="str">
        <f t="shared" ca="1" si="1"/>
        <v xml:space="preserve">Міністерство екології та природних ресурсів України;Державна екологічна інспекція України;Державна екологічна інспекціяКарпатського округу;Наумов;Нисон;Валерьянович;9; Тернопільський національний технічний університет ім. Івана Пулюя </v>
      </c>
      <c r="B21" s="5" t="s">
        <v>4</v>
      </c>
      <c r="C21" s="6" t="s">
        <v>5</v>
      </c>
      <c r="D21" s="3" t="s">
        <v>227</v>
      </c>
      <c r="E21" s="5" t="str">
        <f t="shared" si="2"/>
        <v>Наумов;Нисон;Валерьянович</v>
      </c>
      <c r="F21" s="5"/>
      <c r="G21" s="5">
        <f t="shared" ca="1" si="3"/>
        <v>9</v>
      </c>
      <c r="H21" s="5" t="str">
        <f t="shared" ca="1" si="4"/>
        <v xml:space="preserve"> Тернопільський національний технічний університет ім. Івана Пулюя </v>
      </c>
      <c r="I21" s="18" t="s">
        <v>490</v>
      </c>
      <c r="J21" s="18">
        <f t="shared" si="6"/>
        <v>20</v>
      </c>
      <c r="K21" s="5" t="str">
        <f t="shared" si="5"/>
        <v xml:space="preserve"> Національний університет «Одеська юридична академія» </v>
      </c>
      <c r="L21" s="7" t="s">
        <v>248</v>
      </c>
      <c r="M21" s="5" t="str">
        <f t="shared" si="0"/>
        <v>Наумов;Нисон Валерьянович</v>
      </c>
    </row>
    <row r="22" spans="1:13" ht="20.399999999999999">
      <c r="A22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з питань Чорнобильської АЕС та поводження з радіоактивним ядерним паливом;Уваров;Максим;Авдеевич;19; Київський національний університет ім.Т. Г. Шевченко </v>
      </c>
      <c r="B22" s="5" t="s">
        <v>4</v>
      </c>
      <c r="C22" s="6" t="s">
        <v>6</v>
      </c>
      <c r="D22" s="8" t="s">
        <v>28</v>
      </c>
      <c r="E22" s="5" t="str">
        <f t="shared" si="2"/>
        <v>Уваров;Максим;Авдеевич</v>
      </c>
      <c r="F22" s="5"/>
      <c r="G22" s="5">
        <f t="shared" ca="1" si="3"/>
        <v>19</v>
      </c>
      <c r="H22" s="5" t="str">
        <f t="shared" ca="1" si="4"/>
        <v xml:space="preserve"> Київський національний університет ім.Т. Г. Шевченко </v>
      </c>
      <c r="I22" s="18" t="s">
        <v>491</v>
      </c>
      <c r="J22" s="18">
        <f t="shared" si="6"/>
        <v>21</v>
      </c>
      <c r="K22" s="5" t="str">
        <f t="shared" si="5"/>
        <v xml:space="preserve"> Запорізький національний технічний університет </v>
      </c>
      <c r="L22" s="7" t="s">
        <v>249</v>
      </c>
      <c r="M22" s="5" t="str">
        <f t="shared" si="0"/>
        <v>Уваров;Максим Авдеевич</v>
      </c>
    </row>
    <row r="23" spans="1:13" ht="20.399999999999999">
      <c r="A23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відчуження;Управління з питань зняття з експлуатації Чорнобильської АЕС та поводження з радіоактивними відходами;Королёв;Валерий;Созонович;1; Національний аерокосмічний університет ім. М. Є. Жуковського «Харківський авіаційний інститут» </v>
      </c>
      <c r="B23" s="5" t="s">
        <v>4</v>
      </c>
      <c r="C23" s="6" t="s">
        <v>6</v>
      </c>
      <c r="D23" s="8" t="s">
        <v>29</v>
      </c>
      <c r="E23" s="5" t="str">
        <f t="shared" si="2"/>
        <v>Королёв;Валерий;Созонович</v>
      </c>
      <c r="F23" s="5"/>
      <c r="G23" s="5">
        <f t="shared" ca="1" si="3"/>
        <v>1</v>
      </c>
      <c r="H23" s="5" t="str">
        <f t="shared" ca="1" si="4"/>
        <v xml:space="preserve"> Національний аерокосмічний університет ім. М. Є. Жуковського «Харківський авіаційний інститут» </v>
      </c>
      <c r="I23" s="18" t="s">
        <v>492</v>
      </c>
      <c r="J23" s="18">
        <f t="shared" si="6"/>
        <v>22</v>
      </c>
      <c r="K23" s="5" t="str">
        <f t="shared" si="5"/>
        <v xml:space="preserve"> Національний транспортний університет </v>
      </c>
      <c r="L23" s="7" t="s">
        <v>250</v>
      </c>
      <c r="M23" s="5" t="str">
        <f t="shared" si="0"/>
        <v>Королёв;Валерий Созонович</v>
      </c>
    </row>
    <row r="24" spans="1:13" ht="20.399999999999999">
      <c r="A24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з питань державної політики у сфері поводження з радіоактивними відходами;Ильин;Сергей;Мэлсович;23; Харківський національний університет ім.В. Н.Каразіна </v>
      </c>
      <c r="B24" s="5" t="s">
        <v>4</v>
      </c>
      <c r="C24" s="6" t="s">
        <v>6</v>
      </c>
      <c r="D24" s="8" t="s">
        <v>30</v>
      </c>
      <c r="E24" s="5" t="str">
        <f t="shared" si="2"/>
        <v>Ильин;Сергей;Мэлсович</v>
      </c>
      <c r="F24" s="5"/>
      <c r="G24" s="5">
        <f t="shared" ca="1" si="3"/>
        <v>23</v>
      </c>
      <c r="H24" s="5" t="str">
        <f t="shared" ca="1" si="4"/>
        <v xml:space="preserve"> Харківський національний університет ім.В. Н.Каразіна </v>
      </c>
      <c r="I24" s="18" t="s">
        <v>493</v>
      </c>
      <c r="J24" s="18">
        <f t="shared" si="6"/>
        <v>23</v>
      </c>
      <c r="K24" s="5" t="str">
        <f t="shared" si="5"/>
        <v xml:space="preserve"> Університет економіки і права «Крок» </v>
      </c>
      <c r="L24" s="7" t="s">
        <v>251</v>
      </c>
      <c r="M24" s="5" t="str">
        <f t="shared" si="0"/>
        <v>Ильин;Сергей Мэлсович</v>
      </c>
    </row>
    <row r="25" spans="1:13" ht="20.399999999999999">
      <c r="A25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відчуження;Управління з питань забезпечення бар'єрної функції зони відчуження, природно - заповідного фонду, радіаційної безпеки, охорони праці та цивільного захисту;Цветков;Климент;Лаврентьевич;2; Національний авіаційний університет </v>
      </c>
      <c r="B25" s="5" t="s">
        <v>4</v>
      </c>
      <c r="C25" s="6" t="s">
        <v>6</v>
      </c>
      <c r="D25" s="8" t="s">
        <v>31</v>
      </c>
      <c r="E25" s="5" t="str">
        <f t="shared" si="2"/>
        <v>Цветков;Климент;Лаврентьевич</v>
      </c>
      <c r="F25" s="5"/>
      <c r="G25" s="5">
        <f t="shared" ca="1" si="3"/>
        <v>2</v>
      </c>
      <c r="H25" s="5" t="str">
        <f t="shared" ca="1" si="4"/>
        <v xml:space="preserve"> Національний авіаційний університет </v>
      </c>
      <c r="I25" s="18" t="s">
        <v>494</v>
      </c>
      <c r="J25" s="18">
        <f t="shared" si="6"/>
        <v>24</v>
      </c>
      <c r="K25" s="5" t="str">
        <f t="shared" si="5"/>
        <v xml:space="preserve"> Національний університет харчових технологій </v>
      </c>
      <c r="L25" s="7" t="s">
        <v>252</v>
      </c>
      <c r="M25" s="5" t="str">
        <f t="shared" si="0"/>
        <v>Цветков;Климент Лаврентьевич</v>
      </c>
    </row>
    <row r="26" spans="1:13" ht="20.399999999999999">
      <c r="A26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 з питань забезпечення бар'єрної функції зони відчуження та природно - заповідного фонду;Зуев;Гордий;Авдеевич;4; Львівський національний університет ім. Івана Франка </v>
      </c>
      <c r="B26" s="5" t="s">
        <v>4</v>
      </c>
      <c r="C26" s="6" t="s">
        <v>6</v>
      </c>
      <c r="D26" s="8" t="s">
        <v>32</v>
      </c>
      <c r="E26" s="5" t="str">
        <f t="shared" si="2"/>
        <v>Зуев;Гордий;Авдеевич</v>
      </c>
      <c r="F26" s="5"/>
      <c r="G26" s="5">
        <f t="shared" ca="1" si="3"/>
        <v>4</v>
      </c>
      <c r="H26" s="5" t="str">
        <f t="shared" ca="1" si="4"/>
        <v xml:space="preserve"> Львівський національний університет ім. Івана Франка </v>
      </c>
      <c r="I26" s="18" t="s">
        <v>495</v>
      </c>
      <c r="J26" s="18">
        <f t="shared" si="6"/>
        <v>25</v>
      </c>
      <c r="K26" s="5" t="str">
        <f t="shared" si="5"/>
        <v xml:space="preserve"> Запорізький національний університет </v>
      </c>
      <c r="L26" s="7" t="s">
        <v>253</v>
      </c>
      <c r="M26" s="5" t="str">
        <f t="shared" si="0"/>
        <v>Зуев;Гордий Авдеевич</v>
      </c>
    </row>
    <row r="27" spans="1:13" ht="30.6">
      <c r="A27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радіаційної безпеки, охорони праці та цивільного захисту;Бобров;Константин;Романович;1; Київський національний економічний університет ім. Вадима Гетьмана  </v>
      </c>
      <c r="B27" s="5" t="s">
        <v>4</v>
      </c>
      <c r="C27" s="6" t="s">
        <v>6</v>
      </c>
      <c r="D27" s="8" t="s">
        <v>33</v>
      </c>
      <c r="E27" s="5" t="str">
        <f t="shared" si="2"/>
        <v>Бобров;Константин;Романович</v>
      </c>
      <c r="F27" s="5"/>
      <c r="G27" s="5">
        <f t="shared" ca="1" si="3"/>
        <v>1</v>
      </c>
      <c r="H27" s="5" t="str">
        <f t="shared" ca="1" si="4"/>
        <v xml:space="preserve"> Київський національний економічний університет ім. Вадима Гетьмана  </v>
      </c>
      <c r="I27" s="18" t="s">
        <v>496</v>
      </c>
      <c r="J27" s="18">
        <f t="shared" si="6"/>
        <v>26</v>
      </c>
      <c r="K27" s="5" t="str">
        <f t="shared" si="5"/>
        <v xml:space="preserve"> Київський національний університет будівництва і архітектури </v>
      </c>
      <c r="L27" s="7" t="s">
        <v>254</v>
      </c>
      <c r="M27" s="5" t="str">
        <f t="shared" si="0"/>
        <v>Бобров;Константин Романович</v>
      </c>
    </row>
    <row r="28" spans="1:13" ht="30.6">
      <c r="A28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відчуження;Сектор з питань захисту населення від наслідків Чорнобильської катаствофи;Назаров;Вальтер;Денисович;19; Національний університет «Києво-Могилянська академія» </v>
      </c>
      <c r="B28" s="5" t="s">
        <v>4</v>
      </c>
      <c r="C28" s="6" t="s">
        <v>6</v>
      </c>
      <c r="D28" s="8" t="s">
        <v>34</v>
      </c>
      <c r="E28" s="5" t="str">
        <f t="shared" si="2"/>
        <v>Назаров;Вальтер;Денисович</v>
      </c>
      <c r="F28" s="5"/>
      <c r="G28" s="5">
        <f t="shared" ca="1" si="3"/>
        <v>19</v>
      </c>
      <c r="H28" s="5" t="str">
        <f t="shared" ca="1" si="4"/>
        <v xml:space="preserve"> Національний університет «Києво-Могилянська академія» </v>
      </c>
      <c r="I28" s="18" t="s">
        <v>497</v>
      </c>
      <c r="J28" s="18">
        <f t="shared" si="6"/>
        <v>27</v>
      </c>
      <c r="K28" s="5" t="str">
        <f t="shared" si="5"/>
        <v xml:space="preserve"> Івано-Франківський національний технічний університет нафти і газу </v>
      </c>
      <c r="L28" s="7" t="s">
        <v>255</v>
      </c>
      <c r="M28" s="5" t="str">
        <f t="shared" si="0"/>
        <v>Назаров;Вальтер Денисович</v>
      </c>
    </row>
    <row r="29" spans="1:13" ht="30.6">
      <c r="A29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економіки та фінансів;Шаров;Кондрат;Юрьевич;18; Одеський національний університет ім. І. І. Мечникова  </v>
      </c>
      <c r="B29" s="5" t="s">
        <v>4</v>
      </c>
      <c r="C29" s="6" t="s">
        <v>6</v>
      </c>
      <c r="D29" s="8" t="s">
        <v>35</v>
      </c>
      <c r="E29" s="5" t="str">
        <f t="shared" si="2"/>
        <v>Шаров;Кондрат;Юрьевич</v>
      </c>
      <c r="F29" s="5"/>
      <c r="G29" s="5">
        <f t="shared" ca="1" si="3"/>
        <v>18</v>
      </c>
      <c r="H29" s="5" t="str">
        <f t="shared" ca="1" si="4"/>
        <v xml:space="preserve"> Одеський національний університет ім. І. І. Мечникова  </v>
      </c>
      <c r="I29" s="18" t="s">
        <v>498</v>
      </c>
      <c r="J29" s="18">
        <f t="shared" si="6"/>
        <v>28</v>
      </c>
      <c r="K29" s="5" t="str">
        <f t="shared" si="5"/>
        <v xml:space="preserve"> Київський національний університет технологій та дизайну </v>
      </c>
      <c r="L29" s="7" t="s">
        <v>256</v>
      </c>
      <c r="M29" s="5" t="str">
        <f t="shared" si="0"/>
        <v>Шаров;Кондрат Юрьевич</v>
      </c>
    </row>
    <row r="30" spans="1:13" ht="20.399999999999999">
      <c r="A30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архітектури, капітального будівництва, управління майном, роботи над інвестиційними проектави та земельних відносин;Кудряшов;Корней;Аркадьевич;29; Університет економіки і права «Крок» </v>
      </c>
      <c r="B30" s="5" t="s">
        <v>4</v>
      </c>
      <c r="C30" s="6" t="s">
        <v>6</v>
      </c>
      <c r="D30" s="8" t="s">
        <v>36</v>
      </c>
      <c r="E30" s="5" t="str">
        <f t="shared" si="2"/>
        <v>Кудряшов;Корней;Аркадьевич</v>
      </c>
      <c r="F30" s="5"/>
      <c r="G30" s="5">
        <f t="shared" ca="1" si="3"/>
        <v>29</v>
      </c>
      <c r="H30" s="5" t="str">
        <f t="shared" ca="1" si="4"/>
        <v xml:space="preserve"> Університет економіки і права «Крок» </v>
      </c>
      <c r="I30" s="18" t="s">
        <v>499</v>
      </c>
      <c r="J30" s="18">
        <f t="shared" si="6"/>
        <v>29</v>
      </c>
      <c r="K30" s="5" t="str">
        <f t="shared" si="5"/>
        <v xml:space="preserve"> Вінницький національний технічний університет </v>
      </c>
      <c r="L30" s="7" t="s">
        <v>257</v>
      </c>
      <c r="M30" s="5" t="str">
        <f t="shared" si="0"/>
        <v>Кудряшов;Корней Аркадьевич</v>
      </c>
    </row>
    <row r="31" spans="1:13" ht="30.6">
      <c r="A31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відчуження;Відділ з міжнародного співробітництва та зв'язків з громадськістю;Красильников;Гурий;Яковович;11; Київський національний університет будівництва і архітектури </v>
      </c>
      <c r="B31" s="5" t="s">
        <v>4</v>
      </c>
      <c r="C31" s="6" t="s">
        <v>6</v>
      </c>
      <c r="D31" s="8" t="s">
        <v>37</v>
      </c>
      <c r="E31" s="5" t="str">
        <f t="shared" si="2"/>
        <v>Красильников;Гурий;Яковович</v>
      </c>
      <c r="F31" s="5"/>
      <c r="G31" s="5">
        <f t="shared" ca="1" si="3"/>
        <v>11</v>
      </c>
      <c r="H31" s="5" t="str">
        <f t="shared" ca="1" si="4"/>
        <v xml:space="preserve"> Київський національний університет будівництва і архітектури </v>
      </c>
      <c r="I31" s="18" t="s">
        <v>500</v>
      </c>
      <c r="J31" s="18">
        <f t="shared" si="6"/>
        <v>30</v>
      </c>
      <c r="K31" s="5" t="str">
        <f t="shared" si="5"/>
        <v xml:space="preserve"> Дніпропетровський національний університет ім. Олеся Гончара </v>
      </c>
      <c r="L31" s="7" t="s">
        <v>258</v>
      </c>
      <c r="M31" s="5" t="str">
        <f t="shared" si="0"/>
        <v>Красильников;Гурий Яковович</v>
      </c>
    </row>
    <row r="32" spans="1:13" ht="20.399999999999999">
      <c r="A32" s="5" t="str">
        <f t="shared" ca="1" si="1"/>
        <v xml:space="preserve">Міністерство екології та природних ресурсів України;Державне агентство України з управління зоною відчуження;Сектор бухгалтерського обліку та звітності;Горбунов;Архип;Аркадьевич;24; Чернівецький національний університет ім. Юрія Федьковича </v>
      </c>
      <c r="B32" s="5" t="s">
        <v>4</v>
      </c>
      <c r="C32" s="6" t="s">
        <v>6</v>
      </c>
      <c r="D32" s="8" t="s">
        <v>38</v>
      </c>
      <c r="E32" s="5" t="str">
        <f t="shared" si="2"/>
        <v>Горбунов;Архип;Аркадьевич</v>
      </c>
      <c r="F32" s="5"/>
      <c r="G32" s="5">
        <f t="shared" ca="1" si="3"/>
        <v>24</v>
      </c>
      <c r="H32" s="5" t="str">
        <f t="shared" ca="1" si="4"/>
        <v xml:space="preserve"> Чернівецький національний університет ім. Юрія Федьковича </v>
      </c>
      <c r="I32" s="18" t="s">
        <v>501</v>
      </c>
      <c r="J32" s="18">
        <f t="shared" si="6"/>
        <v>31</v>
      </c>
      <c r="K32" s="5" t="str">
        <f t="shared" si="5"/>
        <v xml:space="preserve"> Одеський національний політехнічний університет </v>
      </c>
      <c r="L32" s="7" t="s">
        <v>259</v>
      </c>
      <c r="M32" s="5" t="str">
        <f t="shared" si="0"/>
        <v>Горбунов;Архип Аркадьевич</v>
      </c>
    </row>
    <row r="33" spans="1:13" ht="30.6">
      <c r="A33" s="5" t="str">
        <f t="shared" ca="1" si="1"/>
        <v xml:space="preserve">Міністерство екології та природних ресурсів України;Державна служба геології та надр;Відділ гідрогеології та екогеології;Лихачёв;Станислав;Адольфович;36; Одеський національний політехнічний університет </v>
      </c>
      <c r="B33" s="5" t="s">
        <v>4</v>
      </c>
      <c r="C33" s="6" t="s">
        <v>7</v>
      </c>
      <c r="D33" s="9" t="s">
        <v>39</v>
      </c>
      <c r="E33" s="5" t="str">
        <f t="shared" si="2"/>
        <v>Лихачёв;Станислав;Адольфович</v>
      </c>
      <c r="F33" s="5"/>
      <c r="G33" s="5">
        <f t="shared" ca="1" si="3"/>
        <v>36</v>
      </c>
      <c r="H33" s="5" t="str">
        <f t="shared" ca="1" si="4"/>
        <v xml:space="preserve"> Одеський національний політехнічний університет </v>
      </c>
      <c r="I33" s="18" t="s">
        <v>502</v>
      </c>
      <c r="J33" s="18">
        <f t="shared" si="6"/>
        <v>32</v>
      </c>
      <c r="K33" s="5" t="str">
        <f t="shared" si="5"/>
        <v xml:space="preserve"> Тернопільський національний технічний університет ім. Івана Пулюя </v>
      </c>
      <c r="L33" s="7" t="s">
        <v>260</v>
      </c>
      <c r="M33" s="5" t="str">
        <f t="shared" si="0"/>
        <v>Лихачёв;Станислав Адольфович</v>
      </c>
    </row>
    <row r="34" spans="1:13" ht="30.6">
      <c r="A34" s="5" t="str">
        <f t="shared" ca="1" si="1"/>
        <v xml:space="preserve">Міністерство екології та природних ресурсів України;Державна служба геології та надр;Відділ геологічних і геофізичних досліджень та нафти і газу;Мышкин;Демьян;Сергеевич;20; Чернівецький національний університет ім. Юрія Федьковича </v>
      </c>
      <c r="B34" s="5" t="s">
        <v>4</v>
      </c>
      <c r="C34" s="6" t="s">
        <v>7</v>
      </c>
      <c r="D34" s="9" t="s">
        <v>40</v>
      </c>
      <c r="E34" s="5" t="str">
        <f t="shared" si="2"/>
        <v>Мышкин;Демьян;Сергеевич</v>
      </c>
      <c r="F34" s="5"/>
      <c r="G34" s="5">
        <f t="shared" ca="1" si="3"/>
        <v>20</v>
      </c>
      <c r="H34" s="5" t="str">
        <f t="shared" ca="1" si="4"/>
        <v xml:space="preserve"> Чернівецький національний університет ім. Юрія Федьковича </v>
      </c>
      <c r="I34" s="18" t="s">
        <v>503</v>
      </c>
      <c r="J34" s="18">
        <f t="shared" si="6"/>
        <v>33</v>
      </c>
      <c r="K34" s="5" t="str">
        <f t="shared" si="5"/>
        <v xml:space="preserve"> Полтавський національний технічний університет ім. Юрія Кондратюка </v>
      </c>
      <c r="L34" s="7" t="s">
        <v>261</v>
      </c>
      <c r="M34" s="5" t="str">
        <f t="shared" ref="M34:M65" si="7">REPLACE(L34,SEARCH(" ",L34,1),1,";")</f>
        <v>Мышкин;Демьян Сергеевич</v>
      </c>
    </row>
    <row r="35" spans="1:13" ht="20.399999999999999">
      <c r="A35" s="5" t="str">
        <f t="shared" ca="1" si="1"/>
        <v xml:space="preserve">Міністерство екології та природних ресурсів України;Державна служба геології та надр;Відділ наукового супроводу геологорозвідувальних робіт;Меркушев;Мирон;Лукьянович;17; Національний транспортний університет </v>
      </c>
      <c r="B35" s="5" t="s">
        <v>4</v>
      </c>
      <c r="C35" s="6" t="s">
        <v>7</v>
      </c>
      <c r="D35" s="9" t="s">
        <v>41</v>
      </c>
      <c r="E35" s="5" t="str">
        <f t="shared" si="2"/>
        <v>Меркушев;Мирон;Лукьянович</v>
      </c>
      <c r="F35" s="5"/>
      <c r="G35" s="5">
        <f t="shared" ca="1" si="3"/>
        <v>17</v>
      </c>
      <c r="H35" s="5" t="str">
        <f t="shared" ca="1" si="4"/>
        <v xml:space="preserve"> Національний транспортний університет </v>
      </c>
      <c r="I35" s="18" t="s">
        <v>504</v>
      </c>
      <c r="J35" s="18">
        <f t="shared" si="6"/>
        <v>34</v>
      </c>
      <c r="K35" s="5" t="str">
        <f t="shared" si="5"/>
        <v xml:space="preserve"> Сумський державний університет </v>
      </c>
      <c r="L35" s="7" t="s">
        <v>262</v>
      </c>
      <c r="M35" s="5" t="str">
        <f t="shared" si="7"/>
        <v>Меркушев;Мирон Лукьянович</v>
      </c>
    </row>
    <row r="36" spans="1:13" ht="20.399999999999999">
      <c r="A36" s="5" t="str">
        <f t="shared" ca="1" si="1"/>
        <v xml:space="preserve">Міністерство екології та природних ресурсів України;Державна служба геології та надр;Відділ рудних та нерудних корисних копалин;Гущин;Леонард;Филатович;33; Сумський державний університет </v>
      </c>
      <c r="B36" s="5" t="s">
        <v>4</v>
      </c>
      <c r="C36" s="6" t="s">
        <v>7</v>
      </c>
      <c r="D36" s="9" t="s">
        <v>42</v>
      </c>
      <c r="E36" s="5" t="str">
        <f t="shared" si="2"/>
        <v>Гущин;Леонард;Филатович</v>
      </c>
      <c r="F36" s="5"/>
      <c r="G36" s="5">
        <f t="shared" ca="1" si="3"/>
        <v>33</v>
      </c>
      <c r="H36" s="5" t="str">
        <f t="shared" ca="1" si="4"/>
        <v xml:space="preserve"> Сумський державний університет </v>
      </c>
      <c r="L36" s="7" t="s">
        <v>263</v>
      </c>
      <c r="M36" s="5" t="str">
        <f t="shared" si="7"/>
        <v>Гущин;Леонард Филатович</v>
      </c>
    </row>
    <row r="37" spans="1:13" ht="20.399999999999999">
      <c r="A37" s="5" t="str">
        <f t="shared" ca="1" si="1"/>
        <v xml:space="preserve">Міністерство екології та природних ресурсів України;Державна служба геології та надр;Відділ з надання надр у користування;Горбачёв;Ираклий;Христофорович;20; Запорізький національний університет </v>
      </c>
      <c r="B37" s="5" t="s">
        <v>4</v>
      </c>
      <c r="C37" s="6" t="s">
        <v>7</v>
      </c>
      <c r="D37" s="9" t="s">
        <v>43</v>
      </c>
      <c r="E37" s="5" t="str">
        <f t="shared" si="2"/>
        <v>Горбачёв;Ираклий;Христофорович</v>
      </c>
      <c r="F37" s="5"/>
      <c r="G37" s="5">
        <f t="shared" ca="1" si="3"/>
        <v>20</v>
      </c>
      <c r="H37" s="5" t="str">
        <f t="shared" ca="1" si="4"/>
        <v xml:space="preserve"> Запорізький національний університет </v>
      </c>
      <c r="L37" s="7" t="s">
        <v>264</v>
      </c>
      <c r="M37" s="5" t="str">
        <f t="shared" si="7"/>
        <v>Горбачёв;Ираклий Христофорович</v>
      </c>
    </row>
    <row r="38" spans="1:13" ht="20.399999999999999">
      <c r="A38" s="5" t="str">
        <f t="shared" ca="1" si="1"/>
        <v xml:space="preserve">Міністерство екології та природних ресурсів України;Державна служба геології та надр;Відділ аукціонної діяльності;Зайцев;Натан;Давидович;36; Національний університет «Одеська юридична академія» </v>
      </c>
      <c r="B38" s="5" t="s">
        <v>4</v>
      </c>
      <c r="C38" s="6" t="s">
        <v>7</v>
      </c>
      <c r="D38" s="9" t="s">
        <v>44</v>
      </c>
      <c r="E38" s="5" t="str">
        <f t="shared" si="2"/>
        <v>Зайцев;Натан;Давидович</v>
      </c>
      <c r="F38" s="5"/>
      <c r="G38" s="5">
        <f t="shared" ca="1" si="3"/>
        <v>36</v>
      </c>
      <c r="H38" s="5" t="str">
        <f t="shared" ca="1" si="4"/>
        <v xml:space="preserve"> Національний університет «Одеська юридична академія» </v>
      </c>
      <c r="L38" s="7" t="s">
        <v>265</v>
      </c>
      <c r="M38" s="5" t="str">
        <f t="shared" si="7"/>
        <v>Зайцев;Натан Давидович</v>
      </c>
    </row>
    <row r="39" spans="1:13" ht="20.399999999999999">
      <c r="A39" s="5" t="str">
        <f t="shared" ca="1" si="1"/>
        <v xml:space="preserve">Міністерство екології та природних ресурсів України;Державна служба геології та надр;Відділ регуляторної політики та взаємодії з правоохоронними органами;Филатов;Августин;Фролович;25; Сумський державний університет </v>
      </c>
      <c r="B39" s="5" t="s">
        <v>4</v>
      </c>
      <c r="C39" s="6" t="s">
        <v>7</v>
      </c>
      <c r="D39" s="9" t="s">
        <v>45</v>
      </c>
      <c r="E39" s="5" t="str">
        <f t="shared" si="2"/>
        <v>Филатов;Августин;Фролович</v>
      </c>
      <c r="F39" s="5"/>
      <c r="G39" s="5">
        <f t="shared" ca="1" si="3"/>
        <v>25</v>
      </c>
      <c r="H39" s="5" t="str">
        <f t="shared" ca="1" si="4"/>
        <v xml:space="preserve"> Сумський державний університет </v>
      </c>
      <c r="L39" s="7" t="s">
        <v>266</v>
      </c>
      <c r="M39" s="5" t="str">
        <f t="shared" si="7"/>
        <v>Филатов;Августин Фролович</v>
      </c>
    </row>
    <row r="40" spans="1:13" ht="20.399999999999999">
      <c r="A40" s="5" t="str">
        <f t="shared" ca="1" si="1"/>
        <v xml:space="preserve">Міністерство екології та природних ресурсів України;Державна служба геології та надр;Відділ міжнародного співробітництва;Якушев;Парамон;Ильяович;4; Івано-Франківський національний технічний університет нафти і газу </v>
      </c>
      <c r="B40" s="5" t="s">
        <v>4</v>
      </c>
      <c r="C40" s="6" t="s">
        <v>7</v>
      </c>
      <c r="D40" s="9" t="s">
        <v>46</v>
      </c>
      <c r="E40" s="5" t="str">
        <f t="shared" si="2"/>
        <v>Якушев;Парамон;Ильяович</v>
      </c>
      <c r="F40" s="5"/>
      <c r="G40" s="5">
        <f t="shared" ca="1" si="3"/>
        <v>4</v>
      </c>
      <c r="H40" s="5" t="str">
        <f t="shared" ca="1" si="4"/>
        <v xml:space="preserve"> Івано-Франківський національний технічний університет нафти і газу </v>
      </c>
      <c r="L40" s="7" t="s">
        <v>267</v>
      </c>
      <c r="M40" s="5" t="str">
        <f t="shared" si="7"/>
        <v>Якушев;Парамон Ильяович</v>
      </c>
    </row>
    <row r="41" spans="1:13" ht="20.399999999999999">
      <c r="A41" s="5" t="str">
        <f t="shared" ca="1" si="1"/>
        <v xml:space="preserve">Міністерство екології та природних ресурсів України;Державна служба геології та надр;Відділ контролю за геологічним вивченням та використанням надр;Фомичёв;Лаврентий;Даниилович;13; Національний університет «Острозька академія» </v>
      </c>
      <c r="B41" s="5" t="s">
        <v>4</v>
      </c>
      <c r="C41" s="6" t="s">
        <v>7</v>
      </c>
      <c r="D41" s="9" t="s">
        <v>47</v>
      </c>
      <c r="E41" s="5" t="str">
        <f t="shared" si="2"/>
        <v>Фомичёв;Лаврентий;Даниилович</v>
      </c>
      <c r="F41" s="5"/>
      <c r="G41" s="5">
        <f t="shared" ca="1" si="3"/>
        <v>13</v>
      </c>
      <c r="H41" s="5" t="str">
        <f t="shared" ca="1" si="4"/>
        <v xml:space="preserve"> Національний університет «Острозька академія» </v>
      </c>
      <c r="L41" s="7" t="s">
        <v>268</v>
      </c>
      <c r="M41" s="5" t="str">
        <f t="shared" si="7"/>
        <v>Фомичёв;Лаврентий Даниилович</v>
      </c>
    </row>
    <row r="42" spans="1:13" ht="20.399999999999999">
      <c r="A42" s="5" t="str">
        <f t="shared" ca="1" si="1"/>
        <v xml:space="preserve">Міністерство екології та природних ресурсів України;Державна служба геології та надр;Центральний міжрегіональний відділ;Данилов;Родион;Семенович;29; Київський національний університет будівництва і архітектури </v>
      </c>
      <c r="B42" s="5" t="s">
        <v>4</v>
      </c>
      <c r="C42" s="6" t="s">
        <v>7</v>
      </c>
      <c r="D42" s="9" t="s">
        <v>48</v>
      </c>
      <c r="E42" s="5" t="str">
        <f t="shared" si="2"/>
        <v>Данилов;Родион;Семенович</v>
      </c>
      <c r="F42" s="5"/>
      <c r="G42" s="5">
        <f t="shared" ca="1" si="3"/>
        <v>29</v>
      </c>
      <c r="H42" s="5" t="str">
        <f t="shared" ca="1" si="4"/>
        <v xml:space="preserve"> Київський національний університет будівництва і архітектури </v>
      </c>
      <c r="L42" s="7" t="s">
        <v>269</v>
      </c>
      <c r="M42" s="5" t="str">
        <f t="shared" si="7"/>
        <v>Данилов;Родион Семенович</v>
      </c>
    </row>
    <row r="43" spans="1:13" ht="20.399999999999999">
      <c r="A43" s="5" t="str">
        <f t="shared" ca="1" si="1"/>
        <v xml:space="preserve">Міністерство екології та природних ресурсів України;Державна служба геології та надр;Східний міжрегіональний відділ;Гришин;Модест;Михаилович;38; Київський національний університет ім.Т. Г. Шевченко </v>
      </c>
      <c r="B43" s="5" t="s">
        <v>4</v>
      </c>
      <c r="C43" s="6" t="s">
        <v>7</v>
      </c>
      <c r="D43" s="9" t="s">
        <v>49</v>
      </c>
      <c r="E43" s="5" t="str">
        <f t="shared" si="2"/>
        <v>Гришин;Модест;Михаилович</v>
      </c>
      <c r="F43" s="5"/>
      <c r="G43" s="5">
        <f t="shared" ca="1" si="3"/>
        <v>38</v>
      </c>
      <c r="H43" s="5" t="str">
        <f t="shared" ca="1" si="4"/>
        <v xml:space="preserve"> Київський національний університет ім.Т. Г. Шевченко </v>
      </c>
      <c r="L43" s="7" t="s">
        <v>270</v>
      </c>
      <c r="M43" s="5" t="str">
        <f t="shared" si="7"/>
        <v>Гришин;Модест Михаилович</v>
      </c>
    </row>
    <row r="44" spans="1:13" ht="20.399999999999999">
      <c r="A44" s="5" t="str">
        <f t="shared" ca="1" si="1"/>
        <v xml:space="preserve">Міністерство екології та природних ресурсів України;Державна служба геології та надр;Азово-Чорноморський міжрегіональний відділ;Григорьев;Власий;Степанович;25; Запорізький національний технічний університет </v>
      </c>
      <c r="B44" s="5" t="s">
        <v>4</v>
      </c>
      <c r="C44" s="6" t="s">
        <v>7</v>
      </c>
      <c r="D44" s="9" t="s">
        <v>50</v>
      </c>
      <c r="E44" s="5" t="str">
        <f t="shared" si="2"/>
        <v>Григорьев;Власий;Степанович</v>
      </c>
      <c r="F44" s="5"/>
      <c r="G44" s="5">
        <f t="shared" ca="1" si="3"/>
        <v>25</v>
      </c>
      <c r="H44" s="5" t="str">
        <f t="shared" ca="1" si="4"/>
        <v xml:space="preserve"> Запорізький національний технічний університет </v>
      </c>
      <c r="L44" s="7" t="s">
        <v>271</v>
      </c>
      <c r="M44" s="5" t="str">
        <f t="shared" si="7"/>
        <v>Григорьев;Власий Степанович</v>
      </c>
    </row>
    <row r="45" spans="1:13" ht="20.399999999999999">
      <c r="A45" s="5" t="str">
        <f t="shared" ca="1" si="1"/>
        <v xml:space="preserve">Міністерство екології та природних ресурсів України;Державна служба геології та надр;Відділ оплати праці та бухгалтерського обліку;Гордеев;Михаил;Святославович;2; Національний університет «Львівська політехніка» </v>
      </c>
      <c r="B45" s="5" t="s">
        <v>4</v>
      </c>
      <c r="C45" s="6" t="s">
        <v>7</v>
      </c>
      <c r="D45" s="9" t="s">
        <v>51</v>
      </c>
      <c r="E45" s="5" t="str">
        <f t="shared" si="2"/>
        <v>Гордеев;Михаил;Святославович</v>
      </c>
      <c r="F45" s="5"/>
      <c r="G45" s="5">
        <f t="shared" ca="1" si="3"/>
        <v>2</v>
      </c>
      <c r="H45" s="5" t="str">
        <f t="shared" ca="1" si="4"/>
        <v xml:space="preserve"> Національний університет «Львівська політехніка» </v>
      </c>
      <c r="L45" s="7" t="s">
        <v>272</v>
      </c>
      <c r="M45" s="5" t="str">
        <f t="shared" si="7"/>
        <v>Гордеев;Михаил Святославович</v>
      </c>
    </row>
    <row r="46" spans="1:13" ht="20.399999999999999">
      <c r="A46" s="5" t="str">
        <f t="shared" ca="1" si="1"/>
        <v xml:space="preserve">Міністерство екології та природних ресурсів України;Державна служба геології та надр;Відділ матеріально-технічного забезпечення та управління майном;Ситников;Евгений;Альвианович;20; Київський національний університет технологій та дизайну </v>
      </c>
      <c r="B46" s="5" t="s">
        <v>4</v>
      </c>
      <c r="C46" s="6" t="s">
        <v>7</v>
      </c>
      <c r="D46" s="9" t="s">
        <v>52</v>
      </c>
      <c r="E46" s="5" t="str">
        <f t="shared" si="2"/>
        <v>Ситников;Евгений;Альвианович</v>
      </c>
      <c r="F46" s="5"/>
      <c r="G46" s="5">
        <f t="shared" ca="1" si="3"/>
        <v>20</v>
      </c>
      <c r="H46" s="5" t="str">
        <f t="shared" ca="1" si="4"/>
        <v xml:space="preserve"> Київський національний університет технологій та дизайну </v>
      </c>
      <c r="L46" s="7" t="s">
        <v>273</v>
      </c>
      <c r="M46" s="5" t="str">
        <f t="shared" si="7"/>
        <v>Ситников;Евгений Альвианович</v>
      </c>
    </row>
    <row r="47" spans="1:13">
      <c r="A47" s="5" t="str">
        <f t="shared" ca="1" si="1"/>
        <v xml:space="preserve">Міністерство екології та природних ресурсів України;Державне агентство водних ресурсів;Управління водних ресурсів;Архипов;Гавриил;Германнович;32; Харківський національний університет ім.В. Н.Каразіна </v>
      </c>
      <c r="B47" s="5" t="s">
        <v>4</v>
      </c>
      <c r="C47" s="6" t="s">
        <v>8</v>
      </c>
      <c r="D47" s="10" t="s">
        <v>53</v>
      </c>
      <c r="E47" s="5" t="str">
        <f t="shared" si="2"/>
        <v>Архипов;Гавриил;Германнович</v>
      </c>
      <c r="F47" s="5"/>
      <c r="G47" s="5">
        <f t="shared" ca="1" si="3"/>
        <v>32</v>
      </c>
      <c r="H47" s="5" t="str">
        <f t="shared" ca="1" si="4"/>
        <v xml:space="preserve"> Харківський національний університет ім.В. Н.Каразіна </v>
      </c>
      <c r="L47" s="7" t="s">
        <v>274</v>
      </c>
      <c r="M47" s="5" t="str">
        <f t="shared" si="7"/>
        <v>Архипов;Гавриил Германнович</v>
      </c>
    </row>
    <row r="48" spans="1:13">
      <c r="A48" s="5" t="str">
        <f t="shared" ca="1" si="1"/>
        <v xml:space="preserve">Міністерство екології та природних ресурсів України;Державне агентство водних ресурсів;Управління експлуатації водогосподарських систем, енергозбереження та механізації;Кудряшов;Никифор;Федосеевич;19; Чернівецький національний університет ім. Юрія Федьковича </v>
      </c>
      <c r="B48" s="5" t="s">
        <v>4</v>
      </c>
      <c r="C48" s="6" t="s">
        <v>8</v>
      </c>
      <c r="D48" s="11" t="s">
        <v>54</v>
      </c>
      <c r="E48" s="5" t="str">
        <f t="shared" si="2"/>
        <v>Кудряшов;Никифор;Федосеевич</v>
      </c>
      <c r="F48" s="5"/>
      <c r="G48" s="5">
        <f t="shared" ca="1" si="3"/>
        <v>19</v>
      </c>
      <c r="H48" s="5" t="str">
        <f t="shared" ca="1" si="4"/>
        <v xml:space="preserve"> Чернівецький національний університет ім. Юрія Федьковича </v>
      </c>
      <c r="L48" s="7" t="s">
        <v>275</v>
      </c>
      <c r="M48" s="5" t="str">
        <f t="shared" si="7"/>
        <v>Кудряшов;Никифор Федосеевич</v>
      </c>
    </row>
    <row r="49" spans="1:13">
      <c r="A49" s="5" t="str">
        <f t="shared" ca="1" si="1"/>
        <v xml:space="preserve">Міністерство екології та природних ресурсів України;Державне агентство водних ресурсів;Управління економіки, фінансів та інвестицій;Артемьев;Исак;Дмитриевич;6; Вінницький національний технічний університет </v>
      </c>
      <c r="B49" s="5" t="s">
        <v>4</v>
      </c>
      <c r="C49" s="6" t="s">
        <v>8</v>
      </c>
      <c r="D49" s="10" t="s">
        <v>55</v>
      </c>
      <c r="E49" s="5" t="str">
        <f t="shared" si="2"/>
        <v>Артемьев;Исак;Дмитриевич</v>
      </c>
      <c r="F49" s="5"/>
      <c r="G49" s="5">
        <f t="shared" ca="1" si="3"/>
        <v>6</v>
      </c>
      <c r="H49" s="5" t="str">
        <f t="shared" ca="1" si="4"/>
        <v xml:space="preserve"> Вінницький національний технічний університет </v>
      </c>
      <c r="L49" s="7" t="s">
        <v>276</v>
      </c>
      <c r="M49" s="5" t="str">
        <f t="shared" si="7"/>
        <v>Артемьев;Исак Дмитриевич</v>
      </c>
    </row>
    <row r="50" spans="1:13">
      <c r="A50" s="5" t="str">
        <f t="shared" ca="1" si="1"/>
        <v xml:space="preserve">Міністерство екології та природних ресурсів України;Державне агентство водних ресурсів;Відділ методології бухгалтерського обліку та звітності;Миронов;Игнатий;Робертович;18; Київський національний університет ім.Т. Г. Шевченко </v>
      </c>
      <c r="B50" s="5" t="s">
        <v>4</v>
      </c>
      <c r="C50" s="6" t="s">
        <v>8</v>
      </c>
      <c r="D50" s="10" t="s">
        <v>56</v>
      </c>
      <c r="E50" s="5" t="str">
        <f t="shared" si="2"/>
        <v>Миронов;Игнатий;Робертович</v>
      </c>
      <c r="F50" s="5"/>
      <c r="G50" s="5">
        <f t="shared" ca="1" si="3"/>
        <v>18</v>
      </c>
      <c r="H50" s="5" t="str">
        <f t="shared" ca="1" si="4"/>
        <v xml:space="preserve"> Київський національний університет ім.Т. Г. Шевченко </v>
      </c>
      <c r="L50" s="7" t="s">
        <v>277</v>
      </c>
      <c r="M50" s="5" t="str">
        <f t="shared" si="7"/>
        <v>Миронов;Игнатий Робертович</v>
      </c>
    </row>
    <row r="51" spans="1:13">
      <c r="A51" s="5" t="str">
        <f t="shared" ca="1" si="1"/>
        <v xml:space="preserve">Міністерство екології та природних ресурсів України;Державне агентство водних ресурсів;Відділ зв’язків з громадськістю та документообігу;Степанов;Эрик;Германнович;1; Національний університет харчових технологій </v>
      </c>
      <c r="B51" s="5" t="s">
        <v>4</v>
      </c>
      <c r="C51" s="6" t="s">
        <v>8</v>
      </c>
      <c r="D51" s="10" t="s">
        <v>57</v>
      </c>
      <c r="E51" s="5" t="str">
        <f t="shared" si="2"/>
        <v>Степанов;Эрик;Германнович</v>
      </c>
      <c r="F51" s="5"/>
      <c r="G51" s="5">
        <f t="shared" ca="1" si="3"/>
        <v>1</v>
      </c>
      <c r="H51" s="5" t="str">
        <f t="shared" ca="1" si="4"/>
        <v xml:space="preserve"> Національний університет харчових технологій </v>
      </c>
      <c r="L51" s="7" t="s">
        <v>278</v>
      </c>
      <c r="M51" s="5" t="str">
        <f t="shared" si="7"/>
        <v>Степанов;Эрик Германнович</v>
      </c>
    </row>
    <row r="52" spans="1:13">
      <c r="A52" s="5" t="str">
        <f t="shared" ca="1" si="1"/>
        <v xml:space="preserve">Міністерство екології та природних ресурсів України;Державне агентство водних ресурсів;Сектор з управління персоналом;Михеев;Рудольф;Феликсович;33; Тернопільський національний технічний університет ім. Івана Пулюя </v>
      </c>
      <c r="B52" s="5" t="s">
        <v>4</v>
      </c>
      <c r="C52" s="6" t="s">
        <v>8</v>
      </c>
      <c r="D52" s="10" t="s">
        <v>58</v>
      </c>
      <c r="E52" s="5" t="str">
        <f t="shared" si="2"/>
        <v>Михеев;Рудольф;Феликсович</v>
      </c>
      <c r="F52" s="5"/>
      <c r="G52" s="5">
        <f t="shared" ca="1" si="3"/>
        <v>33</v>
      </c>
      <c r="H52" s="5" t="str">
        <f t="shared" ca="1" si="4"/>
        <v xml:space="preserve"> Тернопільський національний технічний університет ім. Івана Пулюя </v>
      </c>
      <c r="L52" s="7" t="s">
        <v>279</v>
      </c>
      <c r="M52" s="5" t="str">
        <f t="shared" si="7"/>
        <v>Михеев;Рудольф Феликсович</v>
      </c>
    </row>
    <row r="53" spans="1:13">
      <c r="A53" s="5" t="str">
        <f t="shared" ca="1" si="1"/>
        <v xml:space="preserve">Міністерство екології та природних ресурсів України;Державне агентство водних ресурсів;Сектор наукового та інформаційного забезпечення;Виноградов;Всеволод;Григорьевич;37; Національний університет «Львівська політехніка» </v>
      </c>
      <c r="B53" s="5" t="s">
        <v>4</v>
      </c>
      <c r="C53" s="6" t="s">
        <v>8</v>
      </c>
      <c r="D53" s="10" t="s">
        <v>59</v>
      </c>
      <c r="E53" s="5" t="str">
        <f t="shared" si="2"/>
        <v>Виноградов;Всеволод;Григорьевич</v>
      </c>
      <c r="F53" s="5"/>
      <c r="G53" s="5">
        <f t="shared" ca="1" si="3"/>
        <v>37</v>
      </c>
      <c r="H53" s="5" t="str">
        <f t="shared" ca="1" si="4"/>
        <v xml:space="preserve"> Національний університет «Львівська політехніка» </v>
      </c>
      <c r="L53" s="7" t="s">
        <v>280</v>
      </c>
      <c r="M53" s="5" t="str">
        <f t="shared" si="7"/>
        <v>Виноградов;Всеволод Григорьевич</v>
      </c>
    </row>
    <row r="54" spans="1:13">
      <c r="A54" s="5" t="str">
        <f t="shared" ca="1" si="1"/>
        <v xml:space="preserve">Міністерство екології та природних ресурсів України;Державне агентство водних ресурсів;Сектор міжнародного співробітництва;Ефремов;Людвиг;Донатович;22; Сумський державний університет </v>
      </c>
      <c r="B54" s="5" t="s">
        <v>4</v>
      </c>
      <c r="C54" s="6" t="s">
        <v>8</v>
      </c>
      <c r="D54" s="10" t="s">
        <v>60</v>
      </c>
      <c r="E54" s="5" t="str">
        <f t="shared" si="2"/>
        <v>Ефремов;Людвиг;Донатович</v>
      </c>
      <c r="F54" s="5"/>
      <c r="G54" s="5">
        <f t="shared" ca="1" si="3"/>
        <v>22</v>
      </c>
      <c r="H54" s="5" t="str">
        <f t="shared" ca="1" si="4"/>
        <v xml:space="preserve"> Сумський державний університет </v>
      </c>
      <c r="L54" s="7" t="s">
        <v>281</v>
      </c>
      <c r="M54" s="5" t="str">
        <f t="shared" si="7"/>
        <v>Ефремов;Людвиг Донатович</v>
      </c>
    </row>
    <row r="55" spans="1:13">
      <c r="A55" s="5" t="str">
        <f t="shared" ca="1" si="1"/>
        <v xml:space="preserve">Міністерство екології та природних ресурсів України;Державне агентство водних ресурсів;Юридичний сектор;Давыдов;Дональд;Авдеевич;30; Львівський національний університет ім. Івана Франка </v>
      </c>
      <c r="B55" s="5" t="s">
        <v>4</v>
      </c>
      <c r="C55" s="6" t="s">
        <v>8</v>
      </c>
      <c r="D55" s="10" t="s">
        <v>61</v>
      </c>
      <c r="E55" s="5" t="str">
        <f t="shared" si="2"/>
        <v>Давыдов;Дональд;Авдеевич</v>
      </c>
      <c r="F55" s="5"/>
      <c r="G55" s="5">
        <f t="shared" ca="1" si="3"/>
        <v>30</v>
      </c>
      <c r="H55" s="5" t="str">
        <f t="shared" ca="1" si="4"/>
        <v xml:space="preserve"> Львівський національний університет ім. Івана Франка </v>
      </c>
      <c r="L55" s="7" t="s">
        <v>282</v>
      </c>
      <c r="M55" s="5" t="str">
        <f t="shared" si="7"/>
        <v>Давыдов;Дональд Авдеевич</v>
      </c>
    </row>
    <row r="56" spans="1:13">
      <c r="A56" s="5" t="str">
        <f t="shared" ca="1" si="1"/>
        <v xml:space="preserve">Міністерство екології та природних ресурсів України;Державне агентство водних ресурсів;Сектор внутрішнього аудиту та господарського обслуговування;Буров;Тимур;Эльдарович;30; Харківський національний університет ім.В. Н.Каразіна </v>
      </c>
      <c r="B56" s="5" t="s">
        <v>4</v>
      </c>
      <c r="C56" s="6" t="s">
        <v>8</v>
      </c>
      <c r="D56" s="10" t="s">
        <v>62</v>
      </c>
      <c r="E56" s="5" t="str">
        <f t="shared" si="2"/>
        <v>Буров;Тимур;Эльдарович</v>
      </c>
      <c r="F56" s="5"/>
      <c r="G56" s="5">
        <f t="shared" ca="1" si="3"/>
        <v>30</v>
      </c>
      <c r="H56" s="5" t="str">
        <f t="shared" ca="1" si="4"/>
        <v xml:space="preserve"> Харківський національний університет ім.В. Н.Каразіна </v>
      </c>
      <c r="L56" s="7" t="s">
        <v>283</v>
      </c>
      <c r="M56" s="5" t="str">
        <f t="shared" si="7"/>
        <v>Буров;Тимур Эльдарович</v>
      </c>
    </row>
    <row r="57" spans="1:13" ht="18.600000000000001" thickBot="1">
      <c r="A57" s="5" t="str">
        <f t="shared" ca="1" si="1"/>
        <v xml:space="preserve">Міністерство освіти і науки України;Департамент загальної середньої та дошкільної освіти;Відділ взаємодії з місцевими органами виконавчої влади та самоврядування;Орехов;Агафон;Пантелеймонович;17; Національний університет «Острозька академія» </v>
      </c>
      <c r="B57" s="12" t="s">
        <v>63</v>
      </c>
      <c r="C57" s="11" t="s">
        <v>64</v>
      </c>
      <c r="D57" s="10" t="s">
        <v>65</v>
      </c>
      <c r="E57" s="5" t="str">
        <f t="shared" si="2"/>
        <v>Орехов;Агафон;Пантелеймонович</v>
      </c>
      <c r="F57" s="5"/>
      <c r="G57" s="5">
        <f t="shared" ca="1" si="3"/>
        <v>17</v>
      </c>
      <c r="H57" s="5" t="str">
        <f t="shared" ca="1" si="4"/>
        <v xml:space="preserve"> Національний університет «Острозька академія» </v>
      </c>
      <c r="L57" s="7" t="s">
        <v>284</v>
      </c>
      <c r="M57" s="5" t="str">
        <f t="shared" si="7"/>
        <v>Орехов;Агафон Пантелеймонович</v>
      </c>
    </row>
    <row r="58" spans="1:13" ht="18.600000000000001" thickBot="1">
      <c r="A58" s="5" t="str">
        <f t="shared" ca="1" si="1"/>
        <v xml:space="preserve">Міністерство освіти і науки України;Департамент загальної середньої та дошкільної освіти;Відділ прогнозування розвитку середньої освіти;Крюков;Юлий;Федорович;13; Запорізький національний університет </v>
      </c>
      <c r="B58" s="12" t="s">
        <v>63</v>
      </c>
      <c r="C58" s="11" t="s">
        <v>64</v>
      </c>
      <c r="D58" s="10" t="s">
        <v>66</v>
      </c>
      <c r="E58" s="5" t="str">
        <f t="shared" si="2"/>
        <v>Крюков;Юлий;Федорович</v>
      </c>
      <c r="F58" s="5"/>
      <c r="G58" s="5">
        <f t="shared" ca="1" si="3"/>
        <v>13</v>
      </c>
      <c r="H58" s="5" t="str">
        <f t="shared" ca="1" si="4"/>
        <v xml:space="preserve"> Запорізький національний університет </v>
      </c>
      <c r="L58" s="7" t="s">
        <v>285</v>
      </c>
      <c r="M58" s="5" t="str">
        <f t="shared" si="7"/>
        <v>Крюков;Юлий Федорович</v>
      </c>
    </row>
    <row r="59" spans="1:13" ht="18.600000000000001" thickBot="1">
      <c r="A59" s="5" t="str">
        <f t="shared" ca="1" si="1"/>
        <v xml:space="preserve">Міністерство освіти і науки України;Департамент загальної середньої та дошкільної освіти;Відділ дошкільної, початкової та спеціальної освіти;Исаков;Альфред;Аркадьевич;24; Національний педагогічний університет ім. М. П. Драгоманова </v>
      </c>
      <c r="B59" s="12" t="s">
        <v>63</v>
      </c>
      <c r="C59" s="11" t="s">
        <v>64</v>
      </c>
      <c r="D59" s="10" t="s">
        <v>67</v>
      </c>
      <c r="E59" s="5" t="str">
        <f t="shared" si="2"/>
        <v>Исаков;Альфред;Аркадьевич</v>
      </c>
      <c r="F59" s="5"/>
      <c r="G59" s="5">
        <f t="shared" ca="1" si="3"/>
        <v>24</v>
      </c>
      <c r="H59" s="5" t="str">
        <f t="shared" ca="1" si="4"/>
        <v xml:space="preserve"> Національний педагогічний університет ім. М. П. Драгоманова </v>
      </c>
      <c r="L59" s="7" t="s">
        <v>286</v>
      </c>
      <c r="M59" s="5" t="str">
        <f t="shared" si="7"/>
        <v>Исаков;Альфред Аркадьевич</v>
      </c>
    </row>
    <row r="60" spans="1:13" ht="18.600000000000001" thickBot="1">
      <c r="A60" s="5" t="str">
        <f t="shared" ca="1" si="1"/>
        <v xml:space="preserve">Міністерство освіти і науки України;Департамент загальної середньої та дошкільної освіти;Відділ природничо-математичної та технологічної освіти;Поляков;Лазарь;Станиславович;6; Запорізький національний університет </v>
      </c>
      <c r="B60" s="12" t="s">
        <v>63</v>
      </c>
      <c r="C60" s="11" t="s">
        <v>64</v>
      </c>
      <c r="D60" s="10" t="s">
        <v>68</v>
      </c>
      <c r="E60" s="5" t="str">
        <f t="shared" si="2"/>
        <v>Поляков;Лазарь;Станиславович</v>
      </c>
      <c r="F60" s="5"/>
      <c r="G60" s="5">
        <f t="shared" ca="1" si="3"/>
        <v>6</v>
      </c>
      <c r="H60" s="5" t="str">
        <f t="shared" ca="1" si="4"/>
        <v xml:space="preserve"> Запорізький національний університет </v>
      </c>
      <c r="L60" s="7" t="s">
        <v>287</v>
      </c>
      <c r="M60" s="5" t="str">
        <f t="shared" si="7"/>
        <v>Поляков;Лазарь Станиславович</v>
      </c>
    </row>
    <row r="61" spans="1:13" ht="18.600000000000001" thickBot="1">
      <c r="A61" s="5" t="str">
        <f t="shared" ca="1" si="1"/>
        <v xml:space="preserve">Міністерство освіти і науки України;Департамент загальної середньої та дошкільної освіти;Відділ суспільно-гуманітарної освіти;Громов;Донат;Федорович;14; Університет економіки і права «Крок» </v>
      </c>
      <c r="B61" s="12" t="s">
        <v>63</v>
      </c>
      <c r="C61" s="11" t="s">
        <v>64</v>
      </c>
      <c r="D61" s="10" t="s">
        <v>69</v>
      </c>
      <c r="E61" s="5" t="str">
        <f t="shared" si="2"/>
        <v>Громов;Донат;Федорович</v>
      </c>
      <c r="F61" s="5"/>
      <c r="G61" s="5">
        <f t="shared" ca="1" si="3"/>
        <v>14</v>
      </c>
      <c r="H61" s="5" t="str">
        <f t="shared" ca="1" si="4"/>
        <v xml:space="preserve"> Університет економіки і права «Крок» </v>
      </c>
      <c r="L61" s="7" t="s">
        <v>288</v>
      </c>
      <c r="M61" s="5" t="str">
        <f t="shared" si="7"/>
        <v>Громов;Донат Федорович</v>
      </c>
    </row>
    <row r="62" spans="1:13" ht="18.600000000000001" thickBot="1">
      <c r="A62" s="5" t="str">
        <f t="shared" ca="1" si="1"/>
        <v xml:space="preserve">Міністерство освіти і науки України;Департамент загальної середньої та дошкільної освіти;Сектор сприяння освіті рідною мовою;Борисов;Мартин;Еремеевич;13; Харківський національний університет радіоелектроніки </v>
      </c>
      <c r="B62" s="12" t="s">
        <v>63</v>
      </c>
      <c r="C62" s="11" t="s">
        <v>64</v>
      </c>
      <c r="D62" s="10" t="s">
        <v>70</v>
      </c>
      <c r="E62" s="5" t="str">
        <f t="shared" si="2"/>
        <v>Борисов;Мартин;Еремеевич</v>
      </c>
      <c r="F62" s="5"/>
      <c r="G62" s="5">
        <f t="shared" ca="1" si="3"/>
        <v>13</v>
      </c>
      <c r="H62" s="5" t="str">
        <f t="shared" ca="1" si="4"/>
        <v xml:space="preserve"> Харківський національний університет радіоелектроніки </v>
      </c>
      <c r="L62" s="7" t="s">
        <v>289</v>
      </c>
      <c r="M62" s="5" t="str">
        <f t="shared" si="7"/>
        <v>Борисов;Мартин Еремеевич</v>
      </c>
    </row>
    <row r="63" spans="1:13" ht="18.600000000000001" thickBot="1">
      <c r="A63" s="5" t="str">
        <f t="shared" ca="1" si="1"/>
        <v xml:space="preserve">Міністерство освіти і науки України;Департамент професійно-технічної освіти;Відділ професійної підготовки робітничих кадрів;Буров;Оскар;Егорович;11; Університет економіки і права «Крок» </v>
      </c>
      <c r="B63" s="12" t="s">
        <v>63</v>
      </c>
      <c r="C63" s="11" t="s">
        <v>71</v>
      </c>
      <c r="D63" s="10" t="s">
        <v>72</v>
      </c>
      <c r="E63" s="5" t="str">
        <f t="shared" si="2"/>
        <v>Буров;Оскар;Егорович</v>
      </c>
      <c r="F63" s="5"/>
      <c r="G63" s="5">
        <f t="shared" ca="1" si="3"/>
        <v>11</v>
      </c>
      <c r="H63" s="5" t="str">
        <f t="shared" ca="1" si="4"/>
        <v xml:space="preserve"> Університет економіки і права «Крок» </v>
      </c>
      <c r="L63" s="7" t="s">
        <v>290</v>
      </c>
      <c r="M63" s="5" t="str">
        <f t="shared" si="7"/>
        <v>Буров;Оскар Егорович</v>
      </c>
    </row>
    <row r="64" spans="1:13" ht="18.600000000000001" thickBot="1">
      <c r="A64" s="5" t="str">
        <f t="shared" ca="1" si="1"/>
        <v xml:space="preserve">Міністерство освіти і науки України;Департамент професійно-технічної освіти;Відділ нормативного забезпечення професійно-технічної освіти;Кононов;Кирилл;Петрович;25; Одеський національний політехнічний університет </v>
      </c>
      <c r="B64" s="12" t="s">
        <v>63</v>
      </c>
      <c r="C64" s="11" t="s">
        <v>71</v>
      </c>
      <c r="D64" s="10" t="s">
        <v>73</v>
      </c>
      <c r="E64" s="5" t="str">
        <f t="shared" si="2"/>
        <v>Кононов;Кирилл;Петрович</v>
      </c>
      <c r="F64" s="5"/>
      <c r="G64" s="5">
        <f t="shared" ca="1" si="3"/>
        <v>25</v>
      </c>
      <c r="H64" s="5" t="str">
        <f t="shared" ca="1" si="4"/>
        <v xml:space="preserve"> Одеський національний політехнічний університет </v>
      </c>
      <c r="L64" s="7" t="s">
        <v>291</v>
      </c>
      <c r="M64" s="5" t="str">
        <f t="shared" si="7"/>
        <v>Кононов;Кирилл Петрович</v>
      </c>
    </row>
    <row r="65" spans="1:13" ht="18.600000000000001" thickBot="1">
      <c r="A65" s="5" t="str">
        <f t="shared" ca="1" si="1"/>
        <v xml:space="preserve">Міністерство освіти і науки України;Департамент професійно-технічної освіти;Відділ моніторингу та організаційної роботи;Костин;Гарри;Игоревич;16; Національний транспортний університет </v>
      </c>
      <c r="B65" s="12" t="s">
        <v>63</v>
      </c>
      <c r="C65" s="11" t="s">
        <v>71</v>
      </c>
      <c r="D65" s="10" t="s">
        <v>74</v>
      </c>
      <c r="E65" s="5" t="str">
        <f t="shared" si="2"/>
        <v>Костин;Гарри;Игоревич</v>
      </c>
      <c r="F65" s="5"/>
      <c r="G65" s="5">
        <f t="shared" ca="1" si="3"/>
        <v>16</v>
      </c>
      <c r="H65" s="5" t="str">
        <f t="shared" ca="1" si="4"/>
        <v xml:space="preserve"> Національний транспортний університет </v>
      </c>
      <c r="L65" s="7" t="s">
        <v>292</v>
      </c>
      <c r="M65" s="5" t="str">
        <f t="shared" si="7"/>
        <v>Костин;Гарри Игоревич</v>
      </c>
    </row>
    <row r="66" spans="1:13" ht="18.600000000000001" thickBot="1">
      <c r="A66" s="5" t="str">
        <f t="shared" ca="1" si="1"/>
        <v xml:space="preserve">Міністерство освіти і науки України;Департамент професійно-технічної освіти;Відділ позашкільної освіти, виховної роботи та захисту прав дитини;Шестаков;Абрам;Станиславович;5; Київський національний торгово-економічний університет  </v>
      </c>
      <c r="B66" s="12" t="s">
        <v>63</v>
      </c>
      <c r="C66" s="11" t="s">
        <v>71</v>
      </c>
      <c r="D66" s="10" t="s">
        <v>75</v>
      </c>
      <c r="E66" s="5" t="str">
        <f t="shared" si="2"/>
        <v>Шестаков;Абрам;Станиславович</v>
      </c>
      <c r="F66" s="5"/>
      <c r="G66" s="5">
        <f t="shared" ca="1" si="3"/>
        <v>5</v>
      </c>
      <c r="H66" s="5" t="str">
        <f t="shared" ca="1" si="4"/>
        <v xml:space="preserve"> Київський національний торгово-економічний університет  </v>
      </c>
      <c r="L66" s="7" t="s">
        <v>293</v>
      </c>
      <c r="M66" s="5" t="str">
        <f t="shared" ref="M66:M97" si="8">REPLACE(L66,SEARCH(" ",L66,1),1,";")</f>
        <v>Шестаков;Абрам Станиславович</v>
      </c>
    </row>
    <row r="67" spans="1:13" ht="18.600000000000001" thickBot="1">
      <c r="A67" s="5" t="str">
        <f t="shared" ref="A67:A130" ca="1" si="9">B67 &amp; ";" &amp; C67  &amp;";" &amp; D67&amp;";"&amp; E67&amp;";"&amp;G67&amp;";"&amp;H67</f>
        <v xml:space="preserve">Міністерство освіти і науки України;Департамент вищої освіти;Відділ моніторингу вищої освіти;Миронов;Людвиг;Митрофанович;19; Університет економіки і права «Крок» </v>
      </c>
      <c r="B67" s="12" t="s">
        <v>63</v>
      </c>
      <c r="C67" s="11" t="s">
        <v>76</v>
      </c>
      <c r="D67" s="10" t="s">
        <v>77</v>
      </c>
      <c r="E67" s="5" t="str">
        <f t="shared" ref="E67:E130" si="10">"" &amp; REPLACE(M67,SEARCH(" ",M67,1),1,";") &amp; ""</f>
        <v>Миронов;Людвиг;Митрофанович</v>
      </c>
      <c r="F67" s="5"/>
      <c r="G67" s="5">
        <f t="shared" ref="G67:G130" ca="1" si="11">RANDBETWEEN(1,38)</f>
        <v>19</v>
      </c>
      <c r="H67" s="5" t="str">
        <f t="shared" ref="H67:H130" ca="1" si="12">VLOOKUP(RANDBETWEEN(1,34),$J$2:$K$35,2)</f>
        <v xml:space="preserve"> Університет економіки і права «Крок» </v>
      </c>
      <c r="L67" s="7" t="s">
        <v>294</v>
      </c>
      <c r="M67" s="5" t="str">
        <f t="shared" si="8"/>
        <v>Миронов;Людвиг Митрофанович</v>
      </c>
    </row>
    <row r="68" spans="1:13" ht="18.600000000000001" thickBot="1">
      <c r="A68" s="5" t="str">
        <f t="shared" ca="1" si="9"/>
        <v xml:space="preserve">Міністерство освіти і науки України;Департамент вищої освіти;Відділ гуманітарної освіти;Цветков;Евгений;Ильяович;19; Національний університет «Львівська політехніка» </v>
      </c>
      <c r="B68" s="12" t="s">
        <v>63</v>
      </c>
      <c r="C68" s="11" t="s">
        <v>76</v>
      </c>
      <c r="D68" s="10" t="s">
        <v>78</v>
      </c>
      <c r="E68" s="5" t="str">
        <f t="shared" si="10"/>
        <v>Цветков;Евгений;Ильяович</v>
      </c>
      <c r="F68" s="5"/>
      <c r="G68" s="5">
        <f t="shared" ca="1" si="11"/>
        <v>19</v>
      </c>
      <c r="H68" s="5" t="str">
        <f t="shared" ca="1" si="12"/>
        <v xml:space="preserve"> Національний університет «Львівська політехніка» </v>
      </c>
      <c r="L68" s="7" t="s">
        <v>295</v>
      </c>
      <c r="M68" s="5" t="str">
        <f t="shared" si="8"/>
        <v>Цветков;Евгений Ильяович</v>
      </c>
    </row>
    <row r="69" spans="1:13" ht="18.600000000000001" thickBot="1">
      <c r="A69" s="5" t="str">
        <f t="shared" ca="1" si="9"/>
        <v xml:space="preserve">Міністерство освіти і науки України;Департамент вищої освіти;Відділ педагогічної освіти;Николаев;Гавриил;Тимофеевич;5; Донецький національний технічний університет </v>
      </c>
      <c r="B69" s="12" t="s">
        <v>63</v>
      </c>
      <c r="C69" s="11" t="s">
        <v>76</v>
      </c>
      <c r="D69" s="10" t="s">
        <v>79</v>
      </c>
      <c r="E69" s="5" t="str">
        <f t="shared" si="10"/>
        <v>Николаев;Гавриил;Тимофеевич</v>
      </c>
      <c r="F69" s="5"/>
      <c r="G69" s="5">
        <f t="shared" ca="1" si="11"/>
        <v>5</v>
      </c>
      <c r="H69" s="5" t="str">
        <f t="shared" ca="1" si="12"/>
        <v xml:space="preserve"> Донецький національний технічний університет </v>
      </c>
      <c r="L69" s="7" t="s">
        <v>296</v>
      </c>
      <c r="M69" s="5" t="str">
        <f t="shared" si="8"/>
        <v>Николаев;Гавриил Тимофеевич</v>
      </c>
    </row>
    <row r="70" spans="1:13" ht="18.600000000000001" thickBot="1">
      <c r="A70" s="5" t="str">
        <f t="shared" ca="1" si="9"/>
        <v xml:space="preserve">Міністерство освіти і науки України;Департамент вищої освіти;Відділ природничої та технічної освіти;Якушев;Севастьян;Вениаминович;26; Харківський національний університет ім.В. Н.Каразіна </v>
      </c>
      <c r="B70" s="12" t="s">
        <v>63</v>
      </c>
      <c r="C70" s="11" t="s">
        <v>76</v>
      </c>
      <c r="D70" s="10" t="s">
        <v>80</v>
      </c>
      <c r="E70" s="5" t="str">
        <f t="shared" si="10"/>
        <v>Якушев;Севастьян;Вениаминович</v>
      </c>
      <c r="F70" s="5"/>
      <c r="G70" s="5">
        <f t="shared" ca="1" si="11"/>
        <v>26</v>
      </c>
      <c r="H70" s="5" t="str">
        <f t="shared" ca="1" si="12"/>
        <v xml:space="preserve"> Харківський національний університет ім.В. Н.Каразіна </v>
      </c>
      <c r="L70" s="7" t="s">
        <v>297</v>
      </c>
      <c r="M70" s="5" t="str">
        <f t="shared" si="8"/>
        <v>Якушев;Севастьян Вениаминович</v>
      </c>
    </row>
    <row r="71" spans="1:13" ht="18.600000000000001" thickBot="1">
      <c r="A71" s="5" t="str">
        <f t="shared" ca="1" si="9"/>
        <v xml:space="preserve">Міністерство освіти і науки України;Департамент вищої освіти;Сектор післядипломної освіти;Тетерин;Степан;Константинович;13; Сумський державний університет </v>
      </c>
      <c r="B71" s="12" t="s">
        <v>63</v>
      </c>
      <c r="C71" s="11" t="s">
        <v>76</v>
      </c>
      <c r="D71" s="10" t="s">
        <v>81</v>
      </c>
      <c r="E71" s="5" t="str">
        <f t="shared" si="10"/>
        <v>Тетерин;Степан;Константинович</v>
      </c>
      <c r="F71" s="5"/>
      <c r="G71" s="5">
        <f t="shared" ca="1" si="11"/>
        <v>13</v>
      </c>
      <c r="H71" s="5" t="str">
        <f t="shared" ca="1" si="12"/>
        <v xml:space="preserve"> Сумський державний університет </v>
      </c>
      <c r="L71" s="7" t="s">
        <v>298</v>
      </c>
      <c r="M71" s="5" t="str">
        <f t="shared" si="8"/>
        <v>Тетерин;Степан Константинович</v>
      </c>
    </row>
    <row r="72" spans="1:13" ht="18.600000000000001" thickBot="1">
      <c r="A72" s="5" t="str">
        <f t="shared" ca="1" si="9"/>
        <v xml:space="preserve">Міністерство освіти і науки України;Департамент вищої освіти;Сектор освіти військових формувань і правоохоронних органів;Соловьёв;Панкратий;Евгеньевич;5; Полтавський національний технічний університет ім. Юрія Кондратюка </v>
      </c>
      <c r="B72" s="12" t="s">
        <v>63</v>
      </c>
      <c r="C72" s="11" t="s">
        <v>76</v>
      </c>
      <c r="D72" s="10" t="s">
        <v>82</v>
      </c>
      <c r="E72" s="5" t="str">
        <f t="shared" si="10"/>
        <v>Соловьёв;Панкратий;Евгеньевич</v>
      </c>
      <c r="F72" s="5"/>
      <c r="G72" s="5">
        <f t="shared" ca="1" si="11"/>
        <v>5</v>
      </c>
      <c r="H72" s="5" t="str">
        <f t="shared" ca="1" si="12"/>
        <v xml:space="preserve"> Полтавський національний технічний університет ім. Юрія Кондратюка </v>
      </c>
      <c r="L72" s="7" t="s">
        <v>299</v>
      </c>
      <c r="M72" s="5" t="str">
        <f t="shared" si="8"/>
        <v>Соловьёв;Панкратий Евгеньевич</v>
      </c>
    </row>
    <row r="73" spans="1:13" ht="18.600000000000001" thickBot="1">
      <c r="A73" s="5" t="str">
        <f t="shared" ca="1" si="9"/>
        <v xml:space="preserve">Міністерство освіти і науки України;Департамент вищої освіти;Сектор підготовки молодших ;Лихачёв;Леонид;Георгьевич;16; Національний аерокосмічний університет ім. М. Є. Жуковського «Харківський авіаційний інститут» </v>
      </c>
      <c r="B73" s="12" t="s">
        <v>63</v>
      </c>
      <c r="C73" s="11" t="s">
        <v>76</v>
      </c>
      <c r="D73" s="10" t="s">
        <v>83</v>
      </c>
      <c r="E73" s="5" t="str">
        <f t="shared" si="10"/>
        <v>Лихачёв;Леонид;Георгьевич</v>
      </c>
      <c r="F73" s="5"/>
      <c r="G73" s="5">
        <f t="shared" ca="1" si="11"/>
        <v>16</v>
      </c>
      <c r="H73" s="5" t="str">
        <f t="shared" ca="1" si="12"/>
        <v xml:space="preserve"> Національний аерокосмічний університет ім. М. Є. Жуковського «Харківський авіаційний інститут» </v>
      </c>
      <c r="L73" s="7" t="s">
        <v>300</v>
      </c>
      <c r="M73" s="5" t="str">
        <f t="shared" si="8"/>
        <v>Лихачёв;Леонид Георгьевич</v>
      </c>
    </row>
    <row r="74" spans="1:13" ht="18.600000000000001" thickBot="1">
      <c r="A74" s="5" t="str">
        <f t="shared" ca="1" si="9"/>
        <v xml:space="preserve">Міністерство освіти і науки України;Департамент науково-технологічного розвитку;Відділ прогнозування та інформаційно-аналітичного забезпечення;Дорофеев;Эдуард;Рудольфович;10; Київський національний університет ім.Т. Г. Шевченко </v>
      </c>
      <c r="B74" s="12" t="s">
        <v>63</v>
      </c>
      <c r="C74" s="11" t="s">
        <v>84</v>
      </c>
      <c r="D74" s="10" t="s">
        <v>85</v>
      </c>
      <c r="E74" s="5" t="str">
        <f t="shared" si="10"/>
        <v>Дорофеев;Эдуард;Рудольфович</v>
      </c>
      <c r="F74" s="5"/>
      <c r="G74" s="5">
        <f t="shared" ca="1" si="11"/>
        <v>10</v>
      </c>
      <c r="H74" s="5" t="str">
        <f t="shared" ca="1" si="12"/>
        <v xml:space="preserve"> Київський національний університет ім.Т. Г. Шевченко </v>
      </c>
      <c r="L74" s="7" t="s">
        <v>301</v>
      </c>
      <c r="M74" s="5" t="str">
        <f t="shared" si="8"/>
        <v>Дорофеев;Эдуард Рудольфович</v>
      </c>
    </row>
    <row r="75" spans="1:13" ht="18.600000000000001" thickBot="1">
      <c r="A75" s="5" t="str">
        <f t="shared" ca="1" si="9"/>
        <v xml:space="preserve">Міністерство освіти і науки України;Департамент науково-технологічного розвитку;Сектор координації соціальних гарантій працівників науково-технічної сфери;Кириллов;Владлен;Матвеевич;21; Одеський національний політехнічний університет </v>
      </c>
      <c r="B75" s="12" t="s">
        <v>63</v>
      </c>
      <c r="C75" s="11" t="s">
        <v>84</v>
      </c>
      <c r="D75" s="10" t="s">
        <v>86</v>
      </c>
      <c r="E75" s="5" t="str">
        <f t="shared" si="10"/>
        <v>Кириллов;Владлен;Матвеевич</v>
      </c>
      <c r="F75" s="5"/>
      <c r="G75" s="5">
        <f t="shared" ca="1" si="11"/>
        <v>21</v>
      </c>
      <c r="H75" s="5" t="str">
        <f t="shared" ca="1" si="12"/>
        <v xml:space="preserve"> Одеський національний політехнічний університет </v>
      </c>
      <c r="L75" s="7" t="s">
        <v>302</v>
      </c>
      <c r="M75" s="5" t="str">
        <f t="shared" si="8"/>
        <v>Кириллов;Владлен Матвеевич</v>
      </c>
    </row>
    <row r="76" spans="1:13" ht="18.600000000000001" thickBot="1">
      <c r="A76" s="5" t="str">
        <f t="shared" ca="1" si="9"/>
        <v xml:space="preserve">Міністерство освіти і науки України;Департамент науково-технологічного розвитку;Відділ координації наукових досліджень вищих навчальних закладів та наукових установ;Зайцев;Арнольд;Мартынович;14; Чернівецький національний університет ім. Юрія Федьковича </v>
      </c>
      <c r="B76" s="12" t="s">
        <v>63</v>
      </c>
      <c r="C76" s="11" t="s">
        <v>84</v>
      </c>
      <c r="D76" s="10" t="s">
        <v>87</v>
      </c>
      <c r="E76" s="5" t="str">
        <f t="shared" si="10"/>
        <v>Зайцев;Арнольд;Мартынович</v>
      </c>
      <c r="F76" s="5"/>
      <c r="G76" s="5">
        <f t="shared" ca="1" si="11"/>
        <v>14</v>
      </c>
      <c r="H76" s="5" t="str">
        <f t="shared" ca="1" si="12"/>
        <v xml:space="preserve"> Чернівецький національний університет ім. Юрія Федьковича </v>
      </c>
      <c r="L76" s="7" t="s">
        <v>303</v>
      </c>
      <c r="M76" s="5" t="str">
        <f t="shared" si="8"/>
        <v>Зайцев;Арнольд Мартынович</v>
      </c>
    </row>
    <row r="77" spans="1:13" ht="18.600000000000001" thickBot="1">
      <c r="A77" s="5" t="str">
        <f t="shared" ca="1" si="9"/>
        <v xml:space="preserve">Міністерство освіти і науки України;Департамент науково-технологічного розвитку;Відділ науково-технічних програм;Голубев;Эрнест;Аркадьевич;28; Харківський національний університет ім.В. Н.Каразіна </v>
      </c>
      <c r="B77" s="12" t="s">
        <v>63</v>
      </c>
      <c r="C77" s="11" t="s">
        <v>84</v>
      </c>
      <c r="D77" s="10" t="s">
        <v>88</v>
      </c>
      <c r="E77" s="5" t="str">
        <f t="shared" si="10"/>
        <v>Голубев;Эрнест;Аркадьевич</v>
      </c>
      <c r="F77" s="5"/>
      <c r="G77" s="5">
        <f t="shared" ca="1" si="11"/>
        <v>28</v>
      </c>
      <c r="H77" s="5" t="str">
        <f t="shared" ca="1" si="12"/>
        <v xml:space="preserve"> Харківський національний університет ім.В. Н.Каразіна </v>
      </c>
      <c r="L77" s="7" t="s">
        <v>304</v>
      </c>
      <c r="M77" s="5" t="str">
        <f t="shared" si="8"/>
        <v>Голубев;Эрнест Аркадьевич</v>
      </c>
    </row>
    <row r="78" spans="1:13" ht="18.600000000000001" thickBot="1">
      <c r="A78" s="5" t="str">
        <f t="shared" ca="1" si="9"/>
        <v xml:space="preserve">Міністерство освіти і науки України;Департамент науково-технологічного розвитку;Відділ державного замовлення;Мамонтов;Филипп;Яковлевич;5; Львівський національний університет ім. Івана Франка </v>
      </c>
      <c r="B78" s="12" t="s">
        <v>63</v>
      </c>
      <c r="C78" s="11" t="s">
        <v>84</v>
      </c>
      <c r="D78" s="10" t="s">
        <v>89</v>
      </c>
      <c r="E78" s="5" t="str">
        <f t="shared" si="10"/>
        <v>Мамонтов;Филипп;Яковлевич</v>
      </c>
      <c r="F78" s="5"/>
      <c r="G78" s="5">
        <f t="shared" ca="1" si="11"/>
        <v>5</v>
      </c>
      <c r="H78" s="5" t="str">
        <f t="shared" ca="1" si="12"/>
        <v xml:space="preserve"> Львівський національний університет ім. Івана Франка </v>
      </c>
      <c r="L78" s="7" t="s">
        <v>305</v>
      </c>
      <c r="M78" s="5" t="str">
        <f t="shared" si="8"/>
        <v>Мамонтов;Филипп Яковлевич</v>
      </c>
    </row>
    <row r="79" spans="1:13" ht="18.600000000000001" thickBot="1">
      <c r="A79" s="5" t="str">
        <f t="shared" ca="1" si="9"/>
        <v xml:space="preserve">Міністерство освіти і науки України;Департамент інновацій та трансферу технологій;Відділ експертизи та реєстрації проектів;Голубев;Нинель;Степанович;15; Національний університет «Одеська юридична академія» </v>
      </c>
      <c r="B79" s="12" t="s">
        <v>63</v>
      </c>
      <c r="C79" s="11" t="s">
        <v>90</v>
      </c>
      <c r="D79" s="10" t="s">
        <v>91</v>
      </c>
      <c r="E79" s="5" t="str">
        <f t="shared" si="10"/>
        <v>Голубев;Нинель;Степанович</v>
      </c>
      <c r="F79" s="5"/>
      <c r="G79" s="5">
        <f t="shared" ca="1" si="11"/>
        <v>15</v>
      </c>
      <c r="H79" s="5" t="str">
        <f t="shared" ca="1" si="12"/>
        <v xml:space="preserve"> Національний університет «Одеська юридична академія» </v>
      </c>
      <c r="L79" s="7" t="s">
        <v>306</v>
      </c>
      <c r="M79" s="5" t="str">
        <f t="shared" si="8"/>
        <v>Голубев;Нинель Степанович</v>
      </c>
    </row>
    <row r="80" spans="1:13" ht="18.600000000000001" thickBot="1">
      <c r="A80" s="5" t="str">
        <f t="shared" ca="1" si="9"/>
        <v xml:space="preserve">Міністерство освіти і науки України;Департамент інновацій та трансферу технологій;Відділ моніторингу і контролю реалізації проектів;Селезнёв;Игнат;Донатович;9; Сумський державний університет </v>
      </c>
      <c r="B80" s="12" t="s">
        <v>63</v>
      </c>
      <c r="C80" s="11" t="s">
        <v>90</v>
      </c>
      <c r="D80" s="10" t="s">
        <v>92</v>
      </c>
      <c r="E80" s="5" t="str">
        <f t="shared" si="10"/>
        <v>Селезнёв;Игнат;Донатович</v>
      </c>
      <c r="F80" s="5"/>
      <c r="G80" s="5">
        <f t="shared" ca="1" si="11"/>
        <v>9</v>
      </c>
      <c r="H80" s="5" t="str">
        <f t="shared" ca="1" si="12"/>
        <v xml:space="preserve"> Сумський державний університет </v>
      </c>
      <c r="L80" s="7" t="s">
        <v>307</v>
      </c>
      <c r="M80" s="5" t="str">
        <f t="shared" si="8"/>
        <v>Селезнёв;Игнат Донатович</v>
      </c>
    </row>
    <row r="81" spans="1:13" ht="18.600000000000001" thickBot="1">
      <c r="A81" s="5" t="str">
        <f t="shared" ca="1" si="9"/>
        <v xml:space="preserve">Міністерство освіти і науки України;Департамент інновацій та трансферу технологій;Відділ розвитку інфраструктури трансферу технологій;Ситников;Елисей;Проклович;21; Національний університет «Острозька академія» </v>
      </c>
      <c r="B81" s="12" t="s">
        <v>63</v>
      </c>
      <c r="C81" s="11" t="s">
        <v>90</v>
      </c>
      <c r="D81" s="10" t="s">
        <v>93</v>
      </c>
      <c r="E81" s="5" t="str">
        <f t="shared" si="10"/>
        <v>Ситников;Елисей;Проклович</v>
      </c>
      <c r="F81" s="5"/>
      <c r="G81" s="5">
        <f t="shared" ca="1" si="11"/>
        <v>21</v>
      </c>
      <c r="H81" s="5" t="str">
        <f t="shared" ca="1" si="12"/>
        <v xml:space="preserve"> Національний університет «Острозька академія» </v>
      </c>
      <c r="L81" s="7" t="s">
        <v>308</v>
      </c>
      <c r="M81" s="5" t="str">
        <f t="shared" si="8"/>
        <v>Ситников;Елисей Проклович</v>
      </c>
    </row>
    <row r="82" spans="1:13" ht="18.600000000000001" thickBot="1">
      <c r="A82" s="5" t="str">
        <f t="shared" ca="1" si="9"/>
        <v xml:space="preserve">Міністерство освіти і науки України;Департамент інновацій та трансферу технологій;Відділ трансферу технологій та пріоритетів інноваційного розвитку;Федотова;Янита;Иринеевна;37; Запорізький національний університет </v>
      </c>
      <c r="B82" s="12" t="s">
        <v>63</v>
      </c>
      <c r="C82" s="11" t="s">
        <v>90</v>
      </c>
      <c r="D82" s="10" t="s">
        <v>94</v>
      </c>
      <c r="E82" s="5" t="str">
        <f t="shared" si="10"/>
        <v>Федотова;Янита;Иринеевна</v>
      </c>
      <c r="F82" s="5"/>
      <c r="G82" s="5">
        <f t="shared" ca="1" si="11"/>
        <v>37</v>
      </c>
      <c r="H82" s="5" t="str">
        <f t="shared" ca="1" si="12"/>
        <v xml:space="preserve"> Запорізький національний університет </v>
      </c>
      <c r="L82" s="7" t="s">
        <v>309</v>
      </c>
      <c r="M82" s="5" t="str">
        <f t="shared" si="8"/>
        <v>Федотова;Янита Иринеевна</v>
      </c>
    </row>
    <row r="83" spans="1:13" ht="18.600000000000001" thickBot="1">
      <c r="A83" s="5" t="str">
        <f t="shared" ca="1" si="9"/>
        <v xml:space="preserve">Міністерство освіти і науки України;Департамент атестації кадрів вищої кваліфікації;;Блохина;Дарьяна;Вениаминовна;17; Національний юридичний університет ім. Ярослава Мудрого </v>
      </c>
      <c r="B83" s="12" t="s">
        <v>63</v>
      </c>
      <c r="C83" s="11" t="s">
        <v>95</v>
      </c>
      <c r="E83" s="5" t="str">
        <f t="shared" si="10"/>
        <v>Блохина;Дарьяна;Вениаминовна</v>
      </c>
      <c r="F83" s="5"/>
      <c r="G83" s="5">
        <f t="shared" ca="1" si="11"/>
        <v>17</v>
      </c>
      <c r="H83" s="5" t="str">
        <f t="shared" ca="1" si="12"/>
        <v xml:space="preserve"> Національний юридичний університет ім. Ярослава Мудрого </v>
      </c>
      <c r="L83" s="7" t="s">
        <v>310</v>
      </c>
      <c r="M83" s="5" t="str">
        <f t="shared" si="8"/>
        <v>Блохина;Дарьяна Вениаминовна</v>
      </c>
    </row>
    <row r="84" spans="1:13" ht="18.600000000000001" thickBot="1">
      <c r="A84" s="5" t="str">
        <f t="shared" ca="1" si="9"/>
        <v xml:space="preserve">Міністерство освіти і науки України;Департамент управління справами;;Владимирова;Виргиния;Борисовна;7; Національний авіаційний університет </v>
      </c>
      <c r="B84" s="12" t="s">
        <v>63</v>
      </c>
      <c r="C84" s="11" t="s">
        <v>96</v>
      </c>
      <c r="E84" s="5" t="str">
        <f t="shared" si="10"/>
        <v>Владимирова;Виргиния;Борисовна</v>
      </c>
      <c r="F84" s="5"/>
      <c r="G84" s="5">
        <f t="shared" ca="1" si="11"/>
        <v>7</v>
      </c>
      <c r="H84" s="5" t="str">
        <f t="shared" ca="1" si="12"/>
        <v xml:space="preserve"> Національний авіаційний університет </v>
      </c>
      <c r="L84" s="7" t="s">
        <v>311</v>
      </c>
      <c r="M84" s="5" t="str">
        <f t="shared" si="8"/>
        <v>Владимирова;Виргиния Борисовна</v>
      </c>
    </row>
    <row r="85" spans="1:13" ht="18.600000000000001" thickBot="1">
      <c r="A85" s="5" t="str">
        <f t="shared" ca="1" si="9"/>
        <v xml:space="preserve">Міністерство освіти і науки України;Юридичний департамент;;Жукова;Эмилия;Львовна;20; Запорізький національний технічний університет </v>
      </c>
      <c r="B85" s="12" t="s">
        <v>63</v>
      </c>
      <c r="C85" s="11" t="s">
        <v>97</v>
      </c>
      <c r="E85" s="5" t="str">
        <f t="shared" si="10"/>
        <v>Жукова;Эмилия;Львовна</v>
      </c>
      <c r="F85" s="5"/>
      <c r="G85" s="5">
        <f t="shared" ca="1" si="11"/>
        <v>20</v>
      </c>
      <c r="H85" s="5" t="str">
        <f t="shared" ca="1" si="12"/>
        <v xml:space="preserve"> Запорізький національний технічний університет </v>
      </c>
      <c r="L85" s="7" t="s">
        <v>312</v>
      </c>
      <c r="M85" s="5" t="str">
        <f t="shared" si="8"/>
        <v>Жукова;Эмилия Львовна</v>
      </c>
    </row>
    <row r="86" spans="1:13" ht="18.600000000000001" thickBot="1">
      <c r="A86" s="5" t="str">
        <f t="shared" ca="1" si="9"/>
        <v xml:space="preserve">Міністерство освіти і науки України;Департамент економіки та фінансування;Планово-фінансовий відділ;Сысоева;Вера;Авксентьевна;32; Національний аерокосмічний університет ім. М. Є. Жуковського «Харківський авіаційний інститут» </v>
      </c>
      <c r="B86" s="12" t="s">
        <v>63</v>
      </c>
      <c r="C86" s="11" t="s">
        <v>98</v>
      </c>
      <c r="D86" s="10" t="s">
        <v>99</v>
      </c>
      <c r="E86" s="5" t="str">
        <f t="shared" si="10"/>
        <v>Сысоева;Вера;Авксентьевна</v>
      </c>
      <c r="F86" s="5"/>
      <c r="G86" s="5">
        <f t="shared" ca="1" si="11"/>
        <v>32</v>
      </c>
      <c r="H86" s="5" t="str">
        <f t="shared" ca="1" si="12"/>
        <v xml:space="preserve"> Національний аерокосмічний університет ім. М. Є. Жуковського «Харківський авіаційний інститут» </v>
      </c>
      <c r="L86" s="7" t="s">
        <v>313</v>
      </c>
      <c r="M86" s="5" t="str">
        <f t="shared" si="8"/>
        <v>Сысоева;Вера Авксентьевна</v>
      </c>
    </row>
    <row r="87" spans="1:13" ht="18.600000000000001" thickBot="1">
      <c r="A87" s="5" t="str">
        <f t="shared" ca="1" si="9"/>
        <v xml:space="preserve">Міністерство освіти і науки України;Департамент економіки та фінансування;Відділ фінансування науково-технічних проектів;Зимина;Валерия;Максовна;36; Національний технічний університет «Харківський політехнічний інститут»  </v>
      </c>
      <c r="B87" s="12" t="s">
        <v>63</v>
      </c>
      <c r="C87" s="11" t="s">
        <v>98</v>
      </c>
      <c r="D87" s="10" t="s">
        <v>100</v>
      </c>
      <c r="E87" s="5" t="str">
        <f t="shared" si="10"/>
        <v>Зимина;Валерия;Максовна</v>
      </c>
      <c r="F87" s="5"/>
      <c r="G87" s="5">
        <f t="shared" ca="1" si="11"/>
        <v>36</v>
      </c>
      <c r="H87" s="5" t="str">
        <f t="shared" ca="1" si="12"/>
        <v xml:space="preserve"> Національний технічний університет «Харківський політехнічний інститут»  </v>
      </c>
      <c r="L87" s="7" t="s">
        <v>314</v>
      </c>
      <c r="M87" s="5" t="str">
        <f t="shared" si="8"/>
        <v>Зимина;Валерия Максовна</v>
      </c>
    </row>
    <row r="88" spans="1:13" ht="18.600000000000001" thickBot="1">
      <c r="A88" s="5" t="str">
        <f t="shared" ca="1" si="9"/>
        <v xml:space="preserve">Міністерство освіти і науки України;Департамент економіки та фінансування;Відділ праці та нормативно-інформаційного забезпечення;Шарова;Христина;Святославовна;31; Львівський національний університет ім. Івана Франка </v>
      </c>
      <c r="B88" s="12" t="s">
        <v>63</v>
      </c>
      <c r="C88" s="11" t="s">
        <v>98</v>
      </c>
      <c r="D88" s="10" t="s">
        <v>101</v>
      </c>
      <c r="E88" s="5" t="str">
        <f t="shared" si="10"/>
        <v>Шарова;Христина;Святославовна</v>
      </c>
      <c r="F88" s="5"/>
      <c r="G88" s="5">
        <f t="shared" ca="1" si="11"/>
        <v>31</v>
      </c>
      <c r="H88" s="5" t="str">
        <f t="shared" ca="1" si="12"/>
        <v xml:space="preserve"> Львівський національний університет ім. Івана Франка </v>
      </c>
      <c r="L88" s="7" t="s">
        <v>315</v>
      </c>
      <c r="M88" s="5" t="str">
        <f t="shared" si="8"/>
        <v>Шарова;Христина Святославовна</v>
      </c>
    </row>
    <row r="89" spans="1:13" ht="18.600000000000001" thickBot="1">
      <c r="A89" s="5" t="str">
        <f t="shared" ca="1" si="9"/>
        <v xml:space="preserve">Міністерство освіти і науки України;Департамент економіки та фінансування;Відділ матеріально-технічної бази;Титова;Неолина;Владиславовна;8; Київський національний торгово-економічний університет  </v>
      </c>
      <c r="B89" s="12" t="s">
        <v>63</v>
      </c>
      <c r="C89" s="11" t="s">
        <v>98</v>
      </c>
      <c r="D89" s="10" t="s">
        <v>102</v>
      </c>
      <c r="E89" s="5" t="str">
        <f t="shared" si="10"/>
        <v>Титова;Неолина;Владиславовна</v>
      </c>
      <c r="F89" s="5"/>
      <c r="G89" s="5">
        <f t="shared" ca="1" si="11"/>
        <v>8</v>
      </c>
      <c r="H89" s="5" t="str">
        <f t="shared" ca="1" si="12"/>
        <v xml:space="preserve"> Київський національний торгово-економічний університет  </v>
      </c>
      <c r="L89" s="7" t="s">
        <v>316</v>
      </c>
      <c r="M89" s="5" t="str">
        <f t="shared" si="8"/>
        <v>Титова;Неолина Владиславовна</v>
      </c>
    </row>
    <row r="90" spans="1:13" ht="18.600000000000001" thickBot="1">
      <c r="A90" s="5" t="str">
        <f t="shared" ca="1" si="9"/>
        <v xml:space="preserve">Міністерство освіти і науки України;Департамент економіки та фінансування;Сектор безпеки життєдіяльності;Горбачёва;Селена;Витальевна;2; Національний університет «Львівська політехніка» </v>
      </c>
      <c r="B90" s="12" t="s">
        <v>63</v>
      </c>
      <c r="C90" s="11" t="s">
        <v>98</v>
      </c>
      <c r="D90" s="10" t="s">
        <v>103</v>
      </c>
      <c r="E90" s="5" t="str">
        <f t="shared" si="10"/>
        <v>Горбачёва;Селена;Витальевна</v>
      </c>
      <c r="F90" s="5"/>
      <c r="G90" s="5">
        <f t="shared" ca="1" si="11"/>
        <v>2</v>
      </c>
      <c r="H90" s="5" t="str">
        <f t="shared" ca="1" si="12"/>
        <v xml:space="preserve"> Національний університет «Львівська політехніка» </v>
      </c>
      <c r="L90" s="7" t="s">
        <v>317</v>
      </c>
      <c r="M90" s="5" t="str">
        <f t="shared" si="8"/>
        <v>Горбачёва;Селена Витальевна</v>
      </c>
    </row>
    <row r="91" spans="1:13" ht="18.600000000000001" thickBot="1">
      <c r="A91" s="5" t="str">
        <f t="shared" ca="1" si="9"/>
        <v xml:space="preserve">Міністерство освіти і науки України;Управління бухгалтерського обліку та звітності;Відділ організації бухгалтерського обліку і звітності підвідомчих установ освіти та центрального апарату;Ковалёва;Нина;Демьяновна;6; Вінницький національний технічний університет </v>
      </c>
      <c r="B91" s="12" t="s">
        <v>63</v>
      </c>
      <c r="C91" s="11" t="s">
        <v>104</v>
      </c>
      <c r="D91" s="10" t="s">
        <v>105</v>
      </c>
      <c r="E91" s="5" t="str">
        <f t="shared" si="10"/>
        <v>Ковалёва;Нина;Демьяновна</v>
      </c>
      <c r="F91" s="5"/>
      <c r="G91" s="5">
        <f t="shared" ca="1" si="11"/>
        <v>6</v>
      </c>
      <c r="H91" s="5" t="str">
        <f t="shared" ca="1" si="12"/>
        <v xml:space="preserve"> Вінницький національний технічний університет </v>
      </c>
      <c r="L91" s="7" t="s">
        <v>318</v>
      </c>
      <c r="M91" s="5" t="str">
        <f t="shared" si="8"/>
        <v>Ковалёва;Нина Демьяновна</v>
      </c>
    </row>
    <row r="92" spans="1:13" ht="18.600000000000001" thickBot="1">
      <c r="A92" s="5" t="str">
        <f t="shared" ca="1" si="9"/>
        <v xml:space="preserve">Міністерство освіти і науки України;Управління бухгалтерського обліку та звітності;Відділ бухгалтерського обліку і звітності наукових установ;Волкова;Ветта;Якововна;35; Київський національний торгово-економічний університет  </v>
      </c>
      <c r="B92" s="12" t="s">
        <v>63</v>
      </c>
      <c r="C92" s="11" t="s">
        <v>104</v>
      </c>
      <c r="D92" s="10" t="s">
        <v>106</v>
      </c>
      <c r="E92" s="5" t="str">
        <f t="shared" si="10"/>
        <v>Волкова;Ветта;Якововна</v>
      </c>
      <c r="F92" s="5"/>
      <c r="G92" s="5">
        <f t="shared" ca="1" si="11"/>
        <v>35</v>
      </c>
      <c r="H92" s="5" t="str">
        <f t="shared" ca="1" si="12"/>
        <v xml:space="preserve"> Київський національний торгово-економічний університет  </v>
      </c>
      <c r="L92" s="7" t="s">
        <v>319</v>
      </c>
      <c r="M92" s="5" t="str">
        <f t="shared" si="8"/>
        <v>Волкова;Ветта Якововна</v>
      </c>
    </row>
    <row r="93" spans="1:13" ht="18.600000000000001" thickBot="1">
      <c r="A93" s="5" t="str">
        <f t="shared" ca="1" si="9"/>
        <v xml:space="preserve">Міністерство освіти і науки України;Відділ внутрішнього аудиту;Управління зв'язків з громадськістю та забезпечення діяльності Міністра (Патронатна служба);Субботина;Александрина;Федотовна;19; Національний педагогічний університет ім. М. П. Драгоманова </v>
      </c>
      <c r="B93" s="12" t="s">
        <v>63</v>
      </c>
      <c r="C93" s="11" t="s">
        <v>107</v>
      </c>
      <c r="D93" s="13" t="s">
        <v>108</v>
      </c>
      <c r="E93" s="5" t="str">
        <f t="shared" si="10"/>
        <v>Субботина;Александрина;Федотовна</v>
      </c>
      <c r="F93" s="5"/>
      <c r="G93" s="5">
        <f t="shared" ca="1" si="11"/>
        <v>19</v>
      </c>
      <c r="H93" s="5" t="str">
        <f t="shared" ca="1" si="12"/>
        <v xml:space="preserve"> Національний педагогічний університет ім. М. П. Драгоманова </v>
      </c>
      <c r="L93" s="7" t="s">
        <v>320</v>
      </c>
      <c r="M93" s="5" t="str">
        <f t="shared" si="8"/>
        <v>Субботина;Александрина Федотовна</v>
      </c>
    </row>
    <row r="94" spans="1:13" ht="18.600000000000001" thickBot="1">
      <c r="A94" s="5" t="str">
        <f t="shared" ca="1" si="9"/>
        <v xml:space="preserve">Міністерство освіти і науки України;Відділ внутрішнього аудиту;Управління міжнародного співробітництва та європейської інтеграції;Маслова;Эдита;Кирилловна;30; Національний університет «Києво-Могилянська академія» </v>
      </c>
      <c r="B94" s="12" t="s">
        <v>63</v>
      </c>
      <c r="C94" s="11" t="s">
        <v>107</v>
      </c>
      <c r="D94" s="13" t="s">
        <v>109</v>
      </c>
      <c r="E94" s="5" t="str">
        <f t="shared" si="10"/>
        <v>Маслова;Эдита;Кирилловна</v>
      </c>
      <c r="F94" s="5"/>
      <c r="G94" s="5">
        <f t="shared" ca="1" si="11"/>
        <v>30</v>
      </c>
      <c r="H94" s="5" t="str">
        <f t="shared" ca="1" si="12"/>
        <v xml:space="preserve"> Національний університет «Києво-Могилянська академія» </v>
      </c>
      <c r="L94" s="7" t="s">
        <v>321</v>
      </c>
      <c r="M94" s="5" t="str">
        <f t="shared" si="8"/>
        <v>Маслова;Эдита Кирилловна</v>
      </c>
    </row>
    <row r="95" spans="1:13" ht="18.600000000000001" thickBot="1">
      <c r="A95" s="5" t="str">
        <f t="shared" ca="1" si="9"/>
        <v xml:space="preserve">Міністерство освіти і науки України;Відділ внутрішнього аудиту;Сектор інформаційно-технічного забезпечення та захисту інформації;Ширяева;Гаянэ;Натановна;20; Національний педагогічний університет ім. М. П. Драгоманова </v>
      </c>
      <c r="B95" s="12" t="s">
        <v>63</v>
      </c>
      <c r="C95" s="11" t="s">
        <v>107</v>
      </c>
      <c r="D95" s="13" t="s">
        <v>110</v>
      </c>
      <c r="E95" s="5" t="str">
        <f t="shared" si="10"/>
        <v>Ширяева;Гаянэ;Натановна</v>
      </c>
      <c r="F95" s="5"/>
      <c r="G95" s="5">
        <f t="shared" ca="1" si="11"/>
        <v>20</v>
      </c>
      <c r="H95" s="5" t="str">
        <f t="shared" ca="1" si="12"/>
        <v xml:space="preserve"> Національний педагогічний університет ім. М. П. Драгоманова </v>
      </c>
      <c r="L95" s="7" t="s">
        <v>322</v>
      </c>
      <c r="M95" s="5" t="str">
        <f t="shared" si="8"/>
        <v>Ширяева;Гаянэ Натановна</v>
      </c>
    </row>
    <row r="96" spans="1:13" ht="18.600000000000001" thickBot="1">
      <c r="A96" s="5" t="str">
        <f t="shared" ca="1" si="9"/>
        <v xml:space="preserve">Міністерство освіти і науки України;Відділ внутрішнього аудиту;Сектор з питань безпеки життєдіяльності;Дьячкова;Валентина;Рубеновна;20; Національний технічний університет «Київський політехнічний інститут» </v>
      </c>
      <c r="B96" s="12" t="s">
        <v>63</v>
      </c>
      <c r="C96" s="11" t="s">
        <v>107</v>
      </c>
      <c r="D96" s="13" t="s">
        <v>111</v>
      </c>
      <c r="E96" s="5" t="str">
        <f t="shared" si="10"/>
        <v>Дьячкова;Валентина;Рубеновна</v>
      </c>
      <c r="F96" s="5"/>
      <c r="G96" s="5">
        <f t="shared" ca="1" si="11"/>
        <v>20</v>
      </c>
      <c r="H96" s="5" t="str">
        <f t="shared" ca="1" si="12"/>
        <v xml:space="preserve"> Національний технічний університет «Київський політехнічний інститут» </v>
      </c>
      <c r="L96" s="7" t="s">
        <v>323</v>
      </c>
      <c r="M96" s="5" t="str">
        <f t="shared" si="8"/>
        <v>Дьячкова;Валентина Рубеновна</v>
      </c>
    </row>
    <row r="97" spans="1:13" ht="18.600000000000001" thickBot="1">
      <c r="A97" s="5" t="str">
        <f t="shared" ca="1" si="9"/>
        <v xml:space="preserve">Міністерство освіти і науки України;Відділ внутрішнього аудиту;Спецсектор;Семёнова;Регина;Аркадьевна;5; Національний аерокосмічний університет ім. М. Є. Жуковського «Харківський авіаційний інститут» </v>
      </c>
      <c r="B97" s="12" t="s">
        <v>63</v>
      </c>
      <c r="C97" s="11" t="s">
        <v>107</v>
      </c>
      <c r="D97" s="13" t="s">
        <v>112</v>
      </c>
      <c r="E97" s="5" t="str">
        <f t="shared" si="10"/>
        <v>Семёнова;Регина;Аркадьевна</v>
      </c>
      <c r="F97" s="5"/>
      <c r="G97" s="5">
        <f t="shared" ca="1" si="11"/>
        <v>5</v>
      </c>
      <c r="H97" s="5" t="str">
        <f t="shared" ca="1" si="12"/>
        <v xml:space="preserve"> Національний аерокосмічний університет ім. М. Є. Жуковського «Харківський авіаційний інститут» </v>
      </c>
      <c r="L97" s="7" t="s">
        <v>324</v>
      </c>
      <c r="M97" s="5" t="str">
        <f t="shared" si="8"/>
        <v>Семёнова;Регина Аркадьевна</v>
      </c>
    </row>
    <row r="98" spans="1:13" ht="18.600000000000001" thickBot="1">
      <c r="A98" s="5" t="str">
        <f t="shared" ca="1" si="9"/>
        <v xml:space="preserve">Міністерство освіти і науки України;Відділ внутрішнього аудиту;Сектор з питань спеціальної перевірки;Молчанова;Эльмира;Адольфовна;7; Національний технічний університет «Харківський політехнічний інститут»  </v>
      </c>
      <c r="B98" s="12" t="s">
        <v>63</v>
      </c>
      <c r="C98" s="11" t="s">
        <v>107</v>
      </c>
      <c r="D98" s="13" t="s">
        <v>113</v>
      </c>
      <c r="E98" s="5" t="str">
        <f t="shared" si="10"/>
        <v>Молчанова;Эльмира;Адольфовна</v>
      </c>
      <c r="F98" s="5"/>
      <c r="G98" s="5">
        <f t="shared" ca="1" si="11"/>
        <v>7</v>
      </c>
      <c r="H98" s="5" t="str">
        <f t="shared" ca="1" si="12"/>
        <v xml:space="preserve"> Національний технічний університет «Харківський політехнічний інститут»  </v>
      </c>
      <c r="L98" s="7" t="s">
        <v>325</v>
      </c>
      <c r="M98" s="5" t="str">
        <f t="shared" ref="M98:M129" si="13">REPLACE(L98,SEARCH(" ",L98,1),1,";")</f>
        <v>Молчанова;Эльмира Адольфовна</v>
      </c>
    </row>
    <row r="99" spans="1:13" ht="18.600000000000001" thickBot="1">
      <c r="A99" s="5" t="str">
        <f t="shared" ca="1" si="9"/>
        <v xml:space="preserve">Міністерство охорони здоров'я України;Медичний департамент;Відділ організації медичної допомоги дитячому населенню;Бирюкова;Венера;Николаевна;27; Харківський національний університет радіоелектроніки </v>
      </c>
      <c r="B99" s="12" t="s">
        <v>114</v>
      </c>
      <c r="C99" s="14" t="s">
        <v>115</v>
      </c>
      <c r="D99" s="10" t="s">
        <v>116</v>
      </c>
      <c r="E99" s="5" t="str">
        <f t="shared" si="10"/>
        <v>Бирюкова;Венера;Николаевна</v>
      </c>
      <c r="F99" s="5"/>
      <c r="G99" s="5">
        <f t="shared" ca="1" si="11"/>
        <v>27</v>
      </c>
      <c r="H99" s="5" t="str">
        <f t="shared" ca="1" si="12"/>
        <v xml:space="preserve"> Харківський національний університет радіоелектроніки </v>
      </c>
      <c r="L99" s="7" t="s">
        <v>326</v>
      </c>
      <c r="M99" s="5" t="str">
        <f t="shared" si="13"/>
        <v>Бирюкова;Венера Николаевна</v>
      </c>
    </row>
    <row r="100" spans="1:13" ht="18.600000000000001" thickBot="1">
      <c r="A100" s="5" t="str">
        <f t="shared" ca="1" si="9"/>
        <v xml:space="preserve">Міністерство охорони здоров'я України;Медичний департамент;Відділ організації акушерсько-гінекологічної допомоги;Воробьёва;Азалия;Денисовна;28; Донецький національний університет  </v>
      </c>
      <c r="B100" s="12" t="s">
        <v>114</v>
      </c>
      <c r="C100" s="14" t="s">
        <v>115</v>
      </c>
      <c r="D100" s="10" t="s">
        <v>117</v>
      </c>
      <c r="E100" s="5" t="str">
        <f t="shared" si="10"/>
        <v>Воробьёва;Азалия;Денисовна</v>
      </c>
      <c r="F100" s="5"/>
      <c r="G100" s="5">
        <f t="shared" ca="1" si="11"/>
        <v>28</v>
      </c>
      <c r="H100" s="5" t="str">
        <f t="shared" ca="1" si="12"/>
        <v xml:space="preserve"> Донецький національний університет  </v>
      </c>
      <c r="L100" s="7" t="s">
        <v>327</v>
      </c>
      <c r="M100" s="5" t="str">
        <f t="shared" si="13"/>
        <v>Воробьёва;Азалия Денисовна</v>
      </c>
    </row>
    <row r="101" spans="1:13" ht="18.600000000000001" thickBot="1">
      <c r="A101" s="5" t="str">
        <f t="shared" ca="1" si="9"/>
        <v xml:space="preserve">Міністерство охорони здоров'я України;Медичний департамент;Відділ організації первинної медичної допомоги;Панова;Авигея;Вениаминовна;35; Національний юридичний університет ім. Ярослава Мудрого </v>
      </c>
      <c r="B101" s="12" t="s">
        <v>114</v>
      </c>
      <c r="C101" s="14" t="s">
        <v>115</v>
      </c>
      <c r="D101" s="10" t="s">
        <v>118</v>
      </c>
      <c r="E101" s="5" t="str">
        <f t="shared" si="10"/>
        <v>Панова;Авигея;Вениаминовна</v>
      </c>
      <c r="F101" s="5"/>
      <c r="G101" s="5">
        <f t="shared" ca="1" si="11"/>
        <v>35</v>
      </c>
      <c r="H101" s="5" t="str">
        <f t="shared" ca="1" si="12"/>
        <v xml:space="preserve"> Національний юридичний університет ім. Ярослава Мудрого </v>
      </c>
      <c r="L101" s="7" t="s">
        <v>328</v>
      </c>
      <c r="M101" s="5" t="str">
        <f t="shared" si="13"/>
        <v>Панова;Авигея Вениаминовна</v>
      </c>
    </row>
    <row r="102" spans="1:13" ht="18.600000000000001" thickBot="1">
      <c r="A102" s="5" t="str">
        <f t="shared" ca="1" si="9"/>
        <v xml:space="preserve">Міністерство охорони здоров'я України;Медичний департамент;Відділ організації спеціалізованої медичної допомоги;Павлова;Амалия;Константиновна;9; Національний педагогічний університет ім. М. П. Драгоманова </v>
      </c>
      <c r="B102" s="12" t="s">
        <v>114</v>
      </c>
      <c r="C102" s="14" t="s">
        <v>115</v>
      </c>
      <c r="D102" s="10" t="s">
        <v>119</v>
      </c>
      <c r="E102" s="5" t="str">
        <f t="shared" si="10"/>
        <v>Павлова;Амалия;Константиновна</v>
      </c>
      <c r="F102" s="5"/>
      <c r="G102" s="5">
        <f t="shared" ca="1" si="11"/>
        <v>9</v>
      </c>
      <c r="H102" s="5" t="str">
        <f t="shared" ca="1" si="12"/>
        <v xml:space="preserve"> Національний педагогічний університет ім. М. П. Драгоманова </v>
      </c>
      <c r="L102" s="7" t="s">
        <v>329</v>
      </c>
      <c r="M102" s="5" t="str">
        <f t="shared" si="13"/>
        <v>Павлова;Амалия Константиновна</v>
      </c>
    </row>
    <row r="103" spans="1:13" ht="18.600000000000001" thickBot="1">
      <c r="A103" s="5" t="str">
        <f t="shared" ca="1" si="9"/>
        <v xml:space="preserve">Міністерство охорони здоров'я України;Медичний департамент;Відділ організації високоспеціалізованої медичної допомоги;Кудряшова;Диодора;Семеновна;6; Київський національний університет технологій та дизайну </v>
      </c>
      <c r="B103" s="12" t="s">
        <v>114</v>
      </c>
      <c r="C103" s="14" t="s">
        <v>115</v>
      </c>
      <c r="D103" s="10" t="s">
        <v>120</v>
      </c>
      <c r="E103" s="5" t="str">
        <f t="shared" si="10"/>
        <v>Кудряшова;Диодора;Семеновна</v>
      </c>
      <c r="F103" s="5"/>
      <c r="G103" s="5">
        <f t="shared" ca="1" si="11"/>
        <v>6</v>
      </c>
      <c r="H103" s="5" t="str">
        <f t="shared" ca="1" si="12"/>
        <v xml:space="preserve"> Київський національний університет технологій та дизайну </v>
      </c>
      <c r="L103" s="7" t="s">
        <v>330</v>
      </c>
      <c r="M103" s="5" t="str">
        <f t="shared" si="13"/>
        <v>Кудряшова;Диодора Семеновна</v>
      </c>
    </row>
    <row r="104" spans="1:13" ht="18.600000000000001" thickBot="1">
      <c r="A104" s="5" t="str">
        <f t="shared" ca="1" si="9"/>
        <v xml:space="preserve">Міністерство охорони здоров'я України;Медичний департамент;Сектор радіаційної безпеки та медичних проблем наслідків аварії на ЧАЕС;Макарова;Ветта;Петровна;3; Національний університет «Києво-Могилянська академія» </v>
      </c>
      <c r="B104" s="12" t="s">
        <v>114</v>
      </c>
      <c r="C104" s="14" t="s">
        <v>115</v>
      </c>
      <c r="D104" s="10" t="s">
        <v>121</v>
      </c>
      <c r="E104" s="5" t="str">
        <f t="shared" si="10"/>
        <v>Макарова;Ветта;Петровна</v>
      </c>
      <c r="F104" s="5"/>
      <c r="G104" s="5">
        <f t="shared" ca="1" si="11"/>
        <v>3</v>
      </c>
      <c r="H104" s="5" t="str">
        <f t="shared" ca="1" si="12"/>
        <v xml:space="preserve"> Національний університет «Києво-Могилянська академія» </v>
      </c>
      <c r="L104" s="7" t="s">
        <v>331</v>
      </c>
      <c r="M104" s="5" t="str">
        <f t="shared" si="13"/>
        <v>Макарова;Ветта Петровна</v>
      </c>
    </row>
    <row r="105" spans="1:13" ht="18.600000000000001" thickBot="1">
      <c r="A105" s="5" t="str">
        <f t="shared" ca="1" si="9"/>
        <v xml:space="preserve">Міністерство охорони здоров'я України;Медичний департамент;Відділ медичної реабілітації, паліативної та хоспісної допомоги;Дроздова;Фрида;Куприяновна;12; Донецький національний технічний університет </v>
      </c>
      <c r="B105" s="12" t="s">
        <v>114</v>
      </c>
      <c r="C105" s="14" t="s">
        <v>115</v>
      </c>
      <c r="D105" s="10" t="s">
        <v>122</v>
      </c>
      <c r="E105" s="5" t="str">
        <f t="shared" si="10"/>
        <v>Дроздова;Фрида;Куприяновна</v>
      </c>
      <c r="F105" s="5"/>
      <c r="G105" s="5">
        <f t="shared" ca="1" si="11"/>
        <v>12</v>
      </c>
      <c r="H105" s="5" t="str">
        <f t="shared" ca="1" si="12"/>
        <v xml:space="preserve"> Донецький національний технічний університет </v>
      </c>
      <c r="L105" s="7" t="s">
        <v>332</v>
      </c>
      <c r="M105" s="5" t="str">
        <f t="shared" si="13"/>
        <v>Дроздова;Фрида Куприяновна</v>
      </c>
    </row>
    <row r="106" spans="1:13" ht="18.600000000000001" thickBot="1">
      <c r="A106" s="5" t="str">
        <f t="shared" ca="1" si="9"/>
        <v xml:space="preserve">Міністерство охорони здоров'я України;Медичний департамент;Відділ експертизи тимчасової та стійкої втрати працездатності;Гаврилова;Архелия;Рудольфовна;20; Харківський національний університет ім.В. Н.Каразіна </v>
      </c>
      <c r="B106" s="12" t="s">
        <v>114</v>
      </c>
      <c r="C106" s="14" t="s">
        <v>115</v>
      </c>
      <c r="D106" s="10" t="s">
        <v>123</v>
      </c>
      <c r="E106" s="5" t="str">
        <f t="shared" si="10"/>
        <v>Гаврилова;Архелия;Рудольфовна</v>
      </c>
      <c r="F106" s="5"/>
      <c r="G106" s="5">
        <f t="shared" ca="1" si="11"/>
        <v>20</v>
      </c>
      <c r="H106" s="5" t="str">
        <f t="shared" ca="1" si="12"/>
        <v xml:space="preserve"> Харківський національний університет ім.В. Н.Каразіна </v>
      </c>
      <c r="L106" s="7" t="s">
        <v>333</v>
      </c>
      <c r="M106" s="5" t="str">
        <f t="shared" si="13"/>
        <v>Гаврилова;Архелия Рудольфовна</v>
      </c>
    </row>
    <row r="107" spans="1:13" ht="18.600000000000001" thickBot="1">
      <c r="A107" s="5" t="str">
        <f t="shared" ca="1" si="9"/>
        <v xml:space="preserve">Міністерство охорони здоров'я України;Медичний департамент;Сектор санаторно-курортного лікування;Гущина;Капитолина;Аркадьевна;24; Національний авіаційний університет </v>
      </c>
      <c r="B107" s="12" t="s">
        <v>114</v>
      </c>
      <c r="C107" s="14" t="s">
        <v>115</v>
      </c>
      <c r="D107" s="10" t="s">
        <v>124</v>
      </c>
      <c r="E107" s="5" t="str">
        <f t="shared" si="10"/>
        <v>Гущина;Капитолина;Аркадьевна</v>
      </c>
      <c r="F107" s="5"/>
      <c r="G107" s="5">
        <f t="shared" ca="1" si="11"/>
        <v>24</v>
      </c>
      <c r="H107" s="5" t="str">
        <f t="shared" ca="1" si="12"/>
        <v xml:space="preserve"> Національний авіаційний університет </v>
      </c>
      <c r="L107" s="7" t="s">
        <v>334</v>
      </c>
      <c r="M107" s="5" t="str">
        <f t="shared" si="13"/>
        <v>Гущина;Капитолина Аркадьевна</v>
      </c>
    </row>
    <row r="108" spans="1:13" ht="18.600000000000001" thickBot="1">
      <c r="A108" s="5" t="str">
        <f t="shared" ca="1" si="9"/>
        <v xml:space="preserve">Міністерство охорони здоров'я України;Департамент економіки і фінансової політики;Відділ фінансового забезпечення і фінансової політики;Пестова;Станислава;Мартыновна;8; Запорізький національний технічний університет </v>
      </c>
      <c r="B108" s="12" t="s">
        <v>114</v>
      </c>
      <c r="C108" s="14" t="s">
        <v>125</v>
      </c>
      <c r="D108" s="10" t="s">
        <v>126</v>
      </c>
      <c r="E108" s="5" t="str">
        <f t="shared" si="10"/>
        <v>Пестова;Станислава;Мартыновна</v>
      </c>
      <c r="F108" s="5"/>
      <c r="G108" s="5">
        <f t="shared" ca="1" si="11"/>
        <v>8</v>
      </c>
      <c r="H108" s="5" t="str">
        <f t="shared" ca="1" si="12"/>
        <v xml:space="preserve"> Запорізький національний технічний університет </v>
      </c>
      <c r="L108" s="7" t="s">
        <v>335</v>
      </c>
      <c r="M108" s="5" t="str">
        <f t="shared" si="13"/>
        <v>Пестова;Станислава Мартыновна</v>
      </c>
    </row>
    <row r="109" spans="1:13" ht="18.600000000000001" thickBot="1">
      <c r="A109" s="5" t="str">
        <f t="shared" ca="1" si="9"/>
        <v xml:space="preserve">Міністерство охорони здоров'я України;Департамент економіки і фінансової політики;Відділ фінансово-економічного супроводу централізованих заходів і державних програм;Сорокина;Милана;Германновна;11; Національний технічний університет «Київський політехнічний інститут» </v>
      </c>
      <c r="B109" s="12" t="s">
        <v>114</v>
      </c>
      <c r="C109" s="14" t="s">
        <v>125</v>
      </c>
      <c r="D109" s="10" t="s">
        <v>127</v>
      </c>
      <c r="E109" s="5" t="str">
        <f t="shared" si="10"/>
        <v>Сорокина;Милана;Германновна</v>
      </c>
      <c r="F109" s="5"/>
      <c r="G109" s="5">
        <f t="shared" ca="1" si="11"/>
        <v>11</v>
      </c>
      <c r="H109" s="5" t="str">
        <f t="shared" ca="1" si="12"/>
        <v xml:space="preserve"> Національний технічний університет «Київський політехнічний інститут» </v>
      </c>
      <c r="L109" s="7" t="s">
        <v>336</v>
      </c>
      <c r="M109" s="5" t="str">
        <f t="shared" si="13"/>
        <v>Сорокина;Милана Германновна</v>
      </c>
    </row>
    <row r="110" spans="1:13" ht="18.600000000000001" thickBot="1">
      <c r="A110" s="5" t="str">
        <f t="shared" ca="1" si="9"/>
        <v xml:space="preserve">Міністерство охорони здоров'я України;Департамент економіки і фінансової політики;Відділ нормування, оплати праці та роботи з місцевими бюджетами;Пономарёва;Моника;Филипповна;34; Національний технічний університет «Київський політехнічний інститут» </v>
      </c>
      <c r="B110" s="12" t="s">
        <v>114</v>
      </c>
      <c r="C110" s="14" t="s">
        <v>125</v>
      </c>
      <c r="D110" s="10" t="s">
        <v>128</v>
      </c>
      <c r="E110" s="5" t="str">
        <f t="shared" si="10"/>
        <v>Пономарёва;Моника;Филипповна</v>
      </c>
      <c r="F110" s="5"/>
      <c r="G110" s="5">
        <f t="shared" ca="1" si="11"/>
        <v>34</v>
      </c>
      <c r="H110" s="5" t="str">
        <f t="shared" ca="1" si="12"/>
        <v xml:space="preserve"> Національний технічний університет «Київський політехнічний інститут» </v>
      </c>
      <c r="L110" s="7" t="s">
        <v>337</v>
      </c>
      <c r="M110" s="5" t="str">
        <f t="shared" si="13"/>
        <v>Пономарёва;Моника Филипповна</v>
      </c>
    </row>
    <row r="111" spans="1:13" ht="18.600000000000001" thickBot="1">
      <c r="A111" s="5" t="str">
        <f t="shared" ca="1" si="9"/>
        <v xml:space="preserve">Міністерство охорони здоров'я України;Департамент економіки і фінансової політики;Відділ організації та забезпечення державних закупівель;Блохина;Августина;Васильевна;7; Національний технічний університет «Київський політехнічний інститут» </v>
      </c>
      <c r="B111" s="12" t="s">
        <v>114</v>
      </c>
      <c r="C111" s="14" t="s">
        <v>125</v>
      </c>
      <c r="D111" s="10" t="s">
        <v>129</v>
      </c>
      <c r="E111" s="5" t="str">
        <f t="shared" si="10"/>
        <v>Блохина;Августина;Васильевна</v>
      </c>
      <c r="F111" s="5"/>
      <c r="G111" s="5">
        <f t="shared" ca="1" si="11"/>
        <v>7</v>
      </c>
      <c r="H111" s="5" t="str">
        <f t="shared" ca="1" si="12"/>
        <v xml:space="preserve"> Національний технічний університет «Київський політехнічний інститут» </v>
      </c>
      <c r="L111" s="7" t="s">
        <v>338</v>
      </c>
      <c r="M111" s="5" t="str">
        <f t="shared" si="13"/>
        <v>Блохина;Августина Васильевна</v>
      </c>
    </row>
    <row r="112" spans="1:13" ht="18.600000000000001" thickBot="1">
      <c r="A112" s="5" t="str">
        <f t="shared" ca="1" si="9"/>
        <v xml:space="preserve">Міністерство охорони здоров'я України;Департамент економіки і фінансової політики;Сектор майнових відносин та діяльності державних підприємств;Наумова;Юланта;Ростиславовна;19; Київський національний торгово-економічний університет  </v>
      </c>
      <c r="B112" s="12" t="s">
        <v>114</v>
      </c>
      <c r="C112" s="14" t="s">
        <v>125</v>
      </c>
      <c r="D112" s="10" t="s">
        <v>130</v>
      </c>
      <c r="E112" s="5" t="str">
        <f t="shared" si="10"/>
        <v>Наумова;Юланта;Ростиславовна</v>
      </c>
      <c r="F112" s="5"/>
      <c r="G112" s="5">
        <f t="shared" ca="1" si="11"/>
        <v>19</v>
      </c>
      <c r="H112" s="5" t="str">
        <f t="shared" ca="1" si="12"/>
        <v xml:space="preserve"> Київський національний торгово-економічний університет  </v>
      </c>
      <c r="L112" s="7" t="s">
        <v>339</v>
      </c>
      <c r="M112" s="5" t="str">
        <f t="shared" si="13"/>
        <v>Наумова;Юланта Ростиславовна</v>
      </c>
    </row>
    <row r="113" spans="1:13" ht="18.600000000000001" thickBot="1">
      <c r="A113" s="5" t="str">
        <f t="shared" ca="1" si="9"/>
        <v xml:space="preserve">Міністерство охорони здоров'я України;Департамент управління персоналом та кадрової політики;Відділ державної служби;Субботина;Романа;Созоновна;9; Тернопільський національний технічний університет ім. Івана Пулюя </v>
      </c>
      <c r="B113" s="12" t="s">
        <v>114</v>
      </c>
      <c r="C113" s="14" t="s">
        <v>131</v>
      </c>
      <c r="D113" s="10" t="s">
        <v>132</v>
      </c>
      <c r="E113" s="5" t="str">
        <f t="shared" si="10"/>
        <v>Субботина;Романа;Созоновна</v>
      </c>
      <c r="F113" s="5"/>
      <c r="G113" s="5">
        <f t="shared" ca="1" si="11"/>
        <v>9</v>
      </c>
      <c r="H113" s="5" t="str">
        <f t="shared" ca="1" si="12"/>
        <v xml:space="preserve"> Тернопільський національний технічний університет ім. Івана Пулюя </v>
      </c>
      <c r="L113" s="7" t="s">
        <v>340</v>
      </c>
      <c r="M113" s="5" t="str">
        <f t="shared" si="13"/>
        <v>Субботина;Романа Созоновна</v>
      </c>
    </row>
    <row r="114" spans="1:13" ht="18.600000000000001" thickBot="1">
      <c r="A114" s="5" t="str">
        <f t="shared" ca="1" si="9"/>
        <v xml:space="preserve">Міністерство охорони здоров'я України;Департамент управління персоналом та кадрової політики;Відділ службової кар'єри державних службовців;Дроздова;Сафина;Германовна;2; Національний аерокосмічний університет ім. М. Є. Жуковського «Харківський авіаційний інститут» </v>
      </c>
      <c r="B114" s="12" t="s">
        <v>114</v>
      </c>
      <c r="C114" s="14" t="s">
        <v>131</v>
      </c>
      <c r="D114" s="10" t="s">
        <v>133</v>
      </c>
      <c r="E114" s="5" t="str">
        <f t="shared" si="10"/>
        <v>Дроздова;Сафина;Германовна</v>
      </c>
      <c r="G114" s="5">
        <f t="shared" ca="1" si="11"/>
        <v>2</v>
      </c>
      <c r="H114" s="5" t="str">
        <f t="shared" ca="1" si="12"/>
        <v xml:space="preserve"> Національний аерокосмічний університет ім. М. Є. Жуковського «Харківський авіаційний інститут» </v>
      </c>
      <c r="L114" s="7" t="s">
        <v>341</v>
      </c>
      <c r="M114" s="5" t="str">
        <f t="shared" si="13"/>
        <v>Дроздова;Сафина Германовна</v>
      </c>
    </row>
    <row r="115" spans="1:13" ht="18.600000000000001" thickBot="1">
      <c r="A115" s="5" t="str">
        <f t="shared" ca="1" si="9"/>
        <v xml:space="preserve">Міністерство охорони здоров'я України;Департамент управління персоналом та кадрової політики;Відділ медичних та фармацевтичних кадрів;Воробьёва;Амалия;Федотовна;32; Запорізький національний технічний університет </v>
      </c>
      <c r="B115" s="12" t="s">
        <v>114</v>
      </c>
      <c r="C115" s="14" t="s">
        <v>131</v>
      </c>
      <c r="D115" s="10" t="s">
        <v>134</v>
      </c>
      <c r="E115" s="5" t="str">
        <f t="shared" si="10"/>
        <v>Воробьёва;Амалия;Федотовна</v>
      </c>
      <c r="G115" s="5">
        <f t="shared" ca="1" si="11"/>
        <v>32</v>
      </c>
      <c r="H115" s="5" t="str">
        <f t="shared" ca="1" si="12"/>
        <v xml:space="preserve"> Запорізький національний технічний університет </v>
      </c>
      <c r="L115" s="7" t="s">
        <v>342</v>
      </c>
      <c r="M115" s="5" t="str">
        <f t="shared" si="13"/>
        <v>Воробьёва;Амалия Федотовна</v>
      </c>
    </row>
    <row r="116" spans="1:13" ht="18.600000000000001" thickBot="1">
      <c r="A116" s="5" t="str">
        <f t="shared" ca="1" si="9"/>
        <v xml:space="preserve">Міністерство охорони здоров'я України;Департамент управління персоналом та кадрової політики;Відділ управління керівними кадрами;Соколова;Лира;Анатольевна;19; Тернопільський національний технічний університет ім. Івана Пулюя </v>
      </c>
      <c r="B116" s="12" t="s">
        <v>114</v>
      </c>
      <c r="C116" s="14" t="s">
        <v>131</v>
      </c>
      <c r="D116" s="10" t="s">
        <v>135</v>
      </c>
      <c r="E116" s="5" t="str">
        <f t="shared" si="10"/>
        <v>Соколова;Лира;Анатольевна</v>
      </c>
      <c r="G116" s="5">
        <f t="shared" ca="1" si="11"/>
        <v>19</v>
      </c>
      <c r="H116" s="5" t="str">
        <f t="shared" ca="1" si="12"/>
        <v xml:space="preserve"> Тернопільський національний технічний університет ім. Івана Пулюя </v>
      </c>
      <c r="L116" s="7" t="s">
        <v>343</v>
      </c>
      <c r="M116" s="5" t="str">
        <f t="shared" si="13"/>
        <v>Соколова;Лира Анатольевна</v>
      </c>
    </row>
    <row r="117" spans="1:13" ht="18.600000000000001" thickBot="1">
      <c r="A117" s="5" t="str">
        <f t="shared" ca="1" si="9"/>
        <v xml:space="preserve">Міністерство охорони здоров'я України;Управління громадського здоров'я;Відділ координації з іншими центральними органами виконавчої влади та міністерствами;Гущина;Оксана;Лаврентьевна;27; Дніпропетровський національний університет ім. Олеся Гончара </v>
      </c>
      <c r="B117" s="12" t="s">
        <v>114</v>
      </c>
      <c r="C117" s="14" t="s">
        <v>136</v>
      </c>
      <c r="D117" s="10" t="s">
        <v>138</v>
      </c>
      <c r="E117" s="5" t="str">
        <f t="shared" si="10"/>
        <v>Гущина;Оксана;Лаврентьевна</v>
      </c>
      <c r="G117" s="5">
        <f t="shared" ca="1" si="11"/>
        <v>27</v>
      </c>
      <c r="H117" s="5" t="str">
        <f t="shared" ca="1" si="12"/>
        <v xml:space="preserve"> Дніпропетровський національний університет ім. Олеся Гончара </v>
      </c>
      <c r="L117" s="7" t="s">
        <v>344</v>
      </c>
      <c r="M117" s="5" t="str">
        <f t="shared" si="13"/>
        <v>Гущина;Оксана Лаврентьевна</v>
      </c>
    </row>
    <row r="118" spans="1:13" ht="18.600000000000001" thickBot="1">
      <c r="A118" s="5" t="str">
        <f t="shared" ca="1" si="9"/>
        <v xml:space="preserve">Міністерство охорони здоров'я України;Управління громадського здоров'я;Відділ програм та проектів;Некрасова;Тамара;Вячеславовна;9; Полтавський національний технічний університет ім. Юрія Кондратюка </v>
      </c>
      <c r="B118" s="12" t="s">
        <v>114</v>
      </c>
      <c r="C118" s="14" t="s">
        <v>136</v>
      </c>
      <c r="D118" s="10" t="s">
        <v>139</v>
      </c>
      <c r="E118" s="5" t="str">
        <f t="shared" si="10"/>
        <v>Некрасова;Тамара;Вячеславовна</v>
      </c>
      <c r="G118" s="5">
        <f t="shared" ca="1" si="11"/>
        <v>9</v>
      </c>
      <c r="H118" s="5" t="str">
        <f t="shared" ca="1" si="12"/>
        <v xml:space="preserve"> Полтавський національний технічний університет ім. Юрія Кондратюка </v>
      </c>
      <c r="L118" s="16" t="s">
        <v>345</v>
      </c>
      <c r="M118" s="5" t="str">
        <f t="shared" si="13"/>
        <v>Некрасова;Тамара Вячеславовна</v>
      </c>
    </row>
    <row r="119" spans="1:13" ht="18.600000000000001" thickBot="1">
      <c r="A119" s="5" t="str">
        <f t="shared" ca="1" si="9"/>
        <v xml:space="preserve">Міністерство охорони здоров'я України;Управління громадського здоров'я;Відділ законодавчих ініціатив;Орехова;Розалина;Олеговна;38; Національний університет «Львівська політехніка» </v>
      </c>
      <c r="B119" s="12" t="s">
        <v>114</v>
      </c>
      <c r="C119" s="14" t="s">
        <v>136</v>
      </c>
      <c r="D119" s="10" t="s">
        <v>140</v>
      </c>
      <c r="E119" s="5" t="str">
        <f t="shared" si="10"/>
        <v>Орехова;Розалина;Олеговна</v>
      </c>
      <c r="G119" s="5">
        <f t="shared" ca="1" si="11"/>
        <v>38</v>
      </c>
      <c r="H119" s="5" t="str">
        <f t="shared" ca="1" si="12"/>
        <v xml:space="preserve"> Національний університет «Львівська політехніка» </v>
      </c>
      <c r="L119" s="16" t="s">
        <v>346</v>
      </c>
      <c r="M119" s="5" t="str">
        <f t="shared" si="13"/>
        <v>Орехова;Розалина Олеговна</v>
      </c>
    </row>
    <row r="120" spans="1:13" ht="18.600000000000001" thickBot="1">
      <c r="A120" s="5" t="str">
        <f t="shared" ca="1" si="9"/>
        <v xml:space="preserve">Міністерство охорони здоров'я України;Управління координації центрів реформ;Відділ формування державної політики у сфері реформ;Калашникова;Иоанна;Павловна;37; Національний транспортний університет </v>
      </c>
      <c r="B120" s="12" t="s">
        <v>114</v>
      </c>
      <c r="C120" s="14" t="s">
        <v>137</v>
      </c>
      <c r="D120" s="10" t="s">
        <v>141</v>
      </c>
      <c r="E120" s="5" t="str">
        <f t="shared" si="10"/>
        <v>Калашникова;Иоанна;Павловна</v>
      </c>
      <c r="G120" s="5">
        <f t="shared" ca="1" si="11"/>
        <v>37</v>
      </c>
      <c r="H120" s="5" t="str">
        <f t="shared" ca="1" si="12"/>
        <v xml:space="preserve"> Національний транспортний університет </v>
      </c>
      <c r="L120" s="16" t="s">
        <v>347</v>
      </c>
      <c r="M120" s="5" t="str">
        <f t="shared" si="13"/>
        <v>Калашникова;Иоанна Павловна</v>
      </c>
    </row>
    <row r="121" spans="1:13" ht="18.600000000000001" thickBot="1">
      <c r="A121" s="5" t="str">
        <f t="shared" ca="1" si="9"/>
        <v xml:space="preserve">Міністерство охорони здоров'я України;Управління координації центрів реформ;Відділ моніторингу, електронної систематизації та захисту інформації;Костина;Стефания;Арсеньевна;26; Львівський національний університет ім. Івана Франка </v>
      </c>
      <c r="B121" s="12" t="s">
        <v>114</v>
      </c>
      <c r="C121" s="14" t="s">
        <v>137</v>
      </c>
      <c r="D121" s="10" t="s">
        <v>142</v>
      </c>
      <c r="E121" s="5" t="str">
        <f t="shared" si="10"/>
        <v>Костина;Стефания;Арсеньевна</v>
      </c>
      <c r="G121" s="5">
        <f t="shared" ca="1" si="11"/>
        <v>26</v>
      </c>
      <c r="H121" s="5" t="str">
        <f t="shared" ca="1" si="12"/>
        <v xml:space="preserve"> Львівський національний університет ім. Івана Франка </v>
      </c>
      <c r="L121" s="16" t="s">
        <v>348</v>
      </c>
      <c r="M121" s="5" t="str">
        <f t="shared" si="13"/>
        <v>Костина;Стефания Арсеньевна</v>
      </c>
    </row>
    <row r="122" spans="1:13" ht="18.600000000000001" thickBot="1">
      <c r="A122" s="5" t="str">
        <f t="shared" ca="1" si="9"/>
        <v xml:space="preserve">Міністерство охорони здоров'я України;Управління правового забезпечення;Відділ юридичної експертизи;Нестерова;Эдуарда;Рудольфовна;6; Чернівецький національний університет ім. Юрія Федьковича </v>
      </c>
      <c r="B122" s="12" t="s">
        <v>114</v>
      </c>
      <c r="C122" s="14" t="s">
        <v>143</v>
      </c>
      <c r="D122" s="10" t="s">
        <v>144</v>
      </c>
      <c r="E122" s="5" t="str">
        <f t="shared" si="10"/>
        <v>Нестерова;Эдуарда;Рудольфовна</v>
      </c>
      <c r="G122" s="5">
        <f t="shared" ca="1" si="11"/>
        <v>6</v>
      </c>
      <c r="H122" s="5" t="str">
        <f t="shared" ca="1" si="12"/>
        <v xml:space="preserve"> Чернівецький національний університет ім. Юрія Федьковича </v>
      </c>
      <c r="L122" s="16" t="s">
        <v>349</v>
      </c>
      <c r="M122" s="5" t="str">
        <f t="shared" si="13"/>
        <v>Нестерова;Эдуарда Рудольфовна</v>
      </c>
    </row>
    <row r="123" spans="1:13" ht="18.600000000000001" thickBot="1">
      <c r="A123" s="5" t="str">
        <f t="shared" ca="1" si="9"/>
        <v xml:space="preserve">Міністерство охорони здоров'я України;Управління правового забезпечення;Відділ аналітики та систематизації;Мишина;Сафина;Гордеевна;34; Національний університет «Києво-Могилянська академія» </v>
      </c>
      <c r="B123" s="12" t="s">
        <v>114</v>
      </c>
      <c r="C123" s="14" t="s">
        <v>143</v>
      </c>
      <c r="D123" s="10" t="s">
        <v>145</v>
      </c>
      <c r="E123" s="5" t="str">
        <f t="shared" si="10"/>
        <v>Мишина;Сафина;Гордеевна</v>
      </c>
      <c r="G123" s="5">
        <f t="shared" ca="1" si="11"/>
        <v>34</v>
      </c>
      <c r="H123" s="5" t="str">
        <f t="shared" ca="1" si="12"/>
        <v xml:space="preserve"> Національний університет «Києво-Могилянська академія» </v>
      </c>
      <c r="L123" s="16" t="s">
        <v>350</v>
      </c>
      <c r="M123" s="5" t="str">
        <f t="shared" si="13"/>
        <v>Мишина;Сафина Гордеевна</v>
      </c>
    </row>
    <row r="124" spans="1:13" ht="18.600000000000001" thickBot="1">
      <c r="A124" s="5" t="str">
        <f t="shared" ca="1" si="9"/>
        <v xml:space="preserve">Міністерство охорони здоров'я України;Управління правового забезпечення;Відділ судово-претензійної роботи;Носкова;Олеся;Лаврентьевна;4; Донецький національний університет  </v>
      </c>
      <c r="B124" s="12" t="s">
        <v>114</v>
      </c>
      <c r="C124" s="14" t="s">
        <v>143</v>
      </c>
      <c r="D124" s="10" t="s">
        <v>146</v>
      </c>
      <c r="E124" s="5" t="str">
        <f t="shared" si="10"/>
        <v>Носкова;Олеся;Лаврентьевна</v>
      </c>
      <c r="G124" s="5">
        <f t="shared" ca="1" si="11"/>
        <v>4</v>
      </c>
      <c r="H124" s="5" t="str">
        <f t="shared" ca="1" si="12"/>
        <v xml:space="preserve"> Донецький національний університет  </v>
      </c>
      <c r="L124" s="16" t="s">
        <v>351</v>
      </c>
      <c r="M124" s="5" t="str">
        <f t="shared" si="13"/>
        <v>Носкова;Олеся Лаврентьевна</v>
      </c>
    </row>
    <row r="125" spans="1:13" ht="18.600000000000001" thickBot="1">
      <c r="A125" s="5" t="str">
        <f t="shared" ca="1" si="9"/>
        <v xml:space="preserve">Міністерство охорони здоров'я України;Управління аудиту та аналітики;Відділ внутрішнього аудиту;Лапина;Андриана;Арсеньевна;12; Чернівецький національний університет ім. Юрія Федьковича </v>
      </c>
      <c r="B125" s="12" t="s">
        <v>114</v>
      </c>
      <c r="C125" s="14" t="s">
        <v>147</v>
      </c>
      <c r="D125" s="10" t="s">
        <v>107</v>
      </c>
      <c r="E125" s="5" t="str">
        <f t="shared" si="10"/>
        <v>Лапина;Андриана;Арсеньевна</v>
      </c>
      <c r="G125" s="5">
        <f t="shared" ca="1" si="11"/>
        <v>12</v>
      </c>
      <c r="H125" s="5" t="str">
        <f t="shared" ca="1" si="12"/>
        <v xml:space="preserve"> Чернівецький національний університет ім. Юрія Федьковича </v>
      </c>
      <c r="L125" s="16" t="s">
        <v>352</v>
      </c>
      <c r="M125" s="5" t="str">
        <f t="shared" si="13"/>
        <v>Лапина;Андриана Арсеньевна</v>
      </c>
    </row>
    <row r="126" spans="1:13" ht="18.600000000000001" thickBot="1">
      <c r="A126" s="5" t="str">
        <f t="shared" ca="1" si="9"/>
        <v xml:space="preserve">Міністерство охорони здоров'я України;Управління аудиту та аналітики;Відділ аналітики та загального контролю;Лихачёва;Альвина;Семеновна;4; Національний технічний університет «Київський політехнічний інститут» </v>
      </c>
      <c r="B126" s="12" t="s">
        <v>114</v>
      </c>
      <c r="C126" s="14" t="s">
        <v>147</v>
      </c>
      <c r="D126" s="10" t="s">
        <v>148</v>
      </c>
      <c r="E126" s="5" t="str">
        <f t="shared" si="10"/>
        <v>Лихачёва;Альвина;Семеновна</v>
      </c>
      <c r="G126" s="5">
        <f t="shared" ca="1" si="11"/>
        <v>4</v>
      </c>
      <c r="H126" s="5" t="str">
        <f t="shared" ca="1" si="12"/>
        <v xml:space="preserve"> Національний технічний університет «Київський політехнічний інститут» </v>
      </c>
      <c r="L126" s="16" t="s">
        <v>353</v>
      </c>
      <c r="M126" s="5" t="str">
        <f t="shared" si="13"/>
        <v>Лихачёва;Альвина Семеновна</v>
      </c>
    </row>
    <row r="127" spans="1:13" ht="18.600000000000001" thickBot="1">
      <c r="A127" s="5" t="str">
        <f t="shared" ca="1" si="9"/>
        <v xml:space="preserve">Міністерство охорони здоров'я України;Управління організаційного забезпечення роботи апарату;Відділ електронного реєстру та роботи з документами обмеженого доступу;Лихачёва;Данута;Павловна;16; Національний університет «Львівська політехніка» </v>
      </c>
      <c r="B127" s="12" t="s">
        <v>114</v>
      </c>
      <c r="C127" s="14" t="s">
        <v>149</v>
      </c>
      <c r="D127" s="10" t="s">
        <v>150</v>
      </c>
      <c r="E127" s="5" t="str">
        <f t="shared" si="10"/>
        <v>Лихачёва;Данута;Павловна</v>
      </c>
      <c r="G127" s="5">
        <f t="shared" ca="1" si="11"/>
        <v>16</v>
      </c>
      <c r="H127" s="5" t="str">
        <f t="shared" ca="1" si="12"/>
        <v xml:space="preserve"> Національний університет «Львівська політехніка» </v>
      </c>
      <c r="L127" s="16" t="s">
        <v>354</v>
      </c>
      <c r="M127" s="5" t="str">
        <f t="shared" si="13"/>
        <v>Лихачёва;Данута Павловна</v>
      </c>
    </row>
    <row r="128" spans="1:13" ht="18.600000000000001" thickBot="1">
      <c r="A128" s="5" t="str">
        <f t="shared" ca="1" si="9"/>
        <v xml:space="preserve">Міністерство охорони здоров'я України;Управління організаційного забезпечення роботи апарату;Відділ організації роботи зі зверненнями громадян та доступу до публічної інформації;Горбачёва;Сусанна;Антоновна;36; Київський національний торгово-економічний університет  </v>
      </c>
      <c r="B128" s="12" t="s">
        <v>114</v>
      </c>
      <c r="C128" s="14" t="s">
        <v>149</v>
      </c>
      <c r="D128" s="10" t="s">
        <v>151</v>
      </c>
      <c r="E128" s="5" t="str">
        <f t="shared" si="10"/>
        <v>Горбачёва;Сусанна;Антоновна</v>
      </c>
      <c r="G128" s="5">
        <f t="shared" ca="1" si="11"/>
        <v>36</v>
      </c>
      <c r="H128" s="5" t="str">
        <f t="shared" ca="1" si="12"/>
        <v xml:space="preserve"> Київський національний торгово-економічний університет  </v>
      </c>
      <c r="L128" s="16" t="s">
        <v>355</v>
      </c>
      <c r="M128" s="5" t="str">
        <f t="shared" si="13"/>
        <v>Горбачёва;Сусанна Антоновна</v>
      </c>
    </row>
    <row r="129" spans="1:13" ht="18.600000000000001" thickBot="1">
      <c r="A129" s="5" t="str">
        <f t="shared" ca="1" si="9"/>
        <v xml:space="preserve">Міністерство охорони здоров'я України;Управління організаційного забезпечення роботи апарату;Сектор контролю апарату;Доронина;Аделия;Константиновна;33; Харківський національний університет ім.В. Н.Каразіна </v>
      </c>
      <c r="B129" s="12" t="s">
        <v>114</v>
      </c>
      <c r="C129" s="14" t="s">
        <v>149</v>
      </c>
      <c r="D129" s="10" t="s">
        <v>152</v>
      </c>
      <c r="E129" s="5" t="str">
        <f t="shared" si="10"/>
        <v>Доронина;Аделия;Константиновна</v>
      </c>
      <c r="G129" s="5">
        <f t="shared" ca="1" si="11"/>
        <v>33</v>
      </c>
      <c r="H129" s="5" t="str">
        <f t="shared" ca="1" si="12"/>
        <v xml:space="preserve"> Харківський національний університет ім.В. Н.Каразіна </v>
      </c>
      <c r="L129" s="16" t="s">
        <v>356</v>
      </c>
      <c r="M129" s="5" t="str">
        <f t="shared" si="13"/>
        <v>Доронина;Аделия Константиновна</v>
      </c>
    </row>
    <row r="130" spans="1:13" ht="18.600000000000001" thickBot="1">
      <c r="A130" s="5" t="str">
        <f t="shared" ca="1" si="9"/>
        <v xml:space="preserve">Міністерство охорони здоров'я України;Управління організаційного забезпечення роботи апарату;Сектор забезпечення діяльності Колегії Міністерства охорони здоров'я України;Зиновьева;Диана;Глебовна;2; Дніпропетровський національний університет ім. Олеся Гончара </v>
      </c>
      <c r="B130" s="12" t="s">
        <v>114</v>
      </c>
      <c r="C130" s="14" t="s">
        <v>149</v>
      </c>
      <c r="D130" s="10" t="s">
        <v>153</v>
      </c>
      <c r="E130" s="5" t="str">
        <f t="shared" si="10"/>
        <v>Зиновьева;Диана;Глебовна</v>
      </c>
      <c r="G130" s="5">
        <f t="shared" ca="1" si="11"/>
        <v>2</v>
      </c>
      <c r="H130" s="5" t="str">
        <f t="shared" ca="1" si="12"/>
        <v xml:space="preserve"> Дніпропетровський національний університет ім. Олеся Гончара </v>
      </c>
      <c r="L130" s="16" t="s">
        <v>357</v>
      </c>
      <c r="M130" s="5" t="str">
        <f t="shared" ref="M130:M161" si="14">REPLACE(L130,SEARCH(" ",L130,1),1,";")</f>
        <v>Зиновьева;Диана Глебовна</v>
      </c>
    </row>
    <row r="131" spans="1:13" ht="18.600000000000001" thickBot="1">
      <c r="A131" s="5" t="str">
        <f t="shared" ref="A131:A194" ca="1" si="15">B131 &amp; ";" &amp; C131  &amp;";" &amp; D131&amp;";"&amp; E131&amp;";"&amp;G131&amp;";"&amp;H131</f>
        <v xml:space="preserve">Міністерство охорони здоров'я України;Управління бухгалтерського обліку і фінансової звітності;Відділ бухгалтерського обліку;Денисова;Лидия;Леонидовна;23; Національний університет «Острозька академія» </v>
      </c>
      <c r="B131" s="12" t="s">
        <v>114</v>
      </c>
      <c r="C131" s="14" t="s">
        <v>154</v>
      </c>
      <c r="D131" s="10" t="s">
        <v>155</v>
      </c>
      <c r="E131" s="5" t="str">
        <f t="shared" ref="E131:E194" si="16">"" &amp; REPLACE(M131,SEARCH(" ",M131,1),1,";") &amp; ""</f>
        <v>Денисова;Лидия;Леонидовна</v>
      </c>
      <c r="G131" s="5">
        <f t="shared" ref="G131:G194" ca="1" si="17">RANDBETWEEN(1,38)</f>
        <v>23</v>
      </c>
      <c r="H131" s="5" t="str">
        <f t="shared" ref="H131:H194" ca="1" si="18">VLOOKUP(RANDBETWEEN(1,34),$J$2:$K$35,2)</f>
        <v xml:space="preserve"> Національний університет «Острозька академія» </v>
      </c>
      <c r="L131" s="16" t="s">
        <v>358</v>
      </c>
      <c r="M131" s="5" t="str">
        <f t="shared" si="14"/>
        <v>Денисова;Лидия Леонидовна</v>
      </c>
    </row>
    <row r="132" spans="1:13" ht="18.600000000000001" thickBot="1">
      <c r="A132" s="5" t="str">
        <f t="shared" ca="1" si="15"/>
        <v xml:space="preserve">Міністерство охорони здоров'я України;Управління бухгалтерського обліку і фінансової звітності;Відділ методології бухгалтерського обліку та фінансової звітності;Кузнецова;Джульетта;Лукьевна;13; Київський національний університет ім.Т. Г. Шевченко </v>
      </c>
      <c r="B132" s="12" t="s">
        <v>114</v>
      </c>
      <c r="C132" s="14" t="s">
        <v>154</v>
      </c>
      <c r="D132" s="10" t="s">
        <v>156</v>
      </c>
      <c r="E132" s="5" t="str">
        <f t="shared" si="16"/>
        <v>Кузнецова;Джульетта;Лукьевна</v>
      </c>
      <c r="G132" s="5">
        <f t="shared" ca="1" si="17"/>
        <v>13</v>
      </c>
      <c r="H132" s="5" t="str">
        <f t="shared" ca="1" si="18"/>
        <v xml:space="preserve"> Київський національний університет ім.Т. Г. Шевченко </v>
      </c>
      <c r="L132" s="16" t="s">
        <v>359</v>
      </c>
      <c r="M132" s="5" t="str">
        <f t="shared" si="14"/>
        <v>Кузнецова;Джульетта Лукьевна</v>
      </c>
    </row>
    <row r="133" spans="1:13" ht="18.600000000000001" thickBot="1">
      <c r="A133" s="5" t="str">
        <f t="shared" ca="1" si="15"/>
        <v xml:space="preserve">Міністерство охорони здоров'я України;Управління бухгалтерського обліку і фінансової звітності;Відділ методології бухгалтерського обліку та фінансової звітності;Дмитриева;Таира;Созоновна;13; Національний технічний університет «Київський політехнічний інститут» </v>
      </c>
      <c r="B133" s="12" t="s">
        <v>114</v>
      </c>
      <c r="C133" s="14" t="s">
        <v>154</v>
      </c>
      <c r="D133" s="10" t="s">
        <v>156</v>
      </c>
      <c r="E133" s="5" t="str">
        <f t="shared" si="16"/>
        <v>Дмитриева;Таира;Созоновна</v>
      </c>
      <c r="G133" s="5">
        <f t="shared" ca="1" si="17"/>
        <v>13</v>
      </c>
      <c r="H133" s="5" t="str">
        <f t="shared" ca="1" si="18"/>
        <v xml:space="preserve"> Національний технічний університет «Київський політехнічний інститут» </v>
      </c>
      <c r="L133" s="16" t="s">
        <v>360</v>
      </c>
      <c r="M133" s="5" t="str">
        <f t="shared" si="14"/>
        <v>Дмитриева;Таира Созоновна</v>
      </c>
    </row>
    <row r="134" spans="1:13" ht="18.600000000000001" thickBot="1">
      <c r="A134" s="5" t="str">
        <f t="shared" ca="1" si="15"/>
        <v xml:space="preserve">Міністерство охорони здоров'я України;Управління ліцензування та контролю якості надання медичної допомоги;Відділ ліцензування, сертифікації та акредитації;Зиновьева;Аурелия;Никитевна;22; Національний університет «Києво-Могилянська академія» </v>
      </c>
      <c r="B134" s="12" t="s">
        <v>114</v>
      </c>
      <c r="C134" s="14" t="s">
        <v>157</v>
      </c>
      <c r="D134" s="10" t="s">
        <v>158</v>
      </c>
      <c r="E134" s="5" t="str">
        <f t="shared" si="16"/>
        <v>Зиновьева;Аурелия;Никитевна</v>
      </c>
      <c r="G134" s="5">
        <f t="shared" ca="1" si="17"/>
        <v>22</v>
      </c>
      <c r="H134" s="5" t="str">
        <f t="shared" ca="1" si="18"/>
        <v xml:space="preserve"> Національний університет «Києво-Могилянська академія» </v>
      </c>
      <c r="L134" s="16" t="s">
        <v>361</v>
      </c>
      <c r="M134" s="5" t="str">
        <f t="shared" si="14"/>
        <v>Зиновьева;Аурелия Никитевна</v>
      </c>
    </row>
    <row r="135" spans="1:13" ht="18.600000000000001" thickBot="1">
      <c r="A135" s="5" t="str">
        <f t="shared" ca="1" si="15"/>
        <v xml:space="preserve">Міністерство охорони здоров'я України;Управління ліцензування та контролю якості надання медичної допомоги;Відділ контролю якості медичної допомоги;Кудрявцева;Лира;Еремеевна;23; Харківський національний університет радіоелектроніки </v>
      </c>
      <c r="B135" s="12" t="s">
        <v>114</v>
      </c>
      <c r="C135" s="14" t="s">
        <v>157</v>
      </c>
      <c r="D135" s="10" t="s">
        <v>159</v>
      </c>
      <c r="E135" s="5" t="str">
        <f t="shared" si="16"/>
        <v>Кудрявцева;Лира;Еремеевна</v>
      </c>
      <c r="G135" s="5">
        <f t="shared" ca="1" si="17"/>
        <v>23</v>
      </c>
      <c r="H135" s="5" t="str">
        <f t="shared" ca="1" si="18"/>
        <v xml:space="preserve"> Харківський національний університет радіоелектроніки </v>
      </c>
      <c r="L135" s="16" t="s">
        <v>362</v>
      </c>
      <c r="M135" s="5" t="str">
        <f t="shared" si="14"/>
        <v>Кудрявцева;Лира Еремеевна</v>
      </c>
    </row>
    <row r="136" spans="1:13" ht="18.600000000000001" thickBot="1">
      <c r="A136" s="5" t="str">
        <f t="shared" ca="1" si="15"/>
        <v xml:space="preserve">Міністерство охорони здоров'я України;Управління фармацевтичної діяльності та якості фармацевтичної продукції;Відділ державної реєстрації лікарських та імунобіологічних засобів;Колесникова;Сабина;Натановна;8; Національний технічний університет «Київський політехнічний інститут» </v>
      </c>
      <c r="B136" s="12" t="s">
        <v>114</v>
      </c>
      <c r="C136" s="14" t="s">
        <v>160</v>
      </c>
      <c r="D136" s="17" t="s">
        <v>161</v>
      </c>
      <c r="E136" s="5" t="str">
        <f t="shared" si="16"/>
        <v>Колесникова;Сабина;Натановна</v>
      </c>
      <c r="G136" s="5">
        <f t="shared" ca="1" si="17"/>
        <v>8</v>
      </c>
      <c r="H136" s="5" t="str">
        <f t="shared" ca="1" si="18"/>
        <v xml:space="preserve"> Національний технічний університет «Київський політехнічний інститут» </v>
      </c>
      <c r="L136" s="16" t="s">
        <v>363</v>
      </c>
      <c r="M136" s="5" t="str">
        <f t="shared" si="14"/>
        <v>Колесникова;Сабина Натановна</v>
      </c>
    </row>
    <row r="137" spans="1:13" ht="18.600000000000001" thickBot="1">
      <c r="A137" s="5" t="str">
        <f t="shared" ca="1" si="15"/>
        <v xml:space="preserve">Міністерство охорони здоров'я України;Управління фармацевтичної діяльності та якості фармацевтичної продукції;Відділ організації обігу лікарських та наркотичних засобів;Мамонтова;Октябрина;Викторовна;27; Університет економіки і права «Крок» </v>
      </c>
      <c r="B137" s="12" t="s">
        <v>114</v>
      </c>
      <c r="C137" s="5" t="str">
        <f>C136</f>
        <v>Управління фармацевтичної діяльності та якості фармацевтичної продукції</v>
      </c>
      <c r="D137" s="10" t="s">
        <v>228</v>
      </c>
      <c r="E137" s="5" t="str">
        <f t="shared" si="16"/>
        <v>Мамонтова;Октябрина;Викторовна</v>
      </c>
      <c r="G137" s="5">
        <f t="shared" ca="1" si="17"/>
        <v>27</v>
      </c>
      <c r="H137" s="5" t="str">
        <f t="shared" ca="1" si="18"/>
        <v xml:space="preserve"> Університет економіки і права «Крок» </v>
      </c>
      <c r="L137" s="16" t="s">
        <v>364</v>
      </c>
      <c r="M137" s="5" t="str">
        <f t="shared" si="14"/>
        <v>Мамонтова;Октябрина Викторовна</v>
      </c>
    </row>
    <row r="138" spans="1:13" ht="18.600000000000001" thickBot="1">
      <c r="A138" s="5" t="str">
        <f t="shared" ca="1" si="15"/>
        <v xml:space="preserve">Міністерство охорони здоров'я України;Управління фармацевтичної діяльності та якості фармацевтичної продукції;Сектор формування державної політики у сфері якості лікарських засобів;Анисимова;Дарья;Ярославовна;4; Львівський національний університет ім. Івана Франка </v>
      </c>
      <c r="B138" s="12" t="s">
        <v>114</v>
      </c>
      <c r="C138" s="5" t="str">
        <f>C137</f>
        <v>Управління фармацевтичної діяльності та якості фармацевтичної продукції</v>
      </c>
      <c r="D138" s="10" t="s">
        <v>162</v>
      </c>
      <c r="E138" s="5" t="str">
        <f t="shared" si="16"/>
        <v>Анисимова;Дарья;Ярославовна</v>
      </c>
      <c r="G138" s="5">
        <f t="shared" ca="1" si="17"/>
        <v>4</v>
      </c>
      <c r="H138" s="5" t="str">
        <f t="shared" ca="1" si="18"/>
        <v xml:space="preserve"> Львівський національний університет ім. Івана Франка </v>
      </c>
      <c r="L138" s="16" t="s">
        <v>365</v>
      </c>
      <c r="M138" s="5" t="str">
        <f t="shared" si="14"/>
        <v>Анисимова;Дарья Ярославовна</v>
      </c>
    </row>
    <row r="139" spans="1:13" ht="18.600000000000001" thickBot="1">
      <c r="A139" s="5" t="str">
        <f t="shared" ca="1" si="15"/>
        <v xml:space="preserve">Міністерство охорони здоров'я України;Управління екстренної медичної допомоги та медицини катастроф;Відділ догоспітальної та госпітальної екстренної медичної допомоги;Дементьева;Лигия;Иосифовна;19; Полтавський національний технічний університет ім. Юрія Кондратюка </v>
      </c>
      <c r="B139" s="12" t="s">
        <v>114</v>
      </c>
      <c r="C139" s="14" t="s">
        <v>163</v>
      </c>
      <c r="D139" s="10" t="s">
        <v>164</v>
      </c>
      <c r="E139" s="5" t="str">
        <f t="shared" si="16"/>
        <v>Дементьева;Лигия;Иосифовна</v>
      </c>
      <c r="G139" s="5">
        <f t="shared" ca="1" si="17"/>
        <v>19</v>
      </c>
      <c r="H139" s="5" t="str">
        <f t="shared" ca="1" si="18"/>
        <v xml:space="preserve"> Полтавський національний технічний університет ім. Юрія Кондратюка </v>
      </c>
      <c r="L139" s="16" t="s">
        <v>366</v>
      </c>
      <c r="M139" s="5" t="str">
        <f t="shared" si="14"/>
        <v>Дементьева;Лигия Иосифовна</v>
      </c>
    </row>
    <row r="140" spans="1:13" ht="18.600000000000001" thickBot="1">
      <c r="A140" s="5" t="str">
        <f t="shared" ca="1" si="15"/>
        <v xml:space="preserve">Міністерство охорони здоров'я України;Управління екстренної медичної допомоги та медицини катастроф;Відділ координації та забезпечення медичної допомоги під час антитерористичних операцій, надзвичайного і воєнного стану;Лебедева;Лидия;Валерьяновна;15; Національний педагогічний університет ім. М. П. Драгоманова </v>
      </c>
      <c r="B140" s="12" t="s">
        <v>114</v>
      </c>
      <c r="C140" s="5" t="str">
        <f>C139</f>
        <v>Управління екстренної медичної допомоги та медицини катастроф</v>
      </c>
      <c r="D140" s="17" t="s">
        <v>165</v>
      </c>
      <c r="E140" s="5" t="str">
        <f t="shared" si="16"/>
        <v>Лебедева;Лидия;Валерьяновна</v>
      </c>
      <c r="G140" s="5">
        <f t="shared" ca="1" si="17"/>
        <v>15</v>
      </c>
      <c r="H140" s="5" t="str">
        <f t="shared" ca="1" si="18"/>
        <v xml:space="preserve"> Національний педагогічний університет ім. М. П. Драгоманова </v>
      </c>
      <c r="L140" s="16" t="s">
        <v>367</v>
      </c>
      <c r="M140" s="5" t="str">
        <f t="shared" si="14"/>
        <v>Лебедева;Лидия Валерьяновна</v>
      </c>
    </row>
    <row r="141" spans="1:13" ht="18.600000000000001" thickBot="1">
      <c r="A141" s="5" t="str">
        <f t="shared" ca="1" si="15"/>
        <v xml:space="preserve">Міністерство охорони здоров'я України;Управління організації роботи керівництва Міністерства;Відділ координації роботи керівництва Міністерства;Мясникова;Эльмира;Робертовна;34; Харківський національний університет радіоелектроніки </v>
      </c>
      <c r="B141" s="12" t="s">
        <v>114</v>
      </c>
      <c r="C141" s="14" t="s">
        <v>166</v>
      </c>
      <c r="D141" s="10" t="s">
        <v>167</v>
      </c>
      <c r="E141" s="5" t="str">
        <f t="shared" si="16"/>
        <v>Мясникова;Эльмира;Робертовна</v>
      </c>
      <c r="G141" s="5">
        <f t="shared" ca="1" si="17"/>
        <v>34</v>
      </c>
      <c r="H141" s="5" t="str">
        <f t="shared" ca="1" si="18"/>
        <v xml:space="preserve"> Харківський національний університет радіоелектроніки </v>
      </c>
      <c r="L141" s="16" t="s">
        <v>368</v>
      </c>
      <c r="M141" s="5" t="str">
        <f t="shared" si="14"/>
        <v>Мясникова;Эльмира Робертовна</v>
      </c>
    </row>
    <row r="142" spans="1:13" ht="18.600000000000001" thickBot="1">
      <c r="A142" s="5" t="str">
        <f t="shared" ca="1" si="15"/>
        <v xml:space="preserve">Міністерство охорони здоров'я України;Управління організації роботи керівництва Міністерства;Відділ законодавчих ініціатив;Кабанова;Диана;Глебовна;17; Тернопільський національний технічний університет ім. Івана Пулюя </v>
      </c>
      <c r="B142" s="12" t="s">
        <v>114</v>
      </c>
      <c r="C142" s="5" t="str">
        <f>C141</f>
        <v>Управління організації роботи керівництва Міністерства</v>
      </c>
      <c r="D142" s="10" t="s">
        <v>140</v>
      </c>
      <c r="E142" s="5" t="str">
        <f t="shared" si="16"/>
        <v>Кабанова;Диана;Глебовна</v>
      </c>
      <c r="G142" s="5">
        <f t="shared" ca="1" si="17"/>
        <v>17</v>
      </c>
      <c r="H142" s="5" t="str">
        <f t="shared" ca="1" si="18"/>
        <v xml:space="preserve"> Тернопільський національний технічний університет ім. Івана Пулюя </v>
      </c>
      <c r="L142" s="16" t="s">
        <v>369</v>
      </c>
      <c r="M142" s="5" t="str">
        <f t="shared" si="14"/>
        <v>Кабанова;Диана Глебовна</v>
      </c>
    </row>
    <row r="143" spans="1:13" ht="18.600000000000001" thickBot="1">
      <c r="A143" s="5" t="str">
        <f t="shared" ca="1" si="15"/>
        <v xml:space="preserve">Міністерство охорони здоров'я України;Управління організації роботи керівництва Міністерства;Прес-служба;Некрасова;Амелия;Федотовна;7; Чернівецький національний університет ім. Юрія Федьковича </v>
      </c>
      <c r="B143" s="12" t="s">
        <v>114</v>
      </c>
      <c r="C143" s="5" t="str">
        <f>C142</f>
        <v>Управління організації роботи керівництва Міністерства</v>
      </c>
      <c r="D143" s="10" t="s">
        <v>168</v>
      </c>
      <c r="E143" s="5" t="str">
        <f t="shared" si="16"/>
        <v>Некрасова;Амелия;Федотовна</v>
      </c>
      <c r="G143" s="5">
        <f t="shared" ca="1" si="17"/>
        <v>7</v>
      </c>
      <c r="H143" s="5" t="str">
        <f t="shared" ca="1" si="18"/>
        <v xml:space="preserve"> Чернівецький національний університет ім. Юрія Федьковича </v>
      </c>
      <c r="L143" s="16" t="s">
        <v>370</v>
      </c>
      <c r="M143" s="5" t="str">
        <f t="shared" si="14"/>
        <v>Некрасова;Амелия Федотовна</v>
      </c>
    </row>
    <row r="144" spans="1:13" ht="18.600000000000001" thickBot="1">
      <c r="A144" s="5" t="str">
        <f t="shared" ca="1" si="15"/>
        <v xml:space="preserve">Міністерство охорони здоров'я України;Відділ з питань міжнародної діяльності та Євроінтеграції;Сектор з питань Євроінтеграції;Пахомова;Эльмира;Максимовна;13; Київський національний університет ім.Т. Г. Шевченко </v>
      </c>
      <c r="B144" s="12" t="s">
        <v>114</v>
      </c>
      <c r="C144" s="14" t="s">
        <v>169</v>
      </c>
      <c r="D144" s="10" t="s">
        <v>170</v>
      </c>
      <c r="E144" s="5" t="str">
        <f t="shared" si="16"/>
        <v>Пахомова;Эльмира;Максимовна</v>
      </c>
      <c r="G144" s="5">
        <f t="shared" ca="1" si="17"/>
        <v>13</v>
      </c>
      <c r="H144" s="5" t="str">
        <f t="shared" ca="1" si="18"/>
        <v xml:space="preserve"> Київський національний університет ім.Т. Г. Шевченко </v>
      </c>
      <c r="L144" s="16" t="s">
        <v>371</v>
      </c>
      <c r="M144" s="5" t="str">
        <f t="shared" si="14"/>
        <v>Пахомова;Эльмира Максимовна</v>
      </c>
    </row>
    <row r="145" spans="1:13" ht="18.600000000000001" thickBot="1">
      <c r="A145" s="5" t="str">
        <f t="shared" ca="1" si="15"/>
        <v xml:space="preserve">Міністерство охорони здоров'я України;Відділ освіти та науки;;Ларионова;Диодора;Макаровна;15; Київський національний торгово-економічний університет  </v>
      </c>
      <c r="B145" s="12" t="s">
        <v>114</v>
      </c>
      <c r="C145" s="14" t="s">
        <v>177</v>
      </c>
      <c r="E145" s="5" t="str">
        <f t="shared" si="16"/>
        <v>Ларионова;Диодора;Макаровна</v>
      </c>
      <c r="G145" s="5">
        <f t="shared" ca="1" si="17"/>
        <v>15</v>
      </c>
      <c r="H145" s="5" t="str">
        <f t="shared" ca="1" si="18"/>
        <v xml:space="preserve"> Київський національний торгово-економічний університет  </v>
      </c>
      <c r="L145" s="16" t="s">
        <v>372</v>
      </c>
      <c r="M145" s="5" t="str">
        <f t="shared" si="14"/>
        <v>Ларионова;Диодора Макаровна</v>
      </c>
    </row>
    <row r="146" spans="1:13" ht="18.600000000000001" thickBot="1">
      <c r="A146" s="5" t="str">
        <f t="shared" ca="1" si="15"/>
        <v xml:space="preserve">Міністерство охорони здоров'я України;Відділ забезпечення взаємодії з державними органами та громадськістю і соціального діалогу;;Нестерова;Феодосия;Альвиановна;35; Національний університет «Одеська юридична академія» </v>
      </c>
      <c r="B146" s="12" t="s">
        <v>114</v>
      </c>
      <c r="C146" s="14" t="s">
        <v>173</v>
      </c>
      <c r="E146" s="5" t="str">
        <f t="shared" si="16"/>
        <v>Нестерова;Феодосия;Альвиановна</v>
      </c>
      <c r="G146" s="5">
        <f t="shared" ca="1" si="17"/>
        <v>35</v>
      </c>
      <c r="H146" s="5" t="str">
        <f t="shared" ca="1" si="18"/>
        <v xml:space="preserve"> Національний університет «Одеська юридична академія» </v>
      </c>
      <c r="L146" s="16" t="s">
        <v>373</v>
      </c>
      <c r="M146" s="5" t="str">
        <f t="shared" si="14"/>
        <v>Нестерова;Феодосия Альвиановна</v>
      </c>
    </row>
    <row r="147" spans="1:13" ht="18.600000000000001" thickBot="1">
      <c r="A147" s="5" t="str">
        <f t="shared" ca="1" si="15"/>
        <v xml:space="preserve">Міністерство охорони здоров'я України;Сектор мобілізаційної роботи та цивільного захисту;;Русакова;Пелагея;Эльдаровна;15; Національний аерокосмічний університет ім. М. Є. Жуковського «Харківський авіаційний інститут» </v>
      </c>
      <c r="B147" s="12" t="s">
        <v>114</v>
      </c>
      <c r="C147" s="14" t="s">
        <v>175</v>
      </c>
      <c r="E147" s="5" t="str">
        <f t="shared" si="16"/>
        <v>Русакова;Пелагея;Эльдаровна</v>
      </c>
      <c r="G147" s="5">
        <f t="shared" ca="1" si="17"/>
        <v>15</v>
      </c>
      <c r="H147" s="5" t="str">
        <f t="shared" ca="1" si="18"/>
        <v xml:space="preserve"> Національний аерокосмічний університет ім. М. Є. Жуковського «Харківський авіаційний інститут» </v>
      </c>
      <c r="L147" s="16" t="s">
        <v>374</v>
      </c>
      <c r="M147" s="5" t="str">
        <f t="shared" si="14"/>
        <v>Русакова;Пелагея Эльдаровна</v>
      </c>
    </row>
    <row r="148" spans="1:13" ht="18.600000000000001" thickBot="1">
      <c r="A148" s="5" t="str">
        <f t="shared" ca="1" si="15"/>
        <v xml:space="preserve">Міністерство охорони здоров'я України;Режимно-секретний сектор;;Селиверстова;Триана;Федоровна;18; Сумський державний університет </v>
      </c>
      <c r="B148" s="12" t="s">
        <v>114</v>
      </c>
      <c r="C148" s="14" t="s">
        <v>176</v>
      </c>
      <c r="E148" s="5" t="str">
        <f t="shared" si="16"/>
        <v>Селиверстова;Триана;Федоровна</v>
      </c>
      <c r="G148" s="5">
        <f t="shared" ca="1" si="17"/>
        <v>18</v>
      </c>
      <c r="H148" s="5" t="str">
        <f t="shared" ca="1" si="18"/>
        <v xml:space="preserve"> Сумський державний університет </v>
      </c>
      <c r="L148" s="16" t="s">
        <v>375</v>
      </c>
      <c r="M148" s="5" t="str">
        <f t="shared" si="14"/>
        <v>Селиверстова;Триана Федоровна</v>
      </c>
    </row>
    <row r="149" spans="1:13" ht="18.600000000000001" thickBot="1">
      <c r="A149" s="5" t="str">
        <f t="shared" ca="1" si="15"/>
        <v xml:space="preserve">Міністерство охорони здоров'я України;Сектор оцінки та усунення корупційних ризиків;;Боброва;Стелла;Максовна;8; Вінницький національний технічний університет </v>
      </c>
      <c r="B149" s="12" t="s">
        <v>114</v>
      </c>
      <c r="C149" s="14" t="s">
        <v>174</v>
      </c>
      <c r="E149" s="5" t="str">
        <f t="shared" si="16"/>
        <v>Боброва;Стелла;Максовна</v>
      </c>
      <c r="G149" s="5">
        <f t="shared" ca="1" si="17"/>
        <v>8</v>
      </c>
      <c r="H149" s="5" t="str">
        <f t="shared" ca="1" si="18"/>
        <v xml:space="preserve"> Вінницький національний технічний університет </v>
      </c>
      <c r="L149" s="16" t="s">
        <v>376</v>
      </c>
      <c r="M149" s="5" t="str">
        <f t="shared" si="14"/>
        <v>Боброва;Стелла Максовна</v>
      </c>
    </row>
    <row r="150" spans="1:13" ht="18.600000000000001" thickBot="1">
      <c r="A150" s="5" t="str">
        <f t="shared" ca="1" si="15"/>
        <v xml:space="preserve">Міністерство охорони здоров'я України;Сектор охорони праці та матеріально-технічного забезпечення;;Силина;Виолетта;Фроловна;6; Донецький національний університет  </v>
      </c>
      <c r="B150" s="12" t="s">
        <v>114</v>
      </c>
      <c r="C150" s="14" t="s">
        <v>172</v>
      </c>
      <c r="E150" s="5" t="str">
        <f t="shared" si="16"/>
        <v>Силина;Виолетта;Фроловна</v>
      </c>
      <c r="G150" s="5">
        <f t="shared" ca="1" si="17"/>
        <v>6</v>
      </c>
      <c r="H150" s="5" t="str">
        <f t="shared" ca="1" si="18"/>
        <v xml:space="preserve"> Донецький національний університет  </v>
      </c>
      <c r="L150" s="16" t="s">
        <v>377</v>
      </c>
      <c r="M150" s="5" t="str">
        <f t="shared" si="14"/>
        <v>Силина;Виолетта Фроловна</v>
      </c>
    </row>
    <row r="151" spans="1:13" ht="18.600000000000001" thickBot="1">
      <c r="A151" s="5" t="str">
        <f t="shared" ca="1" si="15"/>
        <v xml:space="preserve">Міністерство охорони здоров'я України;Патронатна служба Міністра (самостійний сектор);;Горбачёва;Диана;Артёмовна;34; Тернопільський національний технічний університет ім. Івана Пулюя </v>
      </c>
      <c r="B151" s="12" t="s">
        <v>114</v>
      </c>
      <c r="C151" s="14" t="s">
        <v>171</v>
      </c>
      <c r="E151" s="5" t="str">
        <f t="shared" si="16"/>
        <v>Горбачёва;Диана;Артёмовна</v>
      </c>
      <c r="G151" s="5">
        <f t="shared" ca="1" si="17"/>
        <v>34</v>
      </c>
      <c r="H151" s="5" t="str">
        <f t="shared" ca="1" si="18"/>
        <v xml:space="preserve"> Тернопільський національний технічний університет ім. Івана Пулюя </v>
      </c>
      <c r="L151" s="16" t="s">
        <v>378</v>
      </c>
      <c r="M151" s="5" t="str">
        <f t="shared" si="14"/>
        <v>Горбачёва;Диана Артёмовна</v>
      </c>
    </row>
    <row r="152" spans="1:13" ht="25.2" customHeight="1" thickBot="1">
      <c r="A152" s="5" t="str">
        <f t="shared" ca="1" si="15"/>
        <v xml:space="preserve">Міністерство оборони України;Департамент преси та зв'язків із засобами масової інформації;;Гущина;Ольга;Филатовна;35; Дніпропетровський національний університет ім. Олеся Гончара </v>
      </c>
      <c r="B152" s="12" t="s">
        <v>178</v>
      </c>
      <c r="C152" s="10" t="s">
        <v>179</v>
      </c>
      <c r="E152" s="5" t="str">
        <f t="shared" si="16"/>
        <v>Гущина;Ольга;Филатовна</v>
      </c>
      <c r="G152" s="5">
        <f t="shared" ca="1" si="17"/>
        <v>35</v>
      </c>
      <c r="H152" s="5" t="str">
        <f t="shared" ca="1" si="18"/>
        <v xml:space="preserve"> Дніпропетровський національний університет ім. Олеся Гончара </v>
      </c>
      <c r="L152" s="16" t="s">
        <v>379</v>
      </c>
      <c r="M152" s="5" t="str">
        <f t="shared" si="14"/>
        <v>Гущина;Ольга Филатовна</v>
      </c>
    </row>
    <row r="153" spans="1:13" ht="18.600000000000001" thickBot="1">
      <c r="A153" s="5" t="str">
        <f t="shared" ca="1" si="15"/>
        <v xml:space="preserve">Міністерство оборони України;Контрольно-ревізійний департамент;;Маслова;Милда;Эльдаровна;23; Тернопільський національний технічний університет ім. Івана Пулюя </v>
      </c>
      <c r="B153" s="12" t="s">
        <v>178</v>
      </c>
      <c r="C153" s="10" t="s">
        <v>180</v>
      </c>
      <c r="E153" s="5" t="str">
        <f t="shared" si="16"/>
        <v>Маслова;Милда;Эльдаровна</v>
      </c>
      <c r="G153" s="5">
        <f t="shared" ca="1" si="17"/>
        <v>23</v>
      </c>
      <c r="H153" s="5" t="str">
        <f t="shared" ca="1" si="18"/>
        <v xml:space="preserve"> Тернопільський національний технічний університет ім. Івана Пулюя </v>
      </c>
      <c r="L153" s="16" t="s">
        <v>380</v>
      </c>
      <c r="M153" s="5" t="str">
        <f t="shared" si="14"/>
        <v>Маслова;Милда Эльдаровна</v>
      </c>
    </row>
    <row r="154" spans="1:13" ht="18.600000000000001" thickBot="1">
      <c r="A154" s="5" t="str">
        <f t="shared" ca="1" si="15"/>
        <v xml:space="preserve">Міністерство оборони України;Департамент фінансів;;Медведева;Алия;Улебовна;13; Харківський національний університет радіоелектроніки </v>
      </c>
      <c r="B154" s="12" t="s">
        <v>178</v>
      </c>
      <c r="C154" s="10" t="s">
        <v>181</v>
      </c>
      <c r="E154" s="5" t="str">
        <f t="shared" si="16"/>
        <v>Медведева;Алия;Улебовна</v>
      </c>
      <c r="G154" s="5">
        <f t="shared" ca="1" si="17"/>
        <v>13</v>
      </c>
      <c r="H154" s="5" t="str">
        <f t="shared" ca="1" si="18"/>
        <v xml:space="preserve"> Харківський національний університет радіоелектроніки </v>
      </c>
      <c r="L154" s="16" t="s">
        <v>381</v>
      </c>
      <c r="M154" s="5" t="str">
        <f t="shared" si="14"/>
        <v>Медведева;Алия Улебовна</v>
      </c>
    </row>
    <row r="155" spans="1:13" ht="18.600000000000001" thickBot="1">
      <c r="A155" s="5" t="str">
        <f t="shared" ca="1" si="15"/>
        <v xml:space="preserve">Міністерство оборони України;Департамент правового забезпечення;;Сафонова;Альбина;Ильяовна;4; Київський національний університет ім.Т. Г. Шевченко </v>
      </c>
      <c r="B155" s="12" t="s">
        <v>178</v>
      </c>
      <c r="C155" s="10" t="s">
        <v>182</v>
      </c>
      <c r="E155" s="5" t="str">
        <f t="shared" si="16"/>
        <v>Сафонова;Альбина;Ильяовна</v>
      </c>
      <c r="G155" s="5">
        <f t="shared" ca="1" si="17"/>
        <v>4</v>
      </c>
      <c r="H155" s="5" t="str">
        <f t="shared" ca="1" si="18"/>
        <v xml:space="preserve"> Київський національний університет ім.Т. Г. Шевченко </v>
      </c>
      <c r="L155" s="16" t="s">
        <v>382</v>
      </c>
      <c r="M155" s="5" t="str">
        <f t="shared" si="14"/>
        <v>Сафонова;Альбина Ильяовна</v>
      </c>
    </row>
    <row r="156" spans="1:13" ht="18.600000000000001" thickBot="1">
      <c r="A156" s="5" t="str">
        <f t="shared" ca="1" si="15"/>
        <v xml:space="preserve">Міністерство оборони України;Департамент воєнної політики та стратегічного планування;;Стрелкова;Пелагея;Арсеньевна;15; Національний транспортний університет </v>
      </c>
      <c r="B156" s="12" t="s">
        <v>178</v>
      </c>
      <c r="C156" s="10" t="s">
        <v>183</v>
      </c>
      <c r="E156" s="5" t="str">
        <f t="shared" si="16"/>
        <v>Стрелкова;Пелагея;Арсеньевна</v>
      </c>
      <c r="G156" s="5">
        <f t="shared" ca="1" si="17"/>
        <v>15</v>
      </c>
      <c r="H156" s="5" t="str">
        <f t="shared" ca="1" si="18"/>
        <v xml:space="preserve"> Національний транспортний університет </v>
      </c>
      <c r="L156" s="16" t="s">
        <v>383</v>
      </c>
      <c r="M156" s="5" t="str">
        <f t="shared" si="14"/>
        <v>Стрелкова;Пелагея Арсеньевна</v>
      </c>
    </row>
    <row r="157" spans="1:13" ht="18.600000000000001" thickBot="1">
      <c r="A157" s="5" t="str">
        <f t="shared" ca="1" si="15"/>
        <v xml:space="preserve">Міністерство оборони України;Департамент військової освіти та науки;;Хохлова;Полианна;Якуновна;20; Харківський національний університет ім.В. Н.Каразіна </v>
      </c>
      <c r="B157" s="12" t="s">
        <v>178</v>
      </c>
      <c r="C157" s="10" t="s">
        <v>184</v>
      </c>
      <c r="E157" s="5" t="str">
        <f t="shared" si="16"/>
        <v>Хохлова;Полианна;Якуновна</v>
      </c>
      <c r="G157" s="5">
        <f t="shared" ca="1" si="17"/>
        <v>20</v>
      </c>
      <c r="H157" s="5" t="str">
        <f t="shared" ca="1" si="18"/>
        <v xml:space="preserve"> Харківський національний університет ім.В. Н.Каразіна </v>
      </c>
      <c r="L157" s="16" t="s">
        <v>384</v>
      </c>
      <c r="M157" s="5" t="str">
        <f t="shared" si="14"/>
        <v>Хохлова;Полианна Якуновна</v>
      </c>
    </row>
    <row r="158" spans="1:13" ht="18.600000000000001" thickBot="1">
      <c r="A158" s="5" t="str">
        <f t="shared" ca="1" si="15"/>
        <v xml:space="preserve">Міністерство оборони України;Департамент міжнародного оборонного співробітництва;;Орехова;Веста;Авксентьевна;36; Національний педагогічний університет ім. М. П. Драгоманова </v>
      </c>
      <c r="B158" s="12" t="s">
        <v>178</v>
      </c>
      <c r="C158" s="10" t="s">
        <v>185</v>
      </c>
      <c r="E158" s="5" t="str">
        <f t="shared" si="16"/>
        <v>Орехова;Веста;Авксентьевна</v>
      </c>
      <c r="G158" s="5">
        <f t="shared" ca="1" si="17"/>
        <v>36</v>
      </c>
      <c r="H158" s="5" t="str">
        <f t="shared" ca="1" si="18"/>
        <v xml:space="preserve"> Національний педагогічний університет ім. М. П. Драгоманова </v>
      </c>
      <c r="L158" s="16" t="s">
        <v>385</v>
      </c>
      <c r="M158" s="5" t="str">
        <f t="shared" si="14"/>
        <v>Орехова;Веста Авксентьевна</v>
      </c>
    </row>
    <row r="159" spans="1:13" ht="18.600000000000001" thickBot="1">
      <c r="A159" s="5" t="str">
        <f t="shared" ca="1" si="15"/>
        <v xml:space="preserve">Міністерство оборони України;Департамент соціальної та гуманітарної політики;;Егорова;Наталия;Владленовна;7; Одеський національний політехнічний університет </v>
      </c>
      <c r="B159" s="12" t="s">
        <v>178</v>
      </c>
      <c r="C159" s="10" t="s">
        <v>186</v>
      </c>
      <c r="E159" s="5" t="str">
        <f t="shared" si="16"/>
        <v>Егорова;Наталия;Владленовна</v>
      </c>
      <c r="G159" s="5">
        <f t="shared" ca="1" si="17"/>
        <v>7</v>
      </c>
      <c r="H159" s="5" t="str">
        <f t="shared" ca="1" si="18"/>
        <v xml:space="preserve"> Одеський національний політехнічний університет </v>
      </c>
      <c r="L159" s="16" t="s">
        <v>386</v>
      </c>
      <c r="M159" s="5" t="str">
        <f t="shared" si="14"/>
        <v>Егорова;Наталия Владленовна</v>
      </c>
    </row>
    <row r="160" spans="1:13" ht="18.600000000000001" thickBot="1">
      <c r="A160" s="5" t="str">
        <f t="shared" ca="1" si="15"/>
        <v xml:space="preserve">Міністерство оборони України;Департамент капітального будівництва;;Соболева;Софья;Константиновна;31; Донецький національний технічний університет </v>
      </c>
      <c r="B160" s="12" t="s">
        <v>178</v>
      </c>
      <c r="C160" s="10" t="s">
        <v>187</v>
      </c>
      <c r="E160" s="5" t="str">
        <f t="shared" si="16"/>
        <v>Соболева;Софья;Константиновна</v>
      </c>
      <c r="G160" s="5">
        <f t="shared" ca="1" si="17"/>
        <v>31</v>
      </c>
      <c r="H160" s="5" t="str">
        <f t="shared" ca="1" si="18"/>
        <v xml:space="preserve"> Донецький національний технічний університет </v>
      </c>
      <c r="L160" s="16" t="s">
        <v>387</v>
      </c>
      <c r="M160" s="5" t="str">
        <f t="shared" si="14"/>
        <v>Соболева;Софья Константиновна</v>
      </c>
    </row>
    <row r="161" spans="1:13" ht="18.600000000000001" thickBot="1">
      <c r="A161" s="5" t="str">
        <f t="shared" ca="1" si="15"/>
        <v xml:space="preserve">Міністерство оборони України;Департамент економічної та господарської діяльності;;Третьякова;Келен;Созоновна;16; Національний педагогічний університет ім. М. П. Драгоманова </v>
      </c>
      <c r="B161" s="12" t="s">
        <v>178</v>
      </c>
      <c r="C161" s="10" t="s">
        <v>188</v>
      </c>
      <c r="E161" s="5" t="str">
        <f t="shared" si="16"/>
        <v>Третьякова;Келен;Созоновна</v>
      </c>
      <c r="G161" s="5">
        <f t="shared" ca="1" si="17"/>
        <v>16</v>
      </c>
      <c r="H161" s="5" t="str">
        <f t="shared" ca="1" si="18"/>
        <v xml:space="preserve"> Національний педагогічний університет ім. М. П. Драгоманова </v>
      </c>
      <c r="L161" s="16" t="s">
        <v>388</v>
      </c>
      <c r="M161" s="5" t="str">
        <f t="shared" si="14"/>
        <v>Третьякова;Келен Созоновна</v>
      </c>
    </row>
    <row r="162" spans="1:13" ht="18.600000000000001" thickBot="1">
      <c r="A162" s="5" t="str">
        <f t="shared" ca="1" si="15"/>
        <v xml:space="preserve">Міністерство оборони України;Департамент державних закупівель;;Бирюков;Владимир;Ростиславович;16; Національний технічний університет «Харківський політехнічний інститут»  </v>
      </c>
      <c r="B162" s="12" t="s">
        <v>178</v>
      </c>
      <c r="C162" s="10" t="s">
        <v>189</v>
      </c>
      <c r="E162" s="5" t="str">
        <f t="shared" si="16"/>
        <v>Бирюков;Владимир;Ростиславович</v>
      </c>
      <c r="G162" s="5">
        <f t="shared" ca="1" si="17"/>
        <v>16</v>
      </c>
      <c r="H162" s="5" t="str">
        <f t="shared" ca="1" si="18"/>
        <v xml:space="preserve"> Національний технічний університет «Харківський політехнічний інститут»  </v>
      </c>
      <c r="L162" s="16" t="s">
        <v>389</v>
      </c>
      <c r="M162" s="5" t="str">
        <f t="shared" ref="M162:M193" si="19">REPLACE(L162,SEARCH(" ",L162,1),1,";")</f>
        <v>Бирюков;Владимир Ростиславович</v>
      </c>
    </row>
    <row r="163" spans="1:13" ht="18.600000000000001" thickBot="1">
      <c r="A163" s="5" t="str">
        <f t="shared" ca="1" si="15"/>
        <v xml:space="preserve">Міністерство оборони України;Військово-медичний департамент;;Корнилов;Адриан;Артёмович;28; Національний університет «Києво-Могилянська академія» </v>
      </c>
      <c r="B163" s="12" t="s">
        <v>178</v>
      </c>
      <c r="C163" s="10" t="s">
        <v>190</v>
      </c>
      <c r="E163" s="5" t="str">
        <f t="shared" si="16"/>
        <v>Корнилов;Адриан;Артёмович</v>
      </c>
      <c r="G163" s="5">
        <f t="shared" ca="1" si="17"/>
        <v>28</v>
      </c>
      <c r="H163" s="5" t="str">
        <f t="shared" ca="1" si="18"/>
        <v xml:space="preserve"> Національний університет «Києво-Могилянська академія» </v>
      </c>
      <c r="L163" s="16" t="s">
        <v>390</v>
      </c>
      <c r="M163" s="5" t="str">
        <f t="shared" si="19"/>
        <v>Корнилов;Адриан Артёмович</v>
      </c>
    </row>
    <row r="164" spans="1:13" ht="18.600000000000001" thickBot="1">
      <c r="A164" s="5" t="str">
        <f t="shared" ca="1" si="15"/>
        <v xml:space="preserve">Міністерство оборони України;Департамент розробок і закупівлі озброєння та військової техніки;;Терентьев;Матвей;Рудольфович;20; Вінницький національний технічний університет </v>
      </c>
      <c r="B164" s="12" t="s">
        <v>178</v>
      </c>
      <c r="C164" s="10" t="s">
        <v>191</v>
      </c>
      <c r="E164" s="5" t="str">
        <f t="shared" si="16"/>
        <v>Терентьев;Матвей;Рудольфович</v>
      </c>
      <c r="G164" s="5">
        <f t="shared" ca="1" si="17"/>
        <v>20</v>
      </c>
      <c r="H164" s="5" t="str">
        <f t="shared" ca="1" si="18"/>
        <v xml:space="preserve"> Вінницький національний технічний університет </v>
      </c>
      <c r="L164" s="16" t="s">
        <v>391</v>
      </c>
      <c r="M164" s="5" t="str">
        <f t="shared" si="19"/>
        <v>Терентьев;Матвей Рудольфович</v>
      </c>
    </row>
    <row r="165" spans="1:13" ht="18.600000000000001" thickBot="1">
      <c r="A165" s="5" t="str">
        <f t="shared" ca="1" si="15"/>
        <v xml:space="preserve">Міністерство оборони України;Департамент утилізації компонентів ракетного палива та ракет і боєприпасів;;Шестаков;Тихон;Тарасович;22; Одеський національний політехнічний університет </v>
      </c>
      <c r="B165" s="12" t="s">
        <v>178</v>
      </c>
      <c r="C165" s="10" t="s">
        <v>192</v>
      </c>
      <c r="E165" s="5" t="str">
        <f t="shared" si="16"/>
        <v>Шестаков;Тихон;Тарасович</v>
      </c>
      <c r="G165" s="5">
        <f t="shared" ca="1" si="17"/>
        <v>22</v>
      </c>
      <c r="H165" s="5" t="str">
        <f t="shared" ca="1" si="18"/>
        <v xml:space="preserve"> Одеський національний політехнічний університет </v>
      </c>
      <c r="L165" s="16" t="s">
        <v>392</v>
      </c>
      <c r="M165" s="5" t="str">
        <f t="shared" si="19"/>
        <v>Шестаков;Тихон Тарасович</v>
      </c>
    </row>
    <row r="166" spans="1:13" ht="18.600000000000001" thickBot="1">
      <c r="A166" s="5" t="str">
        <f t="shared" ca="1" si="15"/>
        <v xml:space="preserve">Міністерство оборони України;Департамент кадрової політики;;Комаров;Лукьян;Тимурович;8; Київський національний економічний університет ім. Вадима Гетьмана  </v>
      </c>
      <c r="B166" s="12" t="s">
        <v>178</v>
      </c>
      <c r="C166" s="10" t="s">
        <v>193</v>
      </c>
      <c r="E166" s="5" t="str">
        <f t="shared" si="16"/>
        <v>Комаров;Лукьян;Тимурович</v>
      </c>
      <c r="G166" s="5">
        <f t="shared" ca="1" si="17"/>
        <v>8</v>
      </c>
      <c r="H166" s="5" t="str">
        <f t="shared" ca="1" si="18"/>
        <v xml:space="preserve"> Київський національний економічний університет ім. Вадима Гетьмана  </v>
      </c>
      <c r="L166" s="16" t="s">
        <v>393</v>
      </c>
      <c r="M166" s="5" t="str">
        <f t="shared" si="19"/>
        <v>Комаров;Лукьян Тимурович</v>
      </c>
    </row>
    <row r="167" spans="1:13" ht="18.600000000000001" thickBot="1">
      <c r="A167" s="5" t="str">
        <f t="shared" ca="1" si="15"/>
        <v xml:space="preserve">Міністерство оборони України;Адміністративний департамент;;Кудряшов;Юрий;Мартынович;23; Сумський державний університет </v>
      </c>
      <c r="B167" s="12" t="s">
        <v>178</v>
      </c>
      <c r="C167" s="10" t="s">
        <v>194</v>
      </c>
      <c r="E167" s="5" t="str">
        <f t="shared" si="16"/>
        <v>Кудряшов;Юрий;Мартынович</v>
      </c>
      <c r="G167" s="5">
        <f t="shared" ca="1" si="17"/>
        <v>23</v>
      </c>
      <c r="H167" s="5" t="str">
        <f t="shared" ca="1" si="18"/>
        <v xml:space="preserve"> Сумський державний університет </v>
      </c>
      <c r="L167" s="16" t="s">
        <v>394</v>
      </c>
      <c r="M167" s="5" t="str">
        <f t="shared" si="19"/>
        <v>Кудряшов;Юрий Мартынович</v>
      </c>
    </row>
    <row r="168" spans="1:13" ht="18.600000000000001" thickBot="1">
      <c r="A168" s="5" t="str">
        <f t="shared" ca="1" si="15"/>
        <v xml:space="preserve">Міністерство юстиції України;Патронатна служба Міністра;;Прохоров;Клим;Георгьевич;8; Університет економіки і права «Крок» </v>
      </c>
      <c r="B168" s="12" t="s">
        <v>195</v>
      </c>
      <c r="C168" s="10" t="s">
        <v>196</v>
      </c>
      <c r="E168" s="5" t="str">
        <f t="shared" si="16"/>
        <v>Прохоров;Клим;Георгьевич</v>
      </c>
      <c r="G168" s="5">
        <f t="shared" ca="1" si="17"/>
        <v>8</v>
      </c>
      <c r="H168" s="5" t="str">
        <f t="shared" ca="1" si="18"/>
        <v xml:space="preserve"> Університет економіки і права «Крок» </v>
      </c>
      <c r="L168" s="16" t="s">
        <v>395</v>
      </c>
      <c r="M168" s="5" t="str">
        <f t="shared" si="19"/>
        <v>Прохоров;Клим Георгьевич</v>
      </c>
    </row>
    <row r="169" spans="1:13" ht="18.600000000000001" thickBot="1">
      <c r="A169" s="5" t="str">
        <f t="shared" ca="1" si="15"/>
        <v xml:space="preserve">Міністерство юстиції України;Секретаріат Державного секретаря Міністерства;;Орехов;Арнольд;Филатович;11; Національний університет харчових технологій </v>
      </c>
      <c r="B169" s="12" t="s">
        <v>195</v>
      </c>
      <c r="C169" s="10" t="s">
        <v>197</v>
      </c>
      <c r="E169" s="5" t="str">
        <f t="shared" si="16"/>
        <v>Орехов;Арнольд;Филатович</v>
      </c>
      <c r="G169" s="5">
        <f t="shared" ca="1" si="17"/>
        <v>11</v>
      </c>
      <c r="H169" s="5" t="str">
        <f t="shared" ca="1" si="18"/>
        <v xml:space="preserve"> Національний університет харчових технологій </v>
      </c>
      <c r="L169" s="16" t="s">
        <v>396</v>
      </c>
      <c r="M169" s="5" t="str">
        <f t="shared" si="19"/>
        <v>Орехов;Арнольд Филатович</v>
      </c>
    </row>
    <row r="170" spans="1:13" ht="18.600000000000001" thickBot="1">
      <c r="A170" s="5" t="str">
        <f t="shared" ca="1" si="15"/>
        <v xml:space="preserve">Міністерство юстиції України;Управління зовнішніх зв’язків;;Морозов;Вениамин;Матвеевич;10; Київський національний університет технологій та дизайну </v>
      </c>
      <c r="B170" s="12" t="s">
        <v>195</v>
      </c>
      <c r="C170" s="10" t="s">
        <v>198</v>
      </c>
      <c r="E170" s="5" t="str">
        <f t="shared" si="16"/>
        <v>Морозов;Вениамин;Матвеевич</v>
      </c>
      <c r="G170" s="5">
        <f t="shared" ca="1" si="17"/>
        <v>10</v>
      </c>
      <c r="H170" s="5" t="str">
        <f t="shared" ca="1" si="18"/>
        <v xml:space="preserve"> Київський національний університет технологій та дизайну </v>
      </c>
      <c r="L170" s="16" t="s">
        <v>397</v>
      </c>
      <c r="M170" s="5" t="str">
        <f t="shared" si="19"/>
        <v>Морозов;Вениамин Матвеевич</v>
      </c>
    </row>
    <row r="171" spans="1:13" ht="18.600000000000001" thickBot="1">
      <c r="A171" s="5" t="str">
        <f t="shared" ca="1" si="15"/>
        <v xml:space="preserve">Міністерство юстиції України;Управління взаємодії з органами державної влади;;Казаков;Илларион;Германович;22; Київський національний університет будівництва і архітектури </v>
      </c>
      <c r="B171" s="12" t="s">
        <v>195</v>
      </c>
      <c r="C171" s="10" t="s">
        <v>199</v>
      </c>
      <c r="E171" s="5" t="str">
        <f t="shared" si="16"/>
        <v>Казаков;Илларион;Германович</v>
      </c>
      <c r="G171" s="5">
        <f t="shared" ca="1" si="17"/>
        <v>22</v>
      </c>
      <c r="H171" s="5" t="str">
        <f t="shared" ca="1" si="18"/>
        <v xml:space="preserve"> Київський національний університет будівництва і архітектури </v>
      </c>
      <c r="L171" s="16" t="s">
        <v>398</v>
      </c>
      <c r="M171" s="5" t="str">
        <f t="shared" si="19"/>
        <v>Казаков;Илларион Германович</v>
      </c>
    </row>
    <row r="172" spans="1:13" ht="18.600000000000001" thickBot="1">
      <c r="A172" s="5" t="str">
        <f t="shared" ca="1" si="15"/>
        <v xml:space="preserve">Міністерство юстиції України;Управління інформування населення та реформування правової освіти;;Быков;Богдан;Яковович;10; Національний університет харчових технологій </v>
      </c>
      <c r="B172" s="12" t="s">
        <v>195</v>
      </c>
      <c r="C172" s="10" t="s">
        <v>200</v>
      </c>
      <c r="E172" s="5" t="str">
        <f t="shared" si="16"/>
        <v>Быков;Богдан;Яковович</v>
      </c>
      <c r="G172" s="5">
        <f t="shared" ca="1" si="17"/>
        <v>10</v>
      </c>
      <c r="H172" s="5" t="str">
        <f t="shared" ca="1" si="18"/>
        <v xml:space="preserve"> Національний університет харчових технологій </v>
      </c>
      <c r="L172" s="16" t="s">
        <v>399</v>
      </c>
      <c r="M172" s="5" t="str">
        <f t="shared" si="19"/>
        <v>Быков;Богдан Яковович</v>
      </c>
    </row>
    <row r="173" spans="1:13" ht="18.600000000000001" thickBot="1">
      <c r="A173" s="5" t="str">
        <f t="shared" ca="1" si="15"/>
        <v xml:space="preserve">Міністерство юстиції України;Департамент публічного права;;Горшков;Мартын;Феликсович;38; Тернопільський національний технічний університет ім. Івана Пулюя </v>
      </c>
      <c r="B173" s="12" t="s">
        <v>195</v>
      </c>
      <c r="C173" s="10" t="s">
        <v>201</v>
      </c>
      <c r="E173" s="5" t="str">
        <f t="shared" si="16"/>
        <v>Горшков;Мартын;Феликсович</v>
      </c>
      <c r="G173" s="5">
        <f t="shared" ca="1" si="17"/>
        <v>38</v>
      </c>
      <c r="H173" s="5" t="str">
        <f t="shared" ca="1" si="18"/>
        <v xml:space="preserve"> Тернопільський національний технічний університет ім. Івана Пулюя </v>
      </c>
      <c r="L173" s="16" t="s">
        <v>400</v>
      </c>
      <c r="M173" s="5" t="str">
        <f t="shared" si="19"/>
        <v>Горшков;Мартын Феликсович</v>
      </c>
    </row>
    <row r="174" spans="1:13" ht="18.600000000000001" thickBot="1">
      <c r="A174" s="5" t="str">
        <f t="shared" ca="1" si="15"/>
        <v xml:space="preserve">Міністерство юстиції України;Департамент приватного права;;Миронов;Вячеслав;Евгеньевич;22; Дніпропетровський національний університет ім. Олеся Гончара </v>
      </c>
      <c r="B174" s="12" t="s">
        <v>195</v>
      </c>
      <c r="C174" s="10" t="s">
        <v>202</v>
      </c>
      <c r="E174" s="5" t="str">
        <f t="shared" si="16"/>
        <v>Миронов;Вячеслав;Евгеньевич</v>
      </c>
      <c r="G174" s="5">
        <f t="shared" ca="1" si="17"/>
        <v>22</v>
      </c>
      <c r="H174" s="5" t="str">
        <f t="shared" ca="1" si="18"/>
        <v xml:space="preserve"> Дніпропетровський національний університет ім. Олеся Гончара </v>
      </c>
      <c r="L174" s="16" t="s">
        <v>401</v>
      </c>
      <c r="M174" s="5" t="str">
        <f t="shared" si="19"/>
        <v>Миронов;Вячеслав Евгеньевич</v>
      </c>
    </row>
    <row r="175" spans="1:13" ht="18.600000000000001" thickBot="1">
      <c r="A175" s="5" t="str">
        <f t="shared" ca="1" si="15"/>
        <v xml:space="preserve">Міністерство юстиції України;Департамент з питань судової роботи та банкрутства;;Овчинников;Парамон;Давидович;3; Національний транспортний університет </v>
      </c>
      <c r="B175" s="12" t="s">
        <v>195</v>
      </c>
      <c r="C175" s="10" t="s">
        <v>203</v>
      </c>
      <c r="E175" s="5" t="str">
        <f t="shared" si="16"/>
        <v>Овчинников;Парамон;Давидович</v>
      </c>
      <c r="G175" s="5">
        <f t="shared" ca="1" si="17"/>
        <v>3</v>
      </c>
      <c r="H175" s="5" t="str">
        <f t="shared" ca="1" si="18"/>
        <v xml:space="preserve"> Національний транспортний університет </v>
      </c>
      <c r="L175" s="16" t="s">
        <v>402</v>
      </c>
      <c r="M175" s="5" t="str">
        <f t="shared" si="19"/>
        <v>Овчинников;Парамон Давидович</v>
      </c>
    </row>
    <row r="176" spans="1:13" ht="18.600000000000001" thickBot="1">
      <c r="A176" s="5" t="str">
        <f t="shared" ca="1" si="15"/>
        <v xml:space="preserve">Міністерство юстиції України;Департамент реєстрації та систематизації правових актів;;Ситников;Аввакуум;Максович;1; Одеський національний університет ім. І. І. Мечникова  </v>
      </c>
      <c r="B176" s="12" t="s">
        <v>195</v>
      </c>
      <c r="C176" s="10" t="s">
        <v>204</v>
      </c>
      <c r="E176" s="5" t="str">
        <f t="shared" si="16"/>
        <v>Ситников;Аввакуум;Максович</v>
      </c>
      <c r="G176" s="5">
        <f t="shared" ca="1" si="17"/>
        <v>1</v>
      </c>
      <c r="H176" s="5" t="str">
        <f t="shared" ca="1" si="18"/>
        <v xml:space="preserve"> Одеський національний університет ім. І. І. Мечникова  </v>
      </c>
      <c r="L176" s="16" t="s">
        <v>403</v>
      </c>
      <c r="M176" s="5" t="str">
        <f t="shared" si="19"/>
        <v>Ситников;Аввакуум Максович</v>
      </c>
    </row>
    <row r="177" spans="1:13" ht="18.600000000000001" thickBot="1">
      <c r="A177" s="5" t="str">
        <f t="shared" ca="1" si="15"/>
        <v xml:space="preserve">Міністерство юстиції України;Департамент з питань правосуддя та національної безпеки;;Мухин;Альфред;Владимирович;10; Національний транспортний університет </v>
      </c>
      <c r="B177" s="12" t="s">
        <v>195</v>
      </c>
      <c r="C177" s="10" t="s">
        <v>205</v>
      </c>
      <c r="E177" s="5" t="str">
        <f t="shared" si="16"/>
        <v>Мухин;Альфред;Владимирович</v>
      </c>
      <c r="G177" s="5">
        <f t="shared" ca="1" si="17"/>
        <v>10</v>
      </c>
      <c r="H177" s="5" t="str">
        <f t="shared" ca="1" si="18"/>
        <v xml:space="preserve"> Національний транспортний університет </v>
      </c>
      <c r="L177" s="16" t="s">
        <v>404</v>
      </c>
      <c r="M177" s="5" t="str">
        <f t="shared" si="19"/>
        <v>Мухин;Альфред Владимирович</v>
      </c>
    </row>
    <row r="178" spans="1:13" ht="18.600000000000001" thickBot="1">
      <c r="A178" s="5" t="str">
        <f t="shared" ca="1" si="15"/>
        <v xml:space="preserve">Міністерство юстиції України;Департамент міжнародного права;;Носов;Борис;Георгьевич;17; Тернопільський національний технічний університет ім. Івана Пулюя </v>
      </c>
      <c r="B178" s="12" t="s">
        <v>195</v>
      </c>
      <c r="C178" s="10" t="s">
        <v>206</v>
      </c>
      <c r="E178" s="5" t="str">
        <f t="shared" si="16"/>
        <v>Носов;Борис;Георгьевич</v>
      </c>
      <c r="G178" s="5">
        <f t="shared" ca="1" si="17"/>
        <v>17</v>
      </c>
      <c r="H178" s="5" t="str">
        <f t="shared" ca="1" si="18"/>
        <v xml:space="preserve"> Тернопільський національний технічний університет ім. Івана Пулюя </v>
      </c>
      <c r="L178" s="16" t="s">
        <v>405</v>
      </c>
      <c r="M178" s="5" t="str">
        <f t="shared" si="19"/>
        <v>Носов;Борис Георгьевич</v>
      </c>
    </row>
    <row r="179" spans="1:13" ht="18.600000000000001" thickBot="1">
      <c r="A179" s="5" t="str">
        <f t="shared" ca="1" si="15"/>
        <v xml:space="preserve">Міністерство юстиції України;Секретаріат Урядового уповноваженого у справах Європейського суду з прав людини;;Филатов;Яков;Сергеевич;23; Вінницький національний технічний університет </v>
      </c>
      <c r="B179" s="12" t="s">
        <v>195</v>
      </c>
      <c r="C179" s="10" t="s">
        <v>207</v>
      </c>
      <c r="E179" s="5" t="str">
        <f t="shared" si="16"/>
        <v>Филатов;Яков;Сергеевич</v>
      </c>
      <c r="G179" s="5">
        <f t="shared" ca="1" si="17"/>
        <v>23</v>
      </c>
      <c r="H179" s="5" t="str">
        <f t="shared" ca="1" si="18"/>
        <v xml:space="preserve"> Вінницький національний технічний університет </v>
      </c>
      <c r="L179" s="16" t="s">
        <v>406</v>
      </c>
      <c r="M179" s="5" t="str">
        <f t="shared" si="19"/>
        <v>Филатов;Яков Сергеевич</v>
      </c>
    </row>
    <row r="180" spans="1:13" ht="18.600000000000001" thickBot="1">
      <c r="A180" s="5" t="str">
        <f t="shared" ca="1" si="15"/>
        <v xml:space="preserve">Міністерство юстиції України;Департамент з питань люстрації;;Меркушев;Моисей;Артёмович;4; Київський національний університет технологій та дизайну </v>
      </c>
      <c r="B180" s="12" t="s">
        <v>195</v>
      </c>
      <c r="C180" s="10" t="s">
        <v>208</v>
      </c>
      <c r="E180" s="5" t="str">
        <f t="shared" si="16"/>
        <v>Меркушев;Моисей;Артёмович</v>
      </c>
      <c r="G180" s="5">
        <f t="shared" ca="1" si="17"/>
        <v>4</v>
      </c>
      <c r="H180" s="5" t="str">
        <f t="shared" ca="1" si="18"/>
        <v xml:space="preserve"> Київський національний університет технологій та дизайну </v>
      </c>
      <c r="L180" s="16" t="s">
        <v>407</v>
      </c>
      <c r="M180" s="5" t="str">
        <f t="shared" si="19"/>
        <v>Меркушев;Моисей Артёмович</v>
      </c>
    </row>
    <row r="181" spans="1:13" ht="18.600000000000001" thickBot="1">
      <c r="A181" s="5" t="str">
        <f t="shared" ca="1" si="15"/>
        <v xml:space="preserve">Міністерство юстиції України;Департамент персоналу;;Ефимов;Макар;Тимофеевич;10; Одеський національний університет ім. І. І. Мечникова  </v>
      </c>
      <c r="B181" s="12" t="s">
        <v>195</v>
      </c>
      <c r="C181" s="10" t="s">
        <v>209</v>
      </c>
      <c r="E181" s="5" t="str">
        <f t="shared" si="16"/>
        <v>Ефимов;Макар;Тимофеевич</v>
      </c>
      <c r="G181" s="5">
        <f t="shared" ca="1" si="17"/>
        <v>10</v>
      </c>
      <c r="H181" s="5" t="str">
        <f t="shared" ca="1" si="18"/>
        <v xml:space="preserve"> Одеський національний університет ім. І. І. Мечникова  </v>
      </c>
      <c r="L181" s="16" t="s">
        <v>408</v>
      </c>
      <c r="M181" s="5" t="str">
        <f t="shared" si="19"/>
        <v>Ефимов;Макар Тимофеевич</v>
      </c>
    </row>
    <row r="182" spans="1:13" ht="18.600000000000001" thickBot="1">
      <c r="A182" s="5" t="str">
        <f t="shared" ca="1" si="15"/>
        <v xml:space="preserve">Міністерство юстиції України;Управління внутрішнього контролю органів і установ системи юстиції;;Чернов;Мартин;Мэлорович;36; Донецький національний технічний університет </v>
      </c>
      <c r="B182" s="12" t="s">
        <v>195</v>
      </c>
      <c r="C182" s="10" t="s">
        <v>210</v>
      </c>
      <c r="E182" s="5" t="str">
        <f t="shared" si="16"/>
        <v>Чернов;Мартин;Мэлорович</v>
      </c>
      <c r="G182" s="5">
        <f t="shared" ca="1" si="17"/>
        <v>36</v>
      </c>
      <c r="H182" s="5" t="str">
        <f t="shared" ca="1" si="18"/>
        <v xml:space="preserve"> Донецький національний технічний університет </v>
      </c>
      <c r="L182" s="16" t="s">
        <v>409</v>
      </c>
      <c r="M182" s="5" t="str">
        <f t="shared" si="19"/>
        <v>Чернов;Мартин Мэлорович</v>
      </c>
    </row>
    <row r="183" spans="1:13" ht="18.600000000000001" thickBot="1">
      <c r="A183" s="5" t="str">
        <f t="shared" ca="1" si="15"/>
        <v xml:space="preserve">Міністерство юстиції України;Департамент комунікації, документообігу та контролю;;Филатов;Наум;Русланович;7; Національний юридичний університет ім. Ярослава Мудрого </v>
      </c>
      <c r="B183" s="12" t="s">
        <v>195</v>
      </c>
      <c r="C183" s="10" t="s">
        <v>211</v>
      </c>
      <c r="E183" s="5" t="str">
        <f t="shared" si="16"/>
        <v>Филатов;Наум;Русланович</v>
      </c>
      <c r="G183" s="5">
        <f t="shared" ca="1" si="17"/>
        <v>7</v>
      </c>
      <c r="H183" s="5" t="str">
        <f t="shared" ca="1" si="18"/>
        <v xml:space="preserve"> Національний юридичний університет ім. Ярослава Мудрого </v>
      </c>
      <c r="L183" s="16" t="s">
        <v>410</v>
      </c>
      <c r="M183" s="5" t="str">
        <f t="shared" si="19"/>
        <v>Филатов;Наум Русланович</v>
      </c>
    </row>
    <row r="184" spans="1:13" ht="18.600000000000001" thickBot="1">
      <c r="A184" s="5" t="str">
        <f t="shared" ca="1" si="15"/>
        <v xml:space="preserve">Міністерство юстиції України;Департамент фінансового забезпечення та бухгалтерського обліку;;Молчанов;Александр;Михаилович;22; Сумський державний університет </v>
      </c>
      <c r="B184" s="12" t="s">
        <v>195</v>
      </c>
      <c r="C184" s="10" t="s">
        <v>212</v>
      </c>
      <c r="E184" s="5" t="str">
        <f t="shared" si="16"/>
        <v>Молчанов;Александр;Михаилович</v>
      </c>
      <c r="G184" s="5">
        <f t="shared" ca="1" si="17"/>
        <v>22</v>
      </c>
      <c r="H184" s="5" t="str">
        <f t="shared" ca="1" si="18"/>
        <v xml:space="preserve"> Сумський державний університет </v>
      </c>
      <c r="L184" s="16" t="s">
        <v>411</v>
      </c>
      <c r="M184" s="5" t="str">
        <f t="shared" si="19"/>
        <v>Молчанов;Александр Михаилович</v>
      </c>
    </row>
    <row r="185" spans="1:13" ht="18.600000000000001" thickBot="1">
      <c r="A185" s="5" t="str">
        <f t="shared" ca="1" si="15"/>
        <v xml:space="preserve">Міністерство юстиції України;Департамент державної реєстрації та нотаріату;;Гордеев;Клим;Егорович;38; Донецький національний університет  </v>
      </c>
      <c r="B185" s="12" t="s">
        <v>195</v>
      </c>
      <c r="C185" s="10" t="s">
        <v>213</v>
      </c>
      <c r="E185" s="5" t="str">
        <f t="shared" si="16"/>
        <v>Гордеев;Клим;Егорович</v>
      </c>
      <c r="G185" s="5">
        <f t="shared" ca="1" si="17"/>
        <v>38</v>
      </c>
      <c r="H185" s="5" t="str">
        <f t="shared" ca="1" si="18"/>
        <v xml:space="preserve"> Донецький національний університет  </v>
      </c>
      <c r="L185" s="16" t="s">
        <v>412</v>
      </c>
      <c r="M185" s="5" t="str">
        <f t="shared" si="19"/>
        <v>Гордеев;Клим Егорович</v>
      </c>
    </row>
    <row r="186" spans="1:13" ht="18.600000000000001" thickBot="1">
      <c r="A186" s="5" t="str">
        <f t="shared" ca="1" si="15"/>
        <v xml:space="preserve">Міністерство юстиції України;Відділ режимно-секретної роботи;;Ильин;Кондрат;Романович;15; Київський національний університет технологій та дизайну </v>
      </c>
      <c r="B186" s="12" t="s">
        <v>195</v>
      </c>
      <c r="C186" s="10" t="s">
        <v>214</v>
      </c>
      <c r="E186" s="5" t="str">
        <f t="shared" si="16"/>
        <v>Ильин;Кондрат;Романович</v>
      </c>
      <c r="G186" s="5">
        <f t="shared" ca="1" si="17"/>
        <v>15</v>
      </c>
      <c r="H186" s="5" t="str">
        <f t="shared" ca="1" si="18"/>
        <v xml:space="preserve"> Київський національний університет технологій та дизайну </v>
      </c>
      <c r="L186" s="16" t="s">
        <v>413</v>
      </c>
      <c r="M186" s="5" t="str">
        <f t="shared" si="19"/>
        <v>Ильин;Кондрат Романович</v>
      </c>
    </row>
    <row r="187" spans="1:13" ht="18.600000000000001" thickBot="1">
      <c r="A187" s="5" t="str">
        <f t="shared" ca="1" si="15"/>
        <v xml:space="preserve">Міністерство юстиції України;Департамент державної виконавчої служби;;Белозёров;Вадим;Романович;30; Університет економіки і права «Крок» </v>
      </c>
      <c r="B187" s="12" t="s">
        <v>195</v>
      </c>
      <c r="C187" s="10" t="s">
        <v>215</v>
      </c>
      <c r="E187" s="5" t="str">
        <f t="shared" si="16"/>
        <v>Белозёров;Вадим;Романович</v>
      </c>
      <c r="G187" s="5">
        <f t="shared" ca="1" si="17"/>
        <v>30</v>
      </c>
      <c r="H187" s="5" t="str">
        <f t="shared" ca="1" si="18"/>
        <v xml:space="preserve"> Університет економіки і права «Крок» </v>
      </c>
      <c r="L187" s="16" t="s">
        <v>414</v>
      </c>
      <c r="M187" s="5" t="str">
        <f t="shared" si="19"/>
        <v>Белозёров;Вадим Романович</v>
      </c>
    </row>
    <row r="188" spans="1:13" ht="18.600000000000001" thickBot="1">
      <c r="A188" s="5" t="str">
        <f t="shared" ca="1" si="15"/>
        <v xml:space="preserve">Міністерство юстиції України;Адміністративно-господарський департамент;;Лыткин;Тарас;Романович;11; Національний юридичний університет ім. Ярослава Мудрого </v>
      </c>
      <c r="B188" s="12" t="s">
        <v>195</v>
      </c>
      <c r="C188" s="10" t="s">
        <v>216</v>
      </c>
      <c r="E188" s="5" t="str">
        <f t="shared" si="16"/>
        <v>Лыткин;Тарас;Романович</v>
      </c>
      <c r="G188" s="5">
        <f t="shared" ca="1" si="17"/>
        <v>11</v>
      </c>
      <c r="H188" s="5" t="str">
        <f t="shared" ca="1" si="18"/>
        <v xml:space="preserve"> Національний юридичний університет ім. Ярослава Мудрого </v>
      </c>
      <c r="L188" s="16" t="s">
        <v>415</v>
      </c>
      <c r="M188" s="5" t="str">
        <f t="shared" si="19"/>
        <v>Лыткин;Тарас Романович</v>
      </c>
    </row>
    <row r="189" spans="1:13" ht="18.600000000000001" thickBot="1">
      <c r="A189" s="5" t="str">
        <f t="shared" ca="1" si="15"/>
        <v xml:space="preserve">Міністерство юстиції України;Відділ державних закупівель, договірної роботи та взаємовідносин з державними підприємствами;;Дорофеев;Фрол;Степанович;37; Харківський національний університет радіоелектроніки </v>
      </c>
      <c r="B189" s="12" t="s">
        <v>195</v>
      </c>
      <c r="C189" s="10" t="s">
        <v>217</v>
      </c>
      <c r="E189" s="5" t="str">
        <f t="shared" si="16"/>
        <v>Дорофеев;Фрол;Степанович</v>
      </c>
      <c r="G189" s="5">
        <f t="shared" ca="1" si="17"/>
        <v>37</v>
      </c>
      <c r="H189" s="5" t="str">
        <f t="shared" ca="1" si="18"/>
        <v xml:space="preserve"> Харківський національний університет радіоелектроніки </v>
      </c>
      <c r="L189" s="16" t="s">
        <v>416</v>
      </c>
      <c r="M189" s="5" t="str">
        <f t="shared" si="19"/>
        <v>Дорофеев;Фрол Степанович</v>
      </c>
    </row>
    <row r="190" spans="1:13" ht="18.600000000000001" thickBot="1">
      <c r="A190" s="5" t="str">
        <f t="shared" ca="1" si="15"/>
        <v xml:space="preserve">Міністерство юстиції України;Департамент пробації;;Гришин;Виктор;Германнович;21; Київський національний університет будівництва і архітектури </v>
      </c>
      <c r="B190" s="12" t="s">
        <v>195</v>
      </c>
      <c r="C190" s="17" t="s">
        <v>218</v>
      </c>
      <c r="E190" s="5" t="str">
        <f t="shared" si="16"/>
        <v>Гришин;Виктор;Германнович</v>
      </c>
      <c r="G190" s="5">
        <f t="shared" ca="1" si="17"/>
        <v>21</v>
      </c>
      <c r="H190" s="5" t="str">
        <f t="shared" ca="1" si="18"/>
        <v xml:space="preserve"> Київський національний університет будівництва і архітектури </v>
      </c>
      <c r="L190" s="16" t="s">
        <v>417</v>
      </c>
      <c r="M190" s="5" t="str">
        <f t="shared" si="19"/>
        <v>Гришин;Виктор Германнович</v>
      </c>
    </row>
    <row r="191" spans="1:13" ht="18.600000000000001" thickBot="1">
      <c r="A191" s="5" t="str">
        <f t="shared" ca="1" si="15"/>
        <v xml:space="preserve">Міністерство юстиції України;Департамент Державної кримінально-виконавчої служби України;;Осипов;Александр;Ильяович;26; Чернівецький національний університет ім. Юрія Федьковича </v>
      </c>
      <c r="B191" s="12" t="s">
        <v>195</v>
      </c>
      <c r="C191" s="10" t="s">
        <v>219</v>
      </c>
      <c r="E191" s="5" t="str">
        <f t="shared" si="16"/>
        <v>Осипов;Александр;Ильяович</v>
      </c>
      <c r="G191" s="5">
        <f t="shared" ca="1" si="17"/>
        <v>26</v>
      </c>
      <c r="H191" s="5" t="str">
        <f t="shared" ca="1" si="18"/>
        <v xml:space="preserve"> Чернівецький національний університет ім. Юрія Федьковича </v>
      </c>
      <c r="L191" s="16" t="s">
        <v>418</v>
      </c>
      <c r="M191" s="5" t="str">
        <f t="shared" si="19"/>
        <v>Осипов;Александр Ильяович</v>
      </c>
    </row>
    <row r="192" spans="1:13" ht="18.600000000000001" thickBot="1">
      <c r="A192" s="5" t="str">
        <f t="shared" ca="1" si="15"/>
        <v xml:space="preserve">Міністерство юстиції України;Департамент ресурсного забезпечення Державної кримінально-виконавчої служби України;;Стрелков;Роберт;Яковович;29; Полтавський національний технічний університет ім. Юрія Кондратюка </v>
      </c>
      <c r="B192" s="12" t="s">
        <v>195</v>
      </c>
      <c r="C192" s="10" t="s">
        <v>220</v>
      </c>
      <c r="E192" s="5" t="str">
        <f t="shared" si="16"/>
        <v>Стрелков;Роберт;Яковович</v>
      </c>
      <c r="G192" s="5">
        <f t="shared" ca="1" si="17"/>
        <v>29</v>
      </c>
      <c r="H192" s="5" t="str">
        <f t="shared" ca="1" si="18"/>
        <v xml:space="preserve"> Полтавський національний технічний університет ім. Юрія Кондратюка </v>
      </c>
      <c r="L192" s="16" t="s">
        <v>419</v>
      </c>
      <c r="M192" s="5" t="str">
        <f t="shared" si="19"/>
        <v>Стрелков;Роберт Яковович</v>
      </c>
    </row>
    <row r="193" spans="1:13" ht="18.600000000000001" thickBot="1">
      <c r="A193" s="5" t="str">
        <f t="shared" ca="1" si="15"/>
        <v xml:space="preserve">Міністерство юстиції України;Департамент внутрішнього аудиту;;Доронин;Андрей;Витальевич;5; Університет економіки і права «Крок» </v>
      </c>
      <c r="B193" s="12" t="s">
        <v>195</v>
      </c>
      <c r="C193" s="10" t="s">
        <v>221</v>
      </c>
      <c r="E193" s="5" t="str">
        <f t="shared" si="16"/>
        <v>Доронин;Андрей;Витальевич</v>
      </c>
      <c r="G193" s="5">
        <f t="shared" ca="1" si="17"/>
        <v>5</v>
      </c>
      <c r="H193" s="5" t="str">
        <f t="shared" ca="1" si="18"/>
        <v xml:space="preserve"> Університет економіки і права «Крок» </v>
      </c>
      <c r="L193" s="16" t="s">
        <v>420</v>
      </c>
      <c r="M193" s="5" t="str">
        <f t="shared" si="19"/>
        <v>Доронин;Андрей Витальевич</v>
      </c>
    </row>
    <row r="194" spans="1:13" ht="18.600000000000001" thickBot="1">
      <c r="A194" s="5" t="str">
        <f t="shared" ca="1" si="15"/>
        <v xml:space="preserve">Міністерство юстиції України;Сектор мобілізаційної роботи та територіальної оборони;;Белов;Артур;Михаилович;14; Донецький національний технічний університет </v>
      </c>
      <c r="B194" s="12" t="s">
        <v>195</v>
      </c>
      <c r="C194" s="10" t="s">
        <v>222</v>
      </c>
      <c r="E194" s="5" t="str">
        <f t="shared" si="16"/>
        <v>Белов;Артур;Михаилович</v>
      </c>
      <c r="G194" s="5">
        <f t="shared" ca="1" si="17"/>
        <v>14</v>
      </c>
      <c r="H194" s="5" t="str">
        <f t="shared" ca="1" si="18"/>
        <v xml:space="preserve"> Донецький національний технічний університет </v>
      </c>
      <c r="L194" s="16" t="s">
        <v>421</v>
      </c>
      <c r="M194" s="5" t="str">
        <f t="shared" ref="M194:M198" si="20">REPLACE(L194,SEARCH(" ",L194,1),1,";")</f>
        <v>Белов;Артур Михаилович</v>
      </c>
    </row>
    <row r="195" spans="1:13" ht="18.600000000000001" thickBot="1">
      <c r="A195" s="5" t="str">
        <f t="shared" ref="A195:A198" ca="1" si="21">B195 &amp; ";" &amp; C195  &amp;";" &amp; D195&amp;";"&amp; E195&amp;";"&amp;G195&amp;";"&amp;H195</f>
        <v xml:space="preserve">Міністерство юстиції України;Управління медичного забезпечення;;Селиверстов;Артур;Якунович;13; Тернопільський національний технічний університет ім. Івана Пулюя </v>
      </c>
      <c r="B195" s="12" t="s">
        <v>195</v>
      </c>
      <c r="C195" s="10" t="s">
        <v>223</v>
      </c>
      <c r="E195" s="5" t="str">
        <f t="shared" ref="E195:E198" si="22">"" &amp; REPLACE(M195,SEARCH(" ",M195,1),1,";") &amp; ""</f>
        <v>Селиверстов;Артур;Якунович</v>
      </c>
      <c r="G195" s="5">
        <f t="shared" ref="G195:G198" ca="1" si="23">RANDBETWEEN(1,38)</f>
        <v>13</v>
      </c>
      <c r="H195" s="5" t="str">
        <f t="shared" ref="H195:H198" ca="1" si="24">VLOOKUP(RANDBETWEEN(1,34),$J$2:$K$35,2)</f>
        <v xml:space="preserve"> Тернопільський національний технічний університет ім. Івана Пулюя </v>
      </c>
      <c r="L195" s="16" t="s">
        <v>422</v>
      </c>
      <c r="M195" s="5" t="str">
        <f t="shared" si="20"/>
        <v>Селиверстов;Артур Якунович</v>
      </c>
    </row>
    <row r="196" spans="1:13" ht="18.600000000000001" thickBot="1">
      <c r="A196" s="5" t="str">
        <f t="shared" ca="1" si="21"/>
        <v xml:space="preserve">Міністерство юстиції України;Відділ інспектування дотримання прав людини в пенітенціарних закладах;;Лихачёв;Юлий;Романович;29; Сумський державний університет </v>
      </c>
      <c r="B196" s="12" t="s">
        <v>195</v>
      </c>
      <c r="C196" s="10" t="s">
        <v>224</v>
      </c>
      <c r="E196" s="5" t="str">
        <f t="shared" si="22"/>
        <v>Лихачёв;Юлий;Романович</v>
      </c>
      <c r="G196" s="5">
        <f t="shared" ca="1" si="23"/>
        <v>29</v>
      </c>
      <c r="H196" s="5" t="str">
        <f t="shared" ca="1" si="24"/>
        <v xml:space="preserve"> Сумський державний університет </v>
      </c>
      <c r="L196" s="16" t="s">
        <v>423</v>
      </c>
      <c r="M196" s="5" t="str">
        <f t="shared" si="20"/>
        <v>Лихачёв;Юлий Романович</v>
      </c>
    </row>
    <row r="197" spans="1:13" ht="18.600000000000001" thickBot="1">
      <c r="A197" s="5" t="str">
        <f t="shared" ca="1" si="21"/>
        <v xml:space="preserve">Міністерство юстиції України;Директорат з прав людини, доступу до правосуддя та правової обізнаності;;Наумов;Илларион;Германнович;29; Київський національний економічний університет ім. Вадима Гетьмана  </v>
      </c>
      <c r="B197" s="12" t="s">
        <v>195</v>
      </c>
      <c r="C197" s="10" t="s">
        <v>225</v>
      </c>
      <c r="E197" s="5" t="str">
        <f t="shared" si="22"/>
        <v>Наумов;Илларион;Германнович</v>
      </c>
      <c r="G197" s="5">
        <f t="shared" ca="1" si="23"/>
        <v>29</v>
      </c>
      <c r="H197" s="5" t="str">
        <f t="shared" ca="1" si="24"/>
        <v xml:space="preserve"> Київський національний економічний університет ім. Вадима Гетьмана  </v>
      </c>
      <c r="L197" s="16" t="s">
        <v>424</v>
      </c>
      <c r="M197" s="5" t="str">
        <f t="shared" si="20"/>
        <v>Наумов;Илларион Германнович</v>
      </c>
    </row>
    <row r="198" spans="1:13" ht="18.600000000000001" thickBot="1">
      <c r="A198" s="5" t="str">
        <f ca="1">B198 &amp; ";" &amp; C198  &amp;";" &amp; D198&amp;";"&amp; E198&amp;";"&amp;G198&amp;";"&amp;H198</f>
        <v xml:space="preserve">Міністерство юстиції України;Директорат стратегічного планування та європейської інтеграції;;Тарасов;Вальтер;Ильяович;35; Київський національний університет ім.Т. Г. Шевченко </v>
      </c>
      <c r="B198" s="12" t="s">
        <v>195</v>
      </c>
      <c r="C198" s="10" t="s">
        <v>226</v>
      </c>
      <c r="E198" s="5" t="str">
        <f t="shared" si="22"/>
        <v>Тарасов;Вальтер;Ильяович</v>
      </c>
      <c r="G198" s="5">
        <f t="shared" ca="1" si="23"/>
        <v>35</v>
      </c>
      <c r="H198" s="5" t="str">
        <f t="shared" ca="1" si="24"/>
        <v xml:space="preserve"> Київський національний університет ім.Т. Г. Шевченко </v>
      </c>
      <c r="L198" s="16" t="s">
        <v>425</v>
      </c>
      <c r="M198" s="5" t="str">
        <f t="shared" si="20"/>
        <v>Тарасов;Вальтер Ильяович</v>
      </c>
    </row>
    <row r="199" spans="1:13">
      <c r="L199" s="16" t="s">
        <v>426</v>
      </c>
    </row>
    <row r="200" spans="1:13">
      <c r="L200" s="16" t="s">
        <v>427</v>
      </c>
    </row>
    <row r="201" spans="1:13">
      <c r="L201" s="16" t="s">
        <v>428</v>
      </c>
    </row>
    <row r="202" spans="1:13">
      <c r="L202" s="16" t="s">
        <v>429</v>
      </c>
    </row>
    <row r="203" spans="1:13">
      <c r="L203" s="16" t="s">
        <v>430</v>
      </c>
    </row>
    <row r="204" spans="1:13">
      <c r="L204" s="16" t="s">
        <v>431</v>
      </c>
    </row>
    <row r="205" spans="1:13">
      <c r="L205" s="16" t="s">
        <v>432</v>
      </c>
    </row>
    <row r="206" spans="1:13">
      <c r="L206" s="5" t="s">
        <v>433</v>
      </c>
    </row>
    <row r="207" spans="1:13">
      <c r="L207" s="5" t="s">
        <v>434</v>
      </c>
    </row>
    <row r="208" spans="1:13">
      <c r="L208" s="5" t="s">
        <v>435</v>
      </c>
    </row>
    <row r="209" spans="12:12">
      <c r="L209" s="5" t="s">
        <v>436</v>
      </c>
    </row>
    <row r="210" spans="12:12">
      <c r="L210" s="5" t="s">
        <v>437</v>
      </c>
    </row>
    <row r="211" spans="12:12">
      <c r="L211" s="5" t="s">
        <v>438</v>
      </c>
    </row>
    <row r="212" spans="12:12">
      <c r="L212" s="5" t="s">
        <v>439</v>
      </c>
    </row>
    <row r="213" spans="12:12">
      <c r="L213" s="5" t="s">
        <v>440</v>
      </c>
    </row>
    <row r="214" spans="12:12">
      <c r="L214" s="5" t="s">
        <v>441</v>
      </c>
    </row>
    <row r="215" spans="12:12">
      <c r="L215" s="5" t="s">
        <v>442</v>
      </c>
    </row>
    <row r="216" spans="12:12">
      <c r="L216" s="5" t="s">
        <v>443</v>
      </c>
    </row>
    <row r="217" spans="12:12">
      <c r="L217" s="5" t="s">
        <v>444</v>
      </c>
    </row>
    <row r="218" spans="12:12">
      <c r="L218" s="5" t="s">
        <v>445</v>
      </c>
    </row>
    <row r="219" spans="12:12">
      <c r="L219" s="5" t="s">
        <v>446</v>
      </c>
    </row>
    <row r="220" spans="12:12">
      <c r="L220" s="5" t="s">
        <v>447</v>
      </c>
    </row>
    <row r="221" spans="12:12">
      <c r="L221" s="5" t="s">
        <v>448</v>
      </c>
    </row>
    <row r="222" spans="12:12">
      <c r="L222" s="5" t="s">
        <v>449</v>
      </c>
    </row>
    <row r="223" spans="12:12">
      <c r="L223" s="5" t="s">
        <v>450</v>
      </c>
    </row>
    <row r="224" spans="12:12">
      <c r="L224" s="5" t="s">
        <v>451</v>
      </c>
    </row>
    <row r="225" spans="12:12">
      <c r="L225" s="5" t="s">
        <v>452</v>
      </c>
    </row>
    <row r="226" spans="12:12">
      <c r="L226" s="5" t="s">
        <v>453</v>
      </c>
    </row>
    <row r="227" spans="12:12">
      <c r="L227" s="5" t="s">
        <v>454</v>
      </c>
    </row>
    <row r="228" spans="12:12">
      <c r="L228" s="5" t="s">
        <v>455</v>
      </c>
    </row>
    <row r="229" spans="12:12">
      <c r="L229" s="5" t="s">
        <v>456</v>
      </c>
    </row>
    <row r="230" spans="12:12">
      <c r="L230" s="5" t="s">
        <v>457</v>
      </c>
    </row>
    <row r="231" spans="12:12">
      <c r="L231" s="5" t="s">
        <v>458</v>
      </c>
    </row>
    <row r="232" spans="12:12">
      <c r="L232" s="5" t="s">
        <v>459</v>
      </c>
    </row>
    <row r="233" spans="12:12">
      <c r="L233" s="5" t="s">
        <v>460</v>
      </c>
    </row>
    <row r="234" spans="12:12">
      <c r="L234" s="5" t="s">
        <v>461</v>
      </c>
    </row>
    <row r="235" spans="12:12">
      <c r="L235" s="5" t="s">
        <v>462</v>
      </c>
    </row>
    <row r="236" spans="12:12">
      <c r="L236" s="5" t="s">
        <v>463</v>
      </c>
    </row>
    <row r="237" spans="12:12">
      <c r="L237" s="5" t="s">
        <v>464</v>
      </c>
    </row>
    <row r="238" spans="12:12">
      <c r="L238" s="5" t="s">
        <v>465</v>
      </c>
    </row>
    <row r="239" spans="12:12">
      <c r="L239" s="5" t="s">
        <v>466</v>
      </c>
    </row>
    <row r="240" spans="12:12">
      <c r="L240" s="5" t="s">
        <v>467</v>
      </c>
    </row>
    <row r="241" spans="12:12">
      <c r="L241" s="5" t="s">
        <v>468</v>
      </c>
    </row>
  </sheetData>
  <hyperlinks>
    <hyperlink ref="C2" r:id="rId1" display="https://menr.gov.ua/content/derzhavna-ekologichna-inspekciya-ukraini.html" xr:uid="{CCEBD1A7-34E7-4E42-B961-4D6E82178A15}"/>
    <hyperlink ref="C22" r:id="rId2" display="https://menr.gov.ua/content/derzhavne-agentstvo-ukraini-z-upravlinnya-zonoyu-vidchuzhennya.html" xr:uid="{65074442-F1ED-48E8-9444-BD1E7BAAB629}"/>
    <hyperlink ref="C33" r:id="rId3" display="https://menr.gov.ua/content/derzhavna-sluzhba-geologii-ta-nadr.html" xr:uid="{FF5D22F1-ED47-422B-B347-13AB9739A7A2}"/>
    <hyperlink ref="D136" r:id="rId4" tooltip="Імунобіологічні препарати" display="https://uk.wikipedia.org/wiki/%D0%86%D0%BC%D1%83%D0%BD%D0%BE%D0%B1%D1%96%D0%BE%D0%BB%D0%BE%D0%B3%D1%96%D1%87%D0%BD%D1%96_%D0%BF%D1%80%D0%B5%D0%BF%D0%B0%D1%80%D0%B0%D1%82%D0%B8" xr:uid="{D561F361-3346-4C5D-8C09-827825734C52}"/>
    <hyperlink ref="D140" r:id="rId5" tooltip="Воєнний стан в Україні" display="https://uk.wikipedia.org/wiki/%D0%92%D0%BE%D1%94%D0%BD%D0%BD%D0%B8%D0%B9_%D1%81%D1%82%D0%B0%D0%BD_%D0%B2_%D0%A3%D0%BA%D1%80%D0%B0%D1%97%D0%BD%D1%96" xr:uid="{BE1575B2-9C37-4B5E-AA46-881BB3A67B44}"/>
    <hyperlink ref="C190" r:id="rId6" tooltip="Пробація в Україні" display="https://uk.wikipedia.org/wiki/%D0%9F%D1%80%D0%BE%D0%B1%D0%B0%D1%86%D1%96%D1%8F_%D0%B2_%D0%A3%D0%BA%D1%80%D0%B0%D1%97%D0%BD%D1%96" xr:uid="{C57F3931-97E7-42E9-8C3F-5AB113C4AE72}"/>
    <hyperlink ref="C3:C21" r:id="rId7" display="https://menr.gov.ua/content/derzhavna-ekologichna-inspekciya-ukraini.html" xr:uid="{73F0E10D-D4AC-4C9F-A2AD-F6910425F936}"/>
    <hyperlink ref="C23:C32" r:id="rId8" display="https://menr.gov.ua/content/derzhavne-agentstvo-ukraini-z-upravlinnya-zonoyu-vidchuzhennya.html" xr:uid="{17BCB60B-635A-4158-98D0-A09D11091030}"/>
    <hyperlink ref="C47" r:id="rId9" display="https://menr.gov.ua/content/derzhavne-agentstvo-vodnih-resursiv.html" xr:uid="{0A01B509-04AF-4AF0-B3A9-DA8DE9DD2F23}"/>
    <hyperlink ref="C34:C46" r:id="rId10" display="https://menr.gov.ua/content/derzhavna-sluzhba-geologii-ta-nadr.html" xr:uid="{C2A9ABA8-1C76-4C6A-9F66-5C72B7D94E95}"/>
    <hyperlink ref="C48:C56" r:id="rId11" display="https://menr.gov.ua/content/derzhavne-agentstvo-vodnih-resursiv.html" xr:uid="{23779558-6B8B-4BD0-BA9F-BDEFC14A2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2019-06-16T14:14:31Z</dcterms:created>
  <dcterms:modified xsi:type="dcterms:W3CDTF">2019-06-17T23:20:00Z</dcterms:modified>
</cp:coreProperties>
</file>