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11292" windowHeight="5640" activeTab="3"/>
  </bookViews>
  <sheets>
    <sheet name="Списки" sheetId="1" r:id="rId1"/>
    <sheet name="Таблиця" sheetId="2" r:id="rId2"/>
    <sheet name="Зведені таблиці" sheetId="4" r:id="rId3"/>
    <sheet name="Графіки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K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R535" i="2" l="1"/>
  <c r="A535" i="2"/>
  <c r="K535" i="2"/>
  <c r="P535" i="2"/>
  <c r="R528" i="2"/>
  <c r="R529" i="2"/>
  <c r="R530" i="2"/>
  <c r="R531" i="2"/>
  <c r="R532" i="2"/>
  <c r="R533" i="2"/>
  <c r="R534" i="2"/>
  <c r="A528" i="2"/>
  <c r="A529" i="2"/>
  <c r="A530" i="2"/>
  <c r="A531" i="2"/>
  <c r="A532" i="2"/>
  <c r="A533" i="2"/>
  <c r="A534" i="2"/>
  <c r="K528" i="2"/>
  <c r="K529" i="2"/>
  <c r="K530" i="2"/>
  <c r="K531" i="2"/>
  <c r="K532" i="2"/>
  <c r="K533" i="2"/>
  <c r="K534" i="2"/>
  <c r="P528" i="2"/>
  <c r="P529" i="2"/>
  <c r="P530" i="2"/>
  <c r="P531" i="2"/>
  <c r="P532" i="2"/>
  <c r="P533" i="2"/>
  <c r="P534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R473" i="2" l="1"/>
  <c r="R474" i="2"/>
  <c r="R475" i="2"/>
  <c r="R476" i="2"/>
  <c r="R477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R432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A399" i="2"/>
  <c r="A400" i="2"/>
  <c r="A401" i="2"/>
  <c r="A402" i="2"/>
  <c r="A403" i="2"/>
  <c r="A404" i="2"/>
  <c r="A405" i="2"/>
  <c r="A406" i="2"/>
  <c r="K399" i="2"/>
  <c r="K400" i="2"/>
  <c r="K401" i="2"/>
  <c r="K402" i="2"/>
  <c r="K403" i="2"/>
  <c r="K404" i="2"/>
  <c r="K405" i="2"/>
  <c r="K406" i="2"/>
  <c r="P399" i="2"/>
  <c r="P400" i="2"/>
  <c r="P401" i="2"/>
  <c r="P402" i="2"/>
  <c r="P403" i="2"/>
  <c r="P404" i="2"/>
  <c r="P405" i="2"/>
  <c r="P406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R267" i="2" l="1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50" i="2"/>
  <c r="P251" i="2"/>
  <c r="P252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R224" i="2" l="1"/>
  <c r="R225" i="2"/>
  <c r="R226" i="2"/>
  <c r="R227" i="2"/>
  <c r="R228" i="2"/>
  <c r="R229" i="2"/>
  <c r="R230" i="2"/>
  <c r="R231" i="2"/>
  <c r="R232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K177" i="2"/>
  <c r="A157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R48" i="2" l="1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K41" i="2"/>
  <c r="K40" i="2"/>
  <c r="K39" i="2"/>
  <c r="K38" i="2"/>
  <c r="K37" i="2"/>
  <c r="K36" i="2"/>
  <c r="K33" i="2"/>
  <c r="K34" i="2"/>
  <c r="K35" i="2"/>
  <c r="P12" i="2" l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42" i="2"/>
  <c r="K43" i="2"/>
  <c r="K44" i="2"/>
  <c r="K45" i="2"/>
  <c r="K46" i="2"/>
  <c r="K47" i="2"/>
  <c r="P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P3" i="2"/>
  <c r="P4" i="2"/>
  <c r="P5" i="2"/>
  <c r="P6" i="2"/>
  <c r="P7" i="2"/>
  <c r="P8" i="2"/>
  <c r="P9" i="2"/>
  <c r="P10" i="2"/>
  <c r="P11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</calcChain>
</file>

<file path=xl/sharedStrings.xml><?xml version="1.0" encoding="utf-8"?>
<sst xmlns="http://schemas.openxmlformats.org/spreadsheetml/2006/main" count="4093" uniqueCount="1058">
  <si>
    <t>№</t>
  </si>
  <si>
    <t>Назва</t>
  </si>
  <si>
    <t>Автор</t>
  </si>
  <si>
    <t>Оцінка</t>
  </si>
  <si>
    <t>Дата прочитання</t>
  </si>
  <si>
    <t>Рік прочитання</t>
  </si>
  <si>
    <t>Дата покупки</t>
  </si>
  <si>
    <t>Ціна</t>
  </si>
  <si>
    <t>Видавництво</t>
  </si>
  <si>
    <t>Мова книги</t>
  </si>
  <si>
    <t>Формат</t>
  </si>
  <si>
    <t>Кількість сторінок</t>
  </si>
  <si>
    <t>Країна автора</t>
  </si>
  <si>
    <t>Повторне читання</t>
  </si>
  <si>
    <t>Золотий дім</t>
  </si>
  <si>
    <t>Салман Рушді</t>
  </si>
  <si>
    <t>аудіо</t>
  </si>
  <si>
    <t>Рік покупки</t>
  </si>
  <si>
    <t>Так</t>
  </si>
  <si>
    <t>Ні</t>
  </si>
  <si>
    <t>Очікування читання (дні)</t>
  </si>
  <si>
    <t>англійська</t>
  </si>
  <si>
    <t>українська</t>
  </si>
  <si>
    <t>Велика Британія</t>
  </si>
  <si>
    <t>сучасна проза</t>
  </si>
  <si>
    <t>Квітнева відьма</t>
  </si>
  <si>
    <t>Спитай у пилу</t>
  </si>
  <si>
    <t>Джон Фанте</t>
  </si>
  <si>
    <t>Син</t>
  </si>
  <si>
    <t>Зима в Стокгольмі</t>
  </si>
  <si>
    <t>Агнета Плеєль</t>
  </si>
  <si>
    <t xml:space="preserve">Кінець дороги </t>
  </si>
  <si>
    <t>Мері Ловсон</t>
  </si>
  <si>
    <t>По той бік мосту</t>
  </si>
  <si>
    <t>Під вулканом</t>
  </si>
  <si>
    <t>Малкольм Лаурі</t>
  </si>
  <si>
    <t>Місячне сяйво</t>
  </si>
  <si>
    <t xml:space="preserve">Майкл Шебон </t>
  </si>
  <si>
    <t>За лаштунками в музеї</t>
  </si>
  <si>
    <t>Кейт Аткінсон</t>
  </si>
  <si>
    <t>Несезон</t>
  </si>
  <si>
    <t>Швеція</t>
  </si>
  <si>
    <t>Майгуль Аксельссон</t>
  </si>
  <si>
    <t>Комора</t>
  </si>
  <si>
    <t>Книги-XXI</t>
  </si>
  <si>
    <t>США</t>
  </si>
  <si>
    <t>класика</t>
  </si>
  <si>
    <t>Філіпп Майєр</t>
  </si>
  <si>
    <t>Vivat</t>
  </si>
  <si>
    <t>Фабула</t>
  </si>
  <si>
    <t>Канада</t>
  </si>
  <si>
    <t>Наш Формат</t>
  </si>
  <si>
    <t>Таіс Золотковська</t>
  </si>
  <si>
    <t>Україна</t>
  </si>
  <si>
    <t>Категорія</t>
  </si>
  <si>
    <t>The Dutch House</t>
  </si>
  <si>
    <t>Залишок дня</t>
  </si>
  <si>
    <t>Кадзуо Ішігуро</t>
  </si>
  <si>
    <t>A Little Life</t>
  </si>
  <si>
    <t>Руїни бога</t>
  </si>
  <si>
    <t>Якоб вирішує любити</t>
  </si>
  <si>
    <t>Каталін Доріан Флореску</t>
  </si>
  <si>
    <t>Смілла та її відчуття снігу</t>
  </si>
  <si>
    <t>З ким би побігати</t>
  </si>
  <si>
    <t>Давид Гроссман</t>
  </si>
  <si>
    <t>Коріння небес</t>
  </si>
  <si>
    <t>Життя за життям</t>
  </si>
  <si>
    <t>Енн Патчетт</t>
  </si>
  <si>
    <t>Bloomsbury</t>
  </si>
  <si>
    <t>Macmillan</t>
  </si>
  <si>
    <t>Ганья Янагігара</t>
  </si>
  <si>
    <t>Швейцарія</t>
  </si>
  <si>
    <t>Данія</t>
  </si>
  <si>
    <t>Петер Хьог</t>
  </si>
  <si>
    <t>Фоліо</t>
  </si>
  <si>
    <t>Ізраїль</t>
  </si>
  <si>
    <t>Ромен Гарі</t>
  </si>
  <si>
    <t>Франція</t>
  </si>
  <si>
    <t>Шаггі Бейн</t>
  </si>
  <si>
    <t>Дуглас Стюарт</t>
  </si>
  <si>
    <t>Дорослі дівчата</t>
  </si>
  <si>
    <t>Каріна Армлос</t>
  </si>
  <si>
    <t>Місто дівчат</t>
  </si>
  <si>
    <t>Елізабет Гілберт</t>
  </si>
  <si>
    <t>Занадто гучна самотність</t>
  </si>
  <si>
    <t>Богумін Грабал</t>
  </si>
  <si>
    <t>Ніби мене нема(є)</t>
  </si>
  <si>
    <t>Славенка Дракуліч</t>
  </si>
  <si>
    <t xml:space="preserve">Вони б і мухи не скривдили </t>
  </si>
  <si>
    <t>Амстредам</t>
  </si>
  <si>
    <t>Ієн Мак'юен</t>
  </si>
  <si>
    <t>Розшифровка</t>
  </si>
  <si>
    <t>Мій дід танцював краще за всіх</t>
  </si>
  <si>
    <t>Катерина Бабкіна</t>
  </si>
  <si>
    <t>Музей покинутих секретів</t>
  </si>
  <si>
    <t>Оксана Забужко</t>
  </si>
  <si>
    <t>Чекаючи на Божанглза</t>
  </si>
  <si>
    <t xml:space="preserve">Олів'є Бурдо </t>
  </si>
  <si>
    <t>Свобода</t>
  </si>
  <si>
    <t>Джонатан Франзен</t>
  </si>
  <si>
    <t>Тиша</t>
  </si>
  <si>
    <t>Години</t>
  </si>
  <si>
    <t>Майкл Каннінгем</t>
  </si>
  <si>
    <t>Сага про Есту Берлінга</t>
  </si>
  <si>
    <t>Сельма Лагерлеф</t>
  </si>
  <si>
    <t>Book Chef</t>
  </si>
  <si>
    <t>Чехія</t>
  </si>
  <si>
    <t>Хорватія</t>
  </si>
  <si>
    <t>КМ-Букс</t>
  </si>
  <si>
    <t>Видавництво Старого Лева</t>
  </si>
  <si>
    <t>Видавництво Жупансько</t>
  </si>
  <si>
    <t>Інтернат</t>
  </si>
  <si>
    <t>Сергій Жадан</t>
  </si>
  <si>
    <t>Кільця Сатурна</t>
  </si>
  <si>
    <t>В. Г. Зебальд</t>
  </si>
  <si>
    <t>Аустерліц</t>
  </si>
  <si>
    <t>Мости замість стін</t>
  </si>
  <si>
    <t>Майдан. Нерозказана історія</t>
  </si>
  <si>
    <t>Соня Кошкіна</t>
  </si>
  <si>
    <t>Незавершена війна</t>
  </si>
  <si>
    <t>Олександр Сурков</t>
  </si>
  <si>
    <t>Природа всіх речей</t>
  </si>
  <si>
    <t>To Paradise</t>
  </si>
  <si>
    <t>Жінки душі моєї</t>
  </si>
  <si>
    <t>Ісабель Альєнде</t>
  </si>
  <si>
    <t>Кохання під час холери</t>
  </si>
  <si>
    <t>Габріель Гарсія Маркес</t>
  </si>
  <si>
    <t xml:space="preserve">Записки українського самашедшого </t>
  </si>
  <si>
    <t>Ліна Костенко</t>
  </si>
  <si>
    <t>Я змішаю твою кров з вугіллям</t>
  </si>
  <si>
    <t>Олександр Михед</t>
  </si>
  <si>
    <t>Амадока</t>
  </si>
  <si>
    <t>Софія Андрухович</t>
  </si>
  <si>
    <t>Спитайте Мієчку</t>
  </si>
  <si>
    <t>Євгенія Кузнєцова</t>
  </si>
  <si>
    <t>За лаштунками імперії</t>
  </si>
  <si>
    <t>Віра Агеєва</t>
  </si>
  <si>
    <t>До музики</t>
  </si>
  <si>
    <t>Кетіль Бйорнстад</t>
  </si>
  <si>
    <t>Ріка</t>
  </si>
  <si>
    <t>Дама з долини</t>
  </si>
  <si>
    <t>Телеграф-Авеню</t>
  </si>
  <si>
    <t>Майкл Шебон</t>
  </si>
  <si>
    <t>Феміністичний маніфест...</t>
  </si>
  <si>
    <t>Чимаманда Нгозі Адічі</t>
  </si>
  <si>
    <t>Рута Танненбаум</t>
  </si>
  <si>
    <t>Міленко Єргович</t>
  </si>
  <si>
    <t>Просто діти</t>
  </si>
  <si>
    <t>Патті Сміт</t>
  </si>
  <si>
    <t>Нормальні люди</t>
  </si>
  <si>
    <t>Саллі Руні</t>
  </si>
  <si>
    <t>Вогонь і кров</t>
  </si>
  <si>
    <t>Джордж Р. Р. Мартін</t>
  </si>
  <si>
    <t>Вік червоних мурах</t>
  </si>
  <si>
    <t>Таня П'янкова</t>
  </si>
  <si>
    <t xml:space="preserve">Віолета </t>
  </si>
  <si>
    <t>Елізабет Фінч</t>
  </si>
  <si>
    <t>Джуліан Барнз</t>
  </si>
  <si>
    <t>Лицар Сімох Королівств</t>
  </si>
  <si>
    <t>Букова земля</t>
  </si>
  <si>
    <t>Марія Матіос</t>
  </si>
  <si>
    <t>Розмови з друзями</t>
  </si>
  <si>
    <t>Де ж ти дівся, світе мій прекрасний?</t>
  </si>
  <si>
    <t>Розпутний птах ночі</t>
  </si>
  <si>
    <t>Хосе Доносо</t>
  </si>
  <si>
    <t>Meridian Czernowitz</t>
  </si>
  <si>
    <t>Німечинна</t>
  </si>
  <si>
    <t>Комубук</t>
  </si>
  <si>
    <t>Брайт Букс</t>
  </si>
  <si>
    <t>Колумбія</t>
  </si>
  <si>
    <t>Чилі</t>
  </si>
  <si>
    <t>Видавництво Анетти Антоненко</t>
  </si>
  <si>
    <t>А-БА-БА-ГА-ЛА-МА-ГА</t>
  </si>
  <si>
    <t>Віхола</t>
  </si>
  <si>
    <t>Норвегія</t>
  </si>
  <si>
    <t>Нігерія</t>
  </si>
  <si>
    <t>Боснія і Герцеговина</t>
  </si>
  <si>
    <t>Ірландія</t>
  </si>
  <si>
    <t>фентезі</t>
  </si>
  <si>
    <t>Темпора</t>
  </si>
  <si>
    <t>Компас</t>
  </si>
  <si>
    <t>Похований велетень</t>
  </si>
  <si>
    <t>Доця</t>
  </si>
  <si>
    <t>Тамара Горіха Зерня</t>
  </si>
  <si>
    <t>Абрикосова книгарня</t>
  </si>
  <si>
    <t>Ореста Осійчук</t>
  </si>
  <si>
    <t>Іван і Феба</t>
  </si>
  <si>
    <t>Оксана Луцишина</t>
  </si>
  <si>
    <t>Смерть лева Сесіла мала сенс</t>
  </si>
  <si>
    <t>Олена Стяжкіна</t>
  </si>
  <si>
    <t>Ми забуття, яке настане</t>
  </si>
  <si>
    <t>Ектор Абад Фасіолінсе</t>
  </si>
  <si>
    <t>Здохни, коханий</t>
  </si>
  <si>
    <t>Аліана Гарвіч</t>
  </si>
  <si>
    <t>І будуть люди</t>
  </si>
  <si>
    <t>Анатолій Дімаров</t>
  </si>
  <si>
    <t>Біль і гнів. Книга 1</t>
  </si>
  <si>
    <t>Біль і гнів. Книга 2. Чорний ворон. Син капітана</t>
  </si>
  <si>
    <t>Дон Кажмурру</t>
  </si>
  <si>
    <t>Машаду Де Ассіс</t>
  </si>
  <si>
    <t>Одним одна історія</t>
  </si>
  <si>
    <t>Безутішні</t>
  </si>
  <si>
    <t>Ноктюрни. П'ять історій про музику та смеркання</t>
  </si>
  <si>
    <t>"Світлий шлях": історія одного концтабора</t>
  </si>
  <si>
    <t>Станіслав Асєєв</t>
  </si>
  <si>
    <t>Джозеф Антон. Спогади</t>
  </si>
  <si>
    <t>Діти їхні</t>
  </si>
  <si>
    <t>Ніколя Матьє</t>
  </si>
  <si>
    <t>Гіркий край</t>
  </si>
  <si>
    <t>Констандія Сотиріу</t>
  </si>
  <si>
    <t>Непрості</t>
  </si>
  <si>
    <t>Тарас Прохасько</t>
  </si>
  <si>
    <t>Байдужість</t>
  </si>
  <si>
    <t>Мартина Бунда</t>
  </si>
  <si>
    <t>Солодка Даруся</t>
  </si>
  <si>
    <t>Нестерпна легкість буття</t>
  </si>
  <si>
    <t>Мілан Кундера</t>
  </si>
  <si>
    <t>Нікелеві хлопці</t>
  </si>
  <si>
    <t>Колсон Вайтхед</t>
  </si>
  <si>
    <t>Толлак Інгеборги</t>
  </si>
  <si>
    <t>Туре Ренберг</t>
  </si>
  <si>
    <t>Місячний камінь</t>
  </si>
  <si>
    <t>Сйон</t>
  </si>
  <si>
    <t>Сверблячка</t>
  </si>
  <si>
    <t>Фріда Ісберг</t>
  </si>
  <si>
    <t>Про жінок і сіль</t>
  </si>
  <si>
    <t>Габріела Гарсіа</t>
  </si>
  <si>
    <t>Гра престолів. Пісня льоду й полум'я. Книга 1</t>
  </si>
  <si>
    <t>Битва королів. Пісня льоду й полум'я. Книга 2</t>
  </si>
  <si>
    <t>Бенкет круків. Пісня льоду й полум'я. Книга 4</t>
  </si>
  <si>
    <t>Білка</t>
  </si>
  <si>
    <t>Аргентина</t>
  </si>
  <si>
    <t>Бразилія</t>
  </si>
  <si>
    <t>Кіпр</t>
  </si>
  <si>
    <t>Terra Incognita</t>
  </si>
  <si>
    <t>Польща</t>
  </si>
  <si>
    <t>#книголав</t>
  </si>
  <si>
    <t>Ісландія</t>
  </si>
  <si>
    <t>Лабораторія</t>
  </si>
  <si>
    <t>Собачий майданчик</t>
  </si>
  <si>
    <t>Софі Оксанен</t>
  </si>
  <si>
    <t>Ніщо</t>
  </si>
  <si>
    <t>Кармен Лафорет</t>
  </si>
  <si>
    <t>Я бачу, вас цікавить пітьма</t>
  </si>
  <si>
    <t>Ілларіон Павлюк</t>
  </si>
  <si>
    <t>Дитя землі</t>
  </si>
  <si>
    <t>Дмитро Кулеба</t>
  </si>
  <si>
    <t>Антологія української поезії XX ст.</t>
  </si>
  <si>
    <t>Україна. Історія з грифом "Секретно"</t>
  </si>
  <si>
    <t>Володимир В'ятрович</t>
  </si>
  <si>
    <t>Польві дослідження з українського сексу</t>
  </si>
  <si>
    <t>Свіжим оком: Шевченко для сучасного читача</t>
  </si>
  <si>
    <t>Володимир Діброва</t>
  </si>
  <si>
    <t>ОУН і УПА. "Зродились ми великої години"</t>
  </si>
  <si>
    <t>Вахтанг Кіпіані</t>
  </si>
  <si>
    <t>Смажені зелені помідори в кафе Зупинка</t>
  </si>
  <si>
    <t>Фенні Флегг</t>
  </si>
  <si>
    <t>Мрія про Антарктиду</t>
  </si>
  <si>
    <t>Маркіян Прохасько</t>
  </si>
  <si>
    <t>Буря мечів. Пісня льоду й полум'я. Книга 3</t>
  </si>
  <si>
    <t>Танок драконів. Пісня льоду й полум'я. Книга 5</t>
  </si>
  <si>
    <t>Не вагітна</t>
  </si>
  <si>
    <t>Каріна Саварина</t>
  </si>
  <si>
    <t xml:space="preserve">Юдине дерево </t>
  </si>
  <si>
    <t>Арчибальд Дж. Кронін</t>
  </si>
  <si>
    <t>Дикий Захід Східної Європи</t>
  </si>
  <si>
    <t>Павло Казарін</t>
  </si>
  <si>
    <t>Танго смерті</t>
  </si>
  <si>
    <t>Юрій Винничук</t>
  </si>
  <si>
    <t>Восьме життя (для Брільки)</t>
  </si>
  <si>
    <t>Ніно Харатішвілі</t>
  </si>
  <si>
    <t>паперовий</t>
  </si>
  <si>
    <t>електоронний</t>
  </si>
  <si>
    <t>Війна за реальність</t>
  </si>
  <si>
    <t>Фінляндія</t>
  </si>
  <si>
    <t>Іспанія</t>
  </si>
  <si>
    <t>нон-фіншн</t>
  </si>
  <si>
    <t>КСД</t>
  </si>
  <si>
    <t>Апріорі</t>
  </si>
  <si>
    <t>Чути українською</t>
  </si>
  <si>
    <t>Ольга Дубчак</t>
  </si>
  <si>
    <t>Бачити українською</t>
  </si>
  <si>
    <t>Перемагати українською</t>
  </si>
  <si>
    <t>Як рубали вишневий сад, або Довга дорога з Бад-Емса</t>
  </si>
  <si>
    <t>Оксана Забужка</t>
  </si>
  <si>
    <t>Клара і Сонце</t>
  </si>
  <si>
    <t>Світло далекої зірки</t>
  </si>
  <si>
    <t>Аманда Лі Коу</t>
  </si>
  <si>
    <t>Художник хиткого світу</t>
  </si>
  <si>
    <t>Чоловік у червоному халаті</t>
  </si>
  <si>
    <t>Notre Dame d’Ukraine: Українка в конфлікті міфологій</t>
  </si>
  <si>
    <t>Я вибрав свободу</t>
  </si>
  <si>
    <t>Віктор Кравченко</t>
  </si>
  <si>
    <t>Трансформація української національної ідеї</t>
  </si>
  <si>
    <t>Повісті з коментарями Віри Агеєвої</t>
  </si>
  <si>
    <t xml:space="preserve">Микола Хвильвий </t>
  </si>
  <si>
    <t>Гаррі Поттер і Орден Фенікса. Велике ілюстроване видання.</t>
  </si>
  <si>
    <t>Дж. К. Роулінг</t>
  </si>
  <si>
    <t>Не кажіть, що в нас нічого немає</t>
  </si>
  <si>
    <t>Мадлен Тієн</t>
  </si>
  <si>
    <t>Маус. Сповідь уцілілого</t>
  </si>
  <si>
    <t>Арт Шпігельман</t>
  </si>
  <si>
    <t>І знов я влізаю в танк…</t>
  </si>
  <si>
    <t>Планета Полин</t>
  </si>
  <si>
    <t>Дорога</t>
  </si>
  <si>
    <t>Кормак Маккарті</t>
  </si>
  <si>
    <t>Летіла в небі чорна птаха</t>
  </si>
  <si>
    <t>Анна Біленька</t>
  </si>
  <si>
    <t xml:space="preserve">Гіркі апельсини </t>
  </si>
  <si>
    <t>Марина Манченко</t>
  </si>
  <si>
    <t>The Time Traveler's Wife</t>
  </si>
  <si>
    <t>Audrey Niffenegger</t>
  </si>
  <si>
    <t>Проблема спінози</t>
  </si>
  <si>
    <t>Ірвін Ялом</t>
  </si>
  <si>
    <t>Смолоскип</t>
  </si>
  <si>
    <t>комікси</t>
  </si>
  <si>
    <t>Random House</t>
  </si>
  <si>
    <t>Іноземці про українських політв'язнів. Спогади</t>
  </si>
  <si>
    <t xml:space="preserve">Місто </t>
  </si>
  <si>
    <t>Валер'ян Підмогильний</t>
  </si>
  <si>
    <t>Архіви КГБ. Невигадані історії</t>
  </si>
  <si>
    <t>Едуард Андрющенко</t>
  </si>
  <si>
    <t>Найдовша подорож</t>
  </si>
  <si>
    <t>Хроніки поцуплених роверів</t>
  </si>
  <si>
    <t>Ву Мін'ї</t>
  </si>
  <si>
    <t>Воно</t>
  </si>
  <si>
    <t>Стівен Кінг</t>
  </si>
  <si>
    <t>Микола Рябчук</t>
  </si>
  <si>
    <t>Коли завмирає серце</t>
  </si>
  <si>
    <t>Еліс Осман</t>
  </si>
  <si>
    <t>Сніданок з Борджіа</t>
  </si>
  <si>
    <t>Дібісі П'єр</t>
  </si>
  <si>
    <t>Дім дня, дім ночі</t>
  </si>
  <si>
    <t>Ольга Токарчук</t>
  </si>
  <si>
    <t>Останні історії</t>
  </si>
  <si>
    <t>Любов Загорська</t>
  </si>
  <si>
    <t>Ім'я рози</t>
  </si>
  <si>
    <t>Умберто Еко</t>
  </si>
  <si>
    <t>Знову й знову</t>
  </si>
  <si>
    <t>Бен Елтон</t>
  </si>
  <si>
    <t>77 днів лютого</t>
  </si>
  <si>
    <t>Чотири скарби неба</t>
  </si>
  <si>
    <t>Дженні Тінхвей Джан</t>
  </si>
  <si>
    <t>Каста</t>
  </si>
  <si>
    <t>Ізабель Вілкерсон</t>
  </si>
  <si>
    <t>І сталася тьма</t>
  </si>
  <si>
    <t>Девід Маккін</t>
  </si>
  <si>
    <t>Черчилль і Орвелл</t>
  </si>
  <si>
    <t>Томас Рікс</t>
  </si>
  <si>
    <t>Гітлер і Сталін</t>
  </si>
  <si>
    <t>Лоренс Ріс</t>
  </si>
  <si>
    <t>Три листки за вікном</t>
  </si>
  <si>
    <t>Валерій Шевчук</t>
  </si>
  <si>
    <t>Втрачене покоління</t>
  </si>
  <si>
    <t>Маг</t>
  </si>
  <si>
    <t>Джон Фаулз</t>
  </si>
  <si>
    <t>Лексикон націоналіста та інші есеї</t>
  </si>
  <si>
    <t>Сафран</t>
  </si>
  <si>
    <t>Тайвань</t>
  </si>
  <si>
    <t>#Моя УПА</t>
  </si>
  <si>
    <t>Італія</t>
  </si>
  <si>
    <t>Стилет і стилос</t>
  </si>
  <si>
    <t>Сєверодонецьк</t>
  </si>
  <si>
    <t>Світлана Ославська</t>
  </si>
  <si>
    <t>Ворошиловград</t>
  </si>
  <si>
    <t>Месопотамія</t>
  </si>
  <si>
    <t>Столітній чоловік, що виліз у вікно та зник</t>
  </si>
  <si>
    <t>Юнас Юнассон</t>
  </si>
  <si>
    <t>Район Д</t>
  </si>
  <si>
    <t>Артем Чех</t>
  </si>
  <si>
    <t>Хто ти такий?</t>
  </si>
  <si>
    <t>The Ukraine</t>
  </si>
  <si>
    <t>Артем Чапай</t>
  </si>
  <si>
    <t>Війна 2022: щоденники, поезія, єсеї</t>
  </si>
  <si>
    <t>Інклюзія</t>
  </si>
  <si>
    <t>Ганна Городецька</t>
  </si>
  <si>
    <t>Танці з кістками</t>
  </si>
  <si>
    <t>Андрій Сем'янків</t>
  </si>
  <si>
    <t>Забуття</t>
  </si>
  <si>
    <t>Таня Малярчук</t>
  </si>
  <si>
    <t>Котик, півник, шафка</t>
  </si>
  <si>
    <t>Тисяча доріг</t>
  </si>
  <si>
    <t>Марія Савчин</t>
  </si>
  <si>
    <t>Човен</t>
  </si>
  <si>
    <t>Кафе Птах</t>
  </si>
  <si>
    <t>Веселка тяжіння</t>
  </si>
  <si>
    <t>Томас Пінчон</t>
  </si>
  <si>
    <t>Вернон Господь Літтл</t>
  </si>
  <si>
    <t>Художниця тіла</t>
  </si>
  <si>
    <t>Дон Делілло</t>
  </si>
  <si>
    <t>Бомба</t>
  </si>
  <si>
    <t>Джозеф Макелрой</t>
  </si>
  <si>
    <t>Подорож ученого доктора Леонарда</t>
  </si>
  <si>
    <t>Майк Йогансен</t>
  </si>
  <si>
    <t>Лабіринти американського постмодернізму. Книга І</t>
  </si>
  <si>
    <t>Максим Нестелєєв</t>
  </si>
  <si>
    <t>Підземний світ</t>
  </si>
  <si>
    <t>Марсіани на Хрещатику</t>
  </si>
  <si>
    <t>Лабіринти американського постмодернізму. Книга ІI</t>
  </si>
  <si>
    <t>Доки я тебе не знайду. Том 1 та 2</t>
  </si>
  <si>
    <t>Джон Ірвінг</t>
  </si>
  <si>
    <t>Сад Гетсиманський</t>
  </si>
  <si>
    <t>Іван Багрянов</t>
  </si>
  <si>
    <t>Вавилонська бібліотека</t>
  </si>
  <si>
    <t>Місіс Делловей</t>
  </si>
  <si>
    <t>Вірджинія Вулф</t>
  </si>
  <si>
    <t>Речі. Людина, що спить</t>
  </si>
  <si>
    <t>Жорж Перек</t>
  </si>
  <si>
    <t>Гіпотеза кохання</t>
  </si>
  <si>
    <t>Алі Гейзелвуд</t>
  </si>
  <si>
    <t>Іспанський любовний обман</t>
  </si>
  <si>
    <t>Елена Армас</t>
  </si>
  <si>
    <t>11/22/63</t>
  </si>
  <si>
    <t>Баришник дур-зіллям</t>
  </si>
  <si>
    <t>Джон Барт</t>
  </si>
  <si>
    <t>Розгадка геніальності. Як працює інженерна ідея</t>
  </si>
  <si>
    <t>Рон Фрідман</t>
  </si>
  <si>
    <t>Зеро К</t>
  </si>
  <si>
    <t>Кувала зозуля</t>
  </si>
  <si>
    <t>Роберт Ґалбрейт</t>
  </si>
  <si>
    <t>Шовкопряд</t>
  </si>
  <si>
    <t>Кар'єра лиходія</t>
  </si>
  <si>
    <t>Убивчий білий</t>
  </si>
  <si>
    <t>Бентежна кров</t>
  </si>
  <si>
    <t>Записки Кирпатого Мефістофеля</t>
  </si>
  <si>
    <t>Володимир Винниченко</t>
  </si>
  <si>
    <t>Виголошення лоту 49</t>
  </si>
  <si>
    <t>Колекціонер</t>
  </si>
  <si>
    <t>романтична література</t>
  </si>
  <si>
    <t>детектив</t>
  </si>
  <si>
    <t>Білосніжка</t>
  </si>
  <si>
    <t>Дональд Бартелмі</t>
  </si>
  <si>
    <t>Сто років Ленні та Марго</t>
  </si>
  <si>
    <t>Мерієнн Кронін</t>
  </si>
  <si>
    <t>З-імли-народженні. Книга 1.  Остання імперія.</t>
  </si>
  <si>
    <t>Брендон Сандерсон</t>
  </si>
  <si>
    <t>Вдома</t>
  </si>
  <si>
    <t>Юдіт Германн</t>
  </si>
  <si>
    <t>Білий шум</t>
  </si>
  <si>
    <t>Скляний замок</t>
  </si>
  <si>
    <t>Джаннетт Воллс</t>
  </si>
  <si>
    <t>Магма</t>
  </si>
  <si>
    <t>Тора Хйорлейвсдоттіз</t>
  </si>
  <si>
    <t>Леся Українка</t>
  </si>
  <si>
    <t>Весілля Настусі</t>
  </si>
  <si>
    <t>Ольга Богомаз</t>
  </si>
  <si>
    <t>Дім на горі</t>
  </si>
  <si>
    <t>Бунт проти імперії: українські шістдесятники</t>
  </si>
  <si>
    <t>Радомир Мокрик</t>
  </si>
  <si>
    <t>Шлях королів. Хроніки Буресвітла. Книга 1</t>
  </si>
  <si>
    <t>Лісова пісня</t>
  </si>
  <si>
    <t>Небо</t>
  </si>
  <si>
    <t>Yakaboo Publishing</t>
  </si>
  <si>
    <t>Андрій Лаговський</t>
  </si>
  <si>
    <t>Агатангел Кримський</t>
  </si>
  <si>
    <t>Шлях до несвободи: Росія, Європа, Америка</t>
  </si>
  <si>
    <t>Тімоті Снайдер</t>
  </si>
  <si>
    <t>В. Домонтович</t>
  </si>
  <si>
    <t>Тар'єй Весос</t>
  </si>
  <si>
    <t>Брехня батьків</t>
  </si>
  <si>
    <t>Том Егеланн</t>
  </si>
  <si>
    <t>Наша столітня. Короткі нариси про довгу війну</t>
  </si>
  <si>
    <t>Коли ніч запалює зірки</t>
  </si>
  <si>
    <t>Елесебет Еггольм</t>
  </si>
  <si>
    <t>Недуга</t>
  </si>
  <si>
    <t>Євген Плужник</t>
  </si>
  <si>
    <t xml:space="preserve">За Перекопом є земля </t>
  </si>
  <si>
    <t>Анастасія Левкова</t>
  </si>
  <si>
    <t>Шукачі безсмертя</t>
  </si>
  <si>
    <t>Хлоя Бенджамін</t>
  </si>
  <si>
    <t>Крижаний замок</t>
  </si>
  <si>
    <t>Дівчинка з ведмедиком. Доктор Серафікус</t>
  </si>
  <si>
    <t>Літопис</t>
  </si>
  <si>
    <t>Нора-Друк</t>
  </si>
  <si>
    <t>Повернення</t>
  </si>
  <si>
    <t>Блейк Крауч</t>
  </si>
  <si>
    <t>Східно-Західна вулиця. Повернення до Львова</t>
  </si>
  <si>
    <t>Філіс Сендс</t>
  </si>
  <si>
    <t>Я звинувачую Аушвіц</t>
  </si>
  <si>
    <t>Міколай Гринберг</t>
  </si>
  <si>
    <t xml:space="preserve">Не відпускай мене </t>
  </si>
  <si>
    <t>Повітряна війна і література</t>
  </si>
  <si>
    <t>В.Г. Зебальд</t>
  </si>
  <si>
    <t>Каллокаїн</t>
  </si>
  <si>
    <t xml:space="preserve">Карін Боє </t>
  </si>
  <si>
    <t>Ніч. Світанок. День</t>
  </si>
  <si>
    <t>Елі Візель</t>
  </si>
  <si>
    <t>РМ</t>
  </si>
  <si>
    <t>IST Publishing</t>
  </si>
  <si>
    <t>Дух і Літера</t>
  </si>
  <si>
    <t>Людина у високому замку</t>
  </si>
  <si>
    <t>Філіп К. Дік</t>
  </si>
  <si>
    <t>Портрет митця замолоду</t>
  </si>
  <si>
    <t>Джеймс Джойс</t>
  </si>
  <si>
    <t>Дублінці</t>
  </si>
  <si>
    <t>Український палімпсест</t>
  </si>
  <si>
    <t>Чорнильно-чорне серце</t>
  </si>
  <si>
    <t xml:space="preserve">Поза межами болю </t>
  </si>
  <si>
    <t>Осип Турянський</t>
  </si>
  <si>
    <t>Інститутка. Оповідання</t>
  </si>
  <si>
    <t>Марко Вовчок</t>
  </si>
  <si>
    <t>Людина в пошуках спрравжнього сенсу</t>
  </si>
  <si>
    <t>Віктор Франкл</t>
  </si>
  <si>
    <t xml:space="preserve">Найпотаємніший спогад людський </t>
  </si>
  <si>
    <t>Могаменд Мбугар Сарр</t>
  </si>
  <si>
    <t>Восьмигранник</t>
  </si>
  <si>
    <t>Хуліо Кортасар</t>
  </si>
  <si>
    <t>Груповий портрет з дамою</t>
  </si>
  <si>
    <t>Генріх Белль</t>
  </si>
  <si>
    <t xml:space="preserve">Чудовий хлопець із кафе Зупинка </t>
  </si>
  <si>
    <t>Слова Променистого Ордену. Хроніки Буресвітла. Книга 2</t>
  </si>
  <si>
    <t xml:space="preserve">Сука </t>
  </si>
  <si>
    <t>Пілар Кінтана</t>
  </si>
  <si>
    <t xml:space="preserve">Інфекція </t>
  </si>
  <si>
    <t>Степан Процюк</t>
  </si>
  <si>
    <t>Поглинуті вогнем</t>
  </si>
  <si>
    <t>Жауме Кабре</t>
  </si>
  <si>
    <t>Алла Горська. Мисткиня у просторі тоталітаризму</t>
  </si>
  <si>
    <t>Олексій Зарецький</t>
  </si>
  <si>
    <t>Тридцятий рік</t>
  </si>
  <si>
    <t>Інгеборг Бахман</t>
  </si>
  <si>
    <t>Австрія</t>
  </si>
  <si>
    <t>Discursus</t>
  </si>
  <si>
    <t>Прометей</t>
  </si>
  <si>
    <t>Завтра, завтра, завтра</t>
  </si>
  <si>
    <t>Габріель Зевін</t>
  </si>
  <si>
    <t>Бентежні</t>
  </si>
  <si>
    <t>Лінн Ульман</t>
  </si>
  <si>
    <t>Рудий на узбіччі</t>
  </si>
  <si>
    <t>Енн Тайлер</t>
  </si>
  <si>
    <t>Красиві двадцятилітні</t>
  </si>
  <si>
    <t>Марек Гласко</t>
  </si>
  <si>
    <t>Те, що падає з неба</t>
  </si>
  <si>
    <t>Селья Агава</t>
  </si>
  <si>
    <t xml:space="preserve">Чорний - це колір </t>
  </si>
  <si>
    <t>Грізелідіс Реаль</t>
  </si>
  <si>
    <t>Макова війна. Кгига 1</t>
  </si>
  <si>
    <t>Ребекка Кван</t>
  </si>
  <si>
    <t>Жорж</t>
  </si>
  <si>
    <t>До слова</t>
  </si>
  <si>
    <t>Скочко Дмитро</t>
  </si>
  <si>
    <t>Літературні 1920-ті. Постаті</t>
  </si>
  <si>
    <t>Ростислав Мельників</t>
  </si>
  <si>
    <t>Республіка Дракона. Книга 2</t>
  </si>
  <si>
    <t>Полум'яний бог. Книга 3</t>
  </si>
  <si>
    <t>Twilight. The Twilight Saga 1</t>
  </si>
  <si>
    <t>Stephenie Meyer</t>
  </si>
  <si>
    <t>Дорога на Асмару</t>
  </si>
  <si>
    <t>Сергій Сингаївський</t>
  </si>
  <si>
    <t>По той бік чарівної палички</t>
  </si>
  <si>
    <t>Том Фелтон</t>
  </si>
  <si>
    <t>Whistle in The Dark</t>
  </si>
  <si>
    <t>Emma Healey</t>
  </si>
  <si>
    <t>Метелики на шпильках. Б'є восьма. Повнолітні діти</t>
  </si>
  <si>
    <t>Ірина Вільде</t>
  </si>
  <si>
    <t>Паперовий палац</t>
  </si>
  <si>
    <t>Міранда Ковлі Геллер</t>
  </si>
  <si>
    <t>Atom Books</t>
  </si>
  <si>
    <t>Penguin</t>
  </si>
  <si>
    <t xml:space="preserve">Небовись </t>
  </si>
  <si>
    <t>Маленьке життя</t>
  </si>
  <si>
    <t>Гамнет</t>
  </si>
  <si>
    <t>Меггі О'Фаррелл</t>
  </si>
  <si>
    <t>Непокірні</t>
  </si>
  <si>
    <t>Емілія Гарт</t>
  </si>
  <si>
    <t>Позивний для Йова. Хроніки вторгнення</t>
  </si>
  <si>
    <t>Три чоловіки для Вільми</t>
  </si>
  <si>
    <t>Гюдрун Скреттінг</t>
  </si>
  <si>
    <t>Тигролови</t>
  </si>
  <si>
    <t>Іван Багряний</t>
  </si>
  <si>
    <t>New Moon. The Twilight Saga 2</t>
  </si>
  <si>
    <t>Eclipse. The Twilight Saga 3</t>
  </si>
  <si>
    <t>Breaking Dawn. The Twilight Saga 4</t>
  </si>
  <si>
    <t>Midnight Sun. The Twilight Saga 5</t>
  </si>
  <si>
    <t>The Short Second Life of Bree Tanner. The Twilight Saga 3.1</t>
  </si>
  <si>
    <t>З непокритою головою</t>
  </si>
  <si>
    <t>Збірка</t>
  </si>
  <si>
    <t>Дім для Дома</t>
  </si>
  <si>
    <t>Вікторія Амеліна</t>
  </si>
  <si>
    <t>Кім Джійом, 1982 року народження</t>
  </si>
  <si>
    <t>Чо Намджу</t>
  </si>
  <si>
    <t>Зонтаг. Життя і творчість</t>
  </si>
  <si>
    <t>Бенджамін Мозер</t>
  </si>
  <si>
    <t>Друзі, коханки і велика халепа</t>
  </si>
  <si>
    <t>Метью Перрі</t>
  </si>
  <si>
    <t>Я дозволила тобі піти</t>
  </si>
  <si>
    <t>Клер Макінтош</t>
  </si>
  <si>
    <t>Господь не любить веганів</t>
  </si>
  <si>
    <t>І тоді вона зникла</t>
  </si>
  <si>
    <t>Лайза Джувелл</t>
  </si>
  <si>
    <t>Чорні водяні лілії</t>
  </si>
  <si>
    <t>Мішель Бюссі</t>
  </si>
  <si>
    <t>Єдина донька</t>
  </si>
  <si>
    <t>Гуадалупе Неттель</t>
  </si>
  <si>
    <t>Беззоряне море</t>
  </si>
  <si>
    <t>Ерін Моргенштерн</t>
  </si>
  <si>
    <t>Плетений колосок</t>
  </si>
  <si>
    <t>Біжи, вовче</t>
  </si>
  <si>
    <t>Честін Екман</t>
  </si>
  <si>
    <t>Піранезі</t>
  </si>
  <si>
    <t>Сюзанна Кларк</t>
  </si>
  <si>
    <t>Корея</t>
  </si>
  <si>
    <t>Мексика</t>
  </si>
  <si>
    <t>The Seven Husbands of Evelyn Hugo</t>
  </si>
  <si>
    <t>Taylor Jenkins Reid</t>
  </si>
  <si>
    <t>Вавилон. Прихована історія</t>
  </si>
  <si>
    <t>One True Loves</t>
  </si>
  <si>
    <t>The Midnight Library</t>
  </si>
  <si>
    <t>Matt Haig</t>
  </si>
  <si>
    <t>My Policeman</t>
  </si>
  <si>
    <t>Bethan Roberts</t>
  </si>
  <si>
    <t>Голодні ігри. Балада про співочих пташок і змій</t>
  </si>
  <si>
    <t>Сюзанна Коллінз</t>
  </si>
  <si>
    <t>Пів короля</t>
  </si>
  <si>
    <t>Джо Аберкромбі</t>
  </si>
  <si>
    <t>Пів світу</t>
  </si>
  <si>
    <t>Майстер корабля. Байгород</t>
  </si>
  <si>
    <t>Юрій Яновський</t>
  </si>
  <si>
    <t>Без грунту. Оповідання</t>
  </si>
  <si>
    <t>Лебедина зграя.
Зелені Млини</t>
  </si>
  <si>
    <t>Василь Земляк</t>
  </si>
  <si>
    <t>Жінки їхніх чоловіків.
Старі люди</t>
  </si>
  <si>
    <t>GRM. Мозкотрах</t>
  </si>
  <si>
    <t>Сибілла Берг</t>
  </si>
  <si>
    <t>Деокупація. Історія опору українців. 2022</t>
  </si>
  <si>
    <t>Богдан Логвиненко</t>
  </si>
  <si>
    <t>Сни Айнштайна</t>
  </si>
  <si>
    <t>Алан Лайтмен</t>
  </si>
  <si>
    <t>На лезі клинка. Перший закон 1</t>
  </si>
  <si>
    <t>Раніше ніж їх повісять. Перший закон 2</t>
  </si>
  <si>
    <t>Останній аргумент королів. Перший закон 3</t>
  </si>
  <si>
    <t>Five Tuesdays in Winter</t>
  </si>
  <si>
    <t>Lily King</t>
  </si>
  <si>
    <t>SIMON &amp; SCHUSTER</t>
  </si>
  <si>
    <t>Canongate Books</t>
  </si>
  <si>
    <t>Vintage Publishing</t>
  </si>
  <si>
    <t>Ukraїner</t>
  </si>
  <si>
    <t>Ерос і Психея</t>
  </si>
  <si>
    <t xml:space="preserve">Володимир Єрмоленко </t>
  </si>
  <si>
    <t>Помаранчева дівчинка</t>
  </si>
  <si>
    <t>Юстейн Гордер</t>
  </si>
  <si>
    <t>Що знає вітер</t>
  </si>
  <si>
    <t>Емі Гармон</t>
  </si>
  <si>
    <t>Прощавайте, Габо і Мерседес</t>
  </si>
  <si>
    <t>Родріго Гарсія</t>
  </si>
  <si>
    <t>Тим часом у Дофаміновому місті</t>
  </si>
  <si>
    <t>ДіБіСі П'єр</t>
  </si>
  <si>
    <t>Смерть у Венеціїї та інші новели</t>
  </si>
  <si>
    <t>Томас Манн</t>
  </si>
  <si>
    <t>Шалено, глибоко</t>
  </si>
  <si>
    <t>Алан Рікман</t>
  </si>
  <si>
    <t>Поклик Ктулху</t>
  </si>
  <si>
    <t>Лавкрафт/Баранже</t>
  </si>
  <si>
    <t>Повітряна й тривожна книжка</t>
  </si>
  <si>
    <t>Ірина Славінська</t>
  </si>
  <si>
    <t>Кривавий мередіан</t>
  </si>
  <si>
    <t>Морбакка</t>
  </si>
  <si>
    <t>Сельма Лагерльоф</t>
  </si>
  <si>
    <t>Ловець океану. Історія Одіссея</t>
  </si>
  <si>
    <t>Гаррі Поттер: Чаклунський Альманах</t>
  </si>
  <si>
    <t>Дж. К. Ролінг</t>
  </si>
  <si>
    <t>Varvar Publishing</t>
  </si>
  <si>
    <t>Все одно буде п'ятиця. А потім неділя</t>
  </si>
  <si>
    <t>Ольга Бартиш</t>
  </si>
  <si>
    <t>Наше. Спільне</t>
  </si>
  <si>
    <t>Таня Касьян</t>
  </si>
  <si>
    <t xml:space="preserve">Ідентичність </t>
  </si>
  <si>
    <t>Петрикор - запах землі після дощу</t>
  </si>
  <si>
    <t>Володимир Рафєєнко</t>
  </si>
  <si>
    <t>Фанат</t>
  </si>
  <si>
    <t>Нік Горнбі</t>
  </si>
  <si>
    <t>Королівство</t>
  </si>
  <si>
    <t>Ю Несбьо</t>
  </si>
  <si>
    <t>Сестри Річинські. Том I</t>
  </si>
  <si>
    <t>Рівні життя</t>
  </si>
  <si>
    <t>Фелікс Австрія</t>
  </si>
  <si>
    <t>Після третього дзвінка вхід до зали забороняється</t>
  </si>
  <si>
    <t>Правда про справу Гаррі Квеберта</t>
  </si>
  <si>
    <t>Жоель Діккер</t>
  </si>
  <si>
    <t>Часу немає</t>
  </si>
  <si>
    <t>Рустеп Халіл</t>
  </si>
  <si>
    <t>Шістдесят оповідань</t>
  </si>
  <si>
    <t>Things We Never Got Over</t>
  </si>
  <si>
    <t>Lucy Scope</t>
  </si>
  <si>
    <t>Things We Hide From The Light</t>
  </si>
  <si>
    <t>Things We Left Behind</t>
  </si>
  <si>
    <t>Крах людини</t>
  </si>
  <si>
    <t>Дадзай Осаму</t>
  </si>
  <si>
    <t>Припини свої вигадки</t>
  </si>
  <si>
    <t>Філіпп Бессон</t>
  </si>
  <si>
    <t>Зустрінемося в іншому житті</t>
  </si>
  <si>
    <t>Катріона Сільві</t>
  </si>
  <si>
    <t>Світ і все, що в ньому є</t>
  </si>
  <si>
    <t>Александар Гемон</t>
  </si>
  <si>
    <t>Рейк'явік</t>
  </si>
  <si>
    <t>Рагнар Йонассон/Катрін Якобсдоттір</t>
  </si>
  <si>
    <t>Люди не зі страху</t>
  </si>
  <si>
    <t>Світлана Кириченко</t>
  </si>
  <si>
    <t>Під скляним ковпаком</t>
  </si>
  <si>
    <t>Сильвія Плат</t>
  </si>
  <si>
    <t>Московіада</t>
  </si>
  <si>
    <t>Юрій Андрухович</t>
  </si>
  <si>
    <t>Тема для медитації</t>
  </si>
  <si>
    <t>Леонід Кононович</t>
  </si>
  <si>
    <t>Зозулина земля за хмарами</t>
  </si>
  <si>
    <t>Ентоні Дорр</t>
  </si>
  <si>
    <t>Двійник</t>
  </si>
  <si>
    <t>Жузе Сарамагу</t>
  </si>
  <si>
    <t>Hodder &amp; Stoughton</t>
  </si>
  <si>
    <t>Японія</t>
  </si>
  <si>
    <t>Морфеус</t>
  </si>
  <si>
    <t>Португалія</t>
  </si>
  <si>
    <t xml:space="preserve">Жизнєнні історії </t>
  </si>
  <si>
    <t>Софія Мокій</t>
  </si>
  <si>
    <t>Невидима битва. Як дисиденти боролися за незалежність України</t>
  </si>
  <si>
    <t>Роман Клочко</t>
  </si>
  <si>
    <t>Сестри Річинські. Том II</t>
  </si>
  <si>
    <t>Славетне життя Ей Джея Фікрі</t>
  </si>
  <si>
    <t xml:space="preserve">Блудний метеор. Вибрані твори </t>
  </si>
  <si>
    <t>Наталія Кобринська</t>
  </si>
  <si>
    <t>Я перетворююсь … Шоденник окупації. Вибрані вірші</t>
  </si>
  <si>
    <t>Володимир Вакуленко-К</t>
  </si>
  <si>
    <t>Червоний записник</t>
  </si>
  <si>
    <t>Софія Лундбург</t>
  </si>
  <si>
    <t>Посібник з убивства для хорошої дівчинки</t>
  </si>
  <si>
    <t>Голлі Джексон</t>
  </si>
  <si>
    <t>Жанна батольйонерка</t>
  </si>
  <si>
    <t>Гео Шкурупій</t>
  </si>
  <si>
    <t>Товаришки. Новели</t>
  </si>
  <si>
    <t>Олена Пчілка</t>
  </si>
  <si>
    <t>Смішні кохання</t>
  </si>
  <si>
    <t>Ще одну сторінку</t>
  </si>
  <si>
    <t>READBERRY</t>
  </si>
  <si>
    <t>Шлях ріки</t>
  </si>
  <si>
    <t xml:space="preserve">Шеллі Рід </t>
  </si>
  <si>
    <t>Приходь без дзвінка</t>
  </si>
  <si>
    <t>Світлана Бєлоусова</t>
  </si>
  <si>
    <t>Там, де заходить сонце</t>
  </si>
  <si>
    <t>Олена Пшеничка</t>
  </si>
  <si>
    <t>Сестри Річинські. Том III</t>
  </si>
  <si>
    <t>Готель Світ</t>
  </si>
  <si>
    <t>Алі Сміт</t>
  </si>
  <si>
    <t>Бойня номер п'ять</t>
  </si>
  <si>
    <t>Курт Воннегут</t>
  </si>
  <si>
    <t>Майже хороші хлопці</t>
  </si>
  <si>
    <t>Дар'я Чайка</t>
  </si>
  <si>
    <t>Роздуми про двадцяте століття</t>
  </si>
  <si>
    <t>Тоні Джадт, Тімоті Снайдер</t>
  </si>
  <si>
    <t>За лаштункам війни</t>
  </si>
  <si>
    <t>Суворі чоловіки</t>
  </si>
  <si>
    <t>Стрімка могила</t>
  </si>
  <si>
    <t>Роберт Галбрейт</t>
  </si>
  <si>
    <t>Люди з Більбао народжуються, де хочуть</t>
  </si>
  <si>
    <t>Марія Ларреа</t>
  </si>
  <si>
    <t>Орландо</t>
  </si>
  <si>
    <t>Дім без господаря</t>
  </si>
  <si>
    <t>Гайнріх Бьолль</t>
  </si>
  <si>
    <t>Точка нуль</t>
  </si>
  <si>
    <t>Полковнику ніхто не пише</t>
  </si>
  <si>
    <t>Опале листя</t>
  </si>
  <si>
    <t>Книга для дітей</t>
  </si>
  <si>
    <t>А. С. Баєтт</t>
  </si>
  <si>
    <t>Жовтолика</t>
  </si>
  <si>
    <t>Око Світу. Колесо Часу. Книга 1</t>
  </si>
  <si>
    <t>Роберт Джордан</t>
  </si>
  <si>
    <t>Велике полювання.Колесо Часу. Книга 2</t>
  </si>
  <si>
    <t>Відроджений Дракон. Колесо Часу. Книга 3</t>
  </si>
  <si>
    <t>Тінь, що сходить. Колесо Часу. Книга 4</t>
  </si>
  <si>
    <t>Вогні Небес. Колесо Часу. Книга 5</t>
  </si>
  <si>
    <t>Незриме життя Адді Лярю</t>
  </si>
  <si>
    <t>В. Е. Шваб</t>
  </si>
  <si>
    <t>Лотерея та інші оповідання</t>
  </si>
  <si>
    <t>Ширлі Джексон</t>
  </si>
  <si>
    <t>Несподівана вакансія</t>
  </si>
  <si>
    <t>Усюди жевріють пожежі</t>
  </si>
  <si>
    <t>Селеста Інг</t>
  </si>
  <si>
    <t>Скандал сторіччя. Тексти для газет і журналів</t>
  </si>
  <si>
    <t>Генерал у своєму лабіринті</t>
  </si>
  <si>
    <t>Голодні ігри</t>
  </si>
  <si>
    <t>Голодні ігри. Полум'я займається</t>
  </si>
  <si>
    <t>Будинок на вулиці Тредд</t>
  </si>
  <si>
    <t>Карен Вайт</t>
  </si>
  <si>
    <t>Нічний цирк</t>
  </si>
  <si>
    <t>Те, що видно звідси</t>
  </si>
  <si>
    <t>Маріана Лекі</t>
  </si>
  <si>
    <t>Розквітає найчервоніша з троянд</t>
  </si>
  <si>
    <t>Лів Стрьомквіст</t>
  </si>
  <si>
    <t>Леся Українка. Книги Сивілли</t>
  </si>
  <si>
    <t>Тамара Гундорова</t>
  </si>
  <si>
    <t>Кохання в мозку</t>
  </si>
  <si>
    <t>Десять тисяч дверей Дженьєрі</t>
  </si>
  <si>
    <t>Алікс І. Герроу</t>
  </si>
  <si>
    <t>Сніданок чемпіонів, або Прощавай, чорний понеділку!</t>
  </si>
  <si>
    <t>Богдан</t>
  </si>
  <si>
    <t>Божої вам ласки, містере Роузвотере, або Перли перед свиньми</t>
  </si>
  <si>
    <t>Буфонада, або Більше не самотні</t>
  </si>
  <si>
    <t>Пастка-22</t>
  </si>
  <si>
    <t>Джозеф Геллер</t>
  </si>
  <si>
    <t>Пристрасть</t>
  </si>
  <si>
    <t>Джанет Вінтерсон</t>
  </si>
  <si>
    <t>Сирени Титана</t>
  </si>
  <si>
    <t>А все-таки прийди</t>
  </si>
  <si>
    <t>Розлучення</t>
  </si>
  <si>
    <t>Муа Гернгрен</t>
  </si>
  <si>
    <t>Invisible Women. Exposing Data Bias in a World Designed for Men</t>
  </si>
  <si>
    <t>Каролайн Перес</t>
  </si>
  <si>
    <t>Пісня відкритого шляху</t>
  </si>
  <si>
    <t>Потяг прибуває за розклаом</t>
  </si>
  <si>
    <t>Марічка Паплаускайте</t>
  </si>
  <si>
    <t>Освічена</t>
  </si>
  <si>
    <t>Тара Вестовер</t>
  </si>
  <si>
    <t>Артбукс</t>
  </si>
  <si>
    <t>Я рада, що моя мама померла</t>
  </si>
  <si>
    <t>Дженнет Маккеорді</t>
  </si>
  <si>
    <t>Дивна Саллі Даймонд</t>
  </si>
  <si>
    <t>Ліз Нуджент</t>
  </si>
  <si>
    <t>Випадок із Рейчел</t>
  </si>
  <si>
    <t>Керолайн О'Доног'ю</t>
  </si>
  <si>
    <t>Коханці-поліглоти</t>
  </si>
  <si>
    <t>Ліна Вулф</t>
  </si>
  <si>
    <t>Печера ідей</t>
  </si>
  <si>
    <t>Хоск Карлос Сомоса</t>
  </si>
  <si>
    <t xml:space="preserve">Симпатик </t>
  </si>
  <si>
    <t>В'єт Тан Нгуєн</t>
  </si>
  <si>
    <t xml:space="preserve">Родина у вогні </t>
  </si>
  <si>
    <t>Джаніка Оза</t>
  </si>
  <si>
    <t>Блакитний - теплий колір</t>
  </si>
  <si>
    <t>Жуль Маро</t>
  </si>
  <si>
    <t>А надворі - літо</t>
  </si>
  <si>
    <t>Кім Еран</t>
  </si>
  <si>
    <t>Пляжне чтиво</t>
  </si>
  <si>
    <t>Емілі Генрі</t>
  </si>
  <si>
    <t>Лімб. Місце загублених душ</t>
  </si>
  <si>
    <t>Кирило Половін</t>
  </si>
  <si>
    <t>Оринин</t>
  </si>
  <si>
    <t>Сашко Столовий</t>
  </si>
  <si>
    <t>Містична річка</t>
  </si>
  <si>
    <t>Денніс Лігейн</t>
  </si>
  <si>
    <t>Коханий. Техас</t>
  </si>
  <si>
    <t>Гудрун Єва Мінервудоттір</t>
  </si>
  <si>
    <t>Цієї миті завтра</t>
  </si>
  <si>
    <t>Емма Страуб</t>
  </si>
  <si>
    <t>Теоретично це кохання</t>
  </si>
  <si>
    <t>Американський експеримент із сусідом</t>
  </si>
  <si>
    <t>Аромат щастя найсильніший під час дощу</t>
  </si>
  <si>
    <t>Віржіні Грімальді</t>
  </si>
  <si>
    <t>Виживуть п'ятеро</t>
  </si>
  <si>
    <t>Про таке не говорять</t>
  </si>
  <si>
    <t>Патриція Локвуд</t>
  </si>
  <si>
    <t>Загублений у кімнаті сміху</t>
  </si>
  <si>
    <t>Malibu Rising</t>
  </si>
  <si>
    <t>Daisy Jones &amp; The Six</t>
  </si>
  <si>
    <t>I want to die but I want to eat tteokbokki</t>
  </si>
  <si>
    <t>Baek Sehee</t>
  </si>
  <si>
    <t>Жінки, що біжать з вовками</t>
  </si>
  <si>
    <t>Клариса Пінкола Естес</t>
  </si>
  <si>
    <t>Mile High</t>
  </si>
  <si>
    <t>Liz Tomforde</t>
  </si>
  <si>
    <t>The Right Move</t>
  </si>
  <si>
    <t>Caught Up</t>
  </si>
  <si>
    <t>Свідчення</t>
  </si>
  <si>
    <t>Пекельна пісня. Книга 1. Чудовиська Істини</t>
  </si>
  <si>
    <t>Дует наш темний. Книга 2. Чудовиська Істини</t>
  </si>
  <si>
    <t>Клоун Шалімар</t>
  </si>
  <si>
    <t>Ми завжди жили в замку</t>
  </si>
  <si>
    <t>Привиди Дому на пагорбі</t>
  </si>
  <si>
    <t>Фігури світла</t>
  </si>
  <si>
    <t>Сара Мосс</t>
  </si>
  <si>
    <t>Маленькі пташині серця</t>
  </si>
  <si>
    <t>Вікторія Ллойд-Барлоу</t>
  </si>
  <si>
    <t>Дев'ятий Дім</t>
  </si>
  <si>
    <t>Лі Бардуго</t>
  </si>
  <si>
    <t>Біснуватий</t>
  </si>
  <si>
    <t>Я забула труси</t>
  </si>
  <si>
    <t>Майя Тульчинська</t>
  </si>
  <si>
    <t>Кохана</t>
  </si>
  <si>
    <t>Тоні Моррісон</t>
  </si>
  <si>
    <t>Люди, яких ми зустрічаємо у відпустці</t>
  </si>
  <si>
    <t>Мілева Айнштайн: теорія туги</t>
  </si>
  <si>
    <t>Таборові діти</t>
  </si>
  <si>
    <t>Любов Загоровська</t>
  </si>
  <si>
    <t>Твоя Вільма</t>
  </si>
  <si>
    <t>Коханеці леді Чаттерлей</t>
  </si>
  <si>
    <t>Девід Герберт Лоуренс</t>
  </si>
  <si>
    <t>Пам'яті</t>
  </si>
  <si>
    <t>Еліс Вінн</t>
  </si>
  <si>
    <t>Creative Women Publishing</t>
  </si>
  <si>
    <t>Арабески</t>
  </si>
  <si>
    <t>Довіра</t>
  </si>
  <si>
    <t>Ернан Діаз</t>
  </si>
  <si>
    <t>Дрібним шрифтом. Книга 1. Мільярдери з Дрімленду</t>
  </si>
  <si>
    <t>Лорен Ашер</t>
  </si>
  <si>
    <t>Напрочуд кмітливі створіння</t>
  </si>
  <si>
    <t>Шелбі Ван Пелт</t>
  </si>
  <si>
    <t>Пачінко</t>
  </si>
  <si>
    <t>Мін Джін Лі</t>
  </si>
  <si>
    <t>Ніби ми злодії</t>
  </si>
  <si>
    <t>М. Л. Ріо</t>
  </si>
  <si>
    <t>Прошу, оберігай маму</t>
  </si>
  <si>
    <t>Шін Гьонсук</t>
  </si>
  <si>
    <t>Відьми з Варде</t>
  </si>
  <si>
    <t>Аня Бергман</t>
  </si>
  <si>
    <t>Хороша дівчинка, зіпсована кров</t>
  </si>
  <si>
    <t>Про хлопчика</t>
  </si>
  <si>
    <t>Зачарована гора</t>
  </si>
  <si>
    <t>Шість багряних журавлів</t>
  </si>
  <si>
    <t>Елізабет Лім</t>
  </si>
  <si>
    <t>Кладовище домашніх тварин</t>
  </si>
  <si>
    <t>Повелитель хаосу. Колесо Часу. Книга 6</t>
  </si>
  <si>
    <t>Мисливці за щастям</t>
  </si>
  <si>
    <t>Валерій Пузік</t>
  </si>
  <si>
    <t>Голодні ігри. Переспівниця</t>
  </si>
  <si>
    <t xml:space="preserve">Під подушку чи під Ялинку </t>
  </si>
  <si>
    <t>Дар'я Анцибор</t>
  </si>
  <si>
    <t>Втрачені квіти Еліс Гарт</t>
  </si>
  <si>
    <t>Голлі Рінгланд</t>
  </si>
  <si>
    <t xml:space="preserve">Колишнім не читати </t>
  </si>
  <si>
    <t xml:space="preserve">Галина Тарасенко </t>
  </si>
  <si>
    <t>Той, хто полюбить тебе у всій твоїй жалюгідній славі</t>
  </si>
  <si>
    <t>Рафаель Боб-Ваксберг</t>
  </si>
  <si>
    <t>Тіло кожного. Книга про свободу</t>
  </si>
  <si>
    <t>Олівія Ленг</t>
  </si>
  <si>
    <t>Крудо</t>
  </si>
  <si>
    <t>Play Along</t>
  </si>
  <si>
    <t>Liz Tomford</t>
  </si>
  <si>
    <t>Холодний Яр</t>
  </si>
  <si>
    <t>Юрій Горліс-Горський</t>
  </si>
  <si>
    <t>Її тіло та інші сторони</t>
  </si>
  <si>
    <t>Кармен Марія Мачадо</t>
  </si>
  <si>
    <t>Шах і мат</t>
  </si>
  <si>
    <t>Тресс зі Смарагдового моря</t>
  </si>
  <si>
    <t>Мідноголовий Демон</t>
  </si>
  <si>
    <t>Барбара Кінгсолвер</t>
  </si>
  <si>
    <t>Австралія</t>
  </si>
  <si>
    <t>ORLANDO</t>
  </si>
  <si>
    <t>Грушка</t>
  </si>
  <si>
    <t>Хірург</t>
  </si>
  <si>
    <t>Тесс Геррітсен</t>
  </si>
  <si>
    <t>Дім Голлоу</t>
  </si>
  <si>
    <t>Крістал Сазерленд</t>
  </si>
  <si>
    <t>Книголюби</t>
  </si>
  <si>
    <t>Пів війни</t>
  </si>
  <si>
    <t>Часосховище</t>
  </si>
  <si>
    <t>Георгі Господінов</t>
  </si>
  <si>
    <t>Зайчик</t>
  </si>
  <si>
    <t>Мона Авад</t>
  </si>
  <si>
    <t>Чорні вівці</t>
  </si>
  <si>
    <t>Болгарія</t>
  </si>
  <si>
    <t>Френдзона</t>
  </si>
  <si>
    <t>Еббі Хіменес</t>
  </si>
  <si>
    <t>Мигдаль</t>
  </si>
  <si>
    <t>Сон Вонпхьон</t>
  </si>
  <si>
    <t>Нефритове місто. Книга 1. Сага Зеленої Кістки</t>
  </si>
  <si>
    <t>Фонда Лі</t>
  </si>
  <si>
    <t>Обіцянка дракона. Книга 2. Шість багряних журавлів</t>
  </si>
  <si>
    <t>Керрі Сото знов у грі</t>
  </si>
  <si>
    <t>Тейлор Дженкінс Рід</t>
  </si>
  <si>
    <t>Стіна Вінніпега і Я</t>
  </si>
  <si>
    <t>Маріана Запата</t>
  </si>
  <si>
    <t>Дев'ять життів Роуз Наполітано</t>
  </si>
  <si>
    <t>Донна Фрейтас</t>
  </si>
  <si>
    <t>Джерело Вознесіння. З-імли-народжені. Книга 2</t>
  </si>
  <si>
    <t>Місто Самоти</t>
  </si>
  <si>
    <t>Дитинство. Копенгагенська трилогія. Книга 1</t>
  </si>
  <si>
    <t>Туве Дітлевсен</t>
  </si>
  <si>
    <t>Він</t>
  </si>
  <si>
    <t>Саріна Бовен, Елль Кеннеді</t>
  </si>
  <si>
    <t>Присяжник. Хроніки Буресвітла. Книга 3</t>
  </si>
  <si>
    <t>Ритм війни. Хроніки Буресвітла. Книга 4</t>
  </si>
  <si>
    <t>Щасливе місце</t>
  </si>
  <si>
    <t>Крапки</t>
  </si>
  <si>
    <t>Діва, матір і третя</t>
  </si>
  <si>
    <t>Юлія Нагорнюк</t>
  </si>
  <si>
    <t>Колесо Часу. Книга 7. Корона Мечів</t>
  </si>
  <si>
    <t>Голокост. Нова історія</t>
  </si>
  <si>
    <t>Ні жива ні мертва</t>
  </si>
  <si>
    <t>Сатанинські вірші</t>
  </si>
  <si>
    <t>Юність. Копенгагенська трилогія. Книга 2</t>
  </si>
  <si>
    <t>Заміжжя. Копенгагенська трилогія. Книга 3</t>
  </si>
  <si>
    <t>Rewind It Back</t>
  </si>
  <si>
    <t>Друг</t>
  </si>
  <si>
    <t>Сіґрід Нуньєс</t>
  </si>
  <si>
    <t>Наречена</t>
  </si>
  <si>
    <t>Елантріс</t>
  </si>
  <si>
    <t>Квітка пустелі</t>
  </si>
  <si>
    <t>Варіс Дірі, Кетлін Міллер</t>
  </si>
  <si>
    <t>Наша Європа</t>
  </si>
  <si>
    <t>Сомалі</t>
  </si>
  <si>
    <t>Сад супроти часу</t>
  </si>
  <si>
    <t>Олівія Ленґ</t>
  </si>
  <si>
    <t>Привіт, красуне</t>
  </si>
  <si>
    <t>Енн Наполітано</t>
  </si>
  <si>
    <t>Дівчина на ім'я Самсон</t>
  </si>
  <si>
    <t xml:space="preserve">Емі Гармон </t>
  </si>
  <si>
    <t>Життя хлопця</t>
  </si>
  <si>
    <t>Роберт Маккеммон</t>
  </si>
  <si>
    <t>Усі персонажі вигадані. Або ні</t>
  </si>
  <si>
    <t>Юлія Лаба</t>
  </si>
  <si>
    <t>Атака титанів. Том 1</t>
  </si>
  <si>
    <t>Хаджіме Ісаяма</t>
  </si>
  <si>
    <t>Гра в перевдягання</t>
  </si>
  <si>
    <t>Фамільяр</t>
  </si>
  <si>
    <t>манга</t>
  </si>
  <si>
    <t>Крамничка «З легкої руки»</t>
  </si>
  <si>
    <t>Горан Петрович</t>
  </si>
  <si>
    <t>Атлас, описаний небом</t>
  </si>
  <si>
    <t>Іменинниця</t>
  </si>
  <si>
    <t>Пенелопа Дуглас</t>
  </si>
  <si>
    <t>Ми. Епічно</t>
  </si>
  <si>
    <t>Власна кімната</t>
  </si>
  <si>
    <t>Хвилі</t>
  </si>
  <si>
    <t>Провулок Світлячків. Книга 1</t>
  </si>
  <si>
    <t>Крістін Генна</t>
  </si>
  <si>
    <t>Сербія</t>
  </si>
  <si>
    <t>Общий итог</t>
  </si>
  <si>
    <t>Названия столбцов</t>
  </si>
  <si>
    <t>Статус читання</t>
  </si>
  <si>
    <t>Прочитане</t>
  </si>
  <si>
    <t>Непрочитане</t>
  </si>
  <si>
    <t>Кількість</t>
  </si>
  <si>
    <t>%</t>
  </si>
  <si>
    <t>Видавництва (кількість)</t>
  </si>
  <si>
    <t>Видавництва (%)</t>
  </si>
  <si>
    <t>Мови</t>
  </si>
  <si>
    <t>Жанри</t>
  </si>
  <si>
    <t>Витрати на роки, місяці</t>
  </si>
  <si>
    <t>Місяць покупок</t>
  </si>
  <si>
    <t>Березень</t>
  </si>
  <si>
    <t>Вересень</t>
  </si>
  <si>
    <t>Грудень</t>
  </si>
  <si>
    <t>Жовтень</t>
  </si>
  <si>
    <t>Квітень</t>
  </si>
  <si>
    <t>Липень</t>
  </si>
  <si>
    <t>Листопад</t>
  </si>
  <si>
    <t>Лютий</t>
  </si>
  <si>
    <t>Серпень</t>
  </si>
  <si>
    <t>Січень</t>
  </si>
  <si>
    <t>Травень</t>
  </si>
  <si>
    <t>Червень</t>
  </si>
  <si>
    <t>Сумма по полю Ціна</t>
  </si>
  <si>
    <t>Середня кількість сторінок в прочитаних книгах + середня оцінка</t>
  </si>
  <si>
    <t>Кількість прочитаних книг та середня оцінка по роках</t>
  </si>
  <si>
    <t>Середня вартість книги</t>
  </si>
  <si>
    <t>TOP авторів за кількістю книг</t>
  </si>
  <si>
    <t>TOP видавництв</t>
  </si>
  <si>
    <t>Прочитане – непрочитане (кількість)</t>
  </si>
  <si>
    <t>Прочитане – непрочитане (%)</t>
  </si>
  <si>
    <t>Статус</t>
  </si>
  <si>
    <t>Кільксть</t>
  </si>
  <si>
    <t>Кільскість</t>
  </si>
  <si>
    <t>Рік</t>
  </si>
  <si>
    <t>Кільсть</t>
  </si>
  <si>
    <t>Середня оцінка</t>
  </si>
  <si>
    <t>Середня кількість сторінок</t>
  </si>
  <si>
    <t>Середня ціна</t>
  </si>
  <si>
    <t>Місяць</t>
  </si>
  <si>
    <t>Країна</t>
  </si>
  <si>
    <t>Кільксть куплених книг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</si>
</sst>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</cellXfs>
  <cellStyles count="1">
    <cellStyle name="Обычный" xfId="0" builtinId="0"/>
  </cellStyles>
  <dxfs count="19"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9" formatCode="dd/mm/yyyy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таблиці!Прочитане – непрочитане (кількість і %)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Прочитане – непрочитане (кількість)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AEC-4C14-9420-940FF904D80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AEC-4C14-9420-940FF904D8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таблиці'!$A$4:$A$6</c:f>
              <c:strCache>
                <c:ptCount val="2"/>
                <c:pt idx="0">
                  <c:v>Непрочитане</c:v>
                </c:pt>
                <c:pt idx="1">
                  <c:v>Прочитане</c:v>
                </c:pt>
              </c:strCache>
            </c:strRef>
          </c:cat>
          <c:val>
            <c:numRef>
              <c:f>'Зведені таблиці'!$B$4:$B$6</c:f>
              <c:numCache>
                <c:formatCode>General</c:formatCode>
                <c:ptCount val="2"/>
                <c:pt idx="0">
                  <c:v>398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C-4C14-9420-940FF904D8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6349311"/>
        <c:axId val="426349727"/>
      </c:barChart>
      <c:catAx>
        <c:axId val="4263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49727"/>
        <c:crosses val="autoZero"/>
        <c:auto val="1"/>
        <c:lblAlgn val="ctr"/>
        <c:lblOffset val="100"/>
        <c:noMultiLvlLbl val="0"/>
      </c:catAx>
      <c:valAx>
        <c:axId val="4263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ru-RU"/>
              <a:t>оп авторів за кількістю книг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таблиці'!$B$112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таблиці'!$A$113:$A$127</c:f>
              <c:strCache>
                <c:ptCount val="14"/>
                <c:pt idx="0">
                  <c:v>Брендон Сандерсон</c:v>
                </c:pt>
                <c:pt idx="1">
                  <c:v>Збірка</c:v>
                </c:pt>
                <c:pt idx="2">
                  <c:v>Кадзуо Ішігуро</c:v>
                </c:pt>
                <c:pt idx="3">
                  <c:v>Роберт Джордан</c:v>
                </c:pt>
                <c:pt idx="4">
                  <c:v>Джордж Р. Р. Мартін</c:v>
                </c:pt>
                <c:pt idx="5">
                  <c:v>Роберт Ґалбрейт</c:v>
                </c:pt>
                <c:pt idx="6">
                  <c:v>Оксана Забужко</c:v>
                </c:pt>
                <c:pt idx="7">
                  <c:v>Джо Аберкромбі</c:v>
                </c:pt>
                <c:pt idx="8">
                  <c:v>Stephenie Meyer</c:v>
                </c:pt>
                <c:pt idx="9">
                  <c:v>Ребекка Кван</c:v>
                </c:pt>
                <c:pt idx="10">
                  <c:v>Артем Чех</c:v>
                </c:pt>
                <c:pt idx="11">
                  <c:v>Габріель Гарсія Маркес</c:v>
                </c:pt>
                <c:pt idx="12">
                  <c:v>Алі Гейзелвуд</c:v>
                </c:pt>
                <c:pt idx="13">
                  <c:v>Курт Воннегут</c:v>
                </c:pt>
              </c:strCache>
            </c:strRef>
          </c:cat>
          <c:val>
            <c:numRef>
              <c:f>'Зведені таблиці'!$B$113:$B$127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2-407F-8E76-964AF42B0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858336"/>
        <c:axId val="335860000"/>
      </c:barChart>
      <c:catAx>
        <c:axId val="3358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60000"/>
        <c:crosses val="autoZero"/>
        <c:auto val="1"/>
        <c:lblAlgn val="ctr"/>
        <c:lblOffset val="100"/>
        <c:noMultiLvlLbl val="0"/>
      </c:catAx>
      <c:valAx>
        <c:axId val="33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ru-RU"/>
              <a:t>оп видавництв за кількістю книг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таблиці'!$E$112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таблиці'!$D$113:$D$123</c:f>
              <c:strCache>
                <c:ptCount val="10"/>
                <c:pt idx="0">
                  <c:v>Видавництво Старого Лева</c:v>
                </c:pt>
                <c:pt idx="1">
                  <c:v>Vivat</c:v>
                </c:pt>
                <c:pt idx="2">
                  <c:v>Лабораторія</c:v>
                </c:pt>
                <c:pt idx="3">
                  <c:v>Віхола</c:v>
                </c:pt>
                <c:pt idx="4">
                  <c:v>КСД</c:v>
                </c:pt>
                <c:pt idx="5">
                  <c:v>Комора</c:v>
                </c:pt>
                <c:pt idx="6">
                  <c:v>Темпора</c:v>
                </c:pt>
                <c:pt idx="7">
                  <c:v>КМ-Букс</c:v>
                </c:pt>
                <c:pt idx="8">
                  <c:v>Фоліо</c:v>
                </c:pt>
                <c:pt idx="9">
                  <c:v>Фабула</c:v>
                </c:pt>
              </c:strCache>
            </c:strRef>
          </c:cat>
          <c:val>
            <c:numRef>
              <c:f>'Зведені таблиці'!$E$113:$E$123</c:f>
              <c:numCache>
                <c:formatCode>General</c:formatCode>
                <c:ptCount val="10"/>
                <c:pt idx="0">
                  <c:v>62</c:v>
                </c:pt>
                <c:pt idx="1">
                  <c:v>45</c:v>
                </c:pt>
                <c:pt idx="2">
                  <c:v>37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A6-A8AA-E2014CCDD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857920"/>
        <c:axId val="335860000"/>
      </c:barChart>
      <c:catAx>
        <c:axId val="3358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60000"/>
        <c:crosses val="autoZero"/>
        <c:auto val="1"/>
        <c:lblAlgn val="ctr"/>
        <c:lblOffset val="100"/>
        <c:noMultiLvlLbl val="0"/>
      </c:catAx>
      <c:valAx>
        <c:axId val="33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Прочитане – непрочитане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'Зведені таблиці'!$B$9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6F-451E-9BC4-450C2D287D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6F-451E-9BC4-450C2D287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'Зведені таблиці'!$A$10:$A$12</c:f>
              <c:strCache>
                <c:ptCount val="2"/>
                <c:pt idx="0">
                  <c:v>Непрочитане</c:v>
                </c:pt>
                <c:pt idx="1">
                  <c:v>Прочитане</c:v>
                </c:pt>
              </c:strCache>
            </c:strRef>
          </c:cat>
          <c:val>
            <c:numRef>
              <c:f>'Зведені таблиці'!$B$10:$B$12</c:f>
              <c:numCache>
                <c:formatCode>0.00%</c:formatCode>
                <c:ptCount val="2"/>
                <c:pt idx="0">
                  <c:v>0.74531835205992514</c:v>
                </c:pt>
                <c:pt idx="1">
                  <c:v>0.25468164794007492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F-451E-9BC4-450C2D287D0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Середня</a:t>
            </a:r>
            <a:r>
              <a:rPr lang="ru-RU" baseline="0"/>
              <a:t> ціна за книгу та кількість куплених книг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таблиці'!$K$104</c:f>
              <c:strCache>
                <c:ptCount val="1"/>
                <c:pt idx="0">
                  <c:v>Середня ціна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таблиці'!$J$105:$J$109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таблиці'!$K$105:$K$109</c:f>
              <c:numCache>
                <c:formatCode>0</c:formatCode>
                <c:ptCount val="4"/>
                <c:pt idx="0">
                  <c:v>246.10919540229884</c:v>
                </c:pt>
                <c:pt idx="1">
                  <c:v>288.57718120805367</c:v>
                </c:pt>
                <c:pt idx="2">
                  <c:v>272.39877300613495</c:v>
                </c:pt>
                <c:pt idx="3">
                  <c:v>385.375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2-4EB2-9DAE-062CD67AB2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40363103"/>
        <c:axId val="140369343"/>
      </c:barChart>
      <c:lineChart>
        <c:grouping val="standard"/>
        <c:varyColors val="0"/>
        <c:ser>
          <c:idx val="1"/>
          <c:order val="1"/>
          <c:tx>
            <c:strRef>
              <c:f>'Зведені таблиці'!$L$104</c:f>
              <c:strCache>
                <c:ptCount val="1"/>
                <c:pt idx="0">
                  <c:v>Кільксть куплених книг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таблиці'!$J$105:$J$109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таблиці'!$L$105:$L$109</c:f>
              <c:numCache>
                <c:formatCode>General</c:formatCode>
                <c:ptCount val="4"/>
                <c:pt idx="0">
                  <c:v>174</c:v>
                </c:pt>
                <c:pt idx="1">
                  <c:v>149</c:v>
                </c:pt>
                <c:pt idx="2">
                  <c:v>163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2-4EB2-9DAE-062CD67AB2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0346223"/>
        <c:axId val="2020349551"/>
      </c:lineChart>
      <c:catAx>
        <c:axId val="14036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9343"/>
        <c:crosses val="autoZero"/>
        <c:auto val="1"/>
        <c:lblAlgn val="ctr"/>
        <c:lblOffset val="100"/>
        <c:noMultiLvlLbl val="0"/>
      </c:catAx>
      <c:valAx>
        <c:axId val="14036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3103"/>
        <c:crosses val="autoZero"/>
        <c:crossBetween val="between"/>
      </c:valAx>
      <c:valAx>
        <c:axId val="2020349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6223"/>
        <c:crosses val="max"/>
        <c:crossBetween val="between"/>
      </c:valAx>
      <c:catAx>
        <c:axId val="2020346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349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таблиці!Видавництва (кількість)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Видавництва (кількість)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таблиці'!$B$21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таблиці'!$A$22:$A$84</c:f>
              <c:strCache>
                <c:ptCount val="62"/>
                <c:pt idx="0">
                  <c:v>Видавництво Старого Лева</c:v>
                </c:pt>
                <c:pt idx="1">
                  <c:v>Vivat</c:v>
                </c:pt>
                <c:pt idx="2">
                  <c:v>Лабораторія</c:v>
                </c:pt>
                <c:pt idx="3">
                  <c:v>Віхола</c:v>
                </c:pt>
                <c:pt idx="4">
                  <c:v>КСД</c:v>
                </c:pt>
                <c:pt idx="5">
                  <c:v>Комора</c:v>
                </c:pt>
                <c:pt idx="6">
                  <c:v>Темпора</c:v>
                </c:pt>
                <c:pt idx="7">
                  <c:v>КМ-Букс</c:v>
                </c:pt>
                <c:pt idx="8">
                  <c:v>Фоліо</c:v>
                </c:pt>
                <c:pt idx="9">
                  <c:v>Фабула</c:v>
                </c:pt>
                <c:pt idx="10">
                  <c:v>Книги-XXI</c:v>
                </c:pt>
                <c:pt idx="11">
                  <c:v>Вавилонська бібліотека</c:v>
                </c:pt>
                <c:pt idx="12">
                  <c:v>А-БА-БА-ГА-ЛА-МА-ГА</c:v>
                </c:pt>
                <c:pt idx="13">
                  <c:v>Видавництво</c:v>
                </c:pt>
                <c:pt idx="14">
                  <c:v>Артбукс</c:v>
                </c:pt>
                <c:pt idx="15">
                  <c:v>Наш Формат</c:v>
                </c:pt>
                <c:pt idx="16">
                  <c:v>Жорж</c:v>
                </c:pt>
                <c:pt idx="17">
                  <c:v>Meridian Czernowitz</c:v>
                </c:pt>
                <c:pt idx="18">
                  <c:v>Ще одну сторінку</c:v>
                </c:pt>
                <c:pt idx="19">
                  <c:v>Book Chef</c:v>
                </c:pt>
                <c:pt idx="20">
                  <c:v>РМ</c:v>
                </c:pt>
                <c:pt idx="21">
                  <c:v>Комубук</c:v>
                </c:pt>
                <c:pt idx="22">
                  <c:v>Видавництво Анетти Антоненко</c:v>
                </c:pt>
                <c:pt idx="23">
                  <c:v>Богдан</c:v>
                </c:pt>
                <c:pt idx="24">
                  <c:v>Hodder &amp; Stoughton</c:v>
                </c:pt>
                <c:pt idx="25">
                  <c:v>Небо</c:v>
                </c:pt>
                <c:pt idx="26">
                  <c:v>Компас</c:v>
                </c:pt>
                <c:pt idx="27">
                  <c:v>Грушка</c:v>
                </c:pt>
                <c:pt idx="28">
                  <c:v>Atom Books</c:v>
                </c:pt>
                <c:pt idx="29">
                  <c:v>#книголав</c:v>
                </c:pt>
                <c:pt idx="30">
                  <c:v>Видавництво Жупансько</c:v>
                </c:pt>
                <c:pt idx="31">
                  <c:v>Смолоскип</c:v>
                </c:pt>
                <c:pt idx="32">
                  <c:v>Апріорі</c:v>
                </c:pt>
                <c:pt idx="33">
                  <c:v>READBERRY</c:v>
                </c:pt>
                <c:pt idx="34">
                  <c:v>Macmillan</c:v>
                </c:pt>
                <c:pt idx="35">
                  <c:v>Нора-Друк</c:v>
                </c:pt>
                <c:pt idx="36">
                  <c:v>Човен</c:v>
                </c:pt>
                <c:pt idx="37">
                  <c:v>Penguin</c:v>
                </c:pt>
                <c:pt idx="38">
                  <c:v>Літопис</c:v>
                </c:pt>
                <c:pt idx="39">
                  <c:v>SIMON &amp; SCHUSTER</c:v>
                </c:pt>
                <c:pt idx="40">
                  <c:v>Bloomsbury</c:v>
                </c:pt>
                <c:pt idx="41">
                  <c:v>Yakaboo Publishing</c:v>
                </c:pt>
                <c:pt idx="42">
                  <c:v>Random House</c:v>
                </c:pt>
                <c:pt idx="43">
                  <c:v>Прометей</c:v>
                </c:pt>
                <c:pt idx="44">
                  <c:v>Білка</c:v>
                </c:pt>
                <c:pt idx="45">
                  <c:v>Сафран</c:v>
                </c:pt>
                <c:pt idx="46">
                  <c:v>Дух і Літера</c:v>
                </c:pt>
                <c:pt idx="47">
                  <c:v>Varvar Publishing</c:v>
                </c:pt>
                <c:pt idx="48">
                  <c:v>Creative Women Publishing</c:v>
                </c:pt>
                <c:pt idx="49">
                  <c:v>Vintage Publishing</c:v>
                </c:pt>
                <c:pt idx="50">
                  <c:v>IST Publishing</c:v>
                </c:pt>
                <c:pt idx="51">
                  <c:v>Крапки</c:v>
                </c:pt>
                <c:pt idx="52">
                  <c:v>Terra Incognita</c:v>
                </c:pt>
                <c:pt idx="53">
                  <c:v>Стилет і стилос</c:v>
                </c:pt>
                <c:pt idx="54">
                  <c:v>Чорні вівці</c:v>
                </c:pt>
                <c:pt idx="55">
                  <c:v>Кафе Птах</c:v>
                </c:pt>
                <c:pt idx="56">
                  <c:v>Canongate Books</c:v>
                </c:pt>
                <c:pt idx="57">
                  <c:v>ORLANDO</c:v>
                </c:pt>
                <c:pt idx="58">
                  <c:v>Ukraїner</c:v>
                </c:pt>
                <c:pt idx="59">
                  <c:v>Брайт Букс</c:v>
                </c:pt>
                <c:pt idx="60">
                  <c:v>Discursus</c:v>
                </c:pt>
                <c:pt idx="61">
                  <c:v>Морфеус</c:v>
                </c:pt>
              </c:strCache>
            </c:strRef>
          </c:cat>
          <c:val>
            <c:numRef>
              <c:f>'Зведені таблиці'!$B$22:$B$84</c:f>
              <c:numCache>
                <c:formatCode>General</c:formatCode>
                <c:ptCount val="62"/>
                <c:pt idx="0">
                  <c:v>62</c:v>
                </c:pt>
                <c:pt idx="1">
                  <c:v>45</c:v>
                </c:pt>
                <c:pt idx="2">
                  <c:v>37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2-4368-B761-6FF5952A6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481088"/>
        <c:axId val="739478176"/>
      </c:barChart>
      <c:catAx>
        <c:axId val="73948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78176"/>
        <c:crosses val="autoZero"/>
        <c:auto val="1"/>
        <c:lblAlgn val="ctr"/>
        <c:lblOffset val="100"/>
        <c:noMultiLvlLbl val="0"/>
      </c:catAx>
      <c:valAx>
        <c:axId val="7394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8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Видавництва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'Зведені таблиці'!$E$21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26B-4884-BB18-FE4F8CA96B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26B-4884-BB18-FE4F8CA96B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26B-4884-BB18-FE4F8CA96B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26B-4884-BB18-FE4F8CA96B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26B-4884-BB18-FE4F8CA96B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26B-4884-BB18-FE4F8CA96B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26B-4884-BB18-FE4F8CA96B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26B-4884-BB18-FE4F8CA96B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26B-4884-BB18-FE4F8CA96B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26B-4884-BB18-FE4F8CA96B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26B-4884-BB18-FE4F8CA96B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26B-4884-BB18-FE4F8CA96B4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26B-4884-BB18-FE4F8CA96B4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26B-4884-BB18-FE4F8CA96B4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26B-4884-BB18-FE4F8CA96B4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26B-4884-BB18-FE4F8CA96B4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26B-4884-BB18-FE4F8CA96B4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26B-4884-BB18-FE4F8CA96B4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26B-4884-BB18-FE4F8CA96B4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26B-4884-BB18-FE4F8CA96B4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26B-4884-BB18-FE4F8CA96B4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26B-4884-BB18-FE4F8CA96B4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26B-4884-BB18-FE4F8CA96B4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26B-4884-BB18-FE4F8CA96B4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26B-4884-BB18-FE4F8CA96B4E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26B-4884-BB18-FE4F8CA96B4E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26B-4884-BB18-FE4F8CA96B4E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26B-4884-BB18-FE4F8CA96B4E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26B-4884-BB18-FE4F8CA96B4E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26B-4884-BB18-FE4F8CA96B4E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26B-4884-BB18-FE4F8CA96B4E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26B-4884-BB18-FE4F8CA96B4E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26B-4884-BB18-FE4F8CA96B4E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26B-4884-BB18-FE4F8CA96B4E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26B-4884-BB18-FE4F8CA96B4E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26B-4884-BB18-FE4F8CA96B4E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26B-4884-BB18-FE4F8CA96B4E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26B-4884-BB18-FE4F8CA96B4E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26B-4884-BB18-FE4F8CA96B4E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26B-4884-BB18-FE4F8CA96B4E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26B-4884-BB18-FE4F8CA96B4E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26B-4884-BB18-FE4F8CA96B4E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26B-4884-BB18-FE4F8CA96B4E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26B-4884-BB18-FE4F8CA96B4E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26B-4884-BB18-FE4F8CA96B4E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26B-4884-BB18-FE4F8CA96B4E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26B-4884-BB18-FE4F8CA96B4E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26B-4884-BB18-FE4F8CA96B4E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26B-4884-BB18-FE4F8CA96B4E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26B-4884-BB18-FE4F8CA96B4E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626B-4884-BB18-FE4F8CA96B4E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626B-4884-BB18-FE4F8CA96B4E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626B-4884-BB18-FE4F8CA96B4E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626B-4884-BB18-FE4F8CA96B4E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626B-4884-BB18-FE4F8CA96B4E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626B-4884-BB18-FE4F8CA96B4E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626B-4884-BB18-FE4F8CA96B4E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626B-4884-BB18-FE4F8CA96B4E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626B-4884-BB18-FE4F8CA96B4E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626B-4884-BB18-FE4F8CA96B4E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626B-4884-BB18-FE4F8CA96B4E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626B-4884-BB18-FE4F8CA96B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'Зведені таблиці'!$D$22:$D$32</c:f>
              <c:strCache>
                <c:ptCount val="10"/>
                <c:pt idx="0">
                  <c:v>Видавництво Старого Лева</c:v>
                </c:pt>
                <c:pt idx="1">
                  <c:v>Vivat</c:v>
                </c:pt>
                <c:pt idx="2">
                  <c:v>Лабораторія</c:v>
                </c:pt>
                <c:pt idx="3">
                  <c:v>Віхола</c:v>
                </c:pt>
                <c:pt idx="4">
                  <c:v>КСД</c:v>
                </c:pt>
                <c:pt idx="5">
                  <c:v>Комора</c:v>
                </c:pt>
                <c:pt idx="6">
                  <c:v>Темпора</c:v>
                </c:pt>
                <c:pt idx="7">
                  <c:v>КМ-Букс</c:v>
                </c:pt>
                <c:pt idx="8">
                  <c:v>Фоліо</c:v>
                </c:pt>
                <c:pt idx="9">
                  <c:v>Фабула</c:v>
                </c:pt>
              </c:strCache>
            </c:strRef>
          </c:cat>
          <c:val>
            <c:numRef>
              <c:f>'Зведені таблиці'!$E$22:$E$32</c:f>
              <c:numCache>
                <c:formatCode>0.00%</c:formatCode>
                <c:ptCount val="10"/>
                <c:pt idx="0">
                  <c:v>0.21453287197231835</c:v>
                </c:pt>
                <c:pt idx="1">
                  <c:v>0.15570934256055363</c:v>
                </c:pt>
                <c:pt idx="2">
                  <c:v>0.12802768166089964</c:v>
                </c:pt>
                <c:pt idx="3">
                  <c:v>8.9965397923875437E-2</c:v>
                </c:pt>
                <c:pt idx="4">
                  <c:v>8.3044982698961933E-2</c:v>
                </c:pt>
                <c:pt idx="5">
                  <c:v>8.3044982698961933E-2</c:v>
                </c:pt>
                <c:pt idx="6">
                  <c:v>7.6124567474048443E-2</c:v>
                </c:pt>
                <c:pt idx="7">
                  <c:v>6.228373702422145E-2</c:v>
                </c:pt>
                <c:pt idx="8">
                  <c:v>5.536332179930796E-2</c:v>
                </c:pt>
                <c:pt idx="9">
                  <c:v>5.1903114186851208E-2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26B-4884-BB18-FE4F8CA96B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49949056237798"/>
          <c:y val="0.12516810600324535"/>
          <c:w val="0.23139793020401647"/>
          <c:h val="0.592109832687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cap="all" baseline="0">
                <a:effectLst/>
              </a:rPr>
              <a:t>Мови</a:t>
            </a:r>
            <a:r>
              <a:rPr lang="ru-RU" sz="1400" b="1" i="0" u="none" strike="noStrike" cap="all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'Зведені таблиці'!$F$3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4D-4766-975E-E885F9A1B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4D-4766-975E-E885F9A1B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'Зведені таблиці'!$E$4:$E$6</c:f>
              <c:strCache>
                <c:ptCount val="2"/>
                <c:pt idx="0">
                  <c:v>англійська</c:v>
                </c:pt>
                <c:pt idx="1">
                  <c:v>українська</c:v>
                </c:pt>
              </c:strCache>
            </c:strRef>
          </c:cat>
          <c:val>
            <c:numRef>
              <c:f>'Зведені таблиці'!$F$4:$F$6</c:f>
              <c:numCache>
                <c:formatCode>General</c:formatCode>
                <c:ptCount val="2"/>
                <c:pt idx="0">
                  <c:v>28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D-4766-975E-E885F9A1B98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Жанри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таблиці'!$F$9:$F$10</c:f>
              <c:strCache>
                <c:ptCount val="1"/>
                <c:pt idx="0">
                  <c:v>сучасна проза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таблиці'!$F$11</c:f>
              <c:numCache>
                <c:formatCode>General</c:formatCode>
                <c:ptCount val="1"/>
                <c:pt idx="0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7-448C-977C-2EF0EE9E2A13}"/>
            </c:ext>
          </c:extLst>
        </c:ser>
        <c:ser>
          <c:idx val="1"/>
          <c:order val="1"/>
          <c:tx>
            <c:strRef>
              <c:f>'Зведені таблиці'!$G$9:$G$10</c:f>
              <c:strCache>
                <c:ptCount val="1"/>
                <c:pt idx="0">
                  <c:v>нон-фіншн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таблиці'!$G$11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9B-4199-8680-259E7F19C1DE}"/>
            </c:ext>
          </c:extLst>
        </c:ser>
        <c:ser>
          <c:idx val="2"/>
          <c:order val="2"/>
          <c:tx>
            <c:strRef>
              <c:f>'Зведені таблиці'!$H$9:$H$10</c:f>
              <c:strCache>
                <c:ptCount val="1"/>
                <c:pt idx="0">
                  <c:v>класика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таблиці'!$H$11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9B-4199-8680-259E7F19C1DE}"/>
            </c:ext>
          </c:extLst>
        </c:ser>
        <c:ser>
          <c:idx val="3"/>
          <c:order val="3"/>
          <c:tx>
            <c:strRef>
              <c:f>'Зведені таблиці'!$I$9:$I$10</c:f>
              <c:strCache>
                <c:ptCount val="1"/>
                <c:pt idx="0">
                  <c:v>фентезі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таблиці'!$I$11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E9B-4199-8680-259E7F19C1DE}"/>
            </c:ext>
          </c:extLst>
        </c:ser>
        <c:ser>
          <c:idx val="4"/>
          <c:order val="4"/>
          <c:tx>
            <c:strRef>
              <c:f>'Зведені таблиці'!$J$9:$J$10</c:f>
              <c:strCache>
                <c:ptCount val="1"/>
                <c:pt idx="0">
                  <c:v>романтична література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таблиці'!$J$11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9B-4199-8680-259E7F19C1DE}"/>
            </c:ext>
          </c:extLst>
        </c:ser>
        <c:ser>
          <c:idx val="5"/>
          <c:order val="5"/>
          <c:tx>
            <c:strRef>
              <c:f>'Зведені таблиці'!$K$9:$K$10</c:f>
              <c:strCache>
                <c:ptCount val="1"/>
                <c:pt idx="0">
                  <c:v>детектив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таблиці'!$K$11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E9B-4199-8680-259E7F19C1DE}"/>
            </c:ext>
          </c:extLst>
        </c:ser>
        <c:ser>
          <c:idx val="6"/>
          <c:order val="6"/>
          <c:tx>
            <c:strRef>
              <c:f>'Зведені таблиці'!$L$9:$L$10</c:f>
              <c:strCache>
                <c:ptCount val="1"/>
                <c:pt idx="0">
                  <c:v>комікси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таблиці'!$L$11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9B-4199-8680-259E7F19C1DE}"/>
            </c:ext>
          </c:extLst>
        </c:ser>
        <c:ser>
          <c:idx val="7"/>
          <c:order val="7"/>
          <c:tx>
            <c:strRef>
              <c:f>'Зведені таблиці'!$M$9:$M$10</c:f>
              <c:strCache>
                <c:ptCount val="1"/>
                <c:pt idx="0">
                  <c:v>манга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'Зведені таблиці'!$M$11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E9B-4199-8680-259E7F19C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964320"/>
        <c:axId val="844960576"/>
      </c:barChart>
      <c:catAx>
        <c:axId val="844964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4960576"/>
        <c:crosses val="autoZero"/>
        <c:auto val="1"/>
        <c:lblAlgn val="ctr"/>
        <c:lblOffset val="100"/>
        <c:noMultiLvlLbl val="0"/>
      </c:catAx>
      <c:valAx>
        <c:axId val="8449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Країна автора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таблиці'!$H$21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таблиці'!$G$22:$G$58</c:f>
              <c:strCache>
                <c:ptCount val="36"/>
                <c:pt idx="0">
                  <c:v>США</c:v>
                </c:pt>
                <c:pt idx="1">
                  <c:v>Україна</c:v>
                </c:pt>
                <c:pt idx="2">
                  <c:v>Велика Британія</c:v>
                </c:pt>
                <c:pt idx="3">
                  <c:v>Франція</c:v>
                </c:pt>
                <c:pt idx="4">
                  <c:v>Німечинна</c:v>
                </c:pt>
                <c:pt idx="5">
                  <c:v>Норвегія</c:v>
                </c:pt>
                <c:pt idx="6">
                  <c:v>Швеція</c:v>
                </c:pt>
                <c:pt idx="7">
                  <c:v>Ірландія</c:v>
                </c:pt>
                <c:pt idx="8">
                  <c:v>Колумбія</c:v>
                </c:pt>
                <c:pt idx="9">
                  <c:v>Канада</c:v>
                </c:pt>
                <c:pt idx="10">
                  <c:v>Данія</c:v>
                </c:pt>
                <c:pt idx="11">
                  <c:v>Ісландія</c:v>
                </c:pt>
                <c:pt idx="12">
                  <c:v>Корея</c:v>
                </c:pt>
                <c:pt idx="13">
                  <c:v>Польща</c:v>
                </c:pt>
                <c:pt idx="14">
                  <c:v>Іспанія</c:v>
                </c:pt>
                <c:pt idx="15">
                  <c:v>Швейцарія</c:v>
                </c:pt>
                <c:pt idx="16">
                  <c:v>Хорватія</c:v>
                </c:pt>
                <c:pt idx="17">
                  <c:v>Чилі</c:v>
                </c:pt>
                <c:pt idx="18">
                  <c:v>Австрія</c:v>
                </c:pt>
                <c:pt idx="19">
                  <c:v>Сербія</c:v>
                </c:pt>
                <c:pt idx="20">
                  <c:v>Аргентина</c:v>
                </c:pt>
                <c:pt idx="21">
                  <c:v>Фінляндія</c:v>
                </c:pt>
                <c:pt idx="22">
                  <c:v>Японія</c:v>
                </c:pt>
                <c:pt idx="23">
                  <c:v>Австралія</c:v>
                </c:pt>
                <c:pt idx="24">
                  <c:v>Чехія</c:v>
                </c:pt>
                <c:pt idx="25">
                  <c:v>Сомалі</c:v>
                </c:pt>
                <c:pt idx="26">
                  <c:v>Португалія</c:v>
                </c:pt>
                <c:pt idx="27">
                  <c:v>Болгарія</c:v>
                </c:pt>
                <c:pt idx="28">
                  <c:v>Ізраїль</c:v>
                </c:pt>
                <c:pt idx="29">
                  <c:v>Тайвань</c:v>
                </c:pt>
                <c:pt idx="30">
                  <c:v>Кіпр</c:v>
                </c:pt>
                <c:pt idx="31">
                  <c:v>Боснія і Герцеговина</c:v>
                </c:pt>
                <c:pt idx="32">
                  <c:v>Бразилія</c:v>
                </c:pt>
                <c:pt idx="33">
                  <c:v>Нігерія</c:v>
                </c:pt>
                <c:pt idx="34">
                  <c:v>Італія</c:v>
                </c:pt>
                <c:pt idx="35">
                  <c:v>Мексика</c:v>
                </c:pt>
              </c:strCache>
            </c:strRef>
          </c:cat>
          <c:val>
            <c:numRef>
              <c:f>'Зведені таблиці'!$H$22:$H$58</c:f>
              <c:numCache>
                <c:formatCode>General</c:formatCode>
                <c:ptCount val="36"/>
                <c:pt idx="0">
                  <c:v>178</c:v>
                </c:pt>
                <c:pt idx="1">
                  <c:v>146</c:v>
                </c:pt>
                <c:pt idx="2">
                  <c:v>79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F-4923-BBF0-918B8FD1C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4964736"/>
        <c:axId val="844968480"/>
      </c:barChart>
      <c:catAx>
        <c:axId val="8449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68480"/>
        <c:crosses val="autoZero"/>
        <c:auto val="1"/>
        <c:lblAlgn val="ctr"/>
        <c:lblOffset val="100"/>
        <c:noMultiLvlLbl val="0"/>
      </c:catAx>
      <c:valAx>
        <c:axId val="8449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таблица9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Витрити по роках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'Зведені таблиці'!$B$87:$B$88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'Зведені таблиці'!$A$89:$A$101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'Зведені таблиці'!$B$89:$B$101</c:f>
              <c:numCache>
                <c:formatCode>General</c:formatCode>
                <c:ptCount val="12"/>
                <c:pt idx="1">
                  <c:v>135</c:v>
                </c:pt>
                <c:pt idx="3">
                  <c:v>2341</c:v>
                </c:pt>
                <c:pt idx="4">
                  <c:v>2638</c:v>
                </c:pt>
                <c:pt idx="5">
                  <c:v>2594</c:v>
                </c:pt>
                <c:pt idx="6">
                  <c:v>8428</c:v>
                </c:pt>
                <c:pt idx="7">
                  <c:v>7570</c:v>
                </c:pt>
                <c:pt idx="8">
                  <c:v>5688</c:v>
                </c:pt>
                <c:pt idx="9">
                  <c:v>5868</c:v>
                </c:pt>
                <c:pt idx="10">
                  <c:v>4762</c:v>
                </c:pt>
                <c:pt idx="11">
                  <c:v>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8-41D4-927C-986132727858}"/>
            </c:ext>
          </c:extLst>
        </c:ser>
        <c:ser>
          <c:idx val="1"/>
          <c:order val="1"/>
          <c:tx>
            <c:strRef>
              <c:f>'Зведені таблиці'!$C$87:$C$88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'Зведені таблиці'!$A$89:$A$101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'Зведені таблиці'!$C$89:$C$101</c:f>
              <c:numCache>
                <c:formatCode>General</c:formatCode>
                <c:ptCount val="12"/>
                <c:pt idx="0">
                  <c:v>2832</c:v>
                </c:pt>
                <c:pt idx="1">
                  <c:v>5228</c:v>
                </c:pt>
                <c:pt idx="2">
                  <c:v>3474</c:v>
                </c:pt>
                <c:pt idx="3">
                  <c:v>2180</c:v>
                </c:pt>
                <c:pt idx="4">
                  <c:v>1676</c:v>
                </c:pt>
                <c:pt idx="5">
                  <c:v>5194</c:v>
                </c:pt>
                <c:pt idx="6">
                  <c:v>1364</c:v>
                </c:pt>
                <c:pt idx="7">
                  <c:v>3210</c:v>
                </c:pt>
                <c:pt idx="8">
                  <c:v>4608</c:v>
                </c:pt>
                <c:pt idx="9">
                  <c:v>2985</c:v>
                </c:pt>
                <c:pt idx="10">
                  <c:v>5857</c:v>
                </c:pt>
                <c:pt idx="11">
                  <c:v>4390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8-41D4-927C-986132727858}"/>
            </c:ext>
          </c:extLst>
        </c:ser>
        <c:ser>
          <c:idx val="2"/>
          <c:order val="2"/>
          <c:tx>
            <c:strRef>
              <c:f>'Зведені таблиці'!$D$87:$D$88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'Зведені таблиці'!$A$89:$A$101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'Зведені таблиці'!$D$89:$D$101</c:f>
              <c:numCache>
                <c:formatCode>General</c:formatCode>
                <c:ptCount val="12"/>
                <c:pt idx="0">
                  <c:v>2772</c:v>
                </c:pt>
                <c:pt idx="1">
                  <c:v>4369</c:v>
                </c:pt>
                <c:pt idx="2">
                  <c:v>2430</c:v>
                </c:pt>
                <c:pt idx="3">
                  <c:v>2264</c:v>
                </c:pt>
                <c:pt idx="4">
                  <c:v>9950</c:v>
                </c:pt>
                <c:pt idx="5">
                  <c:v>3293</c:v>
                </c:pt>
                <c:pt idx="6">
                  <c:v>1483</c:v>
                </c:pt>
                <c:pt idx="7">
                  <c:v>5155</c:v>
                </c:pt>
                <c:pt idx="8">
                  <c:v>5997</c:v>
                </c:pt>
                <c:pt idx="9">
                  <c:v>2297</c:v>
                </c:pt>
                <c:pt idx="10">
                  <c:v>1363</c:v>
                </c:pt>
                <c:pt idx="11">
                  <c:v>3028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8-41D4-927C-986132727858}"/>
            </c:ext>
          </c:extLst>
        </c:ser>
        <c:ser>
          <c:idx val="3"/>
          <c:order val="3"/>
          <c:tx>
            <c:strRef>
              <c:f>'Зведені таблиці'!$E$87:$E$88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'Зведені таблиці'!$A$89:$A$101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'Зведені таблиці'!$E$89:$E$101</c:f>
              <c:numCache>
                <c:formatCode>General</c:formatCode>
                <c:ptCount val="12"/>
                <c:pt idx="0">
                  <c:v>530</c:v>
                </c:pt>
                <c:pt idx="1">
                  <c:v>1117</c:v>
                </c:pt>
                <c:pt idx="2">
                  <c:v>2283</c:v>
                </c:pt>
                <c:pt idx="3">
                  <c:v>3924</c:v>
                </c:pt>
                <c:pt idx="4">
                  <c:v>2482</c:v>
                </c:pt>
                <c:pt idx="5">
                  <c:v>2645</c:v>
                </c:pt>
                <c:pt idx="6">
                  <c:v>3150</c:v>
                </c:pt>
                <c:pt idx="7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8-41D4-927C-98613272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010080"/>
        <c:axId val="844993440"/>
      </c:lineChart>
      <c:catAx>
        <c:axId val="8450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93440"/>
        <c:crosses val="autoZero"/>
        <c:auto val="1"/>
        <c:lblAlgn val="ctr"/>
        <c:lblOffset val="100"/>
        <c:noMultiLvlLbl val="0"/>
      </c:catAx>
      <c:valAx>
        <c:axId val="8449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Кількість прочитаних книг та середня оцінка по роках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таблиці'!$B$104</c:f>
              <c:strCache>
                <c:ptCount val="1"/>
                <c:pt idx="0">
                  <c:v>Кільсть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таблиці'!$A$105:$A$109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таблиці'!$B$105:$B$109</c:f>
              <c:numCache>
                <c:formatCode>General</c:formatCode>
                <c:ptCount val="4"/>
                <c:pt idx="0">
                  <c:v>21</c:v>
                </c:pt>
                <c:pt idx="1">
                  <c:v>36</c:v>
                </c:pt>
                <c:pt idx="2">
                  <c:v>63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3-4F48-BFCB-1AC4469F6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60816"/>
        <c:axId val="128267472"/>
      </c:barChart>
      <c:lineChart>
        <c:grouping val="standard"/>
        <c:varyColors val="0"/>
        <c:ser>
          <c:idx val="1"/>
          <c:order val="1"/>
          <c:tx>
            <c:strRef>
              <c:f>'Зведені таблиці'!$C$104</c:f>
              <c:strCache>
                <c:ptCount val="1"/>
                <c:pt idx="0">
                  <c:v>Середня оцінка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таблиці'!$A$105:$A$109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таблиці'!$C$105:$C$109</c:f>
              <c:numCache>
                <c:formatCode>0.00</c:formatCode>
                <c:ptCount val="4"/>
                <c:pt idx="0">
                  <c:v>4.8571428571428568</c:v>
                </c:pt>
                <c:pt idx="1">
                  <c:v>4.916666666666667</c:v>
                </c:pt>
                <c:pt idx="2">
                  <c:v>4.7777777777777777</c:v>
                </c:pt>
                <c:pt idx="3">
                  <c:v>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3-4F48-BFCB-1AC4469F60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263312"/>
        <c:axId val="128270384"/>
      </c:lineChart>
      <c:catAx>
        <c:axId val="128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7472"/>
        <c:crosses val="autoZero"/>
        <c:auto val="1"/>
        <c:lblAlgn val="ctr"/>
        <c:lblOffset val="100"/>
        <c:noMultiLvlLbl val="0"/>
      </c:catAx>
      <c:valAx>
        <c:axId val="12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0816"/>
        <c:crosses val="autoZero"/>
        <c:crossBetween val="between"/>
      </c:valAx>
      <c:valAx>
        <c:axId val="1282703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3312"/>
        <c:crosses val="max"/>
        <c:crossBetween val="between"/>
      </c:valAx>
      <c:catAx>
        <c:axId val="12826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7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[library.xlsx]Зведені таблиці!Сводная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Середня кількість сторінок в прочитаних книгах + середня оцінка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'Зведені таблиці'!$F$104</c:f>
              <c:strCache>
                <c:ptCount val="1"/>
                <c:pt idx="0">
                  <c:v>Середня кількість сторінок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таблиці'!$E$105:$E$109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таблиці'!$F$105:$F$109</c:f>
              <c:numCache>
                <c:formatCode>0</c:formatCode>
                <c:ptCount val="4"/>
                <c:pt idx="0">
                  <c:v>254.52380952380952</c:v>
                </c:pt>
                <c:pt idx="1">
                  <c:v>338.72222222222223</c:v>
                </c:pt>
                <c:pt idx="2">
                  <c:v>288.98412698412699</c:v>
                </c:pt>
                <c:pt idx="3">
                  <c:v>375.5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E-478C-A0CF-C7BC2DD183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732720"/>
        <c:axId val="258740624"/>
      </c:barChart>
      <c:lineChart>
        <c:grouping val="standard"/>
        <c:varyColors val="0"/>
        <c:ser>
          <c:idx val="1"/>
          <c:order val="1"/>
          <c:tx>
            <c:strRef>
              <c:f>'Зведені таблиці'!$G$104</c:f>
              <c:strCache>
                <c:ptCount val="1"/>
                <c:pt idx="0">
                  <c:v>Середня оцінка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'Зведені таблиці'!$E$105:$E$109</c:f>
              <c:strCach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strCache>
            </c:strRef>
          </c:cat>
          <c:val>
            <c:numRef>
              <c:f>'Зведені таблиці'!$G$105:$G$109</c:f>
              <c:numCache>
                <c:formatCode>0.00</c:formatCode>
                <c:ptCount val="4"/>
                <c:pt idx="0">
                  <c:v>4.8571428571428568</c:v>
                </c:pt>
                <c:pt idx="1">
                  <c:v>4.916666666666667</c:v>
                </c:pt>
                <c:pt idx="2">
                  <c:v>4.7777777777777777</c:v>
                </c:pt>
                <c:pt idx="3">
                  <c:v>4.8125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78C-A0CF-C7BC2DD18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735216"/>
        <c:axId val="258734800"/>
      </c:lineChart>
      <c:catAx>
        <c:axId val="25873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624"/>
        <c:crosses val="autoZero"/>
        <c:auto val="1"/>
        <c:lblAlgn val="ctr"/>
        <c:lblOffset val="100"/>
        <c:noMultiLvlLbl val="0"/>
      </c:catAx>
      <c:valAx>
        <c:axId val="2587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2720"/>
        <c:crosses val="autoZero"/>
        <c:crossBetween val="between"/>
      </c:valAx>
      <c:valAx>
        <c:axId val="25873480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5216"/>
        <c:crosses val="max"/>
        <c:crossBetween val="between"/>
      </c:valAx>
      <c:catAx>
        <c:axId val="25873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73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19246</xdr:rowOff>
    </xdr:from>
    <xdr:to>
      <xdr:col>7</xdr:col>
      <xdr:colOff>311205</xdr:colOff>
      <xdr:row>16</xdr:row>
      <xdr:rowOff>92133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169859</xdr:rowOff>
    </xdr:from>
    <xdr:to>
      <xdr:col>20</xdr:col>
      <xdr:colOff>184988</xdr:colOff>
      <xdr:row>52</xdr:row>
      <xdr:rowOff>77703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18615</xdr:colOff>
      <xdr:row>19</xdr:row>
      <xdr:rowOff>177877</xdr:rowOff>
    </xdr:from>
    <xdr:to>
      <xdr:col>38</xdr:col>
      <xdr:colOff>353786</xdr:colOff>
      <xdr:row>52</xdr:row>
      <xdr:rowOff>156482</xdr:rowOff>
    </xdr:to>
    <xdr:graphicFrame macro="">
      <xdr:nvGraphicFramePr>
        <xdr:cNvPr id="4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9058</xdr:colOff>
      <xdr:row>1</xdr:row>
      <xdr:rowOff>9675</xdr:rowOff>
    </xdr:from>
    <xdr:to>
      <xdr:col>24</xdr:col>
      <xdr:colOff>309950</xdr:colOff>
      <xdr:row>16</xdr:row>
      <xdr:rowOff>38250</xdr:rowOff>
    </xdr:to>
    <xdr:graphicFrame macro="">
      <xdr:nvGraphicFramePr>
        <xdr:cNvPr id="6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53687</xdr:colOff>
      <xdr:row>0</xdr:row>
      <xdr:rowOff>137407</xdr:rowOff>
    </xdr:from>
    <xdr:to>
      <xdr:col>32</xdr:col>
      <xdr:colOff>354579</xdr:colOff>
      <xdr:row>15</xdr:row>
      <xdr:rowOff>165982</xdr:rowOff>
    </xdr:to>
    <xdr:graphicFrame macro="">
      <xdr:nvGraphicFramePr>
        <xdr:cNvPr id="7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4101</xdr:colOff>
      <xdr:row>20</xdr:row>
      <xdr:rowOff>5824</xdr:rowOff>
    </xdr:from>
    <xdr:to>
      <xdr:col>53</xdr:col>
      <xdr:colOff>72571</xdr:colOff>
      <xdr:row>53</xdr:row>
      <xdr:rowOff>10885</xdr:rowOff>
    </xdr:to>
    <xdr:graphicFrame macro="">
      <xdr:nvGraphicFramePr>
        <xdr:cNvPr id="8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54</xdr:row>
      <xdr:rowOff>117395</xdr:rowOff>
    </xdr:from>
    <xdr:to>
      <xdr:col>17</xdr:col>
      <xdr:colOff>0</xdr:colOff>
      <xdr:row>87</xdr:row>
      <xdr:rowOff>78180</xdr:rowOff>
    </xdr:to>
    <xdr:graphicFrame macro="">
      <xdr:nvGraphicFramePr>
        <xdr:cNvPr id="9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604224</xdr:colOff>
      <xdr:row>57</xdr:row>
      <xdr:rowOff>181717</xdr:rowOff>
    </xdr:from>
    <xdr:to>
      <xdr:col>29</xdr:col>
      <xdr:colOff>328245</xdr:colOff>
      <xdr:row>91</xdr:row>
      <xdr:rowOff>11722</xdr:rowOff>
    </xdr:to>
    <xdr:graphicFrame macro="">
      <xdr:nvGraphicFramePr>
        <xdr:cNvPr id="10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600920</xdr:colOff>
      <xdr:row>57</xdr:row>
      <xdr:rowOff>148975</xdr:rowOff>
    </xdr:from>
    <xdr:to>
      <xdr:col>43</xdr:col>
      <xdr:colOff>199291</xdr:colOff>
      <xdr:row>91</xdr:row>
      <xdr:rowOff>35168</xdr:rowOff>
    </xdr:to>
    <xdr:graphicFrame macro="">
      <xdr:nvGraphicFramePr>
        <xdr:cNvPr id="11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470598</xdr:colOff>
      <xdr:row>93</xdr:row>
      <xdr:rowOff>3122</xdr:rowOff>
    </xdr:from>
    <xdr:to>
      <xdr:col>27</xdr:col>
      <xdr:colOff>573212</xdr:colOff>
      <xdr:row>124</xdr:row>
      <xdr:rowOff>101853</xdr:rowOff>
    </xdr:to>
    <xdr:graphicFrame macro="">
      <xdr:nvGraphicFramePr>
        <xdr:cNvPr id="13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7308</xdr:colOff>
      <xdr:row>92</xdr:row>
      <xdr:rowOff>165112</xdr:rowOff>
    </xdr:from>
    <xdr:to>
      <xdr:col>43</xdr:col>
      <xdr:colOff>414722</xdr:colOff>
      <xdr:row>124</xdr:row>
      <xdr:rowOff>156053</xdr:rowOff>
    </xdr:to>
    <xdr:graphicFrame macro="">
      <xdr:nvGraphicFramePr>
        <xdr:cNvPr id="14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16622</xdr:colOff>
      <xdr:row>1</xdr:row>
      <xdr:rowOff>37960</xdr:rowOff>
    </xdr:from>
    <xdr:to>
      <xdr:col>15</xdr:col>
      <xdr:colOff>439615</xdr:colOff>
      <xdr:row>16</xdr:row>
      <xdr:rowOff>87922</xdr:rowOff>
    </xdr:to>
    <xdr:graphicFrame macro="">
      <xdr:nvGraphicFramePr>
        <xdr:cNvPr id="15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93</xdr:row>
      <xdr:rowOff>127660</xdr:rowOff>
    </xdr:from>
    <xdr:to>
      <xdr:col>14</xdr:col>
      <xdr:colOff>158338</xdr:colOff>
      <xdr:row>124</xdr:row>
      <xdr:rowOff>148441</xdr:rowOff>
    </xdr:to>
    <xdr:graphicFrame macro="">
      <xdr:nvGraphicFramePr>
        <xdr:cNvPr id="5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a" refreshedDate="45910.707376041668" createdVersion="6" refreshedVersion="6" minRefreshableVersion="3" recordCount="534">
  <cacheSource type="worksheet">
    <worksheetSource name="Загальна_таблиця"/>
  </cacheSource>
  <cacheFields count="23">
    <cacheField name="№" numFmtId="1">
      <sharedItems containsSemiMixedTypes="0" containsString="0" containsNumber="1" containsInteger="1" minValue="1" maxValue="534"/>
    </cacheField>
    <cacheField name="Назва" numFmtId="49">
      <sharedItems count="534">
        <s v="Золотий дім"/>
        <s v="Квітнева відьма"/>
        <s v="Спитай у пилу"/>
        <s v="Син"/>
        <s v="Зима в Стокгольмі"/>
        <s v="Кінець дороги "/>
        <s v="По той бік мосту"/>
        <s v="Під вулканом"/>
        <s v="Місячне сяйво"/>
        <s v="За лаштунками в музеї"/>
        <s v="Несезон"/>
        <s v="The Dutch House"/>
        <s v="Залишок дня"/>
        <s v="A Little Life"/>
        <s v="Руїни бога"/>
        <s v="Якоб вирішує любити"/>
        <s v="Смілла та її відчуття снігу"/>
        <s v="З ким би побігати"/>
        <s v="Коріння небес"/>
        <s v="Життя за життям"/>
        <s v="Шаггі Бейн"/>
        <s v="Дорослі дівчата"/>
        <s v="Місто дівчат"/>
        <s v="Занадто гучна самотність"/>
        <s v="Ніби мене нема(є)"/>
        <s v="Вони б і мухи не скривдили "/>
        <s v="Амстредам"/>
        <s v="Розшифровка"/>
        <s v="Мій дід танцював краще за всіх"/>
        <s v="Музей покинутих секретів"/>
        <s v="Чекаючи на Божанглза"/>
        <s v="Свобода"/>
        <s v="Тиша"/>
        <s v="Години"/>
        <s v="Сага про Есту Берлінга"/>
        <s v="Інтернат"/>
        <s v="Кільця Сатурна"/>
        <s v="Аустерліц"/>
        <s v="Мости замість стін"/>
        <s v="Майдан. Нерозказана історія"/>
        <s v="Незавершена війна"/>
        <s v="Природа всіх речей"/>
        <s v="To Paradise"/>
        <s v="Жінки душі моєї"/>
        <s v="Кохання під час холери"/>
        <s v="Записки українського самашедшого "/>
        <s v="Я змішаю твою кров з вугіллям"/>
        <s v="Амадока"/>
        <s v="Спитайте Мієчку"/>
        <s v="За лаштунками імперії"/>
        <s v="До музики"/>
        <s v="Ріка"/>
        <s v="Дама з долини"/>
        <s v="Телеграф-Авеню"/>
        <s v="Феміністичний маніфест..."/>
        <s v="Рута Танненбаум"/>
        <s v="Просто діти"/>
        <s v="Нормальні люди"/>
        <s v="Вогонь і кров"/>
        <s v="Вік червоних мурах"/>
        <s v="Віолета "/>
        <s v="Елізабет Фінч"/>
        <s v="Лицар Сімох Королівств"/>
        <s v="Букова земля"/>
        <s v="Розмови з друзями"/>
        <s v="Де ж ти дівся, світе мій прекрасний?"/>
        <s v="Розпутний птах ночі"/>
        <s v="Похований велетень"/>
        <s v="Доця"/>
        <s v="Абрикосова книгарня"/>
        <s v="Іван і Феба"/>
        <s v="Смерть лева Сесіла мала сенс"/>
        <s v="Ми забуття, яке настане"/>
        <s v="Здохни, коханий"/>
        <s v="І будуть люди"/>
        <s v="Біль і гнів. Книга 1"/>
        <s v="Біль і гнів. Книга 2. Чорний ворон. Син капітана"/>
        <s v="Дон Кажмурру"/>
        <s v="Одним одна історія"/>
        <s v="Безутішні"/>
        <s v="Ноктюрни. П'ять історій про музику та смеркання"/>
        <s v="&quot;Світлий шлях&quot;: історія одного концтабора"/>
        <s v="Джозеф Антон. Спогади"/>
        <s v="Діти їхні"/>
        <s v="Гіркий край"/>
        <s v="Непрості"/>
        <s v="Байдужість"/>
        <s v="Солодка Даруся"/>
        <s v="Нестерпна легкість буття"/>
        <s v="Нікелеві хлопці"/>
        <s v="Толлак Інгеборги"/>
        <s v="Місячний камінь"/>
        <s v="Сверблячка"/>
        <s v="Про жінок і сіль"/>
        <s v="Гра престолів. Пісня льоду й полум'я. Книга 1"/>
        <s v="Битва королів. Пісня льоду й полум'я. Книга 2"/>
        <s v="Бенкет круків. Пісня льоду й полум'я. Книга 4"/>
        <s v="Собачий майданчик"/>
        <s v="Ніщо"/>
        <s v="Я бачу, вас цікавить пітьма"/>
        <s v="Дитя землі"/>
        <s v="Війна за реальність"/>
        <s v="Антологія української поезії XX ст."/>
        <s v="Україна. Історія з грифом &quot;Секретно&quot;"/>
        <s v="Польві дослідження з українського сексу"/>
        <s v="Свіжим оком: Шевченко для сучасного читача"/>
        <s v="ОУН і УПА. &quot;Зродились ми великої години&quot;"/>
        <s v="Смажені зелені помідори в кафе Зупинка"/>
        <s v="Мрія про Антарктиду"/>
        <s v="Буря мечів. Пісня льоду й полум'я. Книга 3"/>
        <s v="Танок драконів. Пісня льоду й полум'я. Книга 5"/>
        <s v="Не вагітна"/>
        <s v="Юдине дерево "/>
        <s v="Дикий Захід Східної Європи"/>
        <s v="Танго смерті"/>
        <s v="Восьме життя (для Брільки)"/>
        <s v="Чути українською"/>
        <s v="Бачити українською"/>
        <s v="Перемагати українською"/>
        <s v="Як рубали вишневий сад, або Довга дорога з Бад-Емса"/>
        <s v="Клара і Сонце"/>
        <s v="Світло далекої зірки"/>
        <s v="Художник хиткого світу"/>
        <s v="Чоловік у червоному халаті"/>
        <s v="Notre Dame d’Ukraine: Українка в конфлікті міфологій"/>
        <s v="Я вибрав свободу"/>
        <s v="Трансформація української національної ідеї"/>
        <s v="Повісті з коментарями Віри Агеєвої"/>
        <s v="Гаррі Поттер і Орден Фенікса. Велике ілюстроване видання."/>
        <s v="Не кажіть, що в нас нічого немає"/>
        <s v="Маус. Сповідь уцілілого"/>
        <s v="І знов я влізаю в танк…"/>
        <s v="Планета Полин"/>
        <s v="Дорога"/>
        <s v="Летіла в небі чорна птаха"/>
        <s v="Гіркі апельсини "/>
        <s v="The Time Traveler's Wife"/>
        <s v="Проблема спінози"/>
        <s v="Іноземці про українських політв'язнів. Спогади"/>
        <s v="Місто "/>
        <s v="Архіви КГБ. Невигадані історії"/>
        <s v="Найдовша подорож"/>
        <s v="Хроніки поцуплених роверів"/>
        <s v="Воно"/>
        <s v="Лексикон націоналіста та інші есеї"/>
        <s v="Коли завмирає серце"/>
        <s v="Сніданок з Борджіа"/>
        <s v="Дім дня, дім ночі"/>
        <s v="Останні історії"/>
        <s v="#Моя УПА"/>
        <s v="Ім'я рози"/>
        <s v="Знову й знову"/>
        <s v="77 днів лютого"/>
        <s v="Чотири скарби неба"/>
        <s v="Каста"/>
        <s v="І сталася тьма"/>
        <s v="Черчилль і Орвелл"/>
        <s v="Гітлер і Сталін"/>
        <s v="Три листки за вікном"/>
        <s v="Втрачене покоління"/>
        <s v="Маг"/>
        <s v="Сєверодонецьк"/>
        <s v="Ворошиловград"/>
        <s v="Месопотамія"/>
        <s v="Столітній чоловік, що виліз у вікно та зник"/>
        <s v="Район Д"/>
        <s v="Хто ти такий?"/>
        <s v="The Ukraine"/>
        <s v="Війна 2022: щоденники, поезія, єсеї"/>
        <s v="Інклюзія"/>
        <s v="Танці з кістками"/>
        <s v="Забуття"/>
        <s v="Котик, півник, шафка"/>
        <s v="Тисяча доріг"/>
        <s v="Веселка тяжіння"/>
        <s v="Вернон Господь Літтл"/>
        <s v="Художниця тіла"/>
        <s v="Бомба"/>
        <s v="Подорож ученого доктора Леонарда"/>
        <s v="Лабіринти американського постмодернізму. Книга І"/>
        <s v="Підземний світ"/>
        <s v="Марсіани на Хрещатику"/>
        <s v="Лабіринти американського постмодернізму. Книга ІI"/>
        <s v="Доки я тебе не знайду. Том 1 та 2"/>
        <s v="Сад Гетсиманський"/>
        <s v="Місіс Делловей"/>
        <s v="Речі. Людина, що спить"/>
        <s v="Гіпотеза кохання"/>
        <s v="Іспанський любовний обман"/>
        <s v="11/22/63"/>
        <s v="Баришник дур-зіллям"/>
        <s v="Розгадка геніальності. Як працює інженерна ідея"/>
        <s v="Зеро К"/>
        <s v="Кувала зозуля"/>
        <s v="Шовкопряд"/>
        <s v="Кар'єра лиходія"/>
        <s v="Убивчий білий"/>
        <s v="Бентежна кров"/>
        <s v="Записки Кирпатого Мефістофеля"/>
        <s v="Виголошення лоту 49"/>
        <s v="Колекціонер"/>
        <s v="Білосніжка"/>
        <s v="Сто років Ленні та Марго"/>
        <s v="З-імли-народженні. Книга 1.  Остання імперія."/>
        <s v="Вдома"/>
        <s v="Білий шум"/>
        <s v="Скляний замок"/>
        <s v="Магма"/>
        <s v="Лісова пісня"/>
        <s v="Весілля Настусі"/>
        <s v="Дім на горі"/>
        <s v="Бунт проти імперії: українські шістдесятники"/>
        <s v="Шлях королів. Хроніки Буресвітла. Книга 1"/>
        <s v="Андрій Лаговський"/>
        <s v="Шлях до несвободи: Росія, Європа, Америка"/>
        <s v="Дівчинка з ведмедиком. Доктор Серафікус"/>
        <s v="Крижаний замок"/>
        <s v="Брехня батьків"/>
        <s v="Наша столітня. Короткі нариси про довгу війну"/>
        <s v="Коли ніч запалює зірки"/>
        <s v="Недуга"/>
        <s v="За Перекопом є земля "/>
        <s v="Шукачі безсмертя"/>
        <s v="Повернення"/>
        <s v="Східно-Західна вулиця. Повернення до Львова"/>
        <s v="Я звинувачую Аушвіц"/>
        <s v="Не відпускай мене "/>
        <s v="Повітряна війна і література"/>
        <s v="Каллокаїн"/>
        <s v="Ніч. Світанок. День"/>
        <s v="Людина у високому замку"/>
        <s v="Портрет митця замолоду"/>
        <s v="Дублінці"/>
        <s v="Український палімпсест"/>
        <s v="Чорнильно-чорне серце"/>
        <s v="Поза межами болю "/>
        <s v="Інститутка. Оповідання"/>
        <s v="Людина в пошуках спрравжнього сенсу"/>
        <s v="Найпотаємніший спогад людський "/>
        <s v="Восьмигранник"/>
        <s v="Груповий портрет з дамою"/>
        <s v="Чудовий хлопець із кафе Зупинка "/>
        <s v="Слова Променистого Ордену. Хроніки Буресвітла. Книга 2"/>
        <s v="Сука "/>
        <s v="Інфекція "/>
        <s v="Поглинуті вогнем"/>
        <s v="Алла Горська. Мисткиня у просторі тоталітаризму"/>
        <s v="Тридцятий рік"/>
        <s v="Завтра, завтра, завтра"/>
        <s v="Бентежні"/>
        <s v="Рудий на узбіччі"/>
        <s v="Красиві двадцятилітні"/>
        <s v="Те, що падає з неба"/>
        <s v="Чорний - це колір "/>
        <s v="Макова війна. Кгига 1"/>
        <s v="До слова"/>
        <s v="Літературні 1920-ті. Постаті"/>
        <s v="Республіка Дракона. Книга 2"/>
        <s v="Полум'яний бог. Книга 3"/>
        <s v="Twilight. The Twilight Saga 1"/>
        <s v="Дорога на Асмару"/>
        <s v="По той бік чарівної палички"/>
        <s v="Whistle in The Dark"/>
        <s v="Метелики на шпильках. Б'є восьма. Повнолітні діти"/>
        <s v="Паперовий палац"/>
        <s v="Небовись "/>
        <s v="Маленьке життя"/>
        <s v="Гамнет"/>
        <s v="Непокірні"/>
        <s v="Позивний для Йова. Хроніки вторгнення"/>
        <s v="Три чоловіки для Вільми"/>
        <s v="Тигролови"/>
        <s v="New Moon. The Twilight Saga 2"/>
        <s v="Eclipse. The Twilight Saga 3"/>
        <s v="Breaking Dawn. The Twilight Saga 4"/>
        <s v="Midnight Sun. The Twilight Saga 5"/>
        <s v="The Short Second Life of Bree Tanner. The Twilight Saga 3.1"/>
        <s v="З непокритою головою"/>
        <s v="Дім для Дома"/>
        <s v="Кім Джійом, 1982 року народження"/>
        <s v="Зонтаг. Життя і творчість"/>
        <s v="Друзі, коханки і велика халепа"/>
        <s v="Я дозволила тобі піти"/>
        <s v="Господь не любить веганів"/>
        <s v="І тоді вона зникла"/>
        <s v="Чорні водяні лілії"/>
        <s v="Єдина донька"/>
        <s v="Беззоряне море"/>
        <s v="Плетений колосок"/>
        <s v="Біжи, вовче"/>
        <s v="Піранезі"/>
        <s v="The Seven Husbands of Evelyn Hugo"/>
        <s v="Вавилон. Прихована історія"/>
        <s v="One True Loves"/>
        <s v="The Midnight Library"/>
        <s v="My Policeman"/>
        <s v="Голодні ігри. Балада про співочих пташок і змій"/>
        <s v="Пів короля"/>
        <s v="Пів світу"/>
        <s v="Майстер корабля. Байгород"/>
        <s v="Без грунту. Оповідання"/>
        <s v="Лебедина зграя._x000a_Зелені Млини"/>
        <s v="Жінки їхніх чоловіків._x000a_Старі люди"/>
        <s v="GRM. Мозкотрах"/>
        <s v="Деокупація. Історія опору українців. 2022"/>
        <s v="Сни Айнштайна"/>
        <s v="На лезі клинка. Перший закон 1"/>
        <s v="Раніше ніж їх повісять. Перший закон 2"/>
        <s v="Останній аргумент королів. Перший закон 3"/>
        <s v="Five Tuesdays in Winter"/>
        <s v="Ерос і Психея"/>
        <s v="Помаранчева дівчинка"/>
        <s v="Що знає вітер"/>
        <s v="Прощавайте, Габо і Мерседес"/>
        <s v="Тим часом у Дофаміновому місті"/>
        <s v="Смерть у Венеціїї та інші новели"/>
        <s v="Шалено, глибоко"/>
        <s v="Поклик Ктулху"/>
        <s v="Повітряна й тривожна книжка"/>
        <s v="Кривавий мередіан"/>
        <s v="Морбакка"/>
        <s v="Ловець океану. Історія Одіссея"/>
        <s v="Гаррі Поттер: Чаклунський Альманах"/>
        <s v="Все одно буде п'ятиця. А потім неділя"/>
        <s v="Наше. Спільне"/>
        <s v="Ідентичність "/>
        <s v="Петрикор - запах землі після дощу"/>
        <s v="Фанат"/>
        <s v="Королівство"/>
        <s v="Сестри Річинські. Том I"/>
        <s v="Рівні життя"/>
        <s v="Фелікс Австрія"/>
        <s v="Після третього дзвінка вхід до зали забороняється"/>
        <s v="Правда про справу Гаррі Квеберта"/>
        <s v="Часу немає"/>
        <s v="Шістдесят оповідань"/>
        <s v="Things We Never Got Over"/>
        <s v="Things We Hide From The Light"/>
        <s v="Things We Left Behind"/>
        <s v="Крах людини"/>
        <s v="Припини свої вигадки"/>
        <s v="Зустрінемося в іншому житті"/>
        <s v="Світ і все, що в ньому є"/>
        <s v="Рейк'явік"/>
        <s v="Люди не зі страху"/>
        <s v="Під скляним ковпаком"/>
        <s v="Московіада"/>
        <s v="Тема для медитації"/>
        <s v="Зозулина земля за хмарами"/>
        <s v="Двійник"/>
        <s v="Жизнєнні історії "/>
        <s v="Невидима битва. Як дисиденти боролися за незалежність України"/>
        <s v="Сестри Річинські. Том II"/>
        <s v="Славетне життя Ей Джея Фікрі"/>
        <s v="Блудний метеор. Вибрані твори "/>
        <s v="Я перетворююсь … Шоденник окупації. Вибрані вірші"/>
        <s v="Червоний записник"/>
        <s v="Посібник з убивства для хорошої дівчинки"/>
        <s v="Жанна батольйонерка"/>
        <s v="Товаришки. Новели"/>
        <s v="Смішні кохання"/>
        <s v="Шлях ріки"/>
        <s v="Приходь без дзвінка"/>
        <s v="Там, де заходить сонце"/>
        <s v="Сестри Річинські. Том III"/>
        <s v="Готель Світ"/>
        <s v="Бойня номер п'ять"/>
        <s v="Майже хороші хлопці"/>
        <s v="Роздуми про двадцяте століття"/>
        <s v="За лаштункам війни"/>
        <s v="Суворі чоловіки"/>
        <s v="Стрімка могила"/>
        <s v="Люди з Більбао народжуються, де хочуть"/>
        <s v="Орландо"/>
        <s v="Дім без господаря"/>
        <s v="Точка нуль"/>
        <s v="Полковнику ніхто не пише"/>
        <s v="Опале листя"/>
        <s v="Книга для дітей"/>
        <s v="Жовтолика"/>
        <s v="Око Світу. Колесо Часу. Книга 1"/>
        <s v="Велике полювання.Колесо Часу. Книга 2"/>
        <s v="Відроджений Дракон. Колесо Часу. Книга 3"/>
        <s v="Тінь, що сходить. Колесо Часу. Книга 4"/>
        <s v="Вогні Небес. Колесо Часу. Книга 5"/>
        <s v="Незриме життя Адді Лярю"/>
        <s v="Лотерея та інші оповідання"/>
        <s v="Несподівана вакансія"/>
        <s v="Усюди жевріють пожежі"/>
        <s v="Скандал сторіччя. Тексти для газет і журналів"/>
        <s v="Генерал у своєму лабіринті"/>
        <s v="Голодні ігри"/>
        <s v="Голодні ігри. Полум'я займається"/>
        <s v="Будинок на вулиці Тредд"/>
        <s v="Нічний цирк"/>
        <s v="Те, що видно звідси"/>
        <s v="Розквітає найчервоніша з троянд"/>
        <s v="Леся Українка. Книги Сивілли"/>
        <s v="Кохання в мозку"/>
        <s v="Десять тисяч дверей Дженьєрі"/>
        <s v="Сніданок чемпіонів, або Прощавай, чорний понеділку!"/>
        <s v="Божої вам ласки, містере Роузвотере, або Перли перед свиньми"/>
        <s v="Буфонада, або Більше не самотні"/>
        <s v="Пастка-22"/>
        <s v="Пристрасть"/>
        <s v="Сирени Титана"/>
        <s v="А все-таки прийди"/>
        <s v="Розлучення"/>
        <s v="Invisible Women. Exposing Data Bias in a World Designed for Men"/>
        <s v="Пісня відкритого шляху"/>
        <s v="Потяг прибуває за розклаом"/>
        <s v="Освічена"/>
        <s v="Я рада, що моя мама померла"/>
        <s v="Дивна Саллі Даймонд"/>
        <s v="Випадок із Рейчел"/>
        <s v="Коханці-поліглоти"/>
        <s v="Печера ідей"/>
        <s v="Симпатик "/>
        <s v="Родина у вогні "/>
        <s v="Блакитний - теплий колір"/>
        <s v="А надворі - літо"/>
        <s v="Пляжне чтиво"/>
        <s v="Лімб. Місце загублених душ"/>
        <s v="Оринин"/>
        <s v="Містична річка"/>
        <s v="Коханий. Техас"/>
        <s v="Цієї миті завтра"/>
        <s v="Теоретично це кохання"/>
        <s v="Американський експеримент із сусідом"/>
        <s v="Аромат щастя найсильніший під час дощу"/>
        <s v="Виживуть п'ятеро"/>
        <s v="Про таке не говорять"/>
        <s v="Загублений у кімнаті сміху"/>
        <s v="Malibu Rising"/>
        <s v="Daisy Jones &amp; The Six"/>
        <s v="I want to die but I want to eat tteokbokki"/>
        <s v="Жінки, що біжать з вовками"/>
        <s v="Mile High"/>
        <s v="The Right Move"/>
        <s v="Caught Up"/>
        <s v="Свідчення"/>
        <s v="Пекельна пісня. Книга 1. Чудовиська Істини"/>
        <s v="Дует наш темний. Книга 2. Чудовиська Істини"/>
        <s v="Клоун Шалімар"/>
        <s v="Ми завжди жили в замку"/>
        <s v="Привиди Дому на пагорбі"/>
        <s v="Фігури світла"/>
        <s v="Маленькі пташині серця"/>
        <s v="Дев'ятий Дім"/>
        <s v="Біснуватий"/>
        <s v="Я забула труси"/>
        <s v="Кохана"/>
        <s v="Люди, яких ми зустрічаємо у відпустці"/>
        <s v="Арабески"/>
        <s v="Мілева Айнштайн: теорія туги"/>
        <s v="Таборові діти"/>
        <s v="Твоя Вільма"/>
        <s v="Коханеці леді Чаттерлей"/>
        <s v="Пам'яті"/>
        <s v="Довіра"/>
        <s v="Дрібним шрифтом. Книга 1. Мільярдери з Дрімленду"/>
        <s v="Напрочуд кмітливі створіння"/>
        <s v="Пачінко"/>
        <s v="Ніби ми злодії"/>
        <s v="Прошу, оберігай маму"/>
        <s v="Відьми з Варде"/>
        <s v="Хороша дівчинка, зіпсована кров"/>
        <s v="Про хлопчика"/>
        <s v="Зачарована гора"/>
        <s v="Шість багряних журавлів"/>
        <s v="Кладовище домашніх тварин"/>
        <s v="Повелитель хаосу. Колесо Часу. Книга 6"/>
        <s v="Мисливці за щастям"/>
        <s v="Голодні ігри. Переспівниця"/>
        <s v="Під подушку чи під Ялинку "/>
        <s v="Втрачені квіти Еліс Гарт"/>
        <s v="Колишнім не читати "/>
        <s v="Той, хто полюбить тебе у всій твоїй жалюгідній славі"/>
        <s v="Тіло кожного. Книга про свободу"/>
        <s v="Крудо"/>
        <s v="Play Along"/>
        <s v="Холодний Яр"/>
        <s v="Її тіло та інші сторони"/>
        <s v="Шах і мат"/>
        <s v="Тресс зі Смарагдового моря"/>
        <s v="Мідноголовий Демон"/>
        <s v="Хірург"/>
        <s v="Дім Голлоу"/>
        <s v="Книголюби"/>
        <s v="Пів війни"/>
        <s v="Часосховище"/>
        <s v="Зайчик"/>
        <s v="Френдзона"/>
        <s v="Мигдаль"/>
        <s v="Нефритове місто. Книга 1. Сага Зеленої Кістки"/>
        <s v="Обіцянка дракона. Книга 2. Шість багряних журавлів"/>
        <s v="Керрі Сото знов у грі"/>
        <s v="Стіна Вінніпега і Я"/>
        <s v="Дев'ять життів Роуз Наполітано"/>
        <s v="Джерело Вознесіння. З-імли-народжені. Книга 2"/>
        <s v="Місто Самоти"/>
        <s v="Дитинство. Копенгагенська трилогія. Книга 1"/>
        <s v="Він"/>
        <s v="Присяжник. Хроніки Буресвітла. Книга 3"/>
        <s v="Ритм війни. Хроніки Буресвітла. Книга 4"/>
        <s v="Щасливе місце"/>
        <s v="Діва, матір і третя"/>
        <s v="Колесо Часу. Книга 7. Корона Мечів"/>
        <s v="Голокост. Нова історія"/>
        <s v="Ні жива ні мертва"/>
        <s v="Сатанинські вірші"/>
        <s v="Юність. Копенгагенська трилогія. Книга 2"/>
        <s v="Заміжжя. Копенгагенська трилогія. Книга 3"/>
        <s v="Rewind It Back"/>
        <s v="Друг"/>
        <s v="Наречена"/>
        <s v="Елантріс"/>
        <s v="Квітка пустелі"/>
        <s v="Наша Європа"/>
        <s v="Сад супроти часу"/>
        <s v="Привіт, красуне"/>
        <s v="Дівчина на ім'я Самсон"/>
        <s v="Життя хлопця"/>
        <s v="Усі персонажі вигадані. Або ні"/>
        <s v="Атака титанів. Том 1"/>
        <s v="Гра в перевдягання"/>
        <s v="Фамільяр"/>
        <s v="Крамничка «З легкої руки»"/>
        <s v="Атлас, описаний небом"/>
        <s v="Іменинниця"/>
        <s v="Ми. Епічно"/>
        <s v="Власна кімната"/>
        <s v="Хвилі"/>
        <s v="Провулок Світлячків. Книга 1"/>
      </sharedItems>
    </cacheField>
    <cacheField name="Автор" numFmtId="49">
      <sharedItems containsBlank="1" count="351">
        <s v="Салман Рушді"/>
        <s v="Майгуль Аксельссон"/>
        <s v="Джон Фанте"/>
        <s v="Філіпп Майєр"/>
        <s v="Агнета Плеєль"/>
        <s v="Мері Ловсон"/>
        <s v="Малкольм Лаурі"/>
        <s v="Майкл Шебон "/>
        <s v="Кейт Аткінсон"/>
        <s v="Таіс Золотковська"/>
        <s v="Енн Патчетт"/>
        <s v="Кадзуо Ішігуро"/>
        <s v="Ганья Янагігара"/>
        <s v="Каталін Доріан Флореску"/>
        <s v="Петер Хьог"/>
        <s v="Давид Гроссман"/>
        <s v="Ромен Гарі"/>
        <s v="Дуглас Стюарт"/>
        <s v="Каріна Армлос"/>
        <s v="Елізабет Гілберт"/>
        <s v="Богумін Грабал"/>
        <s v="Славенка Дракуліч"/>
        <s v="Ієн Мак'юен"/>
        <s v="Катерина Бабкіна"/>
        <s v="Оксана Забужко"/>
        <s v="Олів'є Бурдо "/>
        <s v="Джонатан Франзен"/>
        <s v="Майкл Каннінгем"/>
        <s v="Сельма Лагерлеф"/>
        <s v="Сергій Жадан"/>
        <s v="В. Г. Зебальд"/>
        <s v="Збірка"/>
        <s v="Соня Кошкіна"/>
        <s v="Олександр Сурков"/>
        <s v="Ісабель Альєнде"/>
        <s v="Габріель Гарсія Маркес"/>
        <s v="Ліна Костенко"/>
        <s v="Олександр Михед"/>
        <s v="Софія Андрухович"/>
        <s v="Євгенія Кузнєцова"/>
        <s v="Віра Агеєва"/>
        <s v="Кетіль Бйорнстад"/>
        <s v="Майкл Шебон"/>
        <s v="Чимаманда Нгозі Адічі"/>
        <s v="Міленко Єргович"/>
        <s v="Патті Сміт"/>
        <s v="Саллі Руні"/>
        <s v="Джордж Р. Р. Мартін"/>
        <s v="Таня П'янкова"/>
        <s v="Джуліан Барнз"/>
        <s v="Марія Матіос"/>
        <s v="Хосе Доносо"/>
        <s v="Тамара Горіха Зерня"/>
        <s v="Ореста Осійчук"/>
        <s v="Оксана Луцишина"/>
        <s v="Олена Стяжкіна"/>
        <s v="Ектор Абад Фасіолінсе"/>
        <s v="Аліана Гарвіч"/>
        <s v="Анатолій Дімаров"/>
        <s v="Машаду Де Ассіс"/>
        <s v="Станіслав Асєєв"/>
        <s v="Ніколя Матьє"/>
        <s v="Констандія Сотиріу"/>
        <s v="Тарас Прохасько"/>
        <s v="Мартина Бунда"/>
        <s v="Мілан Кундера"/>
        <s v="Колсон Вайтхед"/>
        <s v="Туре Ренберг"/>
        <s v="Сйон"/>
        <s v="Фріда Ісберг"/>
        <s v="Габріела Гарсіа"/>
        <s v="Софі Оксанен"/>
        <s v="Кармен Лафорет"/>
        <s v="Ілларіон Павлюк"/>
        <s v="Дмитро Кулеба"/>
        <s v="Володимир В'ятрович"/>
        <s v="Володимир Діброва"/>
        <s v="Вахтанг Кіпіані"/>
        <s v="Фенні Флегг"/>
        <s v="Маркіян Прохасько"/>
        <s v="Каріна Саварина"/>
        <s v="Арчибальд Дж. Кронін"/>
        <s v="Павло Казарін"/>
        <s v="Юрій Винничук"/>
        <s v="Ніно Харатішвілі"/>
        <s v="Ольга Дубчак"/>
        <s v="Оксана Забужка"/>
        <s v="Аманда Лі Коу"/>
        <s v="Віктор Кравченко"/>
        <s v="Микола Хвильвий "/>
        <s v="Дж. К. Роулінг"/>
        <s v="Мадлен Тієн"/>
        <s v="Арт Шпігельман"/>
        <s v="Кормак Маккарті"/>
        <s v="Анна Біленька"/>
        <s v="Марина Манченко"/>
        <s v="Audrey Niffenegger"/>
        <s v="Ірвін Ялом"/>
        <s v="Валер'ян Підмогильний"/>
        <s v="Едуард Андрющенко"/>
        <s v="Ву Мін'ї"/>
        <s v="Стівен Кінг"/>
        <s v="Микола Рябчук"/>
        <s v="Еліс Осман"/>
        <s v="Дібісі П'єр"/>
        <s v="Ольга Токарчук"/>
        <s v="Любов Загорська"/>
        <s v="Умберто Еко"/>
        <s v="Бен Елтон"/>
        <s v="Дженні Тінхвей Джан"/>
        <s v="Ізабель Вілкерсон"/>
        <s v="Девід Маккін"/>
        <s v="Томас Рікс"/>
        <s v="Лоренс Ріс"/>
        <s v="Валерій Шевчук"/>
        <s v="Джон Фаулз"/>
        <s v="Світлана Ославська"/>
        <s v="Юнас Юнассон"/>
        <s v="Артем Чех"/>
        <s v="Артем Чапай"/>
        <s v="Ганна Городецька"/>
        <s v="Андрій Сем'янків"/>
        <s v="Таня Малярчук"/>
        <s v="Марія Савчин"/>
        <s v="Томас Пінчон"/>
        <s v="Дон Делілло"/>
        <s v="Джозеф Макелрой"/>
        <s v="Майк Йогансен"/>
        <s v="Максим Нестелєєв"/>
        <s v="Джон Ірвінг"/>
        <s v="Іван Багрянов"/>
        <s v="Вірджинія Вулф"/>
        <s v="Жорж Перек"/>
        <s v="Алі Гейзелвуд"/>
        <s v="Елена Армас"/>
        <s v="Джон Барт"/>
        <s v="Рон Фрідман"/>
        <s v="Роберт Ґалбрейт"/>
        <s v="Володимир Винниченко"/>
        <s v="Дональд Бартелмі"/>
        <s v="Мерієнн Кронін"/>
        <s v="Брендон Сандерсон"/>
        <s v="Юдіт Германн"/>
        <s v="Джаннетт Воллс"/>
        <s v="Тора Хйорлейвсдоттіз"/>
        <s v="Леся Українка"/>
        <s v="Ольга Богомаз"/>
        <s v="Радомир Мокрик"/>
        <s v="Агатангел Кримський"/>
        <s v="Тімоті Снайдер"/>
        <s v="В. Домонтович"/>
        <s v="Тар'єй Весос"/>
        <s v="Том Егеланн"/>
        <s v="Елесебет Еггольм"/>
        <s v="Євген Плужник"/>
        <s v="Анастасія Левкова"/>
        <s v="Хлоя Бенджамін"/>
        <s v="Блейк Крауч"/>
        <s v="Філіс Сендс"/>
        <s v="Міколай Гринберг"/>
        <s v="В.Г. Зебальд"/>
        <s v="Карін Боє "/>
        <s v="Елі Візель"/>
        <s v="Філіп К. Дік"/>
        <s v="Джеймс Джойс"/>
        <s v="Осип Турянський"/>
        <s v="Марко Вовчок"/>
        <s v="Віктор Франкл"/>
        <s v="Могаменд Мбугар Сарр"/>
        <s v="Хуліо Кортасар"/>
        <s v="Генріх Белль"/>
        <s v="Пілар Кінтана"/>
        <s v="Степан Процюк"/>
        <s v="Жауме Кабре"/>
        <s v="Олексій Зарецький"/>
        <s v="Інгеборг Бахман"/>
        <s v="Габріель Зевін"/>
        <s v="Лінн Ульман"/>
        <s v="Енн Тайлер"/>
        <s v="Марек Гласко"/>
        <s v="Селья Агава"/>
        <s v="Грізелідіс Реаль"/>
        <s v="Ребекка Кван"/>
        <s v="Скочко Дмитро"/>
        <s v="Ростислав Мельників"/>
        <s v="Stephenie Meyer"/>
        <s v="Сергій Сингаївський"/>
        <s v="Том Фелтон"/>
        <s v="Emma Healey"/>
        <s v="Ірина Вільде"/>
        <s v="Міранда Ковлі Геллер"/>
        <s v="Меггі О'Фаррелл"/>
        <s v="Емілія Гарт"/>
        <s v="Гюдрун Скреттінг"/>
        <s v="Іван Багряний"/>
        <s v="Вікторія Амеліна"/>
        <s v="Чо Намджу"/>
        <s v="Бенджамін Мозер"/>
        <s v="Метью Перрі"/>
        <s v="Клер Макінтош"/>
        <s v="Лайза Джувелл"/>
        <s v="Мішель Бюссі"/>
        <s v="Гуадалупе Неттель"/>
        <s v="Ерін Моргенштерн"/>
        <s v="Честін Екман"/>
        <s v="Сюзанна Кларк"/>
        <s v="Taylor Jenkins Reid"/>
        <s v="Matt Haig"/>
        <s v="Bethan Roberts"/>
        <s v="Сюзанна Коллінз"/>
        <s v="Джо Аберкромбі"/>
        <s v="Юрій Яновський"/>
        <s v="Василь Земляк"/>
        <s v="Сибілла Берг"/>
        <s v="Богдан Логвиненко"/>
        <s v="Алан Лайтмен"/>
        <s v="Lily King"/>
        <s v="Володимир Єрмоленко "/>
        <s v="Юстейн Гордер"/>
        <s v="Емі Гармон"/>
        <s v="Родріго Гарсія"/>
        <s v="Томас Манн"/>
        <s v="Алан Рікман"/>
        <s v="Лавкрафт/Баранже"/>
        <s v="Ірина Славінська"/>
        <s v="Сельма Лагерльоф"/>
        <s v="Дж. К. Ролінг"/>
        <s v="Ольга Бартиш"/>
        <s v="Таня Касьян"/>
        <s v="Володимир Рафєєнко"/>
        <s v="Нік Горнбі"/>
        <s v="Ю Несбьо"/>
        <s v="Жоель Діккер"/>
        <s v="Рустеп Халіл"/>
        <s v="Lucy Scope"/>
        <s v="Дадзай Осаму"/>
        <s v="Філіпп Бессон"/>
        <s v="Катріона Сільві"/>
        <s v="Александар Гемон"/>
        <s v="Рагнар Йонассон/Катрін Якобсдоттір"/>
        <s v="Світлана Кириченко"/>
        <s v="Сильвія Плат"/>
        <s v="Юрій Андрухович"/>
        <s v="Леонід Кононович"/>
        <s v="Ентоні Дорр"/>
        <s v="Жузе Сарамагу"/>
        <s v="Софія Мокій"/>
        <s v="Роман Клочко"/>
        <s v="Наталія Кобринська"/>
        <s v="Володимир Вакуленко-К"/>
        <s v="Софія Лундбург"/>
        <s v="Голлі Джексон"/>
        <s v="Гео Шкурупій"/>
        <s v="Олена Пчілка"/>
        <s v="Шеллі Рід "/>
        <s v="Світлана Бєлоусова"/>
        <s v="Олена Пшеничка"/>
        <s v="Алі Сміт"/>
        <s v="Курт Воннегут"/>
        <s v="Дар'я Чайка"/>
        <s v="Тоні Джадт, Тімоті Снайдер"/>
        <s v="Роберт Галбрейт"/>
        <s v="Марія Ларреа"/>
        <s v="Гайнріх Бьолль"/>
        <s v="А. С. Баєтт"/>
        <s v="Роберт Джордан"/>
        <s v="В. Е. Шваб"/>
        <s v="Ширлі Джексон"/>
        <s v="Селеста Інг"/>
        <s v="Карен Вайт"/>
        <s v="Маріана Лекі"/>
        <s v="Лів Стрьомквіст"/>
        <s v="Тамара Гундорова"/>
        <s v="Алікс І. Герроу"/>
        <s v="Джозеф Геллер"/>
        <s v="Джанет Вінтерсон"/>
        <s v="Муа Гернгрен"/>
        <s v="Каролайн Перес"/>
        <s v="Марічка Паплаускайте"/>
        <s v="Тара Вестовер"/>
        <s v="Дженнет Маккеорді"/>
        <s v="Ліз Нуджент"/>
        <s v="Керолайн О'Доног'ю"/>
        <s v="Ліна Вулф"/>
        <s v="Хоск Карлос Сомоса"/>
        <s v="В'єт Тан Нгуєн"/>
        <s v="Джаніка Оза"/>
        <s v="Жуль Маро"/>
        <s v="Кім Еран"/>
        <s v="Емілі Генрі"/>
        <s v="Кирило Половін"/>
        <s v="Сашко Столовий"/>
        <s v="Денніс Лігейн"/>
        <s v="Гудрун Єва Мінервудоттір"/>
        <s v="Емма Страуб"/>
        <s v="Віржіні Грімальді"/>
        <s v="Патриція Локвуд"/>
        <s v="Baek Sehee"/>
        <s v="Клариса Пінкола Естес"/>
        <s v="Liz Tomforde"/>
        <s v="Сара Мосс"/>
        <s v="Вікторія Ллойд-Барлоу"/>
        <s v="Лі Бардуго"/>
        <s v="Майя Тульчинська"/>
        <s v="Тоні Моррісон"/>
        <s v="Любов Загоровська"/>
        <s v="Девід Герберт Лоуренс"/>
        <s v="Еліс Вінн"/>
        <s v="Ернан Діаз"/>
        <s v="Лорен Ашер"/>
        <s v="Шелбі Ван Пелт"/>
        <s v="Мін Джін Лі"/>
        <s v="М. Л. Ріо"/>
        <s v="Шін Гьонсук"/>
        <s v="Аня Бергман"/>
        <s v="Елізабет Лім"/>
        <s v="Валерій Пузік"/>
        <s v="Дар'я Анцибор"/>
        <s v="Голлі Рінгланд"/>
        <s v="Галина Тарасенко "/>
        <s v="Рафаель Боб-Ваксберг"/>
        <s v="Олівія Ленг"/>
        <s v="Liz Tomford"/>
        <s v="Юрій Горліс-Горський"/>
        <s v="Кармен Марія Мачадо"/>
        <s v="Барбара Кінгсолвер"/>
        <s v="Тесс Геррітсен"/>
        <s v="Крістал Сазерленд"/>
        <s v="Георгі Господінов"/>
        <s v="Мона Авад"/>
        <s v="Еббі Хіменес"/>
        <s v="Сон Вонпхьон"/>
        <s v="Фонда Лі"/>
        <s v="Тейлор Дженкінс Рід"/>
        <s v="Маріана Запата"/>
        <s v="Донна Фрейтас"/>
        <s v="Туве Дітлевсен"/>
        <s v="Саріна Бовен, Елль Кеннеді"/>
        <s v="Юлія Нагорнюк"/>
        <s v="Сіґрід Нуньєс"/>
        <s v="Варіс Дірі, Кетлін Міллер"/>
        <s v="Олівія Ленґ"/>
        <s v="Енн Наполітано"/>
        <s v="Емі Гармон "/>
        <s v="Роберт Маккеммон"/>
        <s v="Юлія Лаба"/>
        <s v="Хаджіме Ісаяма"/>
        <s v="Горан Петрович"/>
        <s v="Пенелопа Дуглас"/>
        <s v="Крістін Генна"/>
        <m u="1"/>
      </sharedItems>
    </cacheField>
    <cacheField name="Країна автора" numFmtId="49">
      <sharedItems count="36">
        <s v="Велика Британія"/>
        <s v="Швеція"/>
        <s v="США"/>
        <s v="Канада"/>
        <s v="Україна"/>
        <s v="Швейцарія"/>
        <s v="Данія"/>
        <s v="Ізраїль"/>
        <s v="Франція"/>
        <s v="Чехія"/>
        <s v="Хорватія"/>
        <s v="Німечинна"/>
        <s v="Чилі"/>
        <s v="Колумбія"/>
        <s v="Норвегія"/>
        <s v="Нігерія"/>
        <s v="Боснія і Герцеговина"/>
        <s v="Ірландія"/>
        <s v="Аргентина"/>
        <s v="Бразилія"/>
        <s v="Кіпр"/>
        <s v="Польща"/>
        <s v="Ісландія"/>
        <s v="Фінляндія"/>
        <s v="Іспанія"/>
        <s v="Тайвань"/>
        <s v="Італія"/>
        <s v="Австрія"/>
        <s v="Корея"/>
        <s v="Мексика"/>
        <s v="Японія"/>
        <s v="Португалія"/>
        <s v="Австралія"/>
        <s v="Болгарія"/>
        <s v="Сомалі"/>
        <s v="Сербія"/>
      </sharedItems>
    </cacheField>
    <cacheField name="Категорія" numFmtId="49">
      <sharedItems count="8">
        <s v="сучасна проза"/>
        <s v="класика"/>
        <s v="нон-фіншн"/>
        <s v="фентезі"/>
        <s v="комікси"/>
        <s v="романтична література"/>
        <s v="детектив"/>
        <s v="манга"/>
      </sharedItems>
    </cacheField>
    <cacheField name="Видавництво" numFmtId="49">
      <sharedItems count="62">
        <s v="Видавництво Старого Лева"/>
        <s v="Комора"/>
        <s v="Книги-XXI"/>
        <s v="Vivat"/>
        <s v="Фабула"/>
        <s v="Наш Формат"/>
        <s v="Bloomsbury"/>
        <s v="Macmillan"/>
        <s v="Фоліо"/>
        <s v="Book Chef"/>
        <s v="КМ-Букс"/>
        <s v="Видавництво Жупансько"/>
        <s v="Meridian Czernowitz"/>
        <s v="Комубук"/>
        <s v="Брайт Букс"/>
        <s v="Видавництво Анетти Антоненко"/>
        <s v="А-БА-БА-ГА-ЛА-МА-ГА"/>
        <s v="Віхола"/>
        <s v="Видавництво"/>
        <s v="Темпора"/>
        <s v="Компас"/>
        <s v="Білка"/>
        <s v="Terra Incognita"/>
        <s v="#книголав"/>
        <s v="Лабораторія"/>
        <s v="КСД"/>
        <s v="Апріорі"/>
        <s v="Смолоскип"/>
        <s v="Random House"/>
        <s v="Сафран"/>
        <s v="Вавилонська бібліотека"/>
        <s v="Стилет і стилос"/>
        <s v="Човен"/>
        <s v="Кафе Птах"/>
        <s v="Небо"/>
        <s v="Yakaboo Publishing"/>
        <s v="Літопис"/>
        <s v="Нора-Друк"/>
        <s v="РМ"/>
        <s v="IST Publishing"/>
        <s v="Дух і Літера"/>
        <s v="Discursus"/>
        <s v="Прометей"/>
        <s v="Жорж"/>
        <s v="Atom Books"/>
        <s v="Penguin"/>
        <s v="SIMON &amp; SCHUSTER"/>
        <s v="Canongate Books"/>
        <s v="Vintage Publishing"/>
        <s v="Ukraїner"/>
        <s v="Varvar Publishing"/>
        <s v="Hodder &amp; Stoughton"/>
        <s v="Морфеус"/>
        <s v="Ще одну сторінку"/>
        <s v="READBERRY"/>
        <s v="Богдан"/>
        <s v="Артбукс"/>
        <s v="Creative Women Publishing"/>
        <s v="ORLANDO"/>
        <s v="Грушка"/>
        <s v="Чорні вівці"/>
        <s v="Крапки"/>
      </sharedItems>
    </cacheField>
    <cacheField name="Мова книги" numFmtId="49">
      <sharedItems count="2">
        <s v="українська"/>
        <s v="англійська"/>
      </sharedItems>
    </cacheField>
    <cacheField name="Формат" numFmtId="49">
      <sharedItems count="2">
        <s v="паперовий"/>
        <s v="електоронний"/>
      </sharedItems>
    </cacheField>
    <cacheField name="Кількість сторінок" numFmtId="1">
      <sharedItems containsSemiMixedTypes="0" containsString="0" containsNumber="1" containsInteger="1" minValue="72" maxValue="1376"/>
    </cacheField>
    <cacheField name="Дата покупки" numFmtId="14">
      <sharedItems containsSemiMixedTypes="0" containsNonDate="0" containsDate="1" containsString="0" minDate="2022-02-15T00:00:00" maxDate="2025-08-19T00:00:00" count="251">
        <d v="2022-02-15T00:00:00"/>
        <d v="2022-04-10T00:00:00"/>
        <d v="2022-04-16T00:00:00"/>
        <d v="2022-04-17T00:00:00"/>
        <d v="2022-04-24T00:00:00"/>
        <d v="2022-04-29T00:00:00"/>
        <d v="2022-05-06T00:00:00"/>
        <d v="2022-05-12T00:00:00"/>
        <d v="2022-05-17T00:00:00"/>
        <d v="2022-05-19T00:00:00"/>
        <d v="2022-05-21T00:00:00"/>
        <d v="2022-05-23T00:00:00"/>
        <d v="2022-06-01T00:00:00"/>
        <d v="2022-06-04T00:00:00"/>
        <d v="2022-06-09T00:00:00"/>
        <d v="2022-06-10T00:00:00"/>
        <d v="2022-06-24T00:00:00"/>
        <d v="2022-06-25T00:00:00"/>
        <d v="2022-06-28T00:00:00"/>
        <d v="2022-07-03T00:00:00"/>
        <d v="2022-07-09T00:00:00"/>
        <d v="2022-07-10T00:00:00"/>
        <d v="2022-07-11T00:00:00"/>
        <d v="2022-07-12T00:00:00"/>
        <d v="2022-07-16T00:00:00"/>
        <d v="2022-07-20T00:00:00"/>
        <d v="2022-07-24T00:00:00"/>
        <d v="2022-07-25T00:00:00"/>
        <d v="2022-07-26T00:00:00"/>
        <d v="2022-07-30T00:00:00"/>
        <d v="2022-07-31T00:00:00"/>
        <d v="2022-08-02T00:00:00"/>
        <d v="2022-08-07T00:00:00"/>
        <d v="2022-08-09T00:00:00"/>
        <d v="2022-08-17T00:00:00"/>
        <d v="2022-08-23T00:00:00"/>
        <d v="2022-08-28T00:00:00"/>
        <d v="2022-08-30T00:00:00"/>
        <d v="2022-09-02T00:00:00"/>
        <d v="2022-09-06T00:00:00"/>
        <d v="2022-09-07T00:00:00"/>
        <d v="2022-09-08T00:00:00"/>
        <d v="2022-09-15T00:00:00"/>
        <d v="2022-09-23T00:00:00"/>
        <d v="2022-09-24T00:00:00"/>
        <d v="2022-09-25T00:00:00"/>
        <d v="2022-09-26T00:00:00"/>
        <d v="2022-09-28T00:00:00"/>
        <d v="2022-09-30T00:00:00"/>
        <d v="2022-10-03T00:00:00"/>
        <d v="2022-10-04T00:00:00"/>
        <d v="2022-10-05T00:00:00"/>
        <d v="2022-10-06T00:00:00"/>
        <d v="2022-10-07T00:00:00"/>
        <d v="2022-10-13T00:00:00"/>
        <d v="2022-10-15T00:00:00"/>
        <d v="2022-10-16T00:00:00"/>
        <d v="2022-10-20T00:00:00"/>
        <d v="2022-10-28T00:00:00"/>
        <d v="2022-10-29T00:00:00"/>
        <d v="2022-10-30T00:00:00"/>
        <d v="2022-11-03T00:00:00"/>
        <d v="2022-11-04T00:00:00"/>
        <d v="2022-11-08T00:00:00"/>
        <d v="2022-11-09T00:00:00"/>
        <d v="2022-11-10T00:00:00"/>
        <d v="2022-11-11T00:00:00"/>
        <d v="2022-11-14T00:00:00"/>
        <d v="2022-11-17T00:00:00"/>
        <d v="2022-11-21T00:00:00"/>
        <d v="2022-11-24T00:00:00"/>
        <d v="2022-11-25T00:00:00"/>
        <d v="2022-11-26T00:00:00"/>
        <d v="2022-11-27T00:00:00"/>
        <d v="2022-12-01T00:00:00"/>
        <d v="2022-12-09T00:00:00"/>
        <d v="2022-12-10T00:00:00"/>
        <d v="2022-12-13T00:00:00"/>
        <d v="2022-12-14T00:00:00"/>
        <d v="2022-12-15T00:00:00"/>
        <d v="2022-12-16T00:00:00"/>
        <d v="2023-01-02T00:00:00"/>
        <d v="2023-01-03T00:00:00"/>
        <d v="2023-01-09T00:00:00"/>
        <d v="2023-01-17T00:00:00"/>
        <d v="2023-01-21T00:00:00"/>
        <d v="2023-01-23T00:00:00"/>
        <d v="2023-01-30T00:00:00"/>
        <d v="2023-02-02T00:00:00"/>
        <d v="2023-02-05T00:00:00"/>
        <d v="2023-02-14T00:00:00"/>
        <d v="2023-02-17T00:00:00"/>
        <d v="2023-02-18T00:00:00"/>
        <d v="2023-02-20T00:00:00"/>
        <d v="2023-02-21T00:00:00"/>
        <d v="2023-03-02T00:00:00"/>
        <d v="2023-03-06T00:00:00"/>
        <d v="2023-03-13T00:00:00"/>
        <d v="2023-03-15T00:00:00"/>
        <d v="2023-03-16T00:00:00"/>
        <d v="2023-03-23T00:00:00"/>
        <d v="2023-03-29T00:00:00"/>
        <d v="2023-03-31T00:00:00"/>
        <d v="2023-04-03T00:00:00"/>
        <d v="2023-04-04T00:00:00"/>
        <d v="2023-04-15T00:00:00"/>
        <d v="2023-04-18T00:00:00"/>
        <d v="2023-04-25T00:00:00"/>
        <d v="2023-04-28T00:00:00"/>
        <d v="2023-04-29T00:00:00"/>
        <d v="2023-05-15T00:00:00"/>
        <d v="2023-05-20T00:00:00"/>
        <d v="2023-05-31T00:00:00"/>
        <d v="2023-06-01T00:00:00"/>
        <d v="2023-06-05T00:00:00"/>
        <d v="2023-06-12T00:00:00"/>
        <d v="2023-06-19T00:00:00"/>
        <d v="2023-06-23T00:00:00"/>
        <d v="2023-06-30T00:00:00"/>
        <d v="2023-07-04T00:00:00"/>
        <d v="2023-07-17T00:00:00"/>
        <d v="2023-07-24T00:00:00"/>
        <d v="2023-07-28T00:00:00"/>
        <d v="2023-08-01T00:00:00"/>
        <d v="2023-08-03T00:00:00"/>
        <d v="2023-08-14T00:00:00"/>
        <d v="2023-08-18T00:00:00"/>
        <d v="2023-08-23T00:00:00"/>
        <d v="2023-08-25T00:00:00"/>
        <d v="2023-08-31T00:00:00"/>
        <d v="2023-09-01T00:00:00"/>
        <d v="2023-09-04T00:00:00"/>
        <d v="2023-09-06T00:00:00"/>
        <d v="2023-09-18T00:00:00"/>
        <d v="2023-09-22T00:00:00"/>
        <d v="2023-09-28T00:00:00"/>
        <d v="2023-09-29T00:00:00"/>
        <d v="2023-10-02T00:00:00"/>
        <d v="2023-10-19T00:00:00"/>
        <d v="2023-10-24T00:00:00"/>
        <d v="2023-10-29T00:00:00"/>
        <d v="2023-10-31T00:00:00"/>
        <d v="2023-11-08T00:00:00"/>
        <d v="2023-11-15T00:00:00"/>
        <d v="2023-11-23T00:00:00"/>
        <d v="2023-11-24T00:00:00"/>
        <d v="2023-11-26T00:00:00"/>
        <d v="2023-11-28T00:00:00"/>
        <d v="2023-12-05T00:00:00"/>
        <d v="2023-12-08T00:00:00"/>
        <d v="2023-12-12T00:00:00"/>
        <d v="2023-12-14T00:00:00"/>
        <d v="2023-12-20T00:00:00"/>
        <d v="2023-12-27T00:00:00"/>
        <d v="2024-01-04T00:00:00"/>
        <d v="2024-01-05T00:00:00"/>
        <d v="2024-01-09T00:00:00"/>
        <d v="2024-01-15T00:00:00"/>
        <d v="2024-01-30T00:00:00"/>
        <d v="2024-02-02T00:00:00"/>
        <d v="2024-02-04T00:00:00"/>
        <d v="2024-02-06T00:00:00"/>
        <d v="2024-02-12T00:00:00"/>
        <d v="2024-02-17T00:00:00"/>
        <d v="2024-02-19T00:00:00"/>
        <d v="2024-03-03T00:00:00"/>
        <d v="2024-03-08T00:00:00"/>
        <d v="2024-03-11T00:00:00"/>
        <d v="2024-03-28T00:00:00"/>
        <d v="2024-04-05T00:00:00"/>
        <d v="2024-04-11T00:00:00"/>
        <d v="2024-04-12T00:00:00"/>
        <d v="2024-04-16T00:00:00"/>
        <d v="2024-04-29T00:00:00"/>
        <d v="2024-05-03T00:00:00"/>
        <d v="2024-05-06T00:00:00"/>
        <d v="2024-05-08T00:00:00"/>
        <d v="2024-05-13T00:00:00"/>
        <d v="2024-05-14T00:00:00"/>
        <d v="2024-05-18T00:00:00"/>
        <d v="2024-05-23T00:00:00"/>
        <d v="2024-05-27T00:00:00"/>
        <d v="2024-05-29T00:00:00"/>
        <d v="2024-05-31T00:00:00"/>
        <d v="2024-06-02T00:00:00"/>
        <d v="2024-06-03T00:00:00"/>
        <d v="2024-06-10T00:00:00"/>
        <d v="2024-06-11T00:00:00"/>
        <d v="2024-06-14T00:00:00"/>
        <d v="2024-07-05T00:00:00"/>
        <d v="2024-07-08T00:00:00"/>
        <d v="2024-07-15T00:00:00"/>
        <d v="2024-07-20T00:00:00"/>
        <d v="2024-07-22T00:00:00"/>
        <d v="2024-08-09T00:00:00"/>
        <d v="2024-08-19T00:00:00"/>
        <d v="2024-08-23T00:00:00"/>
        <d v="2024-08-26T00:00:00"/>
        <d v="2024-08-28T00:00:00"/>
        <d v="2024-08-30T00:00:00"/>
        <d v="2024-08-31T00:00:00"/>
        <d v="2024-09-04T00:00:00"/>
        <d v="2024-09-11T00:00:00"/>
        <d v="2024-09-13T00:00:00"/>
        <d v="2024-09-19T00:00:00"/>
        <d v="2024-09-21T00:00:00"/>
        <d v="2024-09-25T00:00:00"/>
        <d v="2024-09-30T00:00:00"/>
        <d v="2024-10-09T00:00:00"/>
        <d v="2024-10-11T00:00:00"/>
        <d v="2024-10-14T00:00:00"/>
        <d v="2024-10-25T00:00:00"/>
        <d v="2024-11-03T00:00:00"/>
        <d v="2024-11-15T00:00:00"/>
        <d v="2024-11-16T00:00:00"/>
        <d v="2024-11-17T00:00:00"/>
        <d v="2024-12-01T00:00:00"/>
        <d v="2024-12-12T00:00:00"/>
        <d v="2024-12-14T00:00:00"/>
        <d v="2024-12-16T00:00:00"/>
        <d v="2024-12-18T00:00:00"/>
        <d v="2025-01-02T00:00:00"/>
        <d v="2025-01-06T00:00:00"/>
        <d v="2025-01-13T00:00:00"/>
        <d v="2025-02-06T00:00:00"/>
        <d v="2025-02-15T00:00:00"/>
        <d v="2025-02-21T00:00:00"/>
        <d v="2025-03-09T00:00:00"/>
        <d v="2025-03-14T00:00:00"/>
        <d v="2025-03-18T00:00:00"/>
        <d v="2025-03-21T00:00:00"/>
        <d v="2025-04-04T00:00:00"/>
        <d v="2025-04-07T00:00:00"/>
        <d v="2025-04-21T00:00:00"/>
        <d v="2025-04-25T00:00:00"/>
        <d v="2025-04-28T00:00:00"/>
        <d v="2025-05-06T00:00:00"/>
        <d v="2025-05-09T00:00:00"/>
        <d v="2025-05-26T00:00:00"/>
        <d v="2025-05-27T00:00:00"/>
        <d v="2025-06-01T00:00:00"/>
        <d v="2025-06-05T00:00:00"/>
        <d v="2025-06-09T00:00:00"/>
        <d v="2025-06-12T00:00:00"/>
        <d v="2025-07-01T00:00:00"/>
        <d v="2025-07-07T00:00:00"/>
        <d v="2025-07-14T00:00:00"/>
        <d v="2025-08-04T00:00:00"/>
        <d v="2025-08-06T00:00:00"/>
        <d v="2025-08-13T00:00:00"/>
        <d v="2025-08-18T00:00:00"/>
      </sharedItems>
      <fieldGroup par="22" base="9">
        <rangePr groupBy="months" startDate="2022-02-15T00:00:00" endDate="2025-08-19T00:00:00"/>
        <groupItems count="14">
          <s v="&lt;15.02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9.08.2025"/>
        </groupItems>
      </fieldGroup>
    </cacheField>
    <cacheField name="Рік покупки" numFmtId="1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Місяць покупок" numFmtId="1">
      <sharedItems count="12">
        <s v="Лютий"/>
        <s v="Квітень"/>
        <s v="Травень"/>
        <s v="Червень"/>
        <s v="Липень"/>
        <s v="Серпень"/>
        <s v="Вересень"/>
        <s v="Жовтень"/>
        <s v="Листопад"/>
        <s v="Грудень"/>
        <s v="Січень"/>
        <s v="Березень"/>
      </sharedItems>
    </cacheField>
    <cacheField name="Ціна" numFmtId="2">
      <sharedItems containsSemiMixedTypes="0" containsString="0" containsNumber="1" containsInteger="1" minValue="0" maxValue="1250"/>
    </cacheField>
    <cacheField name="Оцінка" numFmtId="1">
      <sharedItems containsString="0" containsBlank="1" containsNumber="1" containsInteger="1" minValue="3" maxValue="5"/>
    </cacheField>
    <cacheField name="Дата прочитання" numFmtId="14">
      <sharedItems containsNonDate="0" containsDate="1" containsString="0" containsBlank="1" minDate="2022-06-03T00:00:00" maxDate="2025-08-21T00:00:00" count="130">
        <m/>
        <d v="2022-10-09T00:00:00"/>
        <d v="2022-06-03T00:00:00"/>
        <d v="2022-08-05T00:00:00"/>
        <d v="2022-06-22T00:00:00"/>
        <d v="2023-06-28T00:00:00"/>
        <d v="2022-10-13T00:00:00"/>
        <d v="2024-07-25T00:00:00"/>
        <d v="2022-10-05T00:00:00"/>
        <d v="2023-05-21T00:00:00"/>
        <d v="2024-05-03T00:00:00"/>
        <d v="2025-06-12T00:00:00"/>
        <d v="2022-09-03T00:00:00"/>
        <d v="2022-08-28T00:00:00"/>
        <d v="2022-09-09T00:00:00"/>
        <d v="2022-11-10T00:00:00"/>
        <d v="2024-12-31T00:00:00"/>
        <d v="2023-06-22T00:00:00"/>
        <d v="2023-04-23T00:00:00"/>
        <d v="2023-06-20T00:00:00"/>
        <d v="2023-07-09T00:00:00"/>
        <d v="2022-12-14T00:00:00"/>
        <d v="2022-09-07T00:00:00"/>
        <d v="2022-09-26T00:00:00"/>
        <d v="2022-09-24T00:00:00"/>
        <d v="2023-05-13T00:00:00"/>
        <d v="2024-01-13T00:00:00"/>
        <d v="2022-10-30T00:00:00"/>
        <d v="2024-05-02T00:00:00"/>
        <d v="2022-10-17T00:00:00"/>
        <d v="2023-01-07T00:00:00"/>
        <d v="2024-09-09T00:00:00"/>
        <d v="2022-11-30T00:00:00"/>
        <d v="2023-02-26T00:00:00"/>
        <d v="2023-08-09T00:00:00"/>
        <d v="2022-12-21T00:00:00"/>
        <d v="2022-12-25T00:00:00"/>
        <d v="2022-12-12T00:00:00"/>
        <d v="2024-04-13T00:00:00"/>
        <d v="2024-05-24T00:00:00"/>
        <d v="2023-09-28T00:00:00"/>
        <d v="2023-03-04T00:00:00"/>
        <d v="2023-01-16T00:00:00"/>
        <d v="2022-12-22T00:00:00"/>
        <d v="2024-01-31T00:00:00"/>
        <d v="2024-09-30T00:00:00"/>
        <d v="2023-11-30T00:00:00"/>
        <d v="2023-03-10T00:00:00"/>
        <d v="2023-03-24T00:00:00"/>
        <d v="2023-07-15T00:00:00"/>
        <d v="2023-09-23T00:00:00"/>
        <d v="2023-04-19T00:00:00"/>
        <d v="2024-03-09T00:00:00"/>
        <d v="2024-04-02T00:00:00"/>
        <d v="2023-03-26T00:00:00"/>
        <d v="2023-05-16T00:00:00"/>
        <d v="2023-07-07T00:00:00"/>
        <d v="2023-06-17T00:00:00"/>
        <d v="2024-04-14T00:00:00"/>
        <d v="2025-05-17T00:00:00"/>
        <d v="2024-05-06T00:00:00"/>
        <d v="2024-04-26T00:00:00"/>
        <d v="2023-06-19T00:00:00"/>
        <d v="2023-07-28T00:00:00"/>
        <d v="2024-06-08T00:00:00"/>
        <d v="2023-07-30T00:00:00"/>
        <d v="2023-09-10T00:00:00"/>
        <d v="2024-08-08T00:00:00"/>
        <d v="2023-11-05T00:00:00"/>
        <d v="2023-08-20T00:00:00"/>
        <d v="2023-10-21T00:00:00"/>
        <d v="2024-02-23T00:00:00"/>
        <d v="2023-11-13T00:00:00"/>
        <d v="2023-12-05T00:00:00"/>
        <d v="2025-07-11T00:00:00"/>
        <d v="2023-11-06T00:00:00"/>
        <d v="2024-07-10T00:00:00"/>
        <d v="2023-11-21T00:00:00"/>
        <d v="2023-12-31T00:00:00"/>
        <d v="2024-08-29T00:00:00"/>
        <d v="2024-01-02T00:00:00"/>
        <d v="2024-11-30T00:00:00"/>
        <d v="2024-01-07T00:00:00"/>
        <d v="2023-12-30T00:00:00"/>
        <d v="2024-03-14T00:00:00"/>
        <d v="2024-12-23T00:00:00"/>
        <d v="2024-05-11T00:00:00"/>
        <d v="2024-12-04T00:00:00"/>
        <d v="2024-11-18T00:00:00"/>
        <d v="2024-03-28T00:00:00"/>
        <d v="2024-03-22T00:00:00"/>
        <d v="2024-05-29T00:00:00"/>
        <d v="2024-10-28T00:00:00"/>
        <d v="2024-08-13T00:00:00"/>
        <d v="2024-10-13T00:00:00"/>
        <d v="2024-05-13T00:00:00"/>
        <d v="2024-07-02T00:00:00"/>
        <d v="2024-12-12T00:00:00"/>
        <d v="2024-12-30T00:00:00"/>
        <d v="2024-07-17T00:00:00"/>
        <d v="2024-07-15T00:00:00"/>
        <d v="2024-10-03T00:00:00"/>
        <d v="2024-08-05T00:00:00"/>
        <d v="2024-08-27T00:00:00"/>
        <d v="2024-09-21T00:00:00"/>
        <d v="2025-03-26T00:00:00"/>
        <d v="2024-09-05T00:00:00"/>
        <d v="2024-11-29T00:00:00"/>
        <d v="2024-09-12T00:00:00"/>
        <d v="2024-10-08T00:00:00"/>
        <d v="2024-10-11T00:00:00"/>
        <d v="2024-09-22T00:00:00"/>
        <d v="2024-09-23T00:00:00"/>
        <d v="2025-07-04T00:00:00"/>
        <d v="2024-12-19T00:00:00"/>
        <d v="2024-11-13T00:00:00"/>
        <d v="2025-03-24T00:00:00"/>
        <d v="2024-12-06T00:00:00"/>
        <d v="2024-12-29T00:00:00"/>
        <d v="2024-12-18T00:00:00"/>
        <d v="2025-03-14T00:00:00"/>
        <d v="2025-08-20T00:00:00"/>
        <d v="2025-08-08T00:00:00"/>
        <d v="2025-04-22T00:00:00"/>
        <d v="2025-05-13T00:00:00"/>
        <d v="2025-06-14T00:00:00"/>
        <d v="2025-08-17T00:00:00"/>
        <d v="2025-07-21T00:00:00"/>
        <d v="2025-07-08T00:00:00"/>
        <d v="2025-08-09T00:00:00"/>
      </sharedItems>
      <fieldGroup par="20" base="14">
        <rangePr groupBy="months" startDate="2022-06-03T00:00:00" endDate="2025-08-21T00:00:00"/>
        <groupItems count="14">
          <s v="(пусто)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1.08.2025"/>
        </groupItems>
      </fieldGroup>
    </cacheField>
    <cacheField name="Рік прочитання" numFmtId="1">
      <sharedItems containsMixedTypes="1" containsNumber="1" containsInteger="1" minValue="2022" maxValue="2025" count="5">
        <s v=""/>
        <n v="2022"/>
        <n v="2023"/>
        <n v="2024"/>
        <n v="2025"/>
      </sharedItems>
    </cacheField>
    <cacheField name="Статус читання" numFmtId="1">
      <sharedItems count="2">
        <s v="Непрочитане"/>
        <s v="Прочитане"/>
      </sharedItems>
    </cacheField>
    <cacheField name="Очікування читання (дні)" numFmtId="1">
      <sharedItems containsMixedTypes="1" containsNumber="1" containsInteger="1" minValue="1" maxValue="1062"/>
    </cacheField>
    <cacheField name="Повторне читання" numFmtId="49">
      <sharedItems containsNonDate="0" containsString="0" containsBlank="1"/>
    </cacheField>
    <cacheField name="Кварталы" numFmtId="0" databaseField="0">
      <fieldGroup base="14">
        <rangePr groupBy="quarters" startDate="2022-06-03T00:00:00" endDate="2025-08-21T00:00:00"/>
        <groupItems count="6">
          <s v="&lt;03.06.2022"/>
          <s v="Кв-л1"/>
          <s v="Кв-л2"/>
          <s v="Кв-л3"/>
          <s v="Кв-л4"/>
          <s v="&gt;21.08.2025"/>
        </groupItems>
      </fieldGroup>
    </cacheField>
    <cacheField name="Годы" numFmtId="0" databaseField="0">
      <fieldGroup base="14">
        <rangePr groupBy="years" startDate="2022-06-03T00:00:00" endDate="2025-08-21T00:00:00"/>
        <groupItems count="6">
          <s v="&lt;03.06.2022"/>
          <s v="2022"/>
          <s v="2023"/>
          <s v="2024"/>
          <s v="2025"/>
          <s v="&gt;21.08.2025"/>
        </groupItems>
      </fieldGroup>
    </cacheField>
    <cacheField name="Кварталы2" numFmtId="0" databaseField="0">
      <fieldGroup base="9">
        <rangePr groupBy="quarters" startDate="2022-02-15T00:00:00" endDate="2025-08-19T00:00:00"/>
        <groupItems count="6">
          <s v="&lt;15.02.2022"/>
          <s v="Кв-л1"/>
          <s v="Кв-л2"/>
          <s v="Кв-л3"/>
          <s v="Кв-л4"/>
          <s v="&gt;19.08.2025"/>
        </groupItems>
      </fieldGroup>
    </cacheField>
    <cacheField name="Годы2" numFmtId="0" databaseField="0">
      <fieldGroup base="9">
        <rangePr groupBy="years" startDate="2022-02-15T00:00:00" endDate="2025-08-19T00:00:00"/>
        <groupItems count="6">
          <s v="&lt;15.02.2022"/>
          <s v="2022"/>
          <s v="2023"/>
          <s v="2024"/>
          <s v="2025"/>
          <s v="&gt;19.08.20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">
  <r>
    <n v="1"/>
    <x v="0"/>
    <x v="0"/>
    <x v="0"/>
    <x v="0"/>
    <x v="0"/>
    <x v="0"/>
    <x v="0"/>
    <n v="496"/>
    <x v="0"/>
    <x v="0"/>
    <x v="0"/>
    <n v="135"/>
    <m/>
    <x v="0"/>
    <x v="0"/>
    <x v="0"/>
    <s v=""/>
    <m/>
  </r>
  <r>
    <n v="2"/>
    <x v="1"/>
    <x v="1"/>
    <x v="1"/>
    <x v="0"/>
    <x v="1"/>
    <x v="0"/>
    <x v="0"/>
    <n v="608"/>
    <x v="1"/>
    <x v="0"/>
    <x v="1"/>
    <n v="440"/>
    <m/>
    <x v="0"/>
    <x v="0"/>
    <x v="0"/>
    <s v=""/>
    <m/>
  </r>
  <r>
    <n v="3"/>
    <x v="2"/>
    <x v="2"/>
    <x v="2"/>
    <x v="1"/>
    <x v="2"/>
    <x v="0"/>
    <x v="0"/>
    <n v="224"/>
    <x v="2"/>
    <x v="0"/>
    <x v="1"/>
    <n v="167"/>
    <m/>
    <x v="0"/>
    <x v="0"/>
    <x v="0"/>
    <s v=""/>
    <m/>
  </r>
  <r>
    <n v="4"/>
    <x v="3"/>
    <x v="3"/>
    <x v="2"/>
    <x v="0"/>
    <x v="3"/>
    <x v="0"/>
    <x v="0"/>
    <n v="576"/>
    <x v="2"/>
    <x v="0"/>
    <x v="1"/>
    <n v="161"/>
    <m/>
    <x v="0"/>
    <x v="0"/>
    <x v="0"/>
    <s v=""/>
    <m/>
  </r>
  <r>
    <n v="5"/>
    <x v="4"/>
    <x v="4"/>
    <x v="1"/>
    <x v="0"/>
    <x v="2"/>
    <x v="0"/>
    <x v="0"/>
    <n v="160"/>
    <x v="2"/>
    <x v="0"/>
    <x v="1"/>
    <n v="193"/>
    <m/>
    <x v="0"/>
    <x v="0"/>
    <x v="0"/>
    <s v=""/>
    <m/>
  </r>
  <r>
    <n v="6"/>
    <x v="5"/>
    <x v="5"/>
    <x v="3"/>
    <x v="0"/>
    <x v="4"/>
    <x v="0"/>
    <x v="0"/>
    <n v="368"/>
    <x v="3"/>
    <x v="0"/>
    <x v="1"/>
    <n v="220"/>
    <m/>
    <x v="0"/>
    <x v="0"/>
    <x v="0"/>
    <s v=""/>
    <m/>
  </r>
  <r>
    <n v="7"/>
    <x v="6"/>
    <x v="5"/>
    <x v="3"/>
    <x v="0"/>
    <x v="4"/>
    <x v="0"/>
    <x v="0"/>
    <n v="384"/>
    <x v="3"/>
    <x v="0"/>
    <x v="1"/>
    <n v="220"/>
    <m/>
    <x v="0"/>
    <x v="0"/>
    <x v="0"/>
    <s v=""/>
    <m/>
  </r>
  <r>
    <n v="8"/>
    <x v="7"/>
    <x v="6"/>
    <x v="0"/>
    <x v="1"/>
    <x v="4"/>
    <x v="0"/>
    <x v="0"/>
    <n v="400"/>
    <x v="3"/>
    <x v="0"/>
    <x v="1"/>
    <n v="225"/>
    <m/>
    <x v="0"/>
    <x v="0"/>
    <x v="0"/>
    <s v=""/>
    <m/>
  </r>
  <r>
    <n v="9"/>
    <x v="8"/>
    <x v="7"/>
    <x v="2"/>
    <x v="0"/>
    <x v="4"/>
    <x v="0"/>
    <x v="0"/>
    <n v="448"/>
    <x v="3"/>
    <x v="0"/>
    <x v="1"/>
    <n v="225"/>
    <m/>
    <x v="0"/>
    <x v="0"/>
    <x v="0"/>
    <s v=""/>
    <m/>
  </r>
  <r>
    <n v="10"/>
    <x v="9"/>
    <x v="8"/>
    <x v="0"/>
    <x v="0"/>
    <x v="5"/>
    <x v="0"/>
    <x v="0"/>
    <n v="352"/>
    <x v="4"/>
    <x v="0"/>
    <x v="1"/>
    <n v="250"/>
    <m/>
    <x v="0"/>
    <x v="0"/>
    <x v="0"/>
    <s v=""/>
    <m/>
  </r>
  <r>
    <n v="11"/>
    <x v="10"/>
    <x v="9"/>
    <x v="4"/>
    <x v="0"/>
    <x v="2"/>
    <x v="0"/>
    <x v="0"/>
    <n v="304"/>
    <x v="5"/>
    <x v="0"/>
    <x v="1"/>
    <n v="240"/>
    <n v="5"/>
    <x v="1"/>
    <x v="1"/>
    <x v="1"/>
    <n v="163"/>
    <m/>
  </r>
  <r>
    <n v="12"/>
    <x v="11"/>
    <x v="10"/>
    <x v="2"/>
    <x v="0"/>
    <x v="6"/>
    <x v="1"/>
    <x v="0"/>
    <n v="338"/>
    <x v="6"/>
    <x v="0"/>
    <x v="2"/>
    <n v="468"/>
    <m/>
    <x v="0"/>
    <x v="0"/>
    <x v="0"/>
    <s v=""/>
    <m/>
  </r>
  <r>
    <n v="13"/>
    <x v="12"/>
    <x v="11"/>
    <x v="0"/>
    <x v="0"/>
    <x v="0"/>
    <x v="0"/>
    <x v="0"/>
    <n v="240"/>
    <x v="7"/>
    <x v="0"/>
    <x v="2"/>
    <n v="180"/>
    <n v="5"/>
    <x v="2"/>
    <x v="1"/>
    <x v="1"/>
    <n v="22"/>
    <m/>
  </r>
  <r>
    <n v="14"/>
    <x v="13"/>
    <x v="12"/>
    <x v="2"/>
    <x v="0"/>
    <x v="7"/>
    <x v="1"/>
    <x v="0"/>
    <n v="736"/>
    <x v="8"/>
    <x v="0"/>
    <x v="2"/>
    <n v="1040"/>
    <m/>
    <x v="0"/>
    <x v="0"/>
    <x v="0"/>
    <s v=""/>
    <m/>
  </r>
  <r>
    <n v="15"/>
    <x v="14"/>
    <x v="8"/>
    <x v="2"/>
    <x v="0"/>
    <x v="5"/>
    <x v="0"/>
    <x v="0"/>
    <n v="416"/>
    <x v="9"/>
    <x v="0"/>
    <x v="2"/>
    <n v="250"/>
    <m/>
    <x v="0"/>
    <x v="0"/>
    <x v="0"/>
    <s v=""/>
    <m/>
  </r>
  <r>
    <n v="16"/>
    <x v="15"/>
    <x v="13"/>
    <x v="5"/>
    <x v="0"/>
    <x v="2"/>
    <x v="0"/>
    <x v="0"/>
    <n v="384"/>
    <x v="10"/>
    <x v="0"/>
    <x v="2"/>
    <n v="180"/>
    <m/>
    <x v="0"/>
    <x v="0"/>
    <x v="0"/>
    <s v=""/>
    <m/>
  </r>
  <r>
    <n v="17"/>
    <x v="16"/>
    <x v="14"/>
    <x v="6"/>
    <x v="0"/>
    <x v="8"/>
    <x v="0"/>
    <x v="0"/>
    <n v="575"/>
    <x v="10"/>
    <x v="0"/>
    <x v="2"/>
    <n v="80"/>
    <m/>
    <x v="0"/>
    <x v="0"/>
    <x v="0"/>
    <s v=""/>
    <m/>
  </r>
  <r>
    <n v="18"/>
    <x v="17"/>
    <x v="15"/>
    <x v="7"/>
    <x v="0"/>
    <x v="8"/>
    <x v="0"/>
    <x v="0"/>
    <n v="348"/>
    <x v="10"/>
    <x v="0"/>
    <x v="2"/>
    <n v="90"/>
    <m/>
    <x v="0"/>
    <x v="0"/>
    <x v="0"/>
    <s v=""/>
    <m/>
  </r>
  <r>
    <n v="19"/>
    <x v="18"/>
    <x v="16"/>
    <x v="8"/>
    <x v="0"/>
    <x v="8"/>
    <x v="0"/>
    <x v="0"/>
    <n v="604"/>
    <x v="10"/>
    <x v="0"/>
    <x v="2"/>
    <n v="100"/>
    <m/>
    <x v="0"/>
    <x v="0"/>
    <x v="0"/>
    <s v=""/>
    <m/>
  </r>
  <r>
    <n v="20"/>
    <x v="19"/>
    <x v="8"/>
    <x v="2"/>
    <x v="0"/>
    <x v="5"/>
    <x v="0"/>
    <x v="0"/>
    <n v="504"/>
    <x v="11"/>
    <x v="0"/>
    <x v="2"/>
    <n v="250"/>
    <m/>
    <x v="0"/>
    <x v="0"/>
    <x v="0"/>
    <s v=""/>
    <m/>
  </r>
  <r>
    <n v="21"/>
    <x v="20"/>
    <x v="17"/>
    <x v="0"/>
    <x v="0"/>
    <x v="9"/>
    <x v="0"/>
    <x v="0"/>
    <n v="480"/>
    <x v="12"/>
    <x v="0"/>
    <x v="3"/>
    <n v="250"/>
    <m/>
    <x v="0"/>
    <x v="0"/>
    <x v="0"/>
    <s v=""/>
    <m/>
  </r>
  <r>
    <n v="22"/>
    <x v="21"/>
    <x v="18"/>
    <x v="4"/>
    <x v="0"/>
    <x v="2"/>
    <x v="0"/>
    <x v="0"/>
    <n v="232"/>
    <x v="13"/>
    <x v="0"/>
    <x v="3"/>
    <n v="140"/>
    <n v="3"/>
    <x v="3"/>
    <x v="1"/>
    <x v="1"/>
    <n v="62"/>
    <m/>
  </r>
  <r>
    <n v="23"/>
    <x v="22"/>
    <x v="19"/>
    <x v="2"/>
    <x v="0"/>
    <x v="0"/>
    <x v="0"/>
    <x v="0"/>
    <n v="536"/>
    <x v="13"/>
    <x v="0"/>
    <x v="3"/>
    <n v="175"/>
    <m/>
    <x v="0"/>
    <x v="0"/>
    <x v="0"/>
    <s v=""/>
    <m/>
  </r>
  <r>
    <n v="24"/>
    <x v="23"/>
    <x v="20"/>
    <x v="9"/>
    <x v="0"/>
    <x v="1"/>
    <x v="0"/>
    <x v="0"/>
    <n v="142"/>
    <x v="14"/>
    <x v="0"/>
    <x v="3"/>
    <n v="133"/>
    <m/>
    <x v="0"/>
    <x v="0"/>
    <x v="0"/>
    <s v=""/>
    <m/>
  </r>
  <r>
    <n v="25"/>
    <x v="24"/>
    <x v="21"/>
    <x v="10"/>
    <x v="0"/>
    <x v="1"/>
    <x v="0"/>
    <x v="0"/>
    <n v="224"/>
    <x v="14"/>
    <x v="0"/>
    <x v="3"/>
    <n v="134"/>
    <n v="5"/>
    <x v="4"/>
    <x v="1"/>
    <x v="1"/>
    <n v="13"/>
    <m/>
  </r>
  <r>
    <n v="26"/>
    <x v="25"/>
    <x v="21"/>
    <x v="10"/>
    <x v="2"/>
    <x v="1"/>
    <x v="0"/>
    <x v="0"/>
    <n v="192"/>
    <x v="14"/>
    <x v="0"/>
    <x v="3"/>
    <n v="387"/>
    <m/>
    <x v="0"/>
    <x v="0"/>
    <x v="0"/>
    <s v=""/>
    <m/>
  </r>
  <r>
    <n v="27"/>
    <x v="26"/>
    <x v="22"/>
    <x v="0"/>
    <x v="0"/>
    <x v="10"/>
    <x v="0"/>
    <x v="0"/>
    <n v="224"/>
    <x v="15"/>
    <x v="0"/>
    <x v="3"/>
    <n v="350"/>
    <m/>
    <x v="0"/>
    <x v="0"/>
    <x v="0"/>
    <s v=""/>
    <m/>
  </r>
  <r>
    <n v="28"/>
    <x v="27"/>
    <x v="8"/>
    <x v="2"/>
    <x v="0"/>
    <x v="5"/>
    <x v="0"/>
    <x v="0"/>
    <n v="344"/>
    <x v="15"/>
    <x v="0"/>
    <x v="3"/>
    <n v="180"/>
    <m/>
    <x v="0"/>
    <x v="0"/>
    <x v="0"/>
    <s v=""/>
    <m/>
  </r>
  <r>
    <n v="29"/>
    <x v="28"/>
    <x v="23"/>
    <x v="4"/>
    <x v="0"/>
    <x v="1"/>
    <x v="0"/>
    <x v="0"/>
    <n v="144"/>
    <x v="16"/>
    <x v="0"/>
    <x v="3"/>
    <n v="124"/>
    <n v="5"/>
    <x v="5"/>
    <x v="2"/>
    <x v="1"/>
    <n v="369"/>
    <m/>
  </r>
  <r>
    <n v="30"/>
    <x v="29"/>
    <x v="24"/>
    <x v="4"/>
    <x v="0"/>
    <x v="1"/>
    <x v="0"/>
    <x v="0"/>
    <n v="832"/>
    <x v="16"/>
    <x v="0"/>
    <x v="3"/>
    <n v="209"/>
    <m/>
    <x v="0"/>
    <x v="0"/>
    <x v="0"/>
    <s v=""/>
    <m/>
  </r>
  <r>
    <n v="31"/>
    <x v="30"/>
    <x v="25"/>
    <x v="8"/>
    <x v="0"/>
    <x v="0"/>
    <x v="0"/>
    <x v="0"/>
    <n v="128"/>
    <x v="17"/>
    <x v="0"/>
    <x v="3"/>
    <n v="97"/>
    <n v="5"/>
    <x v="6"/>
    <x v="1"/>
    <x v="1"/>
    <n v="110"/>
    <m/>
  </r>
  <r>
    <n v="32"/>
    <x v="31"/>
    <x v="26"/>
    <x v="2"/>
    <x v="0"/>
    <x v="8"/>
    <x v="0"/>
    <x v="0"/>
    <n v="447"/>
    <x v="18"/>
    <x v="0"/>
    <x v="3"/>
    <n v="110"/>
    <m/>
    <x v="0"/>
    <x v="0"/>
    <x v="0"/>
    <s v=""/>
    <m/>
  </r>
  <r>
    <n v="33"/>
    <x v="32"/>
    <x v="14"/>
    <x v="6"/>
    <x v="0"/>
    <x v="8"/>
    <x v="0"/>
    <x v="0"/>
    <n v="509"/>
    <x v="18"/>
    <x v="0"/>
    <x v="3"/>
    <n v="80"/>
    <m/>
    <x v="0"/>
    <x v="0"/>
    <x v="0"/>
    <s v=""/>
    <m/>
  </r>
  <r>
    <n v="34"/>
    <x v="33"/>
    <x v="27"/>
    <x v="2"/>
    <x v="0"/>
    <x v="3"/>
    <x v="0"/>
    <x v="0"/>
    <n v="224"/>
    <x v="18"/>
    <x v="0"/>
    <x v="3"/>
    <n v="105"/>
    <m/>
    <x v="0"/>
    <x v="0"/>
    <x v="0"/>
    <s v=""/>
    <m/>
  </r>
  <r>
    <n v="35"/>
    <x v="34"/>
    <x v="28"/>
    <x v="1"/>
    <x v="1"/>
    <x v="11"/>
    <x v="0"/>
    <x v="0"/>
    <n v="368"/>
    <x v="18"/>
    <x v="0"/>
    <x v="3"/>
    <n v="120"/>
    <m/>
    <x v="0"/>
    <x v="0"/>
    <x v="0"/>
    <s v=""/>
    <m/>
  </r>
  <r>
    <n v="36"/>
    <x v="35"/>
    <x v="29"/>
    <x v="4"/>
    <x v="0"/>
    <x v="12"/>
    <x v="0"/>
    <x v="0"/>
    <n v="336"/>
    <x v="19"/>
    <x v="0"/>
    <x v="4"/>
    <n v="260"/>
    <n v="5"/>
    <x v="7"/>
    <x v="3"/>
    <x v="1"/>
    <n v="753"/>
    <m/>
  </r>
  <r>
    <n v="37"/>
    <x v="36"/>
    <x v="30"/>
    <x v="11"/>
    <x v="0"/>
    <x v="13"/>
    <x v="0"/>
    <x v="0"/>
    <n v="312"/>
    <x v="19"/>
    <x v="0"/>
    <x v="4"/>
    <n v="264"/>
    <m/>
    <x v="0"/>
    <x v="0"/>
    <x v="0"/>
    <s v=""/>
    <m/>
  </r>
  <r>
    <n v="38"/>
    <x v="37"/>
    <x v="30"/>
    <x v="11"/>
    <x v="0"/>
    <x v="13"/>
    <x v="0"/>
    <x v="0"/>
    <n v="336"/>
    <x v="19"/>
    <x v="0"/>
    <x v="4"/>
    <n v="271"/>
    <m/>
    <x v="0"/>
    <x v="0"/>
    <x v="0"/>
    <s v=""/>
    <m/>
  </r>
  <r>
    <n v="39"/>
    <x v="38"/>
    <x v="31"/>
    <x v="4"/>
    <x v="0"/>
    <x v="0"/>
    <x v="0"/>
    <x v="0"/>
    <n v="144"/>
    <x v="20"/>
    <x v="0"/>
    <x v="4"/>
    <n v="120"/>
    <m/>
    <x v="0"/>
    <x v="0"/>
    <x v="0"/>
    <s v=""/>
    <m/>
  </r>
  <r>
    <n v="40"/>
    <x v="39"/>
    <x v="32"/>
    <x v="4"/>
    <x v="2"/>
    <x v="14"/>
    <x v="0"/>
    <x v="0"/>
    <n v="400"/>
    <x v="20"/>
    <x v="0"/>
    <x v="4"/>
    <n v="134"/>
    <n v="5"/>
    <x v="8"/>
    <x v="1"/>
    <x v="1"/>
    <n v="88"/>
    <m/>
  </r>
  <r>
    <n v="41"/>
    <x v="40"/>
    <x v="33"/>
    <x v="4"/>
    <x v="2"/>
    <x v="10"/>
    <x v="0"/>
    <x v="0"/>
    <n v="480"/>
    <x v="20"/>
    <x v="0"/>
    <x v="4"/>
    <n v="480"/>
    <n v="5"/>
    <x v="9"/>
    <x v="2"/>
    <x v="1"/>
    <n v="316"/>
    <m/>
  </r>
  <r>
    <n v="42"/>
    <x v="41"/>
    <x v="19"/>
    <x v="2"/>
    <x v="0"/>
    <x v="0"/>
    <x v="0"/>
    <x v="0"/>
    <n v="704"/>
    <x v="21"/>
    <x v="0"/>
    <x v="4"/>
    <n v="319"/>
    <m/>
    <x v="0"/>
    <x v="0"/>
    <x v="0"/>
    <s v=""/>
    <m/>
  </r>
  <r>
    <n v="43"/>
    <x v="42"/>
    <x v="12"/>
    <x v="2"/>
    <x v="0"/>
    <x v="7"/>
    <x v="1"/>
    <x v="0"/>
    <n v="720"/>
    <x v="22"/>
    <x v="0"/>
    <x v="4"/>
    <n v="1098"/>
    <m/>
    <x v="0"/>
    <x v="0"/>
    <x v="0"/>
    <s v=""/>
    <m/>
  </r>
  <r>
    <n v="44"/>
    <x v="43"/>
    <x v="34"/>
    <x v="12"/>
    <x v="2"/>
    <x v="15"/>
    <x v="0"/>
    <x v="0"/>
    <n v="176"/>
    <x v="23"/>
    <x v="0"/>
    <x v="4"/>
    <n v="160"/>
    <n v="5"/>
    <x v="10"/>
    <x v="3"/>
    <x v="1"/>
    <n v="661"/>
    <m/>
  </r>
  <r>
    <n v="45"/>
    <x v="44"/>
    <x v="35"/>
    <x v="13"/>
    <x v="0"/>
    <x v="8"/>
    <x v="0"/>
    <x v="0"/>
    <n v="476"/>
    <x v="23"/>
    <x v="0"/>
    <x v="4"/>
    <n v="248"/>
    <m/>
    <x v="0"/>
    <x v="0"/>
    <x v="0"/>
    <s v=""/>
    <m/>
  </r>
  <r>
    <n v="46"/>
    <x v="45"/>
    <x v="36"/>
    <x v="4"/>
    <x v="0"/>
    <x v="16"/>
    <x v="0"/>
    <x v="0"/>
    <n v="416"/>
    <x v="24"/>
    <x v="0"/>
    <x v="4"/>
    <n v="242"/>
    <m/>
    <x v="0"/>
    <x v="0"/>
    <x v="0"/>
    <s v=""/>
    <m/>
  </r>
  <r>
    <n v="47"/>
    <x v="46"/>
    <x v="37"/>
    <x v="4"/>
    <x v="2"/>
    <x v="5"/>
    <x v="0"/>
    <x v="0"/>
    <n v="368"/>
    <x v="24"/>
    <x v="0"/>
    <x v="4"/>
    <n v="230"/>
    <n v="5"/>
    <x v="11"/>
    <x v="4"/>
    <x v="1"/>
    <n v="1062"/>
    <m/>
  </r>
  <r>
    <n v="48"/>
    <x v="47"/>
    <x v="38"/>
    <x v="4"/>
    <x v="0"/>
    <x v="0"/>
    <x v="0"/>
    <x v="0"/>
    <n v="832"/>
    <x v="24"/>
    <x v="0"/>
    <x v="4"/>
    <n v="365"/>
    <m/>
    <x v="0"/>
    <x v="0"/>
    <x v="0"/>
    <s v=""/>
    <m/>
  </r>
  <r>
    <n v="49"/>
    <x v="48"/>
    <x v="39"/>
    <x v="4"/>
    <x v="0"/>
    <x v="0"/>
    <x v="0"/>
    <x v="0"/>
    <n v="272"/>
    <x v="24"/>
    <x v="0"/>
    <x v="4"/>
    <n v="173"/>
    <n v="5"/>
    <x v="12"/>
    <x v="1"/>
    <x v="1"/>
    <n v="49"/>
    <m/>
  </r>
  <r>
    <n v="50"/>
    <x v="49"/>
    <x v="40"/>
    <x v="4"/>
    <x v="2"/>
    <x v="17"/>
    <x v="0"/>
    <x v="0"/>
    <n v="360"/>
    <x v="24"/>
    <x v="0"/>
    <x v="4"/>
    <n v="240"/>
    <n v="5"/>
    <x v="13"/>
    <x v="1"/>
    <x v="1"/>
    <n v="43"/>
    <m/>
  </r>
  <r>
    <n v="51"/>
    <x v="50"/>
    <x v="41"/>
    <x v="14"/>
    <x v="0"/>
    <x v="0"/>
    <x v="0"/>
    <x v="0"/>
    <n v="384"/>
    <x v="25"/>
    <x v="0"/>
    <x v="4"/>
    <n v="1"/>
    <m/>
    <x v="0"/>
    <x v="0"/>
    <x v="0"/>
    <s v=""/>
    <m/>
  </r>
  <r>
    <n v="52"/>
    <x v="51"/>
    <x v="41"/>
    <x v="14"/>
    <x v="0"/>
    <x v="0"/>
    <x v="0"/>
    <x v="0"/>
    <n v="440"/>
    <x v="25"/>
    <x v="0"/>
    <x v="4"/>
    <n v="180"/>
    <m/>
    <x v="0"/>
    <x v="0"/>
    <x v="0"/>
    <s v=""/>
    <m/>
  </r>
  <r>
    <n v="53"/>
    <x v="52"/>
    <x v="41"/>
    <x v="14"/>
    <x v="0"/>
    <x v="0"/>
    <x v="0"/>
    <x v="0"/>
    <n v="344"/>
    <x v="25"/>
    <x v="0"/>
    <x v="4"/>
    <n v="180"/>
    <m/>
    <x v="0"/>
    <x v="0"/>
    <x v="0"/>
    <s v=""/>
    <m/>
  </r>
  <r>
    <n v="54"/>
    <x v="53"/>
    <x v="42"/>
    <x v="2"/>
    <x v="0"/>
    <x v="4"/>
    <x v="0"/>
    <x v="0"/>
    <n v="464"/>
    <x v="26"/>
    <x v="0"/>
    <x v="4"/>
    <n v="200"/>
    <m/>
    <x v="0"/>
    <x v="0"/>
    <x v="0"/>
    <s v=""/>
    <m/>
  </r>
  <r>
    <n v="55"/>
    <x v="54"/>
    <x v="43"/>
    <x v="15"/>
    <x v="0"/>
    <x v="18"/>
    <x v="0"/>
    <x v="0"/>
    <n v="74"/>
    <x v="26"/>
    <x v="0"/>
    <x v="4"/>
    <n v="80"/>
    <n v="5"/>
    <x v="14"/>
    <x v="1"/>
    <x v="1"/>
    <n v="47"/>
    <m/>
  </r>
  <r>
    <n v="56"/>
    <x v="55"/>
    <x v="44"/>
    <x v="16"/>
    <x v="0"/>
    <x v="8"/>
    <x v="0"/>
    <x v="0"/>
    <n v="414"/>
    <x v="26"/>
    <x v="0"/>
    <x v="4"/>
    <n v="88"/>
    <m/>
    <x v="0"/>
    <x v="0"/>
    <x v="0"/>
    <s v=""/>
    <m/>
  </r>
  <r>
    <n v="57"/>
    <x v="56"/>
    <x v="45"/>
    <x v="2"/>
    <x v="0"/>
    <x v="3"/>
    <x v="0"/>
    <x v="0"/>
    <n v="320"/>
    <x v="26"/>
    <x v="0"/>
    <x v="4"/>
    <n v="132"/>
    <m/>
    <x v="0"/>
    <x v="0"/>
    <x v="0"/>
    <s v=""/>
    <m/>
  </r>
  <r>
    <n v="58"/>
    <x v="57"/>
    <x v="46"/>
    <x v="17"/>
    <x v="0"/>
    <x v="0"/>
    <x v="0"/>
    <x v="0"/>
    <n v="312"/>
    <x v="27"/>
    <x v="0"/>
    <x v="4"/>
    <n v="180"/>
    <m/>
    <x v="0"/>
    <x v="0"/>
    <x v="0"/>
    <s v=""/>
    <m/>
  </r>
  <r>
    <n v="59"/>
    <x v="58"/>
    <x v="47"/>
    <x v="2"/>
    <x v="3"/>
    <x v="10"/>
    <x v="0"/>
    <x v="0"/>
    <n v="672"/>
    <x v="28"/>
    <x v="0"/>
    <x v="4"/>
    <n v="513"/>
    <n v="4"/>
    <x v="15"/>
    <x v="1"/>
    <x v="1"/>
    <n v="107"/>
    <m/>
  </r>
  <r>
    <n v="60"/>
    <x v="59"/>
    <x v="48"/>
    <x v="4"/>
    <x v="0"/>
    <x v="5"/>
    <x v="0"/>
    <x v="0"/>
    <n v="256"/>
    <x v="28"/>
    <x v="0"/>
    <x v="4"/>
    <n v="228"/>
    <m/>
    <x v="0"/>
    <x v="0"/>
    <x v="0"/>
    <s v=""/>
    <m/>
  </r>
  <r>
    <n v="61"/>
    <x v="60"/>
    <x v="34"/>
    <x v="12"/>
    <x v="0"/>
    <x v="15"/>
    <x v="0"/>
    <x v="0"/>
    <n v="336"/>
    <x v="28"/>
    <x v="0"/>
    <x v="4"/>
    <n v="235"/>
    <m/>
    <x v="0"/>
    <x v="0"/>
    <x v="0"/>
    <s v=""/>
    <m/>
  </r>
  <r>
    <n v="62"/>
    <x v="61"/>
    <x v="49"/>
    <x v="0"/>
    <x v="0"/>
    <x v="19"/>
    <x v="0"/>
    <x v="0"/>
    <n v="240"/>
    <x v="29"/>
    <x v="0"/>
    <x v="4"/>
    <n v="213"/>
    <m/>
    <x v="0"/>
    <x v="0"/>
    <x v="0"/>
    <s v=""/>
    <m/>
  </r>
  <r>
    <n v="63"/>
    <x v="62"/>
    <x v="47"/>
    <x v="2"/>
    <x v="3"/>
    <x v="10"/>
    <x v="0"/>
    <x v="0"/>
    <n v="320"/>
    <x v="29"/>
    <x v="0"/>
    <x v="4"/>
    <n v="333"/>
    <n v="4"/>
    <x v="16"/>
    <x v="3"/>
    <x v="1"/>
    <n v="885"/>
    <m/>
  </r>
  <r>
    <n v="64"/>
    <x v="63"/>
    <x v="50"/>
    <x v="4"/>
    <x v="0"/>
    <x v="16"/>
    <x v="0"/>
    <x v="0"/>
    <n v="928"/>
    <x v="29"/>
    <x v="0"/>
    <x v="4"/>
    <n v="361"/>
    <m/>
    <x v="0"/>
    <x v="0"/>
    <x v="0"/>
    <s v=""/>
    <m/>
  </r>
  <r>
    <n v="65"/>
    <x v="64"/>
    <x v="46"/>
    <x v="17"/>
    <x v="0"/>
    <x v="0"/>
    <x v="0"/>
    <x v="0"/>
    <n v="368"/>
    <x v="29"/>
    <x v="0"/>
    <x v="4"/>
    <n v="200"/>
    <m/>
    <x v="0"/>
    <x v="0"/>
    <x v="0"/>
    <s v=""/>
    <m/>
  </r>
  <r>
    <n v="66"/>
    <x v="65"/>
    <x v="46"/>
    <x v="17"/>
    <x v="0"/>
    <x v="0"/>
    <x v="0"/>
    <x v="0"/>
    <n v="392"/>
    <x v="29"/>
    <x v="0"/>
    <x v="4"/>
    <n v="250"/>
    <m/>
    <x v="0"/>
    <x v="0"/>
    <x v="0"/>
    <s v=""/>
    <m/>
  </r>
  <r>
    <n v="67"/>
    <x v="66"/>
    <x v="51"/>
    <x v="12"/>
    <x v="0"/>
    <x v="20"/>
    <x v="0"/>
    <x v="0"/>
    <n v="528"/>
    <x v="30"/>
    <x v="0"/>
    <x v="4"/>
    <n v="450"/>
    <m/>
    <x v="0"/>
    <x v="0"/>
    <x v="0"/>
    <s v=""/>
    <m/>
  </r>
  <r>
    <n v="68"/>
    <x v="67"/>
    <x v="11"/>
    <x v="0"/>
    <x v="0"/>
    <x v="0"/>
    <x v="0"/>
    <x v="0"/>
    <n v="376"/>
    <x v="31"/>
    <x v="0"/>
    <x v="5"/>
    <n v="238"/>
    <m/>
    <x v="0"/>
    <x v="0"/>
    <x v="0"/>
    <s v=""/>
    <m/>
  </r>
  <r>
    <n v="69"/>
    <x v="68"/>
    <x v="52"/>
    <x v="4"/>
    <x v="0"/>
    <x v="21"/>
    <x v="0"/>
    <x v="0"/>
    <n v="288"/>
    <x v="31"/>
    <x v="0"/>
    <x v="5"/>
    <n v="242"/>
    <m/>
    <x v="0"/>
    <x v="0"/>
    <x v="0"/>
    <s v=""/>
    <m/>
  </r>
  <r>
    <n v="70"/>
    <x v="69"/>
    <x v="53"/>
    <x v="4"/>
    <x v="0"/>
    <x v="5"/>
    <x v="0"/>
    <x v="0"/>
    <n v="210"/>
    <x v="31"/>
    <x v="0"/>
    <x v="5"/>
    <n v="209"/>
    <m/>
    <x v="0"/>
    <x v="0"/>
    <x v="0"/>
    <s v=""/>
    <m/>
  </r>
  <r>
    <n v="71"/>
    <x v="70"/>
    <x v="54"/>
    <x v="4"/>
    <x v="0"/>
    <x v="0"/>
    <x v="0"/>
    <x v="0"/>
    <n v="392"/>
    <x v="31"/>
    <x v="0"/>
    <x v="5"/>
    <n v="142"/>
    <m/>
    <x v="0"/>
    <x v="0"/>
    <x v="0"/>
    <s v=""/>
    <m/>
  </r>
  <r>
    <n v="72"/>
    <x v="71"/>
    <x v="55"/>
    <x v="4"/>
    <x v="0"/>
    <x v="0"/>
    <x v="0"/>
    <x v="0"/>
    <n v="240"/>
    <x v="31"/>
    <x v="0"/>
    <x v="5"/>
    <n v="114"/>
    <m/>
    <x v="0"/>
    <x v="0"/>
    <x v="0"/>
    <s v=""/>
    <m/>
  </r>
  <r>
    <n v="73"/>
    <x v="72"/>
    <x v="56"/>
    <x v="13"/>
    <x v="0"/>
    <x v="20"/>
    <x v="0"/>
    <x v="0"/>
    <n v="256"/>
    <x v="31"/>
    <x v="0"/>
    <x v="5"/>
    <n v="250"/>
    <m/>
    <x v="0"/>
    <x v="0"/>
    <x v="0"/>
    <s v=""/>
    <m/>
  </r>
  <r>
    <n v="74"/>
    <x v="73"/>
    <x v="57"/>
    <x v="18"/>
    <x v="0"/>
    <x v="20"/>
    <x v="0"/>
    <x v="0"/>
    <n v="160"/>
    <x v="31"/>
    <x v="0"/>
    <x v="5"/>
    <n v="276"/>
    <n v="5"/>
    <x v="17"/>
    <x v="2"/>
    <x v="1"/>
    <n v="324"/>
    <m/>
  </r>
  <r>
    <n v="75"/>
    <x v="74"/>
    <x v="58"/>
    <x v="4"/>
    <x v="0"/>
    <x v="8"/>
    <x v="0"/>
    <x v="0"/>
    <n v="974"/>
    <x v="31"/>
    <x v="0"/>
    <x v="5"/>
    <n v="640"/>
    <m/>
    <x v="0"/>
    <x v="0"/>
    <x v="0"/>
    <s v=""/>
    <m/>
  </r>
  <r>
    <n v="76"/>
    <x v="75"/>
    <x v="58"/>
    <x v="4"/>
    <x v="0"/>
    <x v="8"/>
    <x v="0"/>
    <x v="0"/>
    <n v="800"/>
    <x v="31"/>
    <x v="0"/>
    <x v="5"/>
    <n v="520"/>
    <m/>
    <x v="0"/>
    <x v="0"/>
    <x v="0"/>
    <s v=""/>
    <m/>
  </r>
  <r>
    <n v="77"/>
    <x v="76"/>
    <x v="58"/>
    <x v="4"/>
    <x v="0"/>
    <x v="8"/>
    <x v="0"/>
    <x v="0"/>
    <n v="669"/>
    <x v="31"/>
    <x v="0"/>
    <x v="5"/>
    <n v="410"/>
    <m/>
    <x v="0"/>
    <x v="0"/>
    <x v="0"/>
    <s v=""/>
    <m/>
  </r>
  <r>
    <n v="78"/>
    <x v="77"/>
    <x v="59"/>
    <x v="19"/>
    <x v="1"/>
    <x v="20"/>
    <x v="0"/>
    <x v="0"/>
    <n v="204"/>
    <x v="31"/>
    <x v="0"/>
    <x v="5"/>
    <n v="129"/>
    <m/>
    <x v="0"/>
    <x v="0"/>
    <x v="0"/>
    <s v=""/>
    <m/>
  </r>
  <r>
    <n v="79"/>
    <x v="78"/>
    <x v="49"/>
    <x v="0"/>
    <x v="0"/>
    <x v="19"/>
    <x v="0"/>
    <x v="0"/>
    <n v="296"/>
    <x v="31"/>
    <x v="0"/>
    <x v="5"/>
    <n v="218"/>
    <m/>
    <x v="0"/>
    <x v="0"/>
    <x v="0"/>
    <s v=""/>
    <m/>
  </r>
  <r>
    <n v="80"/>
    <x v="79"/>
    <x v="11"/>
    <x v="0"/>
    <x v="0"/>
    <x v="0"/>
    <x v="0"/>
    <x v="0"/>
    <n v="664"/>
    <x v="32"/>
    <x v="0"/>
    <x v="5"/>
    <n v="235"/>
    <m/>
    <x v="0"/>
    <x v="0"/>
    <x v="0"/>
    <s v=""/>
    <m/>
  </r>
  <r>
    <n v="81"/>
    <x v="80"/>
    <x v="11"/>
    <x v="0"/>
    <x v="0"/>
    <x v="0"/>
    <x v="0"/>
    <x v="0"/>
    <n v="216"/>
    <x v="32"/>
    <x v="0"/>
    <x v="5"/>
    <n v="184"/>
    <n v="5"/>
    <x v="18"/>
    <x v="2"/>
    <x v="1"/>
    <n v="259"/>
    <m/>
  </r>
  <r>
    <n v="82"/>
    <x v="81"/>
    <x v="60"/>
    <x v="4"/>
    <x v="0"/>
    <x v="0"/>
    <x v="0"/>
    <x v="0"/>
    <n v="448"/>
    <x v="33"/>
    <x v="0"/>
    <x v="5"/>
    <n v="140"/>
    <n v="5"/>
    <x v="19"/>
    <x v="2"/>
    <x v="1"/>
    <n v="315"/>
    <m/>
  </r>
  <r>
    <n v="83"/>
    <x v="82"/>
    <x v="0"/>
    <x v="0"/>
    <x v="0"/>
    <x v="11"/>
    <x v="0"/>
    <x v="0"/>
    <n v="778"/>
    <x v="34"/>
    <x v="0"/>
    <x v="5"/>
    <n v="150"/>
    <m/>
    <x v="0"/>
    <x v="0"/>
    <x v="0"/>
    <s v=""/>
    <m/>
  </r>
  <r>
    <n v="84"/>
    <x v="83"/>
    <x v="61"/>
    <x v="8"/>
    <x v="0"/>
    <x v="0"/>
    <x v="0"/>
    <x v="0"/>
    <n v="563"/>
    <x v="34"/>
    <x v="0"/>
    <x v="5"/>
    <n v="198"/>
    <m/>
    <x v="0"/>
    <x v="0"/>
    <x v="0"/>
    <s v=""/>
    <m/>
  </r>
  <r>
    <n v="85"/>
    <x v="84"/>
    <x v="62"/>
    <x v="20"/>
    <x v="0"/>
    <x v="15"/>
    <x v="0"/>
    <x v="0"/>
    <n v="160"/>
    <x v="34"/>
    <x v="0"/>
    <x v="5"/>
    <n v="129"/>
    <m/>
    <x v="0"/>
    <x v="0"/>
    <x v="0"/>
    <s v=""/>
    <m/>
  </r>
  <r>
    <n v="86"/>
    <x v="85"/>
    <x v="63"/>
    <x v="4"/>
    <x v="0"/>
    <x v="22"/>
    <x v="0"/>
    <x v="0"/>
    <n v="184"/>
    <x v="34"/>
    <x v="0"/>
    <x v="5"/>
    <n v="222"/>
    <m/>
    <x v="0"/>
    <x v="0"/>
    <x v="0"/>
    <s v=""/>
    <m/>
  </r>
  <r>
    <n v="87"/>
    <x v="86"/>
    <x v="64"/>
    <x v="21"/>
    <x v="0"/>
    <x v="1"/>
    <x v="0"/>
    <x v="0"/>
    <n v="304"/>
    <x v="34"/>
    <x v="0"/>
    <x v="5"/>
    <n v="141"/>
    <m/>
    <x v="0"/>
    <x v="0"/>
    <x v="0"/>
    <s v=""/>
    <m/>
  </r>
  <r>
    <n v="88"/>
    <x v="87"/>
    <x v="50"/>
    <x v="4"/>
    <x v="0"/>
    <x v="16"/>
    <x v="0"/>
    <x v="0"/>
    <n v="208"/>
    <x v="35"/>
    <x v="0"/>
    <x v="5"/>
    <n v="200"/>
    <m/>
    <x v="0"/>
    <x v="0"/>
    <x v="0"/>
    <s v=""/>
    <m/>
  </r>
  <r>
    <n v="89"/>
    <x v="88"/>
    <x v="65"/>
    <x v="8"/>
    <x v="0"/>
    <x v="0"/>
    <x v="0"/>
    <x v="0"/>
    <n v="320"/>
    <x v="35"/>
    <x v="0"/>
    <x v="5"/>
    <n v="150"/>
    <m/>
    <x v="0"/>
    <x v="0"/>
    <x v="0"/>
    <s v=""/>
    <m/>
  </r>
  <r>
    <n v="90"/>
    <x v="89"/>
    <x v="66"/>
    <x v="2"/>
    <x v="0"/>
    <x v="23"/>
    <x v="0"/>
    <x v="0"/>
    <n v="216"/>
    <x v="35"/>
    <x v="0"/>
    <x v="5"/>
    <n v="250"/>
    <n v="5"/>
    <x v="20"/>
    <x v="2"/>
    <x v="1"/>
    <n v="320"/>
    <m/>
  </r>
  <r>
    <n v="91"/>
    <x v="90"/>
    <x v="67"/>
    <x v="14"/>
    <x v="0"/>
    <x v="0"/>
    <x v="0"/>
    <x v="0"/>
    <n v="168"/>
    <x v="35"/>
    <x v="0"/>
    <x v="5"/>
    <n v="167"/>
    <n v="5"/>
    <x v="21"/>
    <x v="1"/>
    <x v="1"/>
    <n v="113"/>
    <m/>
  </r>
  <r>
    <n v="92"/>
    <x v="91"/>
    <x v="68"/>
    <x v="22"/>
    <x v="0"/>
    <x v="18"/>
    <x v="0"/>
    <x v="0"/>
    <n v="132"/>
    <x v="35"/>
    <x v="0"/>
    <x v="5"/>
    <n v="181"/>
    <n v="5"/>
    <x v="22"/>
    <x v="1"/>
    <x v="1"/>
    <n v="15"/>
    <m/>
  </r>
  <r>
    <n v="93"/>
    <x v="92"/>
    <x v="69"/>
    <x v="22"/>
    <x v="0"/>
    <x v="18"/>
    <x v="0"/>
    <x v="0"/>
    <n v="178"/>
    <x v="35"/>
    <x v="0"/>
    <x v="5"/>
    <n v="236"/>
    <n v="5"/>
    <x v="23"/>
    <x v="1"/>
    <x v="1"/>
    <n v="34"/>
    <m/>
  </r>
  <r>
    <n v="94"/>
    <x v="93"/>
    <x v="70"/>
    <x v="2"/>
    <x v="0"/>
    <x v="24"/>
    <x v="0"/>
    <x v="0"/>
    <n v="198"/>
    <x v="36"/>
    <x v="0"/>
    <x v="5"/>
    <n v="199"/>
    <n v="5"/>
    <x v="24"/>
    <x v="1"/>
    <x v="1"/>
    <n v="27"/>
    <m/>
  </r>
  <r>
    <n v="95"/>
    <x v="94"/>
    <x v="47"/>
    <x v="2"/>
    <x v="3"/>
    <x v="10"/>
    <x v="0"/>
    <x v="0"/>
    <n v="800"/>
    <x v="37"/>
    <x v="0"/>
    <x v="5"/>
    <n v="500"/>
    <m/>
    <x v="0"/>
    <x v="0"/>
    <x v="0"/>
    <s v=""/>
    <m/>
  </r>
  <r>
    <n v="96"/>
    <x v="95"/>
    <x v="47"/>
    <x v="2"/>
    <x v="3"/>
    <x v="10"/>
    <x v="0"/>
    <x v="0"/>
    <n v="864"/>
    <x v="37"/>
    <x v="0"/>
    <x v="5"/>
    <n v="400"/>
    <m/>
    <x v="0"/>
    <x v="0"/>
    <x v="0"/>
    <s v=""/>
    <m/>
  </r>
  <r>
    <n v="97"/>
    <x v="96"/>
    <x v="47"/>
    <x v="2"/>
    <x v="3"/>
    <x v="10"/>
    <x v="0"/>
    <x v="0"/>
    <n v="832"/>
    <x v="37"/>
    <x v="0"/>
    <x v="5"/>
    <n v="500"/>
    <m/>
    <x v="0"/>
    <x v="0"/>
    <x v="0"/>
    <s v=""/>
    <m/>
  </r>
  <r>
    <n v="98"/>
    <x v="97"/>
    <x v="71"/>
    <x v="23"/>
    <x v="0"/>
    <x v="1"/>
    <x v="0"/>
    <x v="0"/>
    <n v="472"/>
    <x v="38"/>
    <x v="0"/>
    <x v="6"/>
    <n v="292"/>
    <m/>
    <x v="0"/>
    <x v="0"/>
    <x v="0"/>
    <s v=""/>
    <m/>
  </r>
  <r>
    <n v="99"/>
    <x v="98"/>
    <x v="72"/>
    <x v="24"/>
    <x v="1"/>
    <x v="1"/>
    <x v="0"/>
    <x v="0"/>
    <n v="336"/>
    <x v="38"/>
    <x v="0"/>
    <x v="6"/>
    <n v="200"/>
    <m/>
    <x v="0"/>
    <x v="0"/>
    <x v="0"/>
    <s v=""/>
    <m/>
  </r>
  <r>
    <n v="100"/>
    <x v="99"/>
    <x v="73"/>
    <x v="4"/>
    <x v="0"/>
    <x v="0"/>
    <x v="0"/>
    <x v="0"/>
    <n v="664"/>
    <x v="39"/>
    <x v="0"/>
    <x v="6"/>
    <n v="250"/>
    <n v="4"/>
    <x v="25"/>
    <x v="2"/>
    <x v="1"/>
    <n v="249"/>
    <m/>
  </r>
  <r>
    <n v="101"/>
    <x v="100"/>
    <x v="68"/>
    <x v="22"/>
    <x v="0"/>
    <x v="18"/>
    <x v="0"/>
    <x v="0"/>
    <n v="132"/>
    <x v="40"/>
    <x v="0"/>
    <x v="6"/>
    <n v="159"/>
    <n v="5"/>
    <x v="26"/>
    <x v="3"/>
    <x v="1"/>
    <n v="493"/>
    <m/>
  </r>
  <r>
    <n v="102"/>
    <x v="101"/>
    <x v="74"/>
    <x v="4"/>
    <x v="2"/>
    <x v="23"/>
    <x v="0"/>
    <x v="1"/>
    <n v="384"/>
    <x v="41"/>
    <x v="0"/>
    <x v="6"/>
    <n v="136"/>
    <m/>
    <x v="0"/>
    <x v="0"/>
    <x v="0"/>
    <s v=""/>
    <m/>
  </r>
  <r>
    <n v="103"/>
    <x v="102"/>
    <x v="31"/>
    <x v="4"/>
    <x v="1"/>
    <x v="16"/>
    <x v="0"/>
    <x v="0"/>
    <n v="1024"/>
    <x v="41"/>
    <x v="0"/>
    <x v="6"/>
    <n v="480"/>
    <m/>
    <x v="0"/>
    <x v="0"/>
    <x v="0"/>
    <s v=""/>
    <m/>
  </r>
  <r>
    <n v="104"/>
    <x v="103"/>
    <x v="75"/>
    <x v="4"/>
    <x v="2"/>
    <x v="25"/>
    <x v="0"/>
    <x v="0"/>
    <n v="512"/>
    <x v="42"/>
    <x v="0"/>
    <x v="6"/>
    <n v="197"/>
    <m/>
    <x v="0"/>
    <x v="0"/>
    <x v="0"/>
    <s v=""/>
    <m/>
  </r>
  <r>
    <n v="105"/>
    <x v="104"/>
    <x v="24"/>
    <x v="4"/>
    <x v="0"/>
    <x v="1"/>
    <x v="0"/>
    <x v="0"/>
    <n v="120"/>
    <x v="42"/>
    <x v="0"/>
    <x v="6"/>
    <n v="120"/>
    <m/>
    <x v="0"/>
    <x v="0"/>
    <x v="0"/>
    <s v=""/>
    <m/>
  </r>
  <r>
    <n v="106"/>
    <x v="105"/>
    <x v="76"/>
    <x v="4"/>
    <x v="2"/>
    <x v="21"/>
    <x v="0"/>
    <x v="0"/>
    <n v="176"/>
    <x v="42"/>
    <x v="0"/>
    <x v="6"/>
    <n v="256"/>
    <m/>
    <x v="0"/>
    <x v="0"/>
    <x v="0"/>
    <s v=""/>
    <m/>
  </r>
  <r>
    <n v="107"/>
    <x v="106"/>
    <x v="77"/>
    <x v="4"/>
    <x v="2"/>
    <x v="3"/>
    <x v="0"/>
    <x v="0"/>
    <n v="304"/>
    <x v="42"/>
    <x v="0"/>
    <x v="6"/>
    <n v="162"/>
    <m/>
    <x v="0"/>
    <x v="0"/>
    <x v="0"/>
    <s v=""/>
    <m/>
  </r>
  <r>
    <n v="108"/>
    <x v="107"/>
    <x v="78"/>
    <x v="2"/>
    <x v="0"/>
    <x v="25"/>
    <x v="0"/>
    <x v="0"/>
    <n v="320"/>
    <x v="43"/>
    <x v="0"/>
    <x v="6"/>
    <n v="189"/>
    <m/>
    <x v="0"/>
    <x v="0"/>
    <x v="0"/>
    <s v=""/>
    <m/>
  </r>
  <r>
    <n v="109"/>
    <x v="108"/>
    <x v="79"/>
    <x v="4"/>
    <x v="2"/>
    <x v="0"/>
    <x v="0"/>
    <x v="0"/>
    <n v="656"/>
    <x v="43"/>
    <x v="0"/>
    <x v="6"/>
    <n v="361"/>
    <m/>
    <x v="0"/>
    <x v="0"/>
    <x v="0"/>
    <s v=""/>
    <m/>
  </r>
  <r>
    <n v="110"/>
    <x v="109"/>
    <x v="47"/>
    <x v="2"/>
    <x v="3"/>
    <x v="10"/>
    <x v="0"/>
    <x v="0"/>
    <n v="1120"/>
    <x v="44"/>
    <x v="0"/>
    <x v="6"/>
    <n v="638"/>
    <m/>
    <x v="0"/>
    <x v="0"/>
    <x v="0"/>
    <s v=""/>
    <m/>
  </r>
  <r>
    <n v="111"/>
    <x v="110"/>
    <x v="47"/>
    <x v="2"/>
    <x v="3"/>
    <x v="10"/>
    <x v="0"/>
    <x v="0"/>
    <n v="1120"/>
    <x v="44"/>
    <x v="0"/>
    <x v="6"/>
    <n v="639"/>
    <m/>
    <x v="0"/>
    <x v="0"/>
    <x v="0"/>
    <s v=""/>
    <m/>
  </r>
  <r>
    <n v="112"/>
    <x v="111"/>
    <x v="80"/>
    <x v="4"/>
    <x v="0"/>
    <x v="24"/>
    <x v="0"/>
    <x v="0"/>
    <n v="224"/>
    <x v="45"/>
    <x v="0"/>
    <x v="6"/>
    <n v="195"/>
    <n v="5"/>
    <x v="27"/>
    <x v="1"/>
    <x v="1"/>
    <n v="35"/>
    <m/>
  </r>
  <r>
    <n v="113"/>
    <x v="112"/>
    <x v="81"/>
    <x v="0"/>
    <x v="1"/>
    <x v="26"/>
    <x v="0"/>
    <x v="0"/>
    <n v="320"/>
    <x v="46"/>
    <x v="0"/>
    <x v="6"/>
    <n v="207"/>
    <m/>
    <x v="0"/>
    <x v="0"/>
    <x v="0"/>
    <s v=""/>
    <m/>
  </r>
  <r>
    <n v="114"/>
    <x v="113"/>
    <x v="82"/>
    <x v="4"/>
    <x v="2"/>
    <x v="3"/>
    <x v="0"/>
    <x v="0"/>
    <n v="320"/>
    <x v="47"/>
    <x v="0"/>
    <x v="6"/>
    <n v="254"/>
    <n v="3"/>
    <x v="28"/>
    <x v="3"/>
    <x v="1"/>
    <n v="582"/>
    <m/>
  </r>
  <r>
    <n v="115"/>
    <x v="114"/>
    <x v="83"/>
    <x v="4"/>
    <x v="0"/>
    <x v="16"/>
    <x v="0"/>
    <x v="0"/>
    <n v="432"/>
    <x v="47"/>
    <x v="0"/>
    <x v="6"/>
    <n v="263"/>
    <m/>
    <x v="0"/>
    <x v="0"/>
    <x v="0"/>
    <s v=""/>
    <m/>
  </r>
  <r>
    <n v="116"/>
    <x v="115"/>
    <x v="84"/>
    <x v="11"/>
    <x v="0"/>
    <x v="1"/>
    <x v="0"/>
    <x v="0"/>
    <n v="1056"/>
    <x v="48"/>
    <x v="0"/>
    <x v="6"/>
    <n v="690"/>
    <m/>
    <x v="0"/>
    <x v="0"/>
    <x v="0"/>
    <s v=""/>
    <m/>
  </r>
  <r>
    <n v="117"/>
    <x v="116"/>
    <x v="85"/>
    <x v="4"/>
    <x v="2"/>
    <x v="17"/>
    <x v="0"/>
    <x v="0"/>
    <n v="192"/>
    <x v="49"/>
    <x v="0"/>
    <x v="7"/>
    <n v="160"/>
    <m/>
    <x v="0"/>
    <x v="0"/>
    <x v="0"/>
    <s v=""/>
    <m/>
  </r>
  <r>
    <n v="118"/>
    <x v="117"/>
    <x v="85"/>
    <x v="4"/>
    <x v="2"/>
    <x v="17"/>
    <x v="0"/>
    <x v="0"/>
    <n v="336"/>
    <x v="49"/>
    <x v="0"/>
    <x v="7"/>
    <n v="188"/>
    <m/>
    <x v="0"/>
    <x v="0"/>
    <x v="0"/>
    <s v=""/>
    <m/>
  </r>
  <r>
    <n v="119"/>
    <x v="118"/>
    <x v="85"/>
    <x v="4"/>
    <x v="2"/>
    <x v="17"/>
    <x v="0"/>
    <x v="0"/>
    <n v="144"/>
    <x v="49"/>
    <x v="0"/>
    <x v="7"/>
    <n v="160"/>
    <m/>
    <x v="0"/>
    <x v="0"/>
    <x v="0"/>
    <s v=""/>
    <m/>
  </r>
  <r>
    <n v="120"/>
    <x v="119"/>
    <x v="86"/>
    <x v="4"/>
    <x v="2"/>
    <x v="1"/>
    <x v="0"/>
    <x v="0"/>
    <n v="96"/>
    <x v="49"/>
    <x v="0"/>
    <x v="7"/>
    <n v="150"/>
    <n v="5"/>
    <x v="29"/>
    <x v="1"/>
    <x v="1"/>
    <n v="14"/>
    <m/>
  </r>
  <r>
    <n v="121"/>
    <x v="120"/>
    <x v="11"/>
    <x v="0"/>
    <x v="0"/>
    <x v="0"/>
    <x v="0"/>
    <x v="0"/>
    <n v="312"/>
    <x v="50"/>
    <x v="0"/>
    <x v="7"/>
    <n v="256"/>
    <m/>
    <x v="0"/>
    <x v="0"/>
    <x v="0"/>
    <s v=""/>
    <m/>
  </r>
  <r>
    <n v="122"/>
    <x v="121"/>
    <x v="87"/>
    <x v="2"/>
    <x v="0"/>
    <x v="0"/>
    <x v="0"/>
    <x v="0"/>
    <n v="384"/>
    <x v="50"/>
    <x v="0"/>
    <x v="7"/>
    <n v="224"/>
    <m/>
    <x v="0"/>
    <x v="0"/>
    <x v="0"/>
    <s v=""/>
    <m/>
  </r>
  <r>
    <n v="123"/>
    <x v="122"/>
    <x v="11"/>
    <x v="0"/>
    <x v="0"/>
    <x v="0"/>
    <x v="0"/>
    <x v="0"/>
    <n v="232"/>
    <x v="51"/>
    <x v="0"/>
    <x v="7"/>
    <n v="235"/>
    <m/>
    <x v="0"/>
    <x v="0"/>
    <x v="0"/>
    <s v=""/>
    <m/>
  </r>
  <r>
    <n v="124"/>
    <x v="123"/>
    <x v="49"/>
    <x v="0"/>
    <x v="2"/>
    <x v="19"/>
    <x v="0"/>
    <x v="0"/>
    <n v="368"/>
    <x v="51"/>
    <x v="0"/>
    <x v="7"/>
    <n v="406"/>
    <m/>
    <x v="0"/>
    <x v="0"/>
    <x v="0"/>
    <s v=""/>
    <m/>
  </r>
  <r>
    <n v="125"/>
    <x v="124"/>
    <x v="86"/>
    <x v="4"/>
    <x v="2"/>
    <x v="1"/>
    <x v="0"/>
    <x v="0"/>
    <n v="656"/>
    <x v="51"/>
    <x v="0"/>
    <x v="7"/>
    <n v="301"/>
    <m/>
    <x v="0"/>
    <x v="0"/>
    <x v="0"/>
    <s v=""/>
    <m/>
  </r>
  <r>
    <n v="126"/>
    <x v="125"/>
    <x v="88"/>
    <x v="4"/>
    <x v="2"/>
    <x v="27"/>
    <x v="0"/>
    <x v="0"/>
    <n v="736"/>
    <x v="51"/>
    <x v="0"/>
    <x v="7"/>
    <n v="302"/>
    <m/>
    <x v="0"/>
    <x v="0"/>
    <x v="0"/>
    <s v=""/>
    <m/>
  </r>
  <r>
    <n v="127"/>
    <x v="126"/>
    <x v="31"/>
    <x v="4"/>
    <x v="2"/>
    <x v="5"/>
    <x v="0"/>
    <x v="0"/>
    <n v="464"/>
    <x v="51"/>
    <x v="0"/>
    <x v="7"/>
    <n v="0"/>
    <m/>
    <x v="0"/>
    <x v="0"/>
    <x v="0"/>
    <s v=""/>
    <m/>
  </r>
  <r>
    <n v="128"/>
    <x v="127"/>
    <x v="89"/>
    <x v="4"/>
    <x v="1"/>
    <x v="17"/>
    <x v="0"/>
    <x v="0"/>
    <n v="264"/>
    <x v="52"/>
    <x v="0"/>
    <x v="7"/>
    <n v="199"/>
    <m/>
    <x v="0"/>
    <x v="0"/>
    <x v="0"/>
    <s v=""/>
    <m/>
  </r>
  <r>
    <n v="129"/>
    <x v="128"/>
    <x v="90"/>
    <x v="4"/>
    <x v="3"/>
    <x v="16"/>
    <x v="0"/>
    <x v="0"/>
    <n v="464"/>
    <x v="53"/>
    <x v="0"/>
    <x v="7"/>
    <n v="1250"/>
    <m/>
    <x v="0"/>
    <x v="0"/>
    <x v="0"/>
    <s v=""/>
    <m/>
  </r>
  <r>
    <n v="130"/>
    <x v="129"/>
    <x v="91"/>
    <x v="3"/>
    <x v="0"/>
    <x v="0"/>
    <x v="0"/>
    <x v="0"/>
    <n v="592"/>
    <x v="54"/>
    <x v="0"/>
    <x v="7"/>
    <n v="180"/>
    <m/>
    <x v="0"/>
    <x v="0"/>
    <x v="0"/>
    <s v=""/>
    <m/>
  </r>
  <r>
    <n v="131"/>
    <x v="130"/>
    <x v="92"/>
    <x v="2"/>
    <x v="4"/>
    <x v="18"/>
    <x v="0"/>
    <x v="0"/>
    <n v="296"/>
    <x v="54"/>
    <x v="0"/>
    <x v="7"/>
    <n v="356"/>
    <m/>
    <x v="0"/>
    <x v="0"/>
    <x v="0"/>
    <s v=""/>
    <m/>
  </r>
  <r>
    <n v="132"/>
    <x v="131"/>
    <x v="86"/>
    <x v="4"/>
    <x v="2"/>
    <x v="1"/>
    <x v="0"/>
    <x v="0"/>
    <n v="416"/>
    <x v="55"/>
    <x v="0"/>
    <x v="7"/>
    <n v="214"/>
    <m/>
    <x v="0"/>
    <x v="0"/>
    <x v="0"/>
    <s v=""/>
    <m/>
  </r>
  <r>
    <n v="133"/>
    <x v="132"/>
    <x v="86"/>
    <x v="4"/>
    <x v="0"/>
    <x v="1"/>
    <x v="0"/>
    <x v="0"/>
    <n v="384"/>
    <x v="56"/>
    <x v="0"/>
    <x v="7"/>
    <n v="238"/>
    <m/>
    <x v="0"/>
    <x v="0"/>
    <x v="0"/>
    <s v=""/>
    <m/>
  </r>
  <r>
    <n v="134"/>
    <x v="133"/>
    <x v="93"/>
    <x v="2"/>
    <x v="0"/>
    <x v="19"/>
    <x v="0"/>
    <x v="0"/>
    <n v="296"/>
    <x v="57"/>
    <x v="0"/>
    <x v="7"/>
    <n v="227"/>
    <n v="5"/>
    <x v="30"/>
    <x v="2"/>
    <x v="1"/>
    <n v="79"/>
    <m/>
  </r>
  <r>
    <n v="135"/>
    <x v="134"/>
    <x v="94"/>
    <x v="4"/>
    <x v="0"/>
    <x v="19"/>
    <x v="0"/>
    <x v="0"/>
    <n v="272"/>
    <x v="57"/>
    <x v="0"/>
    <x v="7"/>
    <n v="117"/>
    <m/>
    <x v="0"/>
    <x v="0"/>
    <x v="0"/>
    <s v=""/>
    <m/>
  </r>
  <r>
    <n v="136"/>
    <x v="135"/>
    <x v="95"/>
    <x v="4"/>
    <x v="0"/>
    <x v="19"/>
    <x v="0"/>
    <x v="0"/>
    <n v="288"/>
    <x v="58"/>
    <x v="0"/>
    <x v="7"/>
    <n v="190"/>
    <n v="5"/>
    <x v="31"/>
    <x v="3"/>
    <x v="1"/>
    <n v="682"/>
    <m/>
  </r>
  <r>
    <n v="137"/>
    <x v="136"/>
    <x v="96"/>
    <x v="2"/>
    <x v="0"/>
    <x v="28"/>
    <x v="1"/>
    <x v="0"/>
    <n v="528"/>
    <x v="59"/>
    <x v="0"/>
    <x v="7"/>
    <n v="325"/>
    <m/>
    <x v="0"/>
    <x v="0"/>
    <x v="0"/>
    <s v=""/>
    <m/>
  </r>
  <r>
    <n v="138"/>
    <x v="137"/>
    <x v="97"/>
    <x v="2"/>
    <x v="0"/>
    <x v="25"/>
    <x v="0"/>
    <x v="0"/>
    <n v="515"/>
    <x v="60"/>
    <x v="0"/>
    <x v="7"/>
    <n v="190"/>
    <n v="5"/>
    <x v="32"/>
    <x v="1"/>
    <x v="1"/>
    <n v="31"/>
    <m/>
  </r>
  <r>
    <n v="139"/>
    <x v="138"/>
    <x v="31"/>
    <x v="4"/>
    <x v="2"/>
    <x v="27"/>
    <x v="0"/>
    <x v="0"/>
    <n v="736"/>
    <x v="61"/>
    <x v="0"/>
    <x v="8"/>
    <n v="122"/>
    <m/>
    <x v="0"/>
    <x v="0"/>
    <x v="0"/>
    <s v=""/>
    <m/>
  </r>
  <r>
    <n v="140"/>
    <x v="139"/>
    <x v="98"/>
    <x v="4"/>
    <x v="1"/>
    <x v="17"/>
    <x v="0"/>
    <x v="0"/>
    <n v="368"/>
    <x v="61"/>
    <x v="0"/>
    <x v="8"/>
    <n v="249"/>
    <m/>
    <x v="0"/>
    <x v="0"/>
    <x v="0"/>
    <s v=""/>
    <m/>
  </r>
  <r>
    <n v="141"/>
    <x v="140"/>
    <x v="99"/>
    <x v="4"/>
    <x v="2"/>
    <x v="3"/>
    <x v="0"/>
    <x v="0"/>
    <n v="400"/>
    <x v="62"/>
    <x v="0"/>
    <x v="8"/>
    <n v="288"/>
    <m/>
    <x v="0"/>
    <x v="0"/>
    <x v="0"/>
    <s v=""/>
    <m/>
  </r>
  <r>
    <n v="142"/>
    <x v="141"/>
    <x v="24"/>
    <x v="4"/>
    <x v="0"/>
    <x v="1"/>
    <x v="0"/>
    <x v="0"/>
    <n v="206"/>
    <x v="62"/>
    <x v="0"/>
    <x v="8"/>
    <n v="179"/>
    <n v="5"/>
    <x v="33"/>
    <x v="2"/>
    <x v="1"/>
    <n v="114"/>
    <m/>
  </r>
  <r>
    <n v="143"/>
    <x v="142"/>
    <x v="100"/>
    <x v="25"/>
    <x v="0"/>
    <x v="29"/>
    <x v="0"/>
    <x v="0"/>
    <n v="384"/>
    <x v="63"/>
    <x v="0"/>
    <x v="8"/>
    <n v="213"/>
    <m/>
    <x v="0"/>
    <x v="0"/>
    <x v="0"/>
    <s v=""/>
    <m/>
  </r>
  <r>
    <n v="144"/>
    <x v="143"/>
    <x v="101"/>
    <x v="2"/>
    <x v="0"/>
    <x v="25"/>
    <x v="0"/>
    <x v="0"/>
    <n v="1344"/>
    <x v="64"/>
    <x v="0"/>
    <x v="8"/>
    <n v="280"/>
    <m/>
    <x v="0"/>
    <x v="0"/>
    <x v="0"/>
    <s v=""/>
    <m/>
  </r>
  <r>
    <n v="145"/>
    <x v="144"/>
    <x v="102"/>
    <x v="4"/>
    <x v="0"/>
    <x v="0"/>
    <x v="0"/>
    <x v="0"/>
    <n v="216"/>
    <x v="65"/>
    <x v="0"/>
    <x v="8"/>
    <n v="96"/>
    <m/>
    <x v="0"/>
    <x v="0"/>
    <x v="0"/>
    <s v=""/>
    <m/>
  </r>
  <r>
    <n v="146"/>
    <x v="145"/>
    <x v="103"/>
    <x v="0"/>
    <x v="4"/>
    <x v="18"/>
    <x v="0"/>
    <x v="0"/>
    <n v="288"/>
    <x v="66"/>
    <x v="0"/>
    <x v="8"/>
    <n v="210"/>
    <n v="5"/>
    <x v="34"/>
    <x v="2"/>
    <x v="1"/>
    <n v="271"/>
    <m/>
  </r>
  <r>
    <n v="147"/>
    <x v="146"/>
    <x v="104"/>
    <x v="0"/>
    <x v="0"/>
    <x v="30"/>
    <x v="0"/>
    <x v="0"/>
    <n v="160"/>
    <x v="67"/>
    <x v="0"/>
    <x v="8"/>
    <n v="290"/>
    <n v="5"/>
    <x v="35"/>
    <x v="1"/>
    <x v="1"/>
    <n v="37"/>
    <m/>
  </r>
  <r>
    <n v="148"/>
    <x v="147"/>
    <x v="105"/>
    <x v="21"/>
    <x v="0"/>
    <x v="19"/>
    <x v="0"/>
    <x v="0"/>
    <n v="360"/>
    <x v="67"/>
    <x v="0"/>
    <x v="8"/>
    <n v="175"/>
    <m/>
    <x v="0"/>
    <x v="0"/>
    <x v="0"/>
    <s v=""/>
    <m/>
  </r>
  <r>
    <n v="149"/>
    <x v="148"/>
    <x v="105"/>
    <x v="21"/>
    <x v="0"/>
    <x v="19"/>
    <x v="0"/>
    <x v="0"/>
    <n v="248"/>
    <x v="67"/>
    <x v="0"/>
    <x v="8"/>
    <n v="175"/>
    <m/>
    <x v="0"/>
    <x v="0"/>
    <x v="0"/>
    <s v=""/>
    <m/>
  </r>
  <r>
    <n v="150"/>
    <x v="149"/>
    <x v="106"/>
    <x v="4"/>
    <x v="2"/>
    <x v="0"/>
    <x v="0"/>
    <x v="0"/>
    <n v="496"/>
    <x v="68"/>
    <x v="0"/>
    <x v="8"/>
    <n v="286"/>
    <m/>
    <x v="0"/>
    <x v="0"/>
    <x v="0"/>
    <s v=""/>
    <m/>
  </r>
  <r>
    <n v="151"/>
    <x v="150"/>
    <x v="107"/>
    <x v="26"/>
    <x v="0"/>
    <x v="8"/>
    <x v="0"/>
    <x v="0"/>
    <n v="508"/>
    <x v="69"/>
    <x v="0"/>
    <x v="8"/>
    <n v="308"/>
    <m/>
    <x v="0"/>
    <x v="0"/>
    <x v="0"/>
    <s v=""/>
    <m/>
  </r>
  <r>
    <n v="152"/>
    <x v="151"/>
    <x v="108"/>
    <x v="0"/>
    <x v="0"/>
    <x v="0"/>
    <x v="0"/>
    <x v="0"/>
    <n v="472"/>
    <x v="70"/>
    <x v="0"/>
    <x v="8"/>
    <n v="110"/>
    <n v="5"/>
    <x v="36"/>
    <x v="1"/>
    <x v="1"/>
    <n v="31"/>
    <m/>
  </r>
  <r>
    <n v="153"/>
    <x v="152"/>
    <x v="31"/>
    <x v="4"/>
    <x v="2"/>
    <x v="24"/>
    <x v="0"/>
    <x v="0"/>
    <n v="224"/>
    <x v="71"/>
    <x v="0"/>
    <x v="8"/>
    <n v="0"/>
    <n v="5"/>
    <x v="37"/>
    <x v="1"/>
    <x v="1"/>
    <n v="17"/>
    <m/>
  </r>
  <r>
    <n v="154"/>
    <x v="153"/>
    <x v="109"/>
    <x v="2"/>
    <x v="0"/>
    <x v="24"/>
    <x v="0"/>
    <x v="0"/>
    <n v="360"/>
    <x v="71"/>
    <x v="0"/>
    <x v="8"/>
    <n v="279"/>
    <m/>
    <x v="0"/>
    <x v="0"/>
    <x v="0"/>
    <s v=""/>
    <m/>
  </r>
  <r>
    <n v="155"/>
    <x v="154"/>
    <x v="110"/>
    <x v="2"/>
    <x v="2"/>
    <x v="24"/>
    <x v="0"/>
    <x v="0"/>
    <n v="432"/>
    <x v="71"/>
    <x v="0"/>
    <x v="8"/>
    <n v="269"/>
    <m/>
    <x v="0"/>
    <x v="0"/>
    <x v="0"/>
    <s v=""/>
    <m/>
  </r>
  <r>
    <n v="156"/>
    <x v="155"/>
    <x v="111"/>
    <x v="2"/>
    <x v="2"/>
    <x v="24"/>
    <x v="0"/>
    <x v="0"/>
    <n v="400"/>
    <x v="71"/>
    <x v="0"/>
    <x v="8"/>
    <n v="279"/>
    <m/>
    <x v="0"/>
    <x v="0"/>
    <x v="0"/>
    <s v=""/>
    <m/>
  </r>
  <r>
    <n v="157"/>
    <x v="156"/>
    <x v="112"/>
    <x v="2"/>
    <x v="2"/>
    <x v="24"/>
    <x v="0"/>
    <x v="0"/>
    <n v="320"/>
    <x v="71"/>
    <x v="0"/>
    <x v="8"/>
    <n v="0"/>
    <m/>
    <x v="0"/>
    <x v="0"/>
    <x v="0"/>
    <s v=""/>
    <m/>
  </r>
  <r>
    <n v="158"/>
    <x v="157"/>
    <x v="113"/>
    <x v="0"/>
    <x v="2"/>
    <x v="24"/>
    <x v="0"/>
    <x v="0"/>
    <n v="480"/>
    <x v="71"/>
    <x v="0"/>
    <x v="8"/>
    <n v="269"/>
    <m/>
    <x v="0"/>
    <x v="0"/>
    <x v="0"/>
    <s v=""/>
    <m/>
  </r>
  <r>
    <n v="159"/>
    <x v="158"/>
    <x v="114"/>
    <x v="4"/>
    <x v="0"/>
    <x v="16"/>
    <x v="0"/>
    <x v="0"/>
    <n v="702"/>
    <x v="72"/>
    <x v="0"/>
    <x v="8"/>
    <n v="216"/>
    <m/>
    <x v="0"/>
    <x v="0"/>
    <x v="0"/>
    <s v=""/>
    <m/>
  </r>
  <r>
    <n v="160"/>
    <x v="159"/>
    <x v="31"/>
    <x v="2"/>
    <x v="1"/>
    <x v="31"/>
    <x v="0"/>
    <x v="0"/>
    <n v="290"/>
    <x v="73"/>
    <x v="0"/>
    <x v="8"/>
    <n v="211"/>
    <m/>
    <x v="0"/>
    <x v="0"/>
    <x v="0"/>
    <s v=""/>
    <m/>
  </r>
  <r>
    <n v="161"/>
    <x v="160"/>
    <x v="115"/>
    <x v="0"/>
    <x v="1"/>
    <x v="9"/>
    <x v="0"/>
    <x v="0"/>
    <n v="768"/>
    <x v="73"/>
    <x v="0"/>
    <x v="8"/>
    <n v="258"/>
    <m/>
    <x v="0"/>
    <x v="0"/>
    <x v="0"/>
    <s v=""/>
    <m/>
  </r>
  <r>
    <n v="162"/>
    <x v="161"/>
    <x v="116"/>
    <x v="4"/>
    <x v="2"/>
    <x v="32"/>
    <x v="0"/>
    <x v="0"/>
    <n v="180"/>
    <x v="74"/>
    <x v="0"/>
    <x v="9"/>
    <n v="233"/>
    <n v="5"/>
    <x v="38"/>
    <x v="3"/>
    <x v="1"/>
    <n v="499"/>
    <m/>
  </r>
  <r>
    <n v="163"/>
    <x v="162"/>
    <x v="29"/>
    <x v="4"/>
    <x v="0"/>
    <x v="12"/>
    <x v="0"/>
    <x v="0"/>
    <n v="552"/>
    <x v="75"/>
    <x v="0"/>
    <x v="9"/>
    <n v="240"/>
    <m/>
    <x v="0"/>
    <x v="0"/>
    <x v="0"/>
    <s v=""/>
    <m/>
  </r>
  <r>
    <n v="164"/>
    <x v="163"/>
    <x v="29"/>
    <x v="4"/>
    <x v="0"/>
    <x v="12"/>
    <x v="0"/>
    <x v="0"/>
    <n v="456"/>
    <x v="75"/>
    <x v="0"/>
    <x v="9"/>
    <n v="210"/>
    <m/>
    <x v="0"/>
    <x v="0"/>
    <x v="0"/>
    <s v=""/>
    <m/>
  </r>
  <r>
    <n v="165"/>
    <x v="164"/>
    <x v="117"/>
    <x v="1"/>
    <x v="0"/>
    <x v="33"/>
    <x v="0"/>
    <x v="0"/>
    <n v="400"/>
    <x v="76"/>
    <x v="0"/>
    <x v="9"/>
    <n v="267"/>
    <m/>
    <x v="0"/>
    <x v="0"/>
    <x v="0"/>
    <s v=""/>
    <m/>
  </r>
  <r>
    <n v="166"/>
    <x v="165"/>
    <x v="118"/>
    <x v="4"/>
    <x v="0"/>
    <x v="12"/>
    <x v="0"/>
    <x v="0"/>
    <n v="320"/>
    <x v="76"/>
    <x v="0"/>
    <x v="9"/>
    <n v="159"/>
    <n v="5"/>
    <x v="39"/>
    <x v="3"/>
    <x v="1"/>
    <n v="531"/>
    <m/>
  </r>
  <r>
    <n v="167"/>
    <x v="166"/>
    <x v="118"/>
    <x v="4"/>
    <x v="0"/>
    <x v="12"/>
    <x v="0"/>
    <x v="0"/>
    <n v="304"/>
    <x v="76"/>
    <x v="0"/>
    <x v="9"/>
    <n v="247"/>
    <m/>
    <x v="0"/>
    <x v="0"/>
    <x v="0"/>
    <s v=""/>
    <m/>
  </r>
  <r>
    <n v="168"/>
    <x v="167"/>
    <x v="119"/>
    <x v="4"/>
    <x v="0"/>
    <x v="2"/>
    <x v="0"/>
    <x v="0"/>
    <n v="240"/>
    <x v="77"/>
    <x v="0"/>
    <x v="9"/>
    <n v="196"/>
    <m/>
    <x v="0"/>
    <x v="0"/>
    <x v="0"/>
    <s v=""/>
    <m/>
  </r>
  <r>
    <n v="169"/>
    <x v="168"/>
    <x v="31"/>
    <x v="4"/>
    <x v="2"/>
    <x v="0"/>
    <x v="0"/>
    <x v="0"/>
    <n v="440"/>
    <x v="78"/>
    <x v="0"/>
    <x v="9"/>
    <n v="300"/>
    <n v="5"/>
    <x v="40"/>
    <x v="2"/>
    <x v="1"/>
    <n v="288"/>
    <m/>
  </r>
  <r>
    <n v="170"/>
    <x v="169"/>
    <x v="120"/>
    <x v="4"/>
    <x v="0"/>
    <x v="19"/>
    <x v="0"/>
    <x v="0"/>
    <n v="144"/>
    <x v="79"/>
    <x v="0"/>
    <x v="9"/>
    <n v="149"/>
    <n v="5"/>
    <x v="41"/>
    <x v="2"/>
    <x v="1"/>
    <n v="79"/>
    <m/>
  </r>
  <r>
    <n v="171"/>
    <x v="170"/>
    <x v="121"/>
    <x v="4"/>
    <x v="0"/>
    <x v="17"/>
    <x v="0"/>
    <x v="0"/>
    <n v="368"/>
    <x v="80"/>
    <x v="0"/>
    <x v="9"/>
    <n v="270"/>
    <n v="5"/>
    <x v="42"/>
    <x v="2"/>
    <x v="1"/>
    <n v="31"/>
    <m/>
  </r>
  <r>
    <n v="172"/>
    <x v="171"/>
    <x v="122"/>
    <x v="4"/>
    <x v="0"/>
    <x v="0"/>
    <x v="0"/>
    <x v="0"/>
    <n v="256"/>
    <x v="80"/>
    <x v="0"/>
    <x v="9"/>
    <n v="130"/>
    <m/>
    <x v="0"/>
    <x v="0"/>
    <x v="0"/>
    <s v=""/>
    <m/>
  </r>
  <r>
    <n v="173"/>
    <x v="172"/>
    <x v="37"/>
    <x v="4"/>
    <x v="0"/>
    <x v="0"/>
    <x v="0"/>
    <x v="0"/>
    <n v="72"/>
    <x v="80"/>
    <x v="0"/>
    <x v="9"/>
    <n v="180"/>
    <n v="5"/>
    <x v="43"/>
    <x v="1"/>
    <x v="1"/>
    <n v="6"/>
    <m/>
  </r>
  <r>
    <n v="174"/>
    <x v="173"/>
    <x v="123"/>
    <x v="4"/>
    <x v="2"/>
    <x v="27"/>
    <x v="0"/>
    <x v="0"/>
    <n v="542"/>
    <x v="80"/>
    <x v="0"/>
    <x v="9"/>
    <n v="218"/>
    <m/>
    <x v="0"/>
    <x v="0"/>
    <x v="0"/>
    <s v=""/>
    <m/>
  </r>
  <r>
    <n v="175"/>
    <x v="174"/>
    <x v="124"/>
    <x v="2"/>
    <x v="0"/>
    <x v="11"/>
    <x v="0"/>
    <x v="0"/>
    <n v="848"/>
    <x v="81"/>
    <x v="1"/>
    <x v="10"/>
    <n v="520"/>
    <m/>
    <x v="0"/>
    <x v="0"/>
    <x v="0"/>
    <s v=""/>
    <m/>
  </r>
  <r>
    <n v="176"/>
    <x v="175"/>
    <x v="104"/>
    <x v="0"/>
    <x v="0"/>
    <x v="30"/>
    <x v="0"/>
    <x v="0"/>
    <n v="296"/>
    <x v="82"/>
    <x v="1"/>
    <x v="10"/>
    <n v="311"/>
    <m/>
    <x v="0"/>
    <x v="0"/>
    <x v="0"/>
    <s v=""/>
    <m/>
  </r>
  <r>
    <n v="177"/>
    <x v="176"/>
    <x v="125"/>
    <x v="2"/>
    <x v="0"/>
    <x v="19"/>
    <x v="0"/>
    <x v="0"/>
    <n v="168"/>
    <x v="82"/>
    <x v="1"/>
    <x v="10"/>
    <n v="120"/>
    <n v="5"/>
    <x v="44"/>
    <x v="3"/>
    <x v="1"/>
    <n v="393"/>
    <m/>
  </r>
  <r>
    <n v="178"/>
    <x v="177"/>
    <x v="126"/>
    <x v="2"/>
    <x v="0"/>
    <x v="19"/>
    <x v="0"/>
    <x v="0"/>
    <n v="424"/>
    <x v="82"/>
    <x v="1"/>
    <x v="10"/>
    <n v="138"/>
    <m/>
    <x v="0"/>
    <x v="0"/>
    <x v="0"/>
    <s v=""/>
    <m/>
  </r>
  <r>
    <n v="179"/>
    <x v="178"/>
    <x v="127"/>
    <x v="4"/>
    <x v="1"/>
    <x v="17"/>
    <x v="0"/>
    <x v="0"/>
    <n v="360"/>
    <x v="83"/>
    <x v="1"/>
    <x v="10"/>
    <n v="207"/>
    <m/>
    <x v="0"/>
    <x v="0"/>
    <x v="0"/>
    <s v=""/>
    <m/>
  </r>
  <r>
    <n v="180"/>
    <x v="179"/>
    <x v="128"/>
    <x v="4"/>
    <x v="2"/>
    <x v="19"/>
    <x v="0"/>
    <x v="0"/>
    <n v="464"/>
    <x v="84"/>
    <x v="1"/>
    <x v="10"/>
    <n v="161"/>
    <m/>
    <x v="0"/>
    <x v="0"/>
    <x v="0"/>
    <s v=""/>
    <m/>
  </r>
  <r>
    <n v="181"/>
    <x v="180"/>
    <x v="125"/>
    <x v="2"/>
    <x v="0"/>
    <x v="4"/>
    <x v="0"/>
    <x v="0"/>
    <n v="736"/>
    <x v="84"/>
    <x v="1"/>
    <x v="10"/>
    <n v="381"/>
    <m/>
    <x v="0"/>
    <x v="0"/>
    <x v="0"/>
    <s v=""/>
    <m/>
  </r>
  <r>
    <n v="182"/>
    <x v="181"/>
    <x v="40"/>
    <x v="4"/>
    <x v="2"/>
    <x v="17"/>
    <x v="0"/>
    <x v="0"/>
    <n v="408"/>
    <x v="85"/>
    <x v="1"/>
    <x v="10"/>
    <n v="245"/>
    <m/>
    <x v="0"/>
    <x v="0"/>
    <x v="0"/>
    <s v=""/>
    <m/>
  </r>
  <r>
    <n v="183"/>
    <x v="182"/>
    <x v="128"/>
    <x v="4"/>
    <x v="2"/>
    <x v="19"/>
    <x v="0"/>
    <x v="0"/>
    <n v="432"/>
    <x v="85"/>
    <x v="1"/>
    <x v="10"/>
    <n v="250"/>
    <m/>
    <x v="0"/>
    <x v="0"/>
    <x v="0"/>
    <s v=""/>
    <m/>
  </r>
  <r>
    <n v="184"/>
    <x v="183"/>
    <x v="129"/>
    <x v="2"/>
    <x v="0"/>
    <x v="4"/>
    <x v="0"/>
    <x v="0"/>
    <n v="928"/>
    <x v="86"/>
    <x v="1"/>
    <x v="10"/>
    <n v="195"/>
    <m/>
    <x v="0"/>
    <x v="0"/>
    <x v="0"/>
    <s v=""/>
    <m/>
  </r>
  <r>
    <n v="185"/>
    <x v="184"/>
    <x v="130"/>
    <x v="4"/>
    <x v="1"/>
    <x v="17"/>
    <x v="0"/>
    <x v="0"/>
    <n v="632"/>
    <x v="87"/>
    <x v="1"/>
    <x v="10"/>
    <n v="304"/>
    <m/>
    <x v="0"/>
    <x v="0"/>
    <x v="0"/>
    <s v=""/>
    <m/>
  </r>
  <r>
    <n v="186"/>
    <x v="185"/>
    <x v="131"/>
    <x v="0"/>
    <x v="1"/>
    <x v="13"/>
    <x v="0"/>
    <x v="0"/>
    <n v="232"/>
    <x v="88"/>
    <x v="1"/>
    <x v="0"/>
    <n v="300"/>
    <m/>
    <x v="0"/>
    <x v="0"/>
    <x v="0"/>
    <s v=""/>
    <m/>
  </r>
  <r>
    <n v="187"/>
    <x v="186"/>
    <x v="132"/>
    <x v="8"/>
    <x v="0"/>
    <x v="13"/>
    <x v="0"/>
    <x v="0"/>
    <n v="224"/>
    <x v="88"/>
    <x v="1"/>
    <x v="0"/>
    <n v="330"/>
    <m/>
    <x v="0"/>
    <x v="0"/>
    <x v="0"/>
    <s v=""/>
    <m/>
  </r>
  <r>
    <n v="188"/>
    <x v="187"/>
    <x v="133"/>
    <x v="2"/>
    <x v="5"/>
    <x v="3"/>
    <x v="0"/>
    <x v="0"/>
    <n v="416"/>
    <x v="89"/>
    <x v="1"/>
    <x v="0"/>
    <n v="256"/>
    <n v="5"/>
    <x v="45"/>
    <x v="3"/>
    <x v="1"/>
    <n v="603"/>
    <m/>
  </r>
  <r>
    <n v="189"/>
    <x v="188"/>
    <x v="134"/>
    <x v="24"/>
    <x v="5"/>
    <x v="3"/>
    <x v="0"/>
    <x v="0"/>
    <n v="496"/>
    <x v="89"/>
    <x v="1"/>
    <x v="0"/>
    <n v="288"/>
    <m/>
    <x v="0"/>
    <x v="0"/>
    <x v="0"/>
    <s v=""/>
    <m/>
  </r>
  <r>
    <n v="190"/>
    <x v="189"/>
    <x v="101"/>
    <x v="2"/>
    <x v="0"/>
    <x v="25"/>
    <x v="0"/>
    <x v="0"/>
    <n v="976"/>
    <x v="90"/>
    <x v="1"/>
    <x v="0"/>
    <n v="260"/>
    <m/>
    <x v="0"/>
    <x v="0"/>
    <x v="0"/>
    <s v=""/>
    <m/>
  </r>
  <r>
    <n v="191"/>
    <x v="190"/>
    <x v="135"/>
    <x v="2"/>
    <x v="0"/>
    <x v="19"/>
    <x v="0"/>
    <x v="0"/>
    <n v="1024"/>
    <x v="90"/>
    <x v="1"/>
    <x v="0"/>
    <n v="325"/>
    <m/>
    <x v="0"/>
    <x v="0"/>
    <x v="0"/>
    <s v=""/>
    <m/>
  </r>
  <r>
    <n v="192"/>
    <x v="191"/>
    <x v="136"/>
    <x v="2"/>
    <x v="2"/>
    <x v="24"/>
    <x v="0"/>
    <x v="0"/>
    <n v="256"/>
    <x v="91"/>
    <x v="1"/>
    <x v="0"/>
    <n v="299"/>
    <n v="5"/>
    <x v="46"/>
    <x v="2"/>
    <x v="1"/>
    <n v="286"/>
    <m/>
  </r>
  <r>
    <n v="193"/>
    <x v="192"/>
    <x v="125"/>
    <x v="2"/>
    <x v="0"/>
    <x v="4"/>
    <x v="0"/>
    <x v="0"/>
    <n v="304"/>
    <x v="91"/>
    <x v="1"/>
    <x v="0"/>
    <n v="125"/>
    <m/>
    <x v="0"/>
    <x v="0"/>
    <x v="0"/>
    <s v=""/>
    <m/>
  </r>
  <r>
    <n v="194"/>
    <x v="193"/>
    <x v="137"/>
    <x v="0"/>
    <x v="6"/>
    <x v="10"/>
    <x v="0"/>
    <x v="0"/>
    <n v="512"/>
    <x v="92"/>
    <x v="1"/>
    <x v="0"/>
    <n v="616"/>
    <m/>
    <x v="0"/>
    <x v="0"/>
    <x v="0"/>
    <s v=""/>
    <m/>
  </r>
  <r>
    <n v="195"/>
    <x v="194"/>
    <x v="137"/>
    <x v="0"/>
    <x v="6"/>
    <x v="10"/>
    <x v="0"/>
    <x v="0"/>
    <n v="544"/>
    <x v="92"/>
    <x v="1"/>
    <x v="0"/>
    <n v="540"/>
    <n v="5"/>
    <x v="47"/>
    <x v="2"/>
    <x v="1"/>
    <n v="20"/>
    <m/>
  </r>
  <r>
    <n v="196"/>
    <x v="195"/>
    <x v="137"/>
    <x v="0"/>
    <x v="6"/>
    <x v="10"/>
    <x v="0"/>
    <x v="0"/>
    <n v="544"/>
    <x v="92"/>
    <x v="1"/>
    <x v="0"/>
    <n v="450"/>
    <n v="5"/>
    <x v="48"/>
    <x v="2"/>
    <x v="1"/>
    <n v="34"/>
    <m/>
  </r>
  <r>
    <n v="197"/>
    <x v="196"/>
    <x v="137"/>
    <x v="0"/>
    <x v="6"/>
    <x v="10"/>
    <x v="0"/>
    <x v="0"/>
    <n v="704"/>
    <x v="92"/>
    <x v="1"/>
    <x v="0"/>
    <n v="450"/>
    <n v="5"/>
    <x v="49"/>
    <x v="2"/>
    <x v="1"/>
    <n v="147"/>
    <m/>
  </r>
  <r>
    <n v="198"/>
    <x v="197"/>
    <x v="137"/>
    <x v="0"/>
    <x v="6"/>
    <x v="10"/>
    <x v="0"/>
    <x v="0"/>
    <n v="864"/>
    <x v="92"/>
    <x v="1"/>
    <x v="0"/>
    <n v="428"/>
    <n v="5"/>
    <x v="50"/>
    <x v="2"/>
    <x v="1"/>
    <n v="217"/>
    <m/>
  </r>
  <r>
    <n v="199"/>
    <x v="198"/>
    <x v="138"/>
    <x v="4"/>
    <x v="1"/>
    <x v="17"/>
    <x v="0"/>
    <x v="0"/>
    <n v="328"/>
    <x v="93"/>
    <x v="1"/>
    <x v="0"/>
    <n v="249"/>
    <m/>
    <x v="0"/>
    <x v="0"/>
    <x v="0"/>
    <s v=""/>
    <m/>
  </r>
  <r>
    <n v="200"/>
    <x v="199"/>
    <x v="124"/>
    <x v="2"/>
    <x v="0"/>
    <x v="11"/>
    <x v="0"/>
    <x v="0"/>
    <n v="192"/>
    <x v="94"/>
    <x v="1"/>
    <x v="0"/>
    <n v="52"/>
    <m/>
    <x v="0"/>
    <x v="0"/>
    <x v="0"/>
    <s v=""/>
    <m/>
  </r>
  <r>
    <n v="201"/>
    <x v="200"/>
    <x v="115"/>
    <x v="0"/>
    <x v="0"/>
    <x v="9"/>
    <x v="0"/>
    <x v="0"/>
    <n v="368"/>
    <x v="94"/>
    <x v="1"/>
    <x v="0"/>
    <n v="260"/>
    <m/>
    <x v="0"/>
    <x v="0"/>
    <x v="0"/>
    <s v=""/>
    <m/>
  </r>
  <r>
    <n v="202"/>
    <x v="201"/>
    <x v="139"/>
    <x v="2"/>
    <x v="0"/>
    <x v="19"/>
    <x v="0"/>
    <x v="0"/>
    <n v="224"/>
    <x v="95"/>
    <x v="1"/>
    <x v="11"/>
    <n v="136"/>
    <n v="4"/>
    <x v="51"/>
    <x v="2"/>
    <x v="1"/>
    <n v="48"/>
    <m/>
  </r>
  <r>
    <n v="203"/>
    <x v="202"/>
    <x v="140"/>
    <x v="0"/>
    <x v="0"/>
    <x v="3"/>
    <x v="0"/>
    <x v="0"/>
    <n v="368"/>
    <x v="95"/>
    <x v="1"/>
    <x v="11"/>
    <n v="225"/>
    <n v="4"/>
    <x v="52"/>
    <x v="3"/>
    <x v="1"/>
    <n v="373"/>
    <m/>
  </r>
  <r>
    <n v="204"/>
    <x v="203"/>
    <x v="141"/>
    <x v="2"/>
    <x v="3"/>
    <x v="34"/>
    <x v="0"/>
    <x v="0"/>
    <n v="704"/>
    <x v="95"/>
    <x v="1"/>
    <x v="11"/>
    <n v="557"/>
    <m/>
    <x v="0"/>
    <x v="0"/>
    <x v="0"/>
    <s v=""/>
    <m/>
  </r>
  <r>
    <n v="205"/>
    <x v="204"/>
    <x v="142"/>
    <x v="11"/>
    <x v="0"/>
    <x v="0"/>
    <x v="0"/>
    <x v="0"/>
    <n v="208"/>
    <x v="96"/>
    <x v="1"/>
    <x v="11"/>
    <n v="154"/>
    <m/>
    <x v="0"/>
    <x v="0"/>
    <x v="0"/>
    <s v=""/>
    <m/>
  </r>
  <r>
    <n v="206"/>
    <x v="205"/>
    <x v="125"/>
    <x v="2"/>
    <x v="0"/>
    <x v="19"/>
    <x v="0"/>
    <x v="0"/>
    <n v="480"/>
    <x v="97"/>
    <x v="1"/>
    <x v="11"/>
    <n v="400"/>
    <m/>
    <x v="0"/>
    <x v="0"/>
    <x v="0"/>
    <s v=""/>
    <m/>
  </r>
  <r>
    <n v="207"/>
    <x v="206"/>
    <x v="143"/>
    <x v="2"/>
    <x v="0"/>
    <x v="9"/>
    <x v="0"/>
    <x v="0"/>
    <n v="416"/>
    <x v="98"/>
    <x v="1"/>
    <x v="11"/>
    <n v="280"/>
    <n v="5"/>
    <x v="53"/>
    <x v="3"/>
    <x v="1"/>
    <n v="384"/>
    <m/>
  </r>
  <r>
    <n v="208"/>
    <x v="207"/>
    <x v="144"/>
    <x v="22"/>
    <x v="0"/>
    <x v="24"/>
    <x v="0"/>
    <x v="0"/>
    <n v="144"/>
    <x v="99"/>
    <x v="1"/>
    <x v="11"/>
    <n v="159"/>
    <n v="5"/>
    <x v="54"/>
    <x v="2"/>
    <x v="1"/>
    <n v="10"/>
    <m/>
  </r>
  <r>
    <n v="209"/>
    <x v="208"/>
    <x v="145"/>
    <x v="4"/>
    <x v="1"/>
    <x v="35"/>
    <x v="0"/>
    <x v="0"/>
    <n v="424"/>
    <x v="99"/>
    <x v="1"/>
    <x v="11"/>
    <n v="190"/>
    <m/>
    <x v="0"/>
    <x v="0"/>
    <x v="0"/>
    <s v=""/>
    <m/>
  </r>
  <r>
    <n v="210"/>
    <x v="209"/>
    <x v="146"/>
    <x v="4"/>
    <x v="0"/>
    <x v="24"/>
    <x v="0"/>
    <x v="0"/>
    <n v="208"/>
    <x v="100"/>
    <x v="1"/>
    <x v="11"/>
    <n v="219"/>
    <n v="5"/>
    <x v="55"/>
    <x v="2"/>
    <x v="1"/>
    <n v="54"/>
    <m/>
  </r>
  <r>
    <n v="211"/>
    <x v="210"/>
    <x v="114"/>
    <x v="4"/>
    <x v="0"/>
    <x v="16"/>
    <x v="0"/>
    <x v="0"/>
    <n v="560"/>
    <x v="101"/>
    <x v="1"/>
    <x v="11"/>
    <n v="263"/>
    <m/>
    <x v="0"/>
    <x v="0"/>
    <x v="0"/>
    <s v=""/>
    <m/>
  </r>
  <r>
    <n v="212"/>
    <x v="211"/>
    <x v="147"/>
    <x v="4"/>
    <x v="2"/>
    <x v="16"/>
    <x v="0"/>
    <x v="0"/>
    <n v="416"/>
    <x v="101"/>
    <x v="1"/>
    <x v="11"/>
    <n v="301"/>
    <m/>
    <x v="0"/>
    <x v="0"/>
    <x v="0"/>
    <s v=""/>
    <m/>
  </r>
  <r>
    <n v="213"/>
    <x v="212"/>
    <x v="141"/>
    <x v="2"/>
    <x v="3"/>
    <x v="25"/>
    <x v="0"/>
    <x v="0"/>
    <n v="1152"/>
    <x v="102"/>
    <x v="1"/>
    <x v="11"/>
    <n v="590"/>
    <m/>
    <x v="0"/>
    <x v="0"/>
    <x v="0"/>
    <s v=""/>
    <m/>
  </r>
  <r>
    <n v="214"/>
    <x v="213"/>
    <x v="148"/>
    <x v="4"/>
    <x v="1"/>
    <x v="17"/>
    <x v="0"/>
    <x v="0"/>
    <n v="416"/>
    <x v="103"/>
    <x v="1"/>
    <x v="1"/>
    <n v="249"/>
    <m/>
    <x v="0"/>
    <x v="0"/>
    <x v="0"/>
    <s v=""/>
    <m/>
  </r>
  <r>
    <n v="215"/>
    <x v="214"/>
    <x v="149"/>
    <x v="2"/>
    <x v="2"/>
    <x v="32"/>
    <x v="0"/>
    <x v="0"/>
    <n v="392"/>
    <x v="104"/>
    <x v="1"/>
    <x v="1"/>
    <n v="285"/>
    <m/>
    <x v="0"/>
    <x v="0"/>
    <x v="0"/>
    <s v=""/>
    <m/>
  </r>
  <r>
    <n v="216"/>
    <x v="215"/>
    <x v="150"/>
    <x v="4"/>
    <x v="1"/>
    <x v="1"/>
    <x v="0"/>
    <x v="0"/>
    <n v="288"/>
    <x v="104"/>
    <x v="1"/>
    <x v="1"/>
    <n v="260"/>
    <m/>
    <x v="0"/>
    <x v="0"/>
    <x v="0"/>
    <s v=""/>
    <m/>
  </r>
  <r>
    <n v="217"/>
    <x v="216"/>
    <x v="151"/>
    <x v="14"/>
    <x v="0"/>
    <x v="36"/>
    <x v="0"/>
    <x v="0"/>
    <n v="400"/>
    <x v="105"/>
    <x v="1"/>
    <x v="1"/>
    <n v="60"/>
    <m/>
    <x v="0"/>
    <x v="0"/>
    <x v="0"/>
    <s v=""/>
    <m/>
  </r>
  <r>
    <n v="218"/>
    <x v="217"/>
    <x v="152"/>
    <x v="14"/>
    <x v="0"/>
    <x v="36"/>
    <x v="0"/>
    <x v="0"/>
    <n v="428"/>
    <x v="105"/>
    <x v="1"/>
    <x v="1"/>
    <n v="180"/>
    <m/>
    <x v="0"/>
    <x v="0"/>
    <x v="0"/>
    <s v=""/>
    <m/>
  </r>
  <r>
    <n v="219"/>
    <x v="218"/>
    <x v="75"/>
    <x v="4"/>
    <x v="2"/>
    <x v="4"/>
    <x v="0"/>
    <x v="0"/>
    <n v="256"/>
    <x v="106"/>
    <x v="1"/>
    <x v="1"/>
    <n v="213"/>
    <n v="5"/>
    <x v="56"/>
    <x v="2"/>
    <x v="1"/>
    <n v="80"/>
    <m/>
  </r>
  <r>
    <n v="220"/>
    <x v="219"/>
    <x v="153"/>
    <x v="6"/>
    <x v="0"/>
    <x v="37"/>
    <x v="0"/>
    <x v="0"/>
    <n v="352"/>
    <x v="106"/>
    <x v="1"/>
    <x v="1"/>
    <n v="247"/>
    <m/>
    <x v="0"/>
    <x v="0"/>
    <x v="0"/>
    <s v=""/>
    <m/>
  </r>
  <r>
    <n v="221"/>
    <x v="220"/>
    <x v="154"/>
    <x v="4"/>
    <x v="1"/>
    <x v="17"/>
    <x v="0"/>
    <x v="0"/>
    <n v="240"/>
    <x v="107"/>
    <x v="1"/>
    <x v="1"/>
    <n v="218"/>
    <m/>
    <x v="0"/>
    <x v="0"/>
    <x v="0"/>
    <s v=""/>
    <m/>
  </r>
  <r>
    <n v="222"/>
    <x v="221"/>
    <x v="155"/>
    <x v="4"/>
    <x v="0"/>
    <x v="24"/>
    <x v="0"/>
    <x v="0"/>
    <n v="392"/>
    <x v="108"/>
    <x v="1"/>
    <x v="1"/>
    <n v="349"/>
    <n v="5"/>
    <x v="57"/>
    <x v="2"/>
    <x v="1"/>
    <n v="50"/>
    <m/>
  </r>
  <r>
    <n v="223"/>
    <x v="222"/>
    <x v="156"/>
    <x v="2"/>
    <x v="0"/>
    <x v="3"/>
    <x v="0"/>
    <x v="0"/>
    <n v="400"/>
    <x v="109"/>
    <x v="1"/>
    <x v="1"/>
    <n v="119"/>
    <m/>
    <x v="0"/>
    <x v="0"/>
    <x v="0"/>
    <s v=""/>
    <m/>
  </r>
  <r>
    <n v="224"/>
    <x v="223"/>
    <x v="157"/>
    <x v="2"/>
    <x v="0"/>
    <x v="38"/>
    <x v="0"/>
    <x v="0"/>
    <n v="392"/>
    <x v="110"/>
    <x v="1"/>
    <x v="2"/>
    <n v="233"/>
    <n v="5"/>
    <x v="58"/>
    <x v="3"/>
    <x v="1"/>
    <n v="335"/>
    <m/>
  </r>
  <r>
    <n v="225"/>
    <x v="224"/>
    <x v="158"/>
    <x v="0"/>
    <x v="2"/>
    <x v="0"/>
    <x v="0"/>
    <x v="0"/>
    <n v="652"/>
    <x v="110"/>
    <x v="1"/>
    <x v="2"/>
    <n v="283"/>
    <m/>
    <x v="0"/>
    <x v="0"/>
    <x v="0"/>
    <s v=""/>
    <m/>
  </r>
  <r>
    <n v="226"/>
    <x v="225"/>
    <x v="159"/>
    <x v="21"/>
    <x v="2"/>
    <x v="2"/>
    <x v="0"/>
    <x v="0"/>
    <n v="304"/>
    <x v="110"/>
    <x v="1"/>
    <x v="2"/>
    <n v="223"/>
    <n v="5"/>
    <x v="59"/>
    <x v="4"/>
    <x v="1"/>
    <n v="733"/>
    <m/>
  </r>
  <r>
    <n v="227"/>
    <x v="226"/>
    <x v="11"/>
    <x v="0"/>
    <x v="0"/>
    <x v="0"/>
    <x v="0"/>
    <x v="0"/>
    <n v="336"/>
    <x v="111"/>
    <x v="1"/>
    <x v="2"/>
    <n v="213"/>
    <m/>
    <x v="0"/>
    <x v="0"/>
    <x v="0"/>
    <s v=""/>
    <m/>
  </r>
  <r>
    <n v="228"/>
    <x v="227"/>
    <x v="160"/>
    <x v="11"/>
    <x v="2"/>
    <x v="39"/>
    <x v="0"/>
    <x v="0"/>
    <n v="174"/>
    <x v="111"/>
    <x v="1"/>
    <x v="2"/>
    <n v="367"/>
    <m/>
    <x v="0"/>
    <x v="0"/>
    <x v="0"/>
    <s v=""/>
    <m/>
  </r>
  <r>
    <n v="229"/>
    <x v="228"/>
    <x v="161"/>
    <x v="1"/>
    <x v="1"/>
    <x v="11"/>
    <x v="0"/>
    <x v="0"/>
    <n v="184"/>
    <x v="112"/>
    <x v="1"/>
    <x v="2"/>
    <n v="124"/>
    <m/>
    <x v="0"/>
    <x v="0"/>
    <x v="0"/>
    <s v=""/>
    <m/>
  </r>
  <r>
    <n v="230"/>
    <x v="229"/>
    <x v="162"/>
    <x v="2"/>
    <x v="1"/>
    <x v="40"/>
    <x v="0"/>
    <x v="0"/>
    <n v="288"/>
    <x v="112"/>
    <x v="1"/>
    <x v="2"/>
    <n v="233"/>
    <m/>
    <x v="0"/>
    <x v="0"/>
    <x v="0"/>
    <s v=""/>
    <m/>
  </r>
  <r>
    <n v="231"/>
    <x v="230"/>
    <x v="163"/>
    <x v="2"/>
    <x v="1"/>
    <x v="13"/>
    <x v="0"/>
    <x v="0"/>
    <n v="320"/>
    <x v="113"/>
    <x v="1"/>
    <x v="3"/>
    <n v="385"/>
    <m/>
    <x v="0"/>
    <x v="0"/>
    <x v="0"/>
    <s v=""/>
    <m/>
  </r>
  <r>
    <n v="232"/>
    <x v="231"/>
    <x v="164"/>
    <x v="17"/>
    <x v="1"/>
    <x v="13"/>
    <x v="0"/>
    <x v="0"/>
    <n v="240"/>
    <x v="113"/>
    <x v="1"/>
    <x v="3"/>
    <n v="330"/>
    <m/>
    <x v="0"/>
    <x v="0"/>
    <x v="0"/>
    <s v=""/>
    <m/>
  </r>
  <r>
    <n v="233"/>
    <x v="232"/>
    <x v="164"/>
    <x v="17"/>
    <x v="1"/>
    <x v="13"/>
    <x v="0"/>
    <x v="0"/>
    <n v="288"/>
    <x v="113"/>
    <x v="1"/>
    <x v="3"/>
    <n v="300"/>
    <n v="5"/>
    <x v="60"/>
    <x v="3"/>
    <x v="1"/>
    <n v="340"/>
    <m/>
  </r>
  <r>
    <n v="234"/>
    <x v="233"/>
    <x v="24"/>
    <x v="4"/>
    <x v="2"/>
    <x v="1"/>
    <x v="0"/>
    <x v="0"/>
    <n v="472"/>
    <x v="114"/>
    <x v="1"/>
    <x v="3"/>
    <n v="298"/>
    <m/>
    <x v="0"/>
    <x v="0"/>
    <x v="0"/>
    <s v=""/>
    <m/>
  </r>
  <r>
    <n v="235"/>
    <x v="234"/>
    <x v="137"/>
    <x v="0"/>
    <x v="6"/>
    <x v="10"/>
    <x v="0"/>
    <x v="0"/>
    <n v="1000"/>
    <x v="114"/>
    <x v="1"/>
    <x v="3"/>
    <n v="665"/>
    <n v="5"/>
    <x v="61"/>
    <x v="3"/>
    <x v="1"/>
    <n v="326"/>
    <m/>
  </r>
  <r>
    <n v="236"/>
    <x v="235"/>
    <x v="165"/>
    <x v="4"/>
    <x v="1"/>
    <x v="17"/>
    <x v="0"/>
    <x v="0"/>
    <n v="176"/>
    <x v="115"/>
    <x v="1"/>
    <x v="3"/>
    <n v="218"/>
    <m/>
    <x v="0"/>
    <x v="0"/>
    <x v="0"/>
    <s v=""/>
    <m/>
  </r>
  <r>
    <n v="237"/>
    <x v="236"/>
    <x v="166"/>
    <x v="4"/>
    <x v="1"/>
    <x v="17"/>
    <x v="0"/>
    <x v="0"/>
    <n v="176"/>
    <x v="115"/>
    <x v="1"/>
    <x v="3"/>
    <n v="153"/>
    <n v="5"/>
    <x v="62"/>
    <x v="2"/>
    <x v="1"/>
    <n v="7"/>
    <m/>
  </r>
  <r>
    <n v="238"/>
    <x v="237"/>
    <x v="167"/>
    <x v="27"/>
    <x v="2"/>
    <x v="25"/>
    <x v="0"/>
    <x v="0"/>
    <n v="160"/>
    <x v="116"/>
    <x v="1"/>
    <x v="3"/>
    <n v="128"/>
    <m/>
    <x v="0"/>
    <x v="0"/>
    <x v="0"/>
    <s v=""/>
    <m/>
  </r>
  <r>
    <n v="239"/>
    <x v="238"/>
    <x v="168"/>
    <x v="8"/>
    <x v="0"/>
    <x v="15"/>
    <x v="0"/>
    <x v="0"/>
    <n v="328"/>
    <x v="117"/>
    <x v="1"/>
    <x v="3"/>
    <n v="374"/>
    <m/>
    <x v="0"/>
    <x v="0"/>
    <x v="0"/>
    <s v=""/>
    <m/>
  </r>
  <r>
    <n v="240"/>
    <x v="239"/>
    <x v="169"/>
    <x v="18"/>
    <x v="0"/>
    <x v="30"/>
    <x v="0"/>
    <x v="0"/>
    <n v="120"/>
    <x v="118"/>
    <x v="1"/>
    <x v="3"/>
    <n v="238"/>
    <n v="5"/>
    <x v="63"/>
    <x v="2"/>
    <x v="1"/>
    <n v="28"/>
    <m/>
  </r>
  <r>
    <n v="241"/>
    <x v="240"/>
    <x v="170"/>
    <x v="11"/>
    <x v="0"/>
    <x v="30"/>
    <x v="0"/>
    <x v="0"/>
    <n v="368"/>
    <x v="118"/>
    <x v="1"/>
    <x v="3"/>
    <n v="238"/>
    <m/>
    <x v="0"/>
    <x v="0"/>
    <x v="0"/>
    <s v=""/>
    <m/>
  </r>
  <r>
    <n v="242"/>
    <x v="241"/>
    <x v="78"/>
    <x v="2"/>
    <x v="0"/>
    <x v="25"/>
    <x v="0"/>
    <x v="0"/>
    <n v="240"/>
    <x v="118"/>
    <x v="1"/>
    <x v="3"/>
    <n v="170"/>
    <m/>
    <x v="0"/>
    <x v="0"/>
    <x v="0"/>
    <s v=""/>
    <m/>
  </r>
  <r>
    <n v="243"/>
    <x v="242"/>
    <x v="141"/>
    <x v="2"/>
    <x v="3"/>
    <x v="25"/>
    <x v="0"/>
    <x v="0"/>
    <n v="1248"/>
    <x v="118"/>
    <x v="1"/>
    <x v="3"/>
    <n v="590"/>
    <m/>
    <x v="0"/>
    <x v="0"/>
    <x v="0"/>
    <s v=""/>
    <m/>
  </r>
  <r>
    <n v="244"/>
    <x v="243"/>
    <x v="171"/>
    <x v="13"/>
    <x v="0"/>
    <x v="20"/>
    <x v="0"/>
    <x v="0"/>
    <n v="112"/>
    <x v="118"/>
    <x v="1"/>
    <x v="3"/>
    <n v="201"/>
    <n v="5"/>
    <x v="64"/>
    <x v="3"/>
    <x v="1"/>
    <n v="344"/>
    <m/>
  </r>
  <r>
    <n v="245"/>
    <x v="244"/>
    <x v="172"/>
    <x v="4"/>
    <x v="0"/>
    <x v="41"/>
    <x v="0"/>
    <x v="0"/>
    <n v="208"/>
    <x v="118"/>
    <x v="1"/>
    <x v="3"/>
    <n v="194"/>
    <m/>
    <x v="0"/>
    <x v="0"/>
    <x v="0"/>
    <s v=""/>
    <m/>
  </r>
  <r>
    <n v="246"/>
    <x v="245"/>
    <x v="173"/>
    <x v="24"/>
    <x v="0"/>
    <x v="8"/>
    <x v="0"/>
    <x v="0"/>
    <n v="160"/>
    <x v="118"/>
    <x v="1"/>
    <x v="3"/>
    <n v="234"/>
    <m/>
    <x v="0"/>
    <x v="0"/>
    <x v="0"/>
    <s v=""/>
    <m/>
  </r>
  <r>
    <n v="247"/>
    <x v="246"/>
    <x v="174"/>
    <x v="4"/>
    <x v="2"/>
    <x v="42"/>
    <x v="0"/>
    <x v="0"/>
    <n v="432"/>
    <x v="118"/>
    <x v="1"/>
    <x v="3"/>
    <n v="297"/>
    <m/>
    <x v="0"/>
    <x v="0"/>
    <x v="0"/>
    <s v=""/>
    <m/>
  </r>
  <r>
    <n v="248"/>
    <x v="247"/>
    <x v="175"/>
    <x v="27"/>
    <x v="0"/>
    <x v="2"/>
    <x v="0"/>
    <x v="0"/>
    <n v="192"/>
    <x v="118"/>
    <x v="1"/>
    <x v="3"/>
    <n v="181"/>
    <m/>
    <x v="0"/>
    <x v="0"/>
    <x v="0"/>
    <s v=""/>
    <m/>
  </r>
  <r>
    <n v="249"/>
    <x v="248"/>
    <x v="176"/>
    <x v="2"/>
    <x v="0"/>
    <x v="3"/>
    <x v="0"/>
    <x v="0"/>
    <n v="448"/>
    <x v="119"/>
    <x v="1"/>
    <x v="4"/>
    <n v="290"/>
    <n v="5"/>
    <x v="65"/>
    <x v="2"/>
    <x v="1"/>
    <n v="26"/>
    <m/>
  </r>
  <r>
    <n v="250"/>
    <x v="249"/>
    <x v="177"/>
    <x v="14"/>
    <x v="0"/>
    <x v="0"/>
    <x v="0"/>
    <x v="0"/>
    <n v="446"/>
    <x v="120"/>
    <x v="1"/>
    <x v="4"/>
    <n v="124"/>
    <m/>
    <x v="0"/>
    <x v="0"/>
    <x v="0"/>
    <s v=""/>
    <m/>
  </r>
  <r>
    <n v="251"/>
    <x v="250"/>
    <x v="178"/>
    <x v="2"/>
    <x v="0"/>
    <x v="4"/>
    <x v="0"/>
    <x v="0"/>
    <n v="192"/>
    <x v="120"/>
    <x v="1"/>
    <x v="4"/>
    <n v="185"/>
    <m/>
    <x v="0"/>
    <x v="0"/>
    <x v="0"/>
    <s v=""/>
    <m/>
  </r>
  <r>
    <n v="252"/>
    <x v="251"/>
    <x v="179"/>
    <x v="21"/>
    <x v="1"/>
    <x v="2"/>
    <x v="0"/>
    <x v="0"/>
    <n v="224"/>
    <x v="121"/>
    <x v="1"/>
    <x v="4"/>
    <n v="100"/>
    <m/>
    <x v="0"/>
    <x v="0"/>
    <x v="0"/>
    <s v=""/>
    <m/>
  </r>
  <r>
    <n v="253"/>
    <x v="252"/>
    <x v="180"/>
    <x v="23"/>
    <x v="0"/>
    <x v="2"/>
    <x v="0"/>
    <x v="0"/>
    <n v="224"/>
    <x v="121"/>
    <x v="1"/>
    <x v="4"/>
    <n v="100"/>
    <m/>
    <x v="0"/>
    <x v="0"/>
    <x v="0"/>
    <s v=""/>
    <m/>
  </r>
  <r>
    <n v="254"/>
    <x v="253"/>
    <x v="181"/>
    <x v="5"/>
    <x v="0"/>
    <x v="2"/>
    <x v="0"/>
    <x v="0"/>
    <n v="272"/>
    <x v="121"/>
    <x v="1"/>
    <x v="4"/>
    <n v="100"/>
    <m/>
    <x v="0"/>
    <x v="0"/>
    <x v="0"/>
    <s v=""/>
    <m/>
  </r>
  <r>
    <n v="255"/>
    <x v="254"/>
    <x v="182"/>
    <x v="2"/>
    <x v="3"/>
    <x v="43"/>
    <x v="0"/>
    <x v="0"/>
    <n v="496"/>
    <x v="122"/>
    <x v="1"/>
    <x v="4"/>
    <n v="465"/>
    <n v="5"/>
    <x v="66"/>
    <x v="2"/>
    <x v="1"/>
    <n v="44"/>
    <m/>
  </r>
  <r>
    <n v="256"/>
    <x v="255"/>
    <x v="183"/>
    <x v="4"/>
    <x v="0"/>
    <x v="27"/>
    <x v="0"/>
    <x v="0"/>
    <n v="228"/>
    <x v="123"/>
    <x v="1"/>
    <x v="5"/>
    <n v="191"/>
    <n v="3"/>
    <x v="67"/>
    <x v="3"/>
    <x v="1"/>
    <n v="373"/>
    <m/>
  </r>
  <r>
    <n v="257"/>
    <x v="256"/>
    <x v="184"/>
    <x v="4"/>
    <x v="2"/>
    <x v="42"/>
    <x v="0"/>
    <x v="0"/>
    <n v="272"/>
    <x v="123"/>
    <x v="1"/>
    <x v="5"/>
    <n v="256"/>
    <m/>
    <x v="0"/>
    <x v="0"/>
    <x v="0"/>
    <s v=""/>
    <m/>
  </r>
  <r>
    <n v="258"/>
    <x v="257"/>
    <x v="182"/>
    <x v="2"/>
    <x v="3"/>
    <x v="43"/>
    <x v="0"/>
    <x v="0"/>
    <n v="616"/>
    <x v="123"/>
    <x v="1"/>
    <x v="5"/>
    <n v="520"/>
    <m/>
    <x v="0"/>
    <x v="0"/>
    <x v="0"/>
    <s v=""/>
    <m/>
  </r>
  <r>
    <n v="259"/>
    <x v="258"/>
    <x v="182"/>
    <x v="2"/>
    <x v="3"/>
    <x v="43"/>
    <x v="0"/>
    <x v="0"/>
    <n v="584"/>
    <x v="123"/>
    <x v="1"/>
    <x v="5"/>
    <n v="495"/>
    <m/>
    <x v="0"/>
    <x v="0"/>
    <x v="0"/>
    <s v=""/>
    <m/>
  </r>
  <r>
    <n v="260"/>
    <x v="259"/>
    <x v="185"/>
    <x v="2"/>
    <x v="5"/>
    <x v="44"/>
    <x v="1"/>
    <x v="0"/>
    <n v="464"/>
    <x v="124"/>
    <x v="1"/>
    <x v="5"/>
    <n v="410"/>
    <n v="5"/>
    <x v="68"/>
    <x v="2"/>
    <x v="1"/>
    <n v="94"/>
    <m/>
  </r>
  <r>
    <n v="261"/>
    <x v="260"/>
    <x v="186"/>
    <x v="4"/>
    <x v="0"/>
    <x v="1"/>
    <x v="0"/>
    <x v="0"/>
    <n v="608"/>
    <x v="125"/>
    <x v="1"/>
    <x v="5"/>
    <n v="386"/>
    <m/>
    <x v="0"/>
    <x v="0"/>
    <x v="0"/>
    <s v=""/>
    <m/>
  </r>
  <r>
    <n v="262"/>
    <x v="261"/>
    <x v="187"/>
    <x v="0"/>
    <x v="0"/>
    <x v="24"/>
    <x v="0"/>
    <x v="0"/>
    <n v="320"/>
    <x v="126"/>
    <x v="1"/>
    <x v="5"/>
    <n v="225"/>
    <n v="5"/>
    <x v="69"/>
    <x v="2"/>
    <x v="1"/>
    <n v="2"/>
    <m/>
  </r>
  <r>
    <n v="263"/>
    <x v="262"/>
    <x v="188"/>
    <x v="0"/>
    <x v="0"/>
    <x v="45"/>
    <x v="1"/>
    <x v="0"/>
    <n v="336"/>
    <x v="127"/>
    <x v="1"/>
    <x v="5"/>
    <n v="184"/>
    <m/>
    <x v="0"/>
    <x v="0"/>
    <x v="0"/>
    <s v=""/>
    <m/>
  </r>
  <r>
    <n v="264"/>
    <x v="263"/>
    <x v="189"/>
    <x v="4"/>
    <x v="1"/>
    <x v="17"/>
    <x v="0"/>
    <x v="0"/>
    <n v="512"/>
    <x v="128"/>
    <x v="1"/>
    <x v="5"/>
    <n v="263"/>
    <m/>
    <x v="0"/>
    <x v="0"/>
    <x v="0"/>
    <s v=""/>
    <m/>
  </r>
  <r>
    <n v="265"/>
    <x v="264"/>
    <x v="190"/>
    <x v="2"/>
    <x v="0"/>
    <x v="38"/>
    <x v="0"/>
    <x v="0"/>
    <n v="408"/>
    <x v="129"/>
    <x v="1"/>
    <x v="5"/>
    <n v="280"/>
    <m/>
    <x v="0"/>
    <x v="0"/>
    <x v="0"/>
    <s v=""/>
    <m/>
  </r>
  <r>
    <n v="266"/>
    <x v="265"/>
    <x v="141"/>
    <x v="2"/>
    <x v="3"/>
    <x v="34"/>
    <x v="0"/>
    <x v="0"/>
    <n v="472"/>
    <x v="130"/>
    <x v="1"/>
    <x v="6"/>
    <n v="505"/>
    <m/>
    <x v="0"/>
    <x v="0"/>
    <x v="0"/>
    <s v=""/>
    <m/>
  </r>
  <r>
    <n v="267"/>
    <x v="266"/>
    <x v="12"/>
    <x v="2"/>
    <x v="0"/>
    <x v="10"/>
    <x v="0"/>
    <x v="0"/>
    <n v="880"/>
    <x v="131"/>
    <x v="1"/>
    <x v="6"/>
    <n v="810"/>
    <m/>
    <x v="0"/>
    <x v="0"/>
    <x v="0"/>
    <s v=""/>
    <m/>
  </r>
  <r>
    <n v="268"/>
    <x v="267"/>
    <x v="191"/>
    <x v="0"/>
    <x v="0"/>
    <x v="3"/>
    <x v="0"/>
    <x v="0"/>
    <n v="352"/>
    <x v="132"/>
    <x v="1"/>
    <x v="6"/>
    <n v="320"/>
    <m/>
    <x v="0"/>
    <x v="0"/>
    <x v="0"/>
    <s v=""/>
    <m/>
  </r>
  <r>
    <n v="269"/>
    <x v="268"/>
    <x v="192"/>
    <x v="0"/>
    <x v="0"/>
    <x v="24"/>
    <x v="0"/>
    <x v="0"/>
    <n v="320"/>
    <x v="132"/>
    <x v="1"/>
    <x v="6"/>
    <n v="399"/>
    <n v="5"/>
    <x v="70"/>
    <x v="2"/>
    <x v="1"/>
    <n v="45"/>
    <m/>
  </r>
  <r>
    <n v="270"/>
    <x v="269"/>
    <x v="37"/>
    <x v="4"/>
    <x v="2"/>
    <x v="0"/>
    <x v="0"/>
    <x v="0"/>
    <n v="344"/>
    <x v="132"/>
    <x v="1"/>
    <x v="6"/>
    <n v="380"/>
    <n v="5"/>
    <x v="71"/>
    <x v="3"/>
    <x v="1"/>
    <n v="170"/>
    <m/>
  </r>
  <r>
    <n v="271"/>
    <x v="270"/>
    <x v="193"/>
    <x v="14"/>
    <x v="0"/>
    <x v="0"/>
    <x v="0"/>
    <x v="0"/>
    <n v="480"/>
    <x v="133"/>
    <x v="1"/>
    <x v="6"/>
    <n v="186"/>
    <m/>
    <x v="0"/>
    <x v="0"/>
    <x v="0"/>
    <s v=""/>
    <m/>
  </r>
  <r>
    <n v="272"/>
    <x v="271"/>
    <x v="194"/>
    <x v="4"/>
    <x v="1"/>
    <x v="26"/>
    <x v="0"/>
    <x v="0"/>
    <n v="292"/>
    <x v="134"/>
    <x v="1"/>
    <x v="6"/>
    <n v="179"/>
    <n v="5"/>
    <x v="72"/>
    <x v="2"/>
    <x v="1"/>
    <n v="52"/>
    <m/>
  </r>
  <r>
    <n v="273"/>
    <x v="272"/>
    <x v="185"/>
    <x v="2"/>
    <x v="5"/>
    <x v="44"/>
    <x v="1"/>
    <x v="0"/>
    <n v="512"/>
    <x v="135"/>
    <x v="1"/>
    <x v="6"/>
    <n v="324"/>
    <m/>
    <x v="0"/>
    <x v="0"/>
    <x v="0"/>
    <s v=""/>
    <m/>
  </r>
  <r>
    <n v="274"/>
    <x v="273"/>
    <x v="185"/>
    <x v="2"/>
    <x v="5"/>
    <x v="44"/>
    <x v="1"/>
    <x v="0"/>
    <n v="576"/>
    <x v="135"/>
    <x v="1"/>
    <x v="6"/>
    <n v="385"/>
    <m/>
    <x v="0"/>
    <x v="0"/>
    <x v="0"/>
    <s v=""/>
    <m/>
  </r>
  <r>
    <n v="275"/>
    <x v="274"/>
    <x v="185"/>
    <x v="2"/>
    <x v="5"/>
    <x v="44"/>
    <x v="1"/>
    <x v="0"/>
    <n v="702"/>
    <x v="135"/>
    <x v="1"/>
    <x v="6"/>
    <n v="513"/>
    <m/>
    <x v="0"/>
    <x v="0"/>
    <x v="0"/>
    <s v=""/>
    <m/>
  </r>
  <r>
    <n v="276"/>
    <x v="275"/>
    <x v="185"/>
    <x v="2"/>
    <x v="5"/>
    <x v="44"/>
    <x v="1"/>
    <x v="0"/>
    <n v="760"/>
    <x v="135"/>
    <x v="1"/>
    <x v="6"/>
    <n v="429"/>
    <m/>
    <x v="0"/>
    <x v="0"/>
    <x v="0"/>
    <s v=""/>
    <m/>
  </r>
  <r>
    <n v="277"/>
    <x v="276"/>
    <x v="185"/>
    <x v="2"/>
    <x v="5"/>
    <x v="44"/>
    <x v="1"/>
    <x v="0"/>
    <n v="178"/>
    <x v="136"/>
    <x v="1"/>
    <x v="6"/>
    <n v="178"/>
    <m/>
    <x v="0"/>
    <x v="0"/>
    <x v="0"/>
    <s v=""/>
    <m/>
  </r>
  <r>
    <n v="278"/>
    <x v="277"/>
    <x v="31"/>
    <x v="4"/>
    <x v="1"/>
    <x v="1"/>
    <x v="0"/>
    <x v="0"/>
    <n v="424"/>
    <x v="137"/>
    <x v="1"/>
    <x v="7"/>
    <n v="342"/>
    <m/>
    <x v="0"/>
    <x v="0"/>
    <x v="0"/>
    <s v=""/>
    <m/>
  </r>
  <r>
    <n v="279"/>
    <x v="278"/>
    <x v="195"/>
    <x v="4"/>
    <x v="0"/>
    <x v="0"/>
    <x v="0"/>
    <x v="0"/>
    <n v="384"/>
    <x v="137"/>
    <x v="1"/>
    <x v="7"/>
    <n v="187"/>
    <m/>
    <x v="0"/>
    <x v="0"/>
    <x v="0"/>
    <s v=""/>
    <m/>
  </r>
  <r>
    <n v="280"/>
    <x v="279"/>
    <x v="196"/>
    <x v="28"/>
    <x v="0"/>
    <x v="15"/>
    <x v="0"/>
    <x v="0"/>
    <n v="160"/>
    <x v="138"/>
    <x v="1"/>
    <x v="7"/>
    <n v="175"/>
    <m/>
    <x v="0"/>
    <x v="0"/>
    <x v="0"/>
    <s v=""/>
    <m/>
  </r>
  <r>
    <n v="281"/>
    <x v="280"/>
    <x v="197"/>
    <x v="2"/>
    <x v="2"/>
    <x v="15"/>
    <x v="0"/>
    <x v="0"/>
    <n v="688"/>
    <x v="139"/>
    <x v="1"/>
    <x v="7"/>
    <n v="379"/>
    <m/>
    <x v="0"/>
    <x v="0"/>
    <x v="0"/>
    <s v=""/>
    <m/>
  </r>
  <r>
    <n v="282"/>
    <x v="281"/>
    <x v="198"/>
    <x v="2"/>
    <x v="0"/>
    <x v="5"/>
    <x v="0"/>
    <x v="0"/>
    <n v="288"/>
    <x v="140"/>
    <x v="1"/>
    <x v="7"/>
    <n v="220"/>
    <n v="5"/>
    <x v="73"/>
    <x v="2"/>
    <x v="1"/>
    <n v="37"/>
    <m/>
  </r>
  <r>
    <n v="283"/>
    <x v="282"/>
    <x v="199"/>
    <x v="0"/>
    <x v="6"/>
    <x v="3"/>
    <x v="0"/>
    <x v="0"/>
    <n v="400"/>
    <x v="141"/>
    <x v="1"/>
    <x v="7"/>
    <n v="129"/>
    <n v="3"/>
    <x v="74"/>
    <x v="4"/>
    <x v="1"/>
    <n v="619"/>
    <m/>
  </r>
  <r>
    <n v="284"/>
    <x v="283"/>
    <x v="120"/>
    <x v="4"/>
    <x v="0"/>
    <x v="0"/>
    <x v="0"/>
    <x v="0"/>
    <n v="168"/>
    <x v="141"/>
    <x v="1"/>
    <x v="7"/>
    <n v="118"/>
    <m/>
    <x v="0"/>
    <x v="0"/>
    <x v="0"/>
    <s v=""/>
    <m/>
  </r>
  <r>
    <n v="285"/>
    <x v="284"/>
    <x v="200"/>
    <x v="0"/>
    <x v="6"/>
    <x v="3"/>
    <x v="0"/>
    <x v="0"/>
    <n v="336"/>
    <x v="141"/>
    <x v="1"/>
    <x v="7"/>
    <n v="89"/>
    <n v="4"/>
    <x v="75"/>
    <x v="2"/>
    <x v="1"/>
    <n v="6"/>
    <m/>
  </r>
  <r>
    <n v="286"/>
    <x v="285"/>
    <x v="201"/>
    <x v="8"/>
    <x v="6"/>
    <x v="3"/>
    <x v="0"/>
    <x v="0"/>
    <n v="400"/>
    <x v="141"/>
    <x v="1"/>
    <x v="7"/>
    <n v="191"/>
    <m/>
    <x v="0"/>
    <x v="0"/>
    <x v="0"/>
    <s v=""/>
    <m/>
  </r>
  <r>
    <n v="287"/>
    <x v="286"/>
    <x v="202"/>
    <x v="29"/>
    <x v="0"/>
    <x v="20"/>
    <x v="0"/>
    <x v="0"/>
    <n v="272"/>
    <x v="141"/>
    <x v="1"/>
    <x v="7"/>
    <n v="241"/>
    <m/>
    <x v="0"/>
    <x v="0"/>
    <x v="0"/>
    <s v=""/>
    <m/>
  </r>
  <r>
    <n v="288"/>
    <x v="287"/>
    <x v="203"/>
    <x v="2"/>
    <x v="3"/>
    <x v="3"/>
    <x v="0"/>
    <x v="0"/>
    <n v="544"/>
    <x v="141"/>
    <x v="1"/>
    <x v="7"/>
    <n v="196"/>
    <m/>
    <x v="0"/>
    <x v="0"/>
    <x v="0"/>
    <s v=""/>
    <m/>
  </r>
  <r>
    <n v="289"/>
    <x v="288"/>
    <x v="178"/>
    <x v="2"/>
    <x v="0"/>
    <x v="4"/>
    <x v="0"/>
    <x v="0"/>
    <n v="256"/>
    <x v="141"/>
    <x v="1"/>
    <x v="7"/>
    <n v="213"/>
    <m/>
    <x v="0"/>
    <x v="0"/>
    <x v="0"/>
    <s v=""/>
    <m/>
  </r>
  <r>
    <n v="290"/>
    <x v="289"/>
    <x v="204"/>
    <x v="1"/>
    <x v="0"/>
    <x v="2"/>
    <x v="0"/>
    <x v="0"/>
    <n v="166"/>
    <x v="141"/>
    <x v="1"/>
    <x v="7"/>
    <n v="225"/>
    <n v="5"/>
    <x v="76"/>
    <x v="3"/>
    <x v="1"/>
    <n v="253"/>
    <m/>
  </r>
  <r>
    <n v="291"/>
    <x v="290"/>
    <x v="205"/>
    <x v="0"/>
    <x v="3"/>
    <x v="38"/>
    <x v="0"/>
    <x v="0"/>
    <n v="240"/>
    <x v="141"/>
    <x v="1"/>
    <x v="7"/>
    <n v="280"/>
    <n v="5"/>
    <x v="77"/>
    <x v="2"/>
    <x v="1"/>
    <n v="21"/>
    <m/>
  </r>
  <r>
    <n v="292"/>
    <x v="291"/>
    <x v="206"/>
    <x v="2"/>
    <x v="0"/>
    <x v="46"/>
    <x v="1"/>
    <x v="0"/>
    <n v="390"/>
    <x v="142"/>
    <x v="1"/>
    <x v="8"/>
    <n v="354"/>
    <n v="5"/>
    <x v="67"/>
    <x v="3"/>
    <x v="1"/>
    <n v="274"/>
    <m/>
  </r>
  <r>
    <n v="293"/>
    <x v="292"/>
    <x v="182"/>
    <x v="2"/>
    <x v="3"/>
    <x v="43"/>
    <x v="0"/>
    <x v="0"/>
    <n v="584"/>
    <x v="143"/>
    <x v="1"/>
    <x v="8"/>
    <n v="500"/>
    <m/>
    <x v="0"/>
    <x v="0"/>
    <x v="0"/>
    <s v=""/>
    <m/>
  </r>
  <r>
    <n v="294"/>
    <x v="293"/>
    <x v="206"/>
    <x v="2"/>
    <x v="0"/>
    <x v="46"/>
    <x v="1"/>
    <x v="0"/>
    <n v="332"/>
    <x v="144"/>
    <x v="1"/>
    <x v="8"/>
    <n v="293"/>
    <m/>
    <x v="0"/>
    <x v="0"/>
    <x v="0"/>
    <s v=""/>
    <m/>
  </r>
  <r>
    <n v="295"/>
    <x v="294"/>
    <x v="207"/>
    <x v="0"/>
    <x v="0"/>
    <x v="47"/>
    <x v="1"/>
    <x v="0"/>
    <n v="288"/>
    <x v="144"/>
    <x v="1"/>
    <x v="8"/>
    <n v="333"/>
    <m/>
    <x v="0"/>
    <x v="0"/>
    <x v="0"/>
    <s v=""/>
    <m/>
  </r>
  <r>
    <n v="296"/>
    <x v="295"/>
    <x v="208"/>
    <x v="0"/>
    <x v="0"/>
    <x v="48"/>
    <x v="1"/>
    <x v="0"/>
    <n v="352"/>
    <x v="144"/>
    <x v="1"/>
    <x v="8"/>
    <n v="283"/>
    <m/>
    <x v="0"/>
    <x v="0"/>
    <x v="0"/>
    <s v=""/>
    <m/>
  </r>
  <r>
    <n v="297"/>
    <x v="296"/>
    <x v="209"/>
    <x v="2"/>
    <x v="3"/>
    <x v="9"/>
    <x v="0"/>
    <x v="0"/>
    <n v="576"/>
    <x v="145"/>
    <x v="1"/>
    <x v="8"/>
    <n v="300"/>
    <m/>
    <x v="0"/>
    <x v="0"/>
    <x v="0"/>
    <s v=""/>
    <m/>
  </r>
  <r>
    <n v="298"/>
    <x v="297"/>
    <x v="210"/>
    <x v="0"/>
    <x v="3"/>
    <x v="34"/>
    <x v="0"/>
    <x v="0"/>
    <n v="296"/>
    <x v="145"/>
    <x v="1"/>
    <x v="8"/>
    <n v="392"/>
    <m/>
    <x v="0"/>
    <x v="0"/>
    <x v="0"/>
    <s v=""/>
    <m/>
  </r>
  <r>
    <n v="299"/>
    <x v="298"/>
    <x v="210"/>
    <x v="0"/>
    <x v="3"/>
    <x v="34"/>
    <x v="0"/>
    <x v="0"/>
    <n v="384"/>
    <x v="145"/>
    <x v="1"/>
    <x v="8"/>
    <n v="416"/>
    <m/>
    <x v="0"/>
    <x v="0"/>
    <x v="0"/>
    <s v=""/>
    <m/>
  </r>
  <r>
    <n v="300"/>
    <x v="299"/>
    <x v="211"/>
    <x v="4"/>
    <x v="1"/>
    <x v="17"/>
    <x v="0"/>
    <x v="0"/>
    <n v="312"/>
    <x v="146"/>
    <x v="1"/>
    <x v="8"/>
    <n v="204"/>
    <m/>
    <x v="0"/>
    <x v="0"/>
    <x v="0"/>
    <s v=""/>
    <m/>
  </r>
  <r>
    <n v="301"/>
    <x v="300"/>
    <x v="150"/>
    <x v="4"/>
    <x v="1"/>
    <x v="17"/>
    <x v="0"/>
    <x v="0"/>
    <n v="336"/>
    <x v="146"/>
    <x v="1"/>
    <x v="8"/>
    <n v="204"/>
    <m/>
    <x v="0"/>
    <x v="0"/>
    <x v="0"/>
    <s v=""/>
    <m/>
  </r>
  <r>
    <n v="302"/>
    <x v="301"/>
    <x v="212"/>
    <x v="4"/>
    <x v="1"/>
    <x v="17"/>
    <x v="0"/>
    <x v="0"/>
    <n v="736"/>
    <x v="146"/>
    <x v="1"/>
    <x v="8"/>
    <n v="410"/>
    <m/>
    <x v="0"/>
    <x v="0"/>
    <x v="0"/>
    <s v=""/>
    <m/>
  </r>
  <r>
    <n v="303"/>
    <x v="302"/>
    <x v="38"/>
    <x v="4"/>
    <x v="0"/>
    <x v="0"/>
    <x v="0"/>
    <x v="0"/>
    <n v="288"/>
    <x v="146"/>
    <x v="1"/>
    <x v="8"/>
    <n v="222"/>
    <m/>
    <x v="0"/>
    <x v="0"/>
    <x v="0"/>
    <s v=""/>
    <m/>
  </r>
  <r>
    <n v="304"/>
    <x v="303"/>
    <x v="213"/>
    <x v="11"/>
    <x v="0"/>
    <x v="2"/>
    <x v="0"/>
    <x v="0"/>
    <n v="544"/>
    <x v="146"/>
    <x v="1"/>
    <x v="8"/>
    <n v="353"/>
    <m/>
    <x v="0"/>
    <x v="0"/>
    <x v="0"/>
    <s v=""/>
    <m/>
  </r>
  <r>
    <n v="305"/>
    <x v="304"/>
    <x v="214"/>
    <x v="4"/>
    <x v="2"/>
    <x v="49"/>
    <x v="0"/>
    <x v="0"/>
    <n v="280"/>
    <x v="146"/>
    <x v="1"/>
    <x v="8"/>
    <n v="286"/>
    <n v="5"/>
    <x v="78"/>
    <x v="2"/>
    <x v="1"/>
    <n v="35"/>
    <m/>
  </r>
  <r>
    <n v="306"/>
    <x v="305"/>
    <x v="215"/>
    <x v="2"/>
    <x v="3"/>
    <x v="26"/>
    <x v="0"/>
    <x v="0"/>
    <n v="112"/>
    <x v="146"/>
    <x v="1"/>
    <x v="8"/>
    <n v="188"/>
    <n v="5"/>
    <x v="79"/>
    <x v="3"/>
    <x v="1"/>
    <n v="277"/>
    <m/>
  </r>
  <r>
    <n v="307"/>
    <x v="306"/>
    <x v="210"/>
    <x v="0"/>
    <x v="3"/>
    <x v="25"/>
    <x v="0"/>
    <x v="0"/>
    <n v="672"/>
    <x v="146"/>
    <x v="1"/>
    <x v="8"/>
    <n v="266"/>
    <m/>
    <x v="0"/>
    <x v="0"/>
    <x v="0"/>
    <s v=""/>
    <m/>
  </r>
  <r>
    <n v="308"/>
    <x v="307"/>
    <x v="210"/>
    <x v="0"/>
    <x v="3"/>
    <x v="25"/>
    <x v="0"/>
    <x v="0"/>
    <n v="608"/>
    <x v="146"/>
    <x v="1"/>
    <x v="8"/>
    <n v="267"/>
    <m/>
    <x v="0"/>
    <x v="0"/>
    <x v="0"/>
    <s v=""/>
    <m/>
  </r>
  <r>
    <n v="309"/>
    <x v="308"/>
    <x v="210"/>
    <x v="0"/>
    <x v="3"/>
    <x v="25"/>
    <x v="0"/>
    <x v="0"/>
    <n v="704"/>
    <x v="146"/>
    <x v="1"/>
    <x v="8"/>
    <n v="267"/>
    <m/>
    <x v="0"/>
    <x v="0"/>
    <x v="0"/>
    <s v=""/>
    <m/>
  </r>
  <r>
    <n v="310"/>
    <x v="309"/>
    <x v="216"/>
    <x v="2"/>
    <x v="0"/>
    <x v="7"/>
    <x v="1"/>
    <x v="0"/>
    <n v="240"/>
    <x v="147"/>
    <x v="1"/>
    <x v="8"/>
    <n v="319"/>
    <m/>
    <x v="0"/>
    <x v="0"/>
    <x v="0"/>
    <s v=""/>
    <m/>
  </r>
  <r>
    <n v="311"/>
    <x v="310"/>
    <x v="217"/>
    <x v="4"/>
    <x v="2"/>
    <x v="0"/>
    <x v="0"/>
    <x v="0"/>
    <n v="496"/>
    <x v="148"/>
    <x v="1"/>
    <x v="9"/>
    <n v="300"/>
    <m/>
    <x v="0"/>
    <x v="0"/>
    <x v="0"/>
    <s v=""/>
    <m/>
  </r>
  <r>
    <n v="312"/>
    <x v="311"/>
    <x v="218"/>
    <x v="14"/>
    <x v="0"/>
    <x v="36"/>
    <x v="0"/>
    <x v="0"/>
    <n v="150"/>
    <x v="149"/>
    <x v="1"/>
    <x v="9"/>
    <n v="147"/>
    <m/>
    <x v="0"/>
    <x v="0"/>
    <x v="0"/>
    <s v=""/>
    <m/>
  </r>
  <r>
    <n v="313"/>
    <x v="312"/>
    <x v="219"/>
    <x v="2"/>
    <x v="0"/>
    <x v="3"/>
    <x v="0"/>
    <x v="0"/>
    <n v="464"/>
    <x v="149"/>
    <x v="1"/>
    <x v="9"/>
    <n v="147"/>
    <m/>
    <x v="0"/>
    <x v="0"/>
    <x v="0"/>
    <s v=""/>
    <m/>
  </r>
  <r>
    <n v="314"/>
    <x v="313"/>
    <x v="220"/>
    <x v="13"/>
    <x v="0"/>
    <x v="24"/>
    <x v="0"/>
    <x v="0"/>
    <n v="176"/>
    <x v="149"/>
    <x v="1"/>
    <x v="9"/>
    <n v="192"/>
    <n v="5"/>
    <x v="80"/>
    <x v="3"/>
    <x v="1"/>
    <n v="25"/>
    <m/>
  </r>
  <r>
    <n v="315"/>
    <x v="314"/>
    <x v="104"/>
    <x v="0"/>
    <x v="0"/>
    <x v="30"/>
    <x v="0"/>
    <x v="0"/>
    <n v="400"/>
    <x v="149"/>
    <x v="1"/>
    <x v="9"/>
    <n v="390"/>
    <m/>
    <x v="0"/>
    <x v="0"/>
    <x v="0"/>
    <s v=""/>
    <m/>
  </r>
  <r>
    <n v="316"/>
    <x v="315"/>
    <x v="221"/>
    <x v="11"/>
    <x v="1"/>
    <x v="24"/>
    <x v="0"/>
    <x v="0"/>
    <n v="312"/>
    <x v="149"/>
    <x v="1"/>
    <x v="9"/>
    <n v="194"/>
    <m/>
    <x v="0"/>
    <x v="0"/>
    <x v="0"/>
    <s v=""/>
    <m/>
  </r>
  <r>
    <n v="317"/>
    <x v="316"/>
    <x v="222"/>
    <x v="0"/>
    <x v="0"/>
    <x v="5"/>
    <x v="0"/>
    <x v="0"/>
    <n v="512"/>
    <x v="149"/>
    <x v="1"/>
    <x v="9"/>
    <n v="380"/>
    <n v="5"/>
    <x v="39"/>
    <x v="3"/>
    <x v="1"/>
    <n v="168"/>
    <m/>
  </r>
  <r>
    <n v="318"/>
    <x v="317"/>
    <x v="223"/>
    <x v="2"/>
    <x v="1"/>
    <x v="50"/>
    <x v="0"/>
    <x v="0"/>
    <n v="80"/>
    <x v="150"/>
    <x v="1"/>
    <x v="9"/>
    <n v="620"/>
    <n v="5"/>
    <x v="81"/>
    <x v="3"/>
    <x v="1"/>
    <n v="354"/>
    <m/>
  </r>
  <r>
    <n v="319"/>
    <x v="318"/>
    <x v="224"/>
    <x v="4"/>
    <x v="0"/>
    <x v="3"/>
    <x v="0"/>
    <x v="0"/>
    <n v="192"/>
    <x v="150"/>
    <x v="1"/>
    <x v="9"/>
    <n v="200"/>
    <n v="5"/>
    <x v="82"/>
    <x v="3"/>
    <x v="1"/>
    <n v="26"/>
    <m/>
  </r>
  <r>
    <n v="320"/>
    <x v="319"/>
    <x v="93"/>
    <x v="2"/>
    <x v="0"/>
    <x v="19"/>
    <x v="0"/>
    <x v="0"/>
    <n v="524"/>
    <x v="151"/>
    <x v="1"/>
    <x v="9"/>
    <n v="400"/>
    <m/>
    <x v="0"/>
    <x v="0"/>
    <x v="0"/>
    <s v=""/>
    <m/>
  </r>
  <r>
    <n v="321"/>
    <x v="320"/>
    <x v="225"/>
    <x v="1"/>
    <x v="1"/>
    <x v="0"/>
    <x v="0"/>
    <x v="0"/>
    <n v="232"/>
    <x v="151"/>
    <x v="1"/>
    <x v="9"/>
    <n v="250"/>
    <m/>
    <x v="0"/>
    <x v="0"/>
    <x v="0"/>
    <s v=""/>
    <m/>
  </r>
  <r>
    <n v="322"/>
    <x v="321"/>
    <x v="217"/>
    <x v="4"/>
    <x v="0"/>
    <x v="0"/>
    <x v="0"/>
    <x v="0"/>
    <n v="216"/>
    <x v="152"/>
    <x v="1"/>
    <x v="9"/>
    <n v="180"/>
    <m/>
    <x v="0"/>
    <x v="0"/>
    <x v="0"/>
    <s v=""/>
    <m/>
  </r>
  <r>
    <n v="323"/>
    <x v="322"/>
    <x v="226"/>
    <x v="0"/>
    <x v="3"/>
    <x v="16"/>
    <x v="0"/>
    <x v="0"/>
    <n v="208"/>
    <x v="153"/>
    <x v="1"/>
    <x v="9"/>
    <n v="990"/>
    <n v="5"/>
    <x v="83"/>
    <x v="2"/>
    <x v="1"/>
    <n v="3"/>
    <m/>
  </r>
  <r>
    <n v="324"/>
    <x v="323"/>
    <x v="227"/>
    <x v="4"/>
    <x v="2"/>
    <x v="24"/>
    <x v="0"/>
    <x v="0"/>
    <n v="208"/>
    <x v="154"/>
    <x v="2"/>
    <x v="10"/>
    <n v="269"/>
    <n v="4"/>
    <x v="84"/>
    <x v="3"/>
    <x v="1"/>
    <n v="70"/>
    <m/>
  </r>
  <r>
    <n v="325"/>
    <x v="324"/>
    <x v="228"/>
    <x v="4"/>
    <x v="2"/>
    <x v="24"/>
    <x v="0"/>
    <x v="0"/>
    <n v="216"/>
    <x v="154"/>
    <x v="2"/>
    <x v="10"/>
    <n v="269"/>
    <n v="4"/>
    <x v="85"/>
    <x v="3"/>
    <x v="1"/>
    <n v="354"/>
    <m/>
  </r>
  <r>
    <n v="326"/>
    <x v="325"/>
    <x v="65"/>
    <x v="8"/>
    <x v="0"/>
    <x v="0"/>
    <x v="0"/>
    <x v="0"/>
    <n v="120"/>
    <x v="155"/>
    <x v="2"/>
    <x v="10"/>
    <n v="137"/>
    <n v="4"/>
    <x v="86"/>
    <x v="3"/>
    <x v="1"/>
    <n v="127"/>
    <m/>
  </r>
  <r>
    <n v="327"/>
    <x v="326"/>
    <x v="229"/>
    <x v="4"/>
    <x v="0"/>
    <x v="15"/>
    <x v="0"/>
    <x v="0"/>
    <n v="224"/>
    <x v="155"/>
    <x v="2"/>
    <x v="10"/>
    <n v="229"/>
    <m/>
    <x v="0"/>
    <x v="0"/>
    <x v="0"/>
    <s v=""/>
    <m/>
  </r>
  <r>
    <n v="328"/>
    <x v="327"/>
    <x v="230"/>
    <x v="0"/>
    <x v="0"/>
    <x v="25"/>
    <x v="0"/>
    <x v="0"/>
    <n v="336"/>
    <x v="155"/>
    <x v="2"/>
    <x v="10"/>
    <n v="320"/>
    <m/>
    <x v="0"/>
    <x v="0"/>
    <x v="0"/>
    <s v=""/>
    <m/>
  </r>
  <r>
    <n v="329"/>
    <x v="328"/>
    <x v="231"/>
    <x v="14"/>
    <x v="6"/>
    <x v="10"/>
    <x v="0"/>
    <x v="0"/>
    <n v="568"/>
    <x v="155"/>
    <x v="2"/>
    <x v="10"/>
    <n v="265"/>
    <m/>
    <x v="0"/>
    <x v="0"/>
    <x v="0"/>
    <s v=""/>
    <m/>
  </r>
  <r>
    <n v="330"/>
    <x v="329"/>
    <x v="189"/>
    <x v="4"/>
    <x v="1"/>
    <x v="17"/>
    <x v="0"/>
    <x v="0"/>
    <n v="704"/>
    <x v="156"/>
    <x v="2"/>
    <x v="10"/>
    <n v="326"/>
    <m/>
    <x v="0"/>
    <x v="0"/>
    <x v="0"/>
    <s v=""/>
    <m/>
  </r>
  <r>
    <n v="331"/>
    <x v="330"/>
    <x v="49"/>
    <x v="0"/>
    <x v="0"/>
    <x v="19"/>
    <x v="0"/>
    <x v="0"/>
    <n v="128"/>
    <x v="157"/>
    <x v="2"/>
    <x v="10"/>
    <n v="200"/>
    <n v="4"/>
    <x v="85"/>
    <x v="3"/>
    <x v="1"/>
    <n v="343"/>
    <m/>
  </r>
  <r>
    <n v="332"/>
    <x v="331"/>
    <x v="38"/>
    <x v="4"/>
    <x v="0"/>
    <x v="0"/>
    <x v="0"/>
    <x v="0"/>
    <n v="288"/>
    <x v="157"/>
    <x v="2"/>
    <x v="10"/>
    <n v="123"/>
    <m/>
    <x v="0"/>
    <x v="0"/>
    <x v="0"/>
    <s v=""/>
    <m/>
  </r>
  <r>
    <n v="333"/>
    <x v="332"/>
    <x v="24"/>
    <x v="4"/>
    <x v="0"/>
    <x v="1"/>
    <x v="0"/>
    <x v="0"/>
    <n v="416"/>
    <x v="157"/>
    <x v="2"/>
    <x v="10"/>
    <n v="244"/>
    <m/>
    <x v="0"/>
    <x v="0"/>
    <x v="0"/>
    <s v=""/>
    <m/>
  </r>
  <r>
    <n v="334"/>
    <x v="333"/>
    <x v="232"/>
    <x v="5"/>
    <x v="6"/>
    <x v="0"/>
    <x v="0"/>
    <x v="0"/>
    <n v="704"/>
    <x v="158"/>
    <x v="2"/>
    <x v="10"/>
    <n v="205"/>
    <m/>
    <x v="0"/>
    <x v="0"/>
    <x v="0"/>
    <s v=""/>
    <m/>
  </r>
  <r>
    <n v="335"/>
    <x v="334"/>
    <x v="233"/>
    <x v="4"/>
    <x v="0"/>
    <x v="0"/>
    <x v="0"/>
    <x v="0"/>
    <n v="648"/>
    <x v="158"/>
    <x v="2"/>
    <x v="10"/>
    <n v="185"/>
    <m/>
    <x v="0"/>
    <x v="0"/>
    <x v="0"/>
    <s v=""/>
    <m/>
  </r>
  <r>
    <n v="336"/>
    <x v="335"/>
    <x v="139"/>
    <x v="2"/>
    <x v="0"/>
    <x v="19"/>
    <x v="0"/>
    <x v="0"/>
    <n v="646"/>
    <x v="159"/>
    <x v="2"/>
    <x v="0"/>
    <n v="400"/>
    <m/>
    <x v="0"/>
    <x v="0"/>
    <x v="0"/>
    <s v=""/>
    <m/>
  </r>
  <r>
    <n v="337"/>
    <x v="336"/>
    <x v="234"/>
    <x v="2"/>
    <x v="5"/>
    <x v="51"/>
    <x v="1"/>
    <x v="0"/>
    <n v="490"/>
    <x v="159"/>
    <x v="2"/>
    <x v="0"/>
    <n v="277"/>
    <m/>
    <x v="0"/>
    <x v="0"/>
    <x v="0"/>
    <s v=""/>
    <m/>
  </r>
  <r>
    <n v="338"/>
    <x v="337"/>
    <x v="234"/>
    <x v="2"/>
    <x v="5"/>
    <x v="51"/>
    <x v="1"/>
    <x v="0"/>
    <n v="574"/>
    <x v="159"/>
    <x v="2"/>
    <x v="0"/>
    <n v="277"/>
    <m/>
    <x v="0"/>
    <x v="0"/>
    <x v="0"/>
    <s v=""/>
    <m/>
  </r>
  <r>
    <n v="339"/>
    <x v="338"/>
    <x v="234"/>
    <x v="2"/>
    <x v="5"/>
    <x v="51"/>
    <x v="1"/>
    <x v="0"/>
    <n v="582"/>
    <x v="159"/>
    <x v="2"/>
    <x v="0"/>
    <n v="277"/>
    <m/>
    <x v="0"/>
    <x v="0"/>
    <x v="0"/>
    <s v=""/>
    <m/>
  </r>
  <r>
    <n v="340"/>
    <x v="339"/>
    <x v="235"/>
    <x v="30"/>
    <x v="1"/>
    <x v="52"/>
    <x v="0"/>
    <x v="0"/>
    <n v="104"/>
    <x v="160"/>
    <x v="2"/>
    <x v="0"/>
    <n v="182"/>
    <m/>
    <x v="0"/>
    <x v="0"/>
    <x v="0"/>
    <s v=""/>
    <m/>
  </r>
  <r>
    <n v="341"/>
    <x v="340"/>
    <x v="236"/>
    <x v="8"/>
    <x v="0"/>
    <x v="24"/>
    <x v="0"/>
    <x v="0"/>
    <n v="208"/>
    <x v="161"/>
    <x v="2"/>
    <x v="0"/>
    <n v="239"/>
    <n v="5"/>
    <x v="87"/>
    <x v="3"/>
    <x v="1"/>
    <n v="302"/>
    <m/>
  </r>
  <r>
    <n v="342"/>
    <x v="341"/>
    <x v="237"/>
    <x v="0"/>
    <x v="0"/>
    <x v="24"/>
    <x v="0"/>
    <x v="0"/>
    <n v="304"/>
    <x v="161"/>
    <x v="2"/>
    <x v="0"/>
    <n v="319"/>
    <m/>
    <x v="0"/>
    <x v="0"/>
    <x v="0"/>
    <s v=""/>
    <m/>
  </r>
  <r>
    <n v="343"/>
    <x v="342"/>
    <x v="238"/>
    <x v="2"/>
    <x v="0"/>
    <x v="24"/>
    <x v="0"/>
    <x v="0"/>
    <n v="304"/>
    <x v="161"/>
    <x v="2"/>
    <x v="0"/>
    <n v="269"/>
    <m/>
    <x v="0"/>
    <x v="0"/>
    <x v="0"/>
    <s v=""/>
    <m/>
  </r>
  <r>
    <n v="344"/>
    <x v="343"/>
    <x v="239"/>
    <x v="22"/>
    <x v="6"/>
    <x v="24"/>
    <x v="0"/>
    <x v="0"/>
    <n v="288"/>
    <x v="161"/>
    <x v="2"/>
    <x v="0"/>
    <n v="269"/>
    <m/>
    <x v="0"/>
    <x v="0"/>
    <x v="0"/>
    <s v=""/>
    <m/>
  </r>
  <r>
    <n v="345"/>
    <x v="344"/>
    <x v="240"/>
    <x v="4"/>
    <x v="2"/>
    <x v="27"/>
    <x v="0"/>
    <x v="0"/>
    <n v="920"/>
    <x v="161"/>
    <x v="2"/>
    <x v="0"/>
    <n v="350"/>
    <m/>
    <x v="0"/>
    <x v="0"/>
    <x v="0"/>
    <s v=""/>
    <m/>
  </r>
  <r>
    <n v="346"/>
    <x v="345"/>
    <x v="241"/>
    <x v="2"/>
    <x v="1"/>
    <x v="0"/>
    <x v="0"/>
    <x v="0"/>
    <n v="360"/>
    <x v="162"/>
    <x v="2"/>
    <x v="0"/>
    <n v="261"/>
    <m/>
    <x v="0"/>
    <x v="0"/>
    <x v="0"/>
    <s v=""/>
    <m/>
  </r>
  <r>
    <n v="347"/>
    <x v="346"/>
    <x v="242"/>
    <x v="4"/>
    <x v="0"/>
    <x v="0"/>
    <x v="0"/>
    <x v="0"/>
    <n v="232"/>
    <x v="162"/>
    <x v="2"/>
    <x v="0"/>
    <n v="261"/>
    <m/>
    <x v="0"/>
    <x v="0"/>
    <x v="0"/>
    <s v=""/>
    <m/>
  </r>
  <r>
    <n v="348"/>
    <x v="347"/>
    <x v="243"/>
    <x v="4"/>
    <x v="0"/>
    <x v="0"/>
    <x v="0"/>
    <x v="0"/>
    <n v="352"/>
    <x v="162"/>
    <x v="2"/>
    <x v="0"/>
    <n v="249"/>
    <m/>
    <x v="0"/>
    <x v="0"/>
    <x v="0"/>
    <s v=""/>
    <m/>
  </r>
  <r>
    <n v="349"/>
    <x v="348"/>
    <x v="244"/>
    <x v="2"/>
    <x v="0"/>
    <x v="25"/>
    <x v="0"/>
    <x v="0"/>
    <n v="416"/>
    <x v="163"/>
    <x v="2"/>
    <x v="0"/>
    <n v="350"/>
    <m/>
    <x v="0"/>
    <x v="0"/>
    <x v="0"/>
    <s v=""/>
    <m/>
  </r>
  <r>
    <n v="350"/>
    <x v="349"/>
    <x v="245"/>
    <x v="31"/>
    <x v="0"/>
    <x v="30"/>
    <x v="0"/>
    <x v="0"/>
    <n v="272"/>
    <x v="164"/>
    <x v="2"/>
    <x v="0"/>
    <n v="389"/>
    <m/>
    <x v="0"/>
    <x v="0"/>
    <x v="0"/>
    <s v=""/>
    <m/>
  </r>
  <r>
    <n v="351"/>
    <x v="350"/>
    <x v="246"/>
    <x v="4"/>
    <x v="0"/>
    <x v="24"/>
    <x v="0"/>
    <x v="0"/>
    <n v="256"/>
    <x v="165"/>
    <x v="2"/>
    <x v="11"/>
    <n v="199"/>
    <n v="5"/>
    <x v="88"/>
    <x v="3"/>
    <x v="1"/>
    <n v="260"/>
    <m/>
  </r>
  <r>
    <n v="352"/>
    <x v="351"/>
    <x v="247"/>
    <x v="4"/>
    <x v="2"/>
    <x v="17"/>
    <x v="0"/>
    <x v="0"/>
    <n v="288"/>
    <x v="165"/>
    <x v="2"/>
    <x v="11"/>
    <n v="295"/>
    <m/>
    <x v="0"/>
    <x v="0"/>
    <x v="0"/>
    <s v=""/>
    <m/>
  </r>
  <r>
    <n v="353"/>
    <x v="352"/>
    <x v="189"/>
    <x v="4"/>
    <x v="1"/>
    <x v="17"/>
    <x v="0"/>
    <x v="0"/>
    <n v="464"/>
    <x v="165"/>
    <x v="2"/>
    <x v="11"/>
    <n v="350"/>
    <m/>
    <x v="0"/>
    <x v="0"/>
    <x v="0"/>
    <s v=""/>
    <m/>
  </r>
  <r>
    <n v="354"/>
    <x v="353"/>
    <x v="176"/>
    <x v="2"/>
    <x v="0"/>
    <x v="3"/>
    <x v="0"/>
    <x v="0"/>
    <n v="240"/>
    <x v="165"/>
    <x v="2"/>
    <x v="11"/>
    <n v="220"/>
    <n v="5"/>
    <x v="89"/>
    <x v="3"/>
    <x v="1"/>
    <n v="25"/>
    <m/>
  </r>
  <r>
    <n v="355"/>
    <x v="354"/>
    <x v="248"/>
    <x v="4"/>
    <x v="1"/>
    <x v="53"/>
    <x v="0"/>
    <x v="0"/>
    <n v="344"/>
    <x v="165"/>
    <x v="2"/>
    <x v="11"/>
    <n v="240"/>
    <m/>
    <x v="0"/>
    <x v="0"/>
    <x v="0"/>
    <s v=""/>
    <m/>
  </r>
  <r>
    <n v="356"/>
    <x v="355"/>
    <x v="249"/>
    <x v="4"/>
    <x v="0"/>
    <x v="3"/>
    <x v="0"/>
    <x v="0"/>
    <n v="192"/>
    <x v="165"/>
    <x v="2"/>
    <x v="11"/>
    <n v="260"/>
    <n v="5"/>
    <x v="90"/>
    <x v="3"/>
    <x v="1"/>
    <n v="19"/>
    <m/>
  </r>
  <r>
    <n v="357"/>
    <x v="356"/>
    <x v="250"/>
    <x v="1"/>
    <x v="0"/>
    <x v="37"/>
    <x v="0"/>
    <x v="0"/>
    <n v="304"/>
    <x v="166"/>
    <x v="2"/>
    <x v="11"/>
    <n v="125"/>
    <m/>
    <x v="0"/>
    <x v="0"/>
    <x v="0"/>
    <s v=""/>
    <m/>
  </r>
  <r>
    <n v="358"/>
    <x v="357"/>
    <x v="251"/>
    <x v="0"/>
    <x v="6"/>
    <x v="54"/>
    <x v="0"/>
    <x v="0"/>
    <n v="448"/>
    <x v="167"/>
    <x v="2"/>
    <x v="11"/>
    <n v="203"/>
    <n v="5"/>
    <x v="84"/>
    <x v="3"/>
    <x v="1"/>
    <n v="3"/>
    <m/>
  </r>
  <r>
    <n v="359"/>
    <x v="358"/>
    <x v="252"/>
    <x v="4"/>
    <x v="1"/>
    <x v="17"/>
    <x v="0"/>
    <x v="0"/>
    <n v="240"/>
    <x v="167"/>
    <x v="2"/>
    <x v="11"/>
    <n v="219"/>
    <m/>
    <x v="0"/>
    <x v="0"/>
    <x v="0"/>
    <s v=""/>
    <m/>
  </r>
  <r>
    <n v="360"/>
    <x v="359"/>
    <x v="253"/>
    <x v="4"/>
    <x v="1"/>
    <x v="17"/>
    <x v="0"/>
    <x v="0"/>
    <n v="248"/>
    <x v="167"/>
    <x v="2"/>
    <x v="11"/>
    <n v="219"/>
    <m/>
    <x v="0"/>
    <x v="0"/>
    <x v="0"/>
    <s v=""/>
    <m/>
  </r>
  <r>
    <n v="361"/>
    <x v="360"/>
    <x v="65"/>
    <x v="8"/>
    <x v="0"/>
    <x v="0"/>
    <x v="0"/>
    <x v="0"/>
    <n v="240"/>
    <x v="168"/>
    <x v="2"/>
    <x v="11"/>
    <n v="100"/>
    <m/>
    <x v="0"/>
    <x v="0"/>
    <x v="0"/>
    <s v=""/>
    <m/>
  </r>
  <r>
    <n v="362"/>
    <x v="361"/>
    <x v="254"/>
    <x v="2"/>
    <x v="0"/>
    <x v="24"/>
    <x v="0"/>
    <x v="0"/>
    <n v="292"/>
    <x v="169"/>
    <x v="2"/>
    <x v="1"/>
    <n v="142"/>
    <m/>
    <x v="0"/>
    <x v="0"/>
    <x v="0"/>
    <s v=""/>
    <m/>
  </r>
  <r>
    <n v="363"/>
    <x v="362"/>
    <x v="255"/>
    <x v="4"/>
    <x v="0"/>
    <x v="24"/>
    <x v="0"/>
    <x v="0"/>
    <n v="224"/>
    <x v="169"/>
    <x v="2"/>
    <x v="1"/>
    <n v="112"/>
    <m/>
    <x v="0"/>
    <x v="0"/>
    <x v="0"/>
    <s v=""/>
    <m/>
  </r>
  <r>
    <n v="364"/>
    <x v="363"/>
    <x v="256"/>
    <x v="4"/>
    <x v="0"/>
    <x v="24"/>
    <x v="0"/>
    <x v="0"/>
    <n v="240"/>
    <x v="169"/>
    <x v="2"/>
    <x v="1"/>
    <n v="200"/>
    <n v="5"/>
    <x v="91"/>
    <x v="3"/>
    <x v="1"/>
    <n v="54"/>
    <m/>
  </r>
  <r>
    <n v="365"/>
    <x v="364"/>
    <x v="189"/>
    <x v="4"/>
    <x v="1"/>
    <x v="17"/>
    <x v="0"/>
    <x v="0"/>
    <n v="512"/>
    <x v="169"/>
    <x v="2"/>
    <x v="1"/>
    <n v="400"/>
    <m/>
    <x v="0"/>
    <x v="0"/>
    <x v="0"/>
    <s v=""/>
    <m/>
  </r>
  <r>
    <n v="366"/>
    <x v="365"/>
    <x v="257"/>
    <x v="0"/>
    <x v="0"/>
    <x v="4"/>
    <x v="0"/>
    <x v="0"/>
    <n v="224"/>
    <x v="170"/>
    <x v="2"/>
    <x v="1"/>
    <n v="232"/>
    <m/>
    <x v="0"/>
    <x v="0"/>
    <x v="0"/>
    <s v=""/>
    <m/>
  </r>
  <r>
    <n v="367"/>
    <x v="366"/>
    <x v="258"/>
    <x v="2"/>
    <x v="0"/>
    <x v="9"/>
    <x v="0"/>
    <x v="0"/>
    <n v="208"/>
    <x v="171"/>
    <x v="2"/>
    <x v="1"/>
    <n v="200"/>
    <m/>
    <x v="0"/>
    <x v="0"/>
    <x v="0"/>
    <s v=""/>
    <m/>
  </r>
  <r>
    <n v="368"/>
    <x v="367"/>
    <x v="259"/>
    <x v="4"/>
    <x v="0"/>
    <x v="18"/>
    <x v="0"/>
    <x v="0"/>
    <n v="448"/>
    <x v="172"/>
    <x v="2"/>
    <x v="1"/>
    <n v="190"/>
    <n v="5"/>
    <x v="92"/>
    <x v="3"/>
    <x v="1"/>
    <n v="195"/>
    <m/>
  </r>
  <r>
    <n v="369"/>
    <x v="368"/>
    <x v="260"/>
    <x v="2"/>
    <x v="2"/>
    <x v="32"/>
    <x v="0"/>
    <x v="0"/>
    <n v="384"/>
    <x v="172"/>
    <x v="2"/>
    <x v="1"/>
    <n v="382"/>
    <m/>
    <x v="0"/>
    <x v="0"/>
    <x v="0"/>
    <s v=""/>
    <m/>
  </r>
  <r>
    <n v="370"/>
    <x v="369"/>
    <x v="113"/>
    <x v="0"/>
    <x v="2"/>
    <x v="24"/>
    <x v="0"/>
    <x v="0"/>
    <n v="464"/>
    <x v="172"/>
    <x v="2"/>
    <x v="1"/>
    <n v="231"/>
    <m/>
    <x v="0"/>
    <x v="0"/>
    <x v="0"/>
    <s v=""/>
    <m/>
  </r>
  <r>
    <n v="371"/>
    <x v="370"/>
    <x v="19"/>
    <x v="2"/>
    <x v="0"/>
    <x v="0"/>
    <x v="0"/>
    <x v="0"/>
    <n v="424"/>
    <x v="173"/>
    <x v="2"/>
    <x v="1"/>
    <n v="175"/>
    <m/>
    <x v="0"/>
    <x v="0"/>
    <x v="0"/>
    <s v=""/>
    <m/>
  </r>
  <r>
    <n v="372"/>
    <x v="371"/>
    <x v="261"/>
    <x v="0"/>
    <x v="6"/>
    <x v="10"/>
    <x v="0"/>
    <x v="0"/>
    <n v="960"/>
    <x v="174"/>
    <x v="2"/>
    <x v="2"/>
    <n v="855"/>
    <m/>
    <x v="0"/>
    <x v="0"/>
    <x v="0"/>
    <s v=""/>
    <m/>
  </r>
  <r>
    <n v="373"/>
    <x v="372"/>
    <x v="262"/>
    <x v="8"/>
    <x v="0"/>
    <x v="24"/>
    <x v="0"/>
    <x v="0"/>
    <n v="256"/>
    <x v="174"/>
    <x v="2"/>
    <x v="2"/>
    <n v="240"/>
    <n v="5"/>
    <x v="93"/>
    <x v="3"/>
    <x v="1"/>
    <n v="102"/>
    <m/>
  </r>
  <r>
    <n v="374"/>
    <x v="373"/>
    <x v="131"/>
    <x v="0"/>
    <x v="1"/>
    <x v="53"/>
    <x v="0"/>
    <x v="0"/>
    <n v="288"/>
    <x v="174"/>
    <x v="2"/>
    <x v="2"/>
    <n v="380"/>
    <m/>
    <x v="0"/>
    <x v="0"/>
    <x v="0"/>
    <s v=""/>
    <m/>
  </r>
  <r>
    <n v="375"/>
    <x v="374"/>
    <x v="263"/>
    <x v="11"/>
    <x v="1"/>
    <x v="53"/>
    <x v="0"/>
    <x v="0"/>
    <n v="384"/>
    <x v="174"/>
    <x v="2"/>
    <x v="2"/>
    <n v="380"/>
    <m/>
    <x v="0"/>
    <x v="0"/>
    <x v="0"/>
    <s v=""/>
    <m/>
  </r>
  <r>
    <n v="376"/>
    <x v="375"/>
    <x v="118"/>
    <x v="4"/>
    <x v="0"/>
    <x v="12"/>
    <x v="0"/>
    <x v="0"/>
    <n v="216"/>
    <x v="175"/>
    <x v="2"/>
    <x v="2"/>
    <n v="215"/>
    <n v="5"/>
    <x v="94"/>
    <x v="3"/>
    <x v="1"/>
    <n v="160"/>
    <m/>
  </r>
  <r>
    <n v="377"/>
    <x v="376"/>
    <x v="35"/>
    <x v="13"/>
    <x v="1"/>
    <x v="8"/>
    <x v="0"/>
    <x v="0"/>
    <n v="126"/>
    <x v="175"/>
    <x v="2"/>
    <x v="2"/>
    <n v="215"/>
    <n v="5"/>
    <x v="95"/>
    <x v="3"/>
    <x v="1"/>
    <n v="7"/>
    <m/>
  </r>
  <r>
    <n v="378"/>
    <x v="377"/>
    <x v="35"/>
    <x v="13"/>
    <x v="1"/>
    <x v="8"/>
    <x v="0"/>
    <x v="0"/>
    <n v="188"/>
    <x v="175"/>
    <x v="2"/>
    <x v="2"/>
    <n v="175"/>
    <m/>
    <x v="0"/>
    <x v="0"/>
    <x v="0"/>
    <s v=""/>
    <m/>
  </r>
  <r>
    <n v="379"/>
    <x v="378"/>
    <x v="264"/>
    <x v="0"/>
    <x v="0"/>
    <x v="19"/>
    <x v="0"/>
    <x v="0"/>
    <n v="880"/>
    <x v="175"/>
    <x v="2"/>
    <x v="2"/>
    <n v="500"/>
    <m/>
    <x v="0"/>
    <x v="0"/>
    <x v="0"/>
    <s v=""/>
    <m/>
  </r>
  <r>
    <n v="380"/>
    <x v="379"/>
    <x v="182"/>
    <x v="2"/>
    <x v="1"/>
    <x v="43"/>
    <x v="0"/>
    <x v="0"/>
    <n v="272"/>
    <x v="176"/>
    <x v="2"/>
    <x v="2"/>
    <n v="334"/>
    <n v="5"/>
    <x v="95"/>
    <x v="3"/>
    <x v="1"/>
    <n v="5"/>
    <m/>
  </r>
  <r>
    <n v="381"/>
    <x v="380"/>
    <x v="265"/>
    <x v="2"/>
    <x v="3"/>
    <x v="55"/>
    <x v="0"/>
    <x v="0"/>
    <n v="784"/>
    <x v="176"/>
    <x v="2"/>
    <x v="2"/>
    <n v="438"/>
    <m/>
    <x v="0"/>
    <x v="0"/>
    <x v="0"/>
    <s v=""/>
    <m/>
  </r>
  <r>
    <n v="382"/>
    <x v="381"/>
    <x v="265"/>
    <x v="2"/>
    <x v="3"/>
    <x v="55"/>
    <x v="0"/>
    <x v="0"/>
    <n v="680"/>
    <x v="176"/>
    <x v="2"/>
    <x v="2"/>
    <n v="438"/>
    <m/>
    <x v="0"/>
    <x v="0"/>
    <x v="0"/>
    <s v=""/>
    <m/>
  </r>
  <r>
    <n v="383"/>
    <x v="382"/>
    <x v="265"/>
    <x v="2"/>
    <x v="3"/>
    <x v="55"/>
    <x v="0"/>
    <x v="0"/>
    <n v="608"/>
    <x v="176"/>
    <x v="2"/>
    <x v="2"/>
    <n v="405"/>
    <m/>
    <x v="0"/>
    <x v="0"/>
    <x v="0"/>
    <s v=""/>
    <m/>
  </r>
  <r>
    <n v="384"/>
    <x v="383"/>
    <x v="265"/>
    <x v="2"/>
    <x v="3"/>
    <x v="55"/>
    <x v="0"/>
    <x v="0"/>
    <n v="912"/>
    <x v="176"/>
    <x v="2"/>
    <x v="2"/>
    <n v="541"/>
    <m/>
    <x v="0"/>
    <x v="0"/>
    <x v="0"/>
    <s v=""/>
    <m/>
  </r>
  <r>
    <n v="385"/>
    <x v="384"/>
    <x v="265"/>
    <x v="2"/>
    <x v="3"/>
    <x v="55"/>
    <x v="0"/>
    <x v="0"/>
    <n v="896"/>
    <x v="176"/>
    <x v="2"/>
    <x v="2"/>
    <n v="542"/>
    <m/>
    <x v="0"/>
    <x v="0"/>
    <x v="0"/>
    <s v=""/>
    <m/>
  </r>
  <r>
    <n v="386"/>
    <x v="385"/>
    <x v="266"/>
    <x v="2"/>
    <x v="3"/>
    <x v="23"/>
    <x v="0"/>
    <x v="0"/>
    <n v="544"/>
    <x v="177"/>
    <x v="2"/>
    <x v="2"/>
    <n v="156"/>
    <m/>
    <x v="0"/>
    <x v="0"/>
    <x v="0"/>
    <s v=""/>
    <m/>
  </r>
  <r>
    <n v="387"/>
    <x v="386"/>
    <x v="267"/>
    <x v="2"/>
    <x v="1"/>
    <x v="43"/>
    <x v="0"/>
    <x v="0"/>
    <n v="408"/>
    <x v="178"/>
    <x v="2"/>
    <x v="2"/>
    <n v="260"/>
    <n v="5"/>
    <x v="96"/>
    <x v="3"/>
    <x v="1"/>
    <n v="49"/>
    <m/>
  </r>
  <r>
    <n v="388"/>
    <x v="387"/>
    <x v="226"/>
    <x v="0"/>
    <x v="0"/>
    <x v="16"/>
    <x v="0"/>
    <x v="0"/>
    <n v="544"/>
    <x v="178"/>
    <x v="2"/>
    <x v="2"/>
    <n v="350"/>
    <m/>
    <x v="0"/>
    <x v="0"/>
    <x v="0"/>
    <s v=""/>
    <m/>
  </r>
  <r>
    <n v="389"/>
    <x v="388"/>
    <x v="268"/>
    <x v="2"/>
    <x v="0"/>
    <x v="5"/>
    <x v="0"/>
    <x v="0"/>
    <n v="312"/>
    <x v="178"/>
    <x v="2"/>
    <x v="2"/>
    <n v="325"/>
    <m/>
    <x v="0"/>
    <x v="0"/>
    <x v="0"/>
    <s v=""/>
    <m/>
  </r>
  <r>
    <n v="390"/>
    <x v="389"/>
    <x v="35"/>
    <x v="13"/>
    <x v="1"/>
    <x v="8"/>
    <x v="0"/>
    <x v="0"/>
    <n v="356"/>
    <x v="179"/>
    <x v="2"/>
    <x v="2"/>
    <n v="312"/>
    <m/>
    <x v="0"/>
    <x v="0"/>
    <x v="0"/>
    <s v=""/>
    <m/>
  </r>
  <r>
    <n v="391"/>
    <x v="390"/>
    <x v="35"/>
    <x v="13"/>
    <x v="1"/>
    <x v="8"/>
    <x v="0"/>
    <x v="0"/>
    <n v="318"/>
    <x v="179"/>
    <x v="2"/>
    <x v="2"/>
    <n v="426"/>
    <m/>
    <x v="0"/>
    <x v="0"/>
    <x v="0"/>
    <s v=""/>
    <m/>
  </r>
  <r>
    <n v="392"/>
    <x v="391"/>
    <x v="209"/>
    <x v="2"/>
    <x v="3"/>
    <x v="9"/>
    <x v="0"/>
    <x v="0"/>
    <n v="352"/>
    <x v="179"/>
    <x v="2"/>
    <x v="2"/>
    <n v="250"/>
    <n v="5"/>
    <x v="97"/>
    <x v="3"/>
    <x v="1"/>
    <n v="208"/>
    <m/>
  </r>
  <r>
    <n v="393"/>
    <x v="392"/>
    <x v="209"/>
    <x v="2"/>
    <x v="3"/>
    <x v="9"/>
    <x v="0"/>
    <x v="0"/>
    <n v="368"/>
    <x v="179"/>
    <x v="2"/>
    <x v="2"/>
    <n v="260"/>
    <n v="5"/>
    <x v="98"/>
    <x v="3"/>
    <x v="1"/>
    <n v="226"/>
    <m/>
  </r>
  <r>
    <n v="394"/>
    <x v="393"/>
    <x v="269"/>
    <x v="2"/>
    <x v="0"/>
    <x v="3"/>
    <x v="0"/>
    <x v="0"/>
    <n v="432"/>
    <x v="180"/>
    <x v="2"/>
    <x v="2"/>
    <n v="119"/>
    <m/>
    <x v="0"/>
    <x v="0"/>
    <x v="0"/>
    <s v=""/>
    <m/>
  </r>
  <r>
    <n v="395"/>
    <x v="394"/>
    <x v="203"/>
    <x v="2"/>
    <x v="3"/>
    <x v="3"/>
    <x v="0"/>
    <x v="0"/>
    <n v="544"/>
    <x v="180"/>
    <x v="2"/>
    <x v="2"/>
    <n v="318"/>
    <m/>
    <x v="0"/>
    <x v="0"/>
    <x v="0"/>
    <s v=""/>
    <m/>
  </r>
  <r>
    <n v="396"/>
    <x v="395"/>
    <x v="270"/>
    <x v="11"/>
    <x v="0"/>
    <x v="3"/>
    <x v="0"/>
    <x v="0"/>
    <n v="320"/>
    <x v="180"/>
    <x v="2"/>
    <x v="2"/>
    <n v="208"/>
    <m/>
    <x v="0"/>
    <x v="0"/>
    <x v="0"/>
    <s v=""/>
    <m/>
  </r>
  <r>
    <n v="397"/>
    <x v="396"/>
    <x v="271"/>
    <x v="1"/>
    <x v="4"/>
    <x v="18"/>
    <x v="0"/>
    <x v="0"/>
    <n v="184"/>
    <x v="181"/>
    <x v="2"/>
    <x v="2"/>
    <n v="152"/>
    <n v="5"/>
    <x v="99"/>
    <x v="3"/>
    <x v="1"/>
    <n v="51"/>
    <m/>
  </r>
  <r>
    <n v="398"/>
    <x v="397"/>
    <x v="272"/>
    <x v="4"/>
    <x v="2"/>
    <x v="3"/>
    <x v="0"/>
    <x v="0"/>
    <n v="304"/>
    <x v="182"/>
    <x v="2"/>
    <x v="2"/>
    <n v="277"/>
    <m/>
    <x v="0"/>
    <x v="0"/>
    <x v="0"/>
    <s v=""/>
    <m/>
  </r>
  <r>
    <n v="399"/>
    <x v="398"/>
    <x v="133"/>
    <x v="2"/>
    <x v="5"/>
    <x v="3"/>
    <x v="0"/>
    <x v="0"/>
    <n v="400"/>
    <x v="182"/>
    <x v="2"/>
    <x v="2"/>
    <n v="281"/>
    <n v="5"/>
    <x v="16"/>
    <x v="3"/>
    <x v="1"/>
    <n v="216"/>
    <m/>
  </r>
  <r>
    <n v="400"/>
    <x v="399"/>
    <x v="273"/>
    <x v="2"/>
    <x v="0"/>
    <x v="3"/>
    <x v="0"/>
    <x v="0"/>
    <n v="416"/>
    <x v="182"/>
    <x v="2"/>
    <x v="2"/>
    <n v="164"/>
    <m/>
    <x v="0"/>
    <x v="0"/>
    <x v="0"/>
    <s v=""/>
    <m/>
  </r>
  <r>
    <n v="401"/>
    <x v="400"/>
    <x v="258"/>
    <x v="2"/>
    <x v="0"/>
    <x v="30"/>
    <x v="0"/>
    <x v="0"/>
    <n v="194"/>
    <x v="183"/>
    <x v="2"/>
    <x v="2"/>
    <n v="434"/>
    <m/>
    <x v="0"/>
    <x v="0"/>
    <x v="0"/>
    <s v=""/>
    <m/>
  </r>
  <r>
    <n v="402"/>
    <x v="401"/>
    <x v="258"/>
    <x v="2"/>
    <x v="0"/>
    <x v="30"/>
    <x v="0"/>
    <x v="0"/>
    <n v="224"/>
    <x v="184"/>
    <x v="2"/>
    <x v="3"/>
    <n v="339"/>
    <m/>
    <x v="0"/>
    <x v="0"/>
    <x v="0"/>
    <s v=""/>
    <m/>
  </r>
  <r>
    <n v="403"/>
    <x v="402"/>
    <x v="258"/>
    <x v="2"/>
    <x v="0"/>
    <x v="30"/>
    <x v="0"/>
    <x v="0"/>
    <n v="176"/>
    <x v="184"/>
    <x v="2"/>
    <x v="3"/>
    <n v="295"/>
    <m/>
    <x v="0"/>
    <x v="0"/>
    <x v="0"/>
    <s v=""/>
    <m/>
  </r>
  <r>
    <n v="404"/>
    <x v="403"/>
    <x v="274"/>
    <x v="2"/>
    <x v="0"/>
    <x v="30"/>
    <x v="0"/>
    <x v="0"/>
    <n v="464"/>
    <x v="184"/>
    <x v="2"/>
    <x v="3"/>
    <n v="375"/>
    <m/>
    <x v="0"/>
    <x v="0"/>
    <x v="0"/>
    <s v=""/>
    <m/>
  </r>
  <r>
    <n v="405"/>
    <x v="404"/>
    <x v="275"/>
    <x v="0"/>
    <x v="0"/>
    <x v="30"/>
    <x v="0"/>
    <x v="0"/>
    <n v="200"/>
    <x v="184"/>
    <x v="2"/>
    <x v="3"/>
    <n v="305"/>
    <m/>
    <x v="0"/>
    <x v="0"/>
    <x v="0"/>
    <s v=""/>
    <m/>
  </r>
  <r>
    <n v="406"/>
    <x v="405"/>
    <x v="258"/>
    <x v="2"/>
    <x v="0"/>
    <x v="30"/>
    <x v="0"/>
    <x v="0"/>
    <n v="272"/>
    <x v="184"/>
    <x v="2"/>
    <x v="3"/>
    <n v="346"/>
    <m/>
    <x v="0"/>
    <x v="0"/>
    <x v="0"/>
    <s v=""/>
    <m/>
  </r>
  <r>
    <n v="407"/>
    <x v="406"/>
    <x v="145"/>
    <x v="4"/>
    <x v="1"/>
    <x v="53"/>
    <x v="0"/>
    <x v="0"/>
    <n v="352"/>
    <x v="185"/>
    <x v="2"/>
    <x v="3"/>
    <n v="223"/>
    <m/>
    <x v="0"/>
    <x v="0"/>
    <x v="0"/>
    <s v=""/>
    <m/>
  </r>
  <r>
    <n v="408"/>
    <x v="407"/>
    <x v="276"/>
    <x v="1"/>
    <x v="0"/>
    <x v="37"/>
    <x v="0"/>
    <x v="0"/>
    <n v="332"/>
    <x v="185"/>
    <x v="2"/>
    <x v="3"/>
    <n v="218"/>
    <m/>
    <x v="0"/>
    <x v="0"/>
    <x v="0"/>
    <s v=""/>
    <m/>
  </r>
  <r>
    <n v="409"/>
    <x v="408"/>
    <x v="277"/>
    <x v="0"/>
    <x v="2"/>
    <x v="28"/>
    <x v="1"/>
    <x v="0"/>
    <n v="432"/>
    <x v="186"/>
    <x v="2"/>
    <x v="3"/>
    <n v="619"/>
    <m/>
    <x v="0"/>
    <x v="0"/>
    <x v="0"/>
    <s v=""/>
    <m/>
  </r>
  <r>
    <n v="410"/>
    <x v="409"/>
    <x v="118"/>
    <x v="4"/>
    <x v="0"/>
    <x v="12"/>
    <x v="0"/>
    <x v="0"/>
    <n v="504"/>
    <x v="187"/>
    <x v="2"/>
    <x v="3"/>
    <n v="179"/>
    <m/>
    <x v="0"/>
    <x v="0"/>
    <x v="0"/>
    <s v=""/>
    <m/>
  </r>
  <r>
    <n v="411"/>
    <x v="410"/>
    <x v="278"/>
    <x v="4"/>
    <x v="2"/>
    <x v="24"/>
    <x v="0"/>
    <x v="0"/>
    <n v="272"/>
    <x v="188"/>
    <x v="2"/>
    <x v="3"/>
    <n v="172"/>
    <n v="5"/>
    <x v="100"/>
    <x v="3"/>
    <x v="1"/>
    <n v="31"/>
    <m/>
  </r>
  <r>
    <n v="412"/>
    <x v="411"/>
    <x v="279"/>
    <x v="2"/>
    <x v="0"/>
    <x v="56"/>
    <x v="0"/>
    <x v="0"/>
    <n v="368"/>
    <x v="188"/>
    <x v="2"/>
    <x v="3"/>
    <n v="222"/>
    <n v="5"/>
    <x v="101"/>
    <x v="3"/>
    <x v="1"/>
    <n v="111"/>
    <m/>
  </r>
  <r>
    <n v="413"/>
    <x v="412"/>
    <x v="280"/>
    <x v="2"/>
    <x v="0"/>
    <x v="56"/>
    <x v="0"/>
    <x v="0"/>
    <n v="304"/>
    <x v="189"/>
    <x v="2"/>
    <x v="4"/>
    <n v="235"/>
    <m/>
    <x v="0"/>
    <x v="0"/>
    <x v="0"/>
    <s v=""/>
    <m/>
  </r>
  <r>
    <n v="414"/>
    <x v="413"/>
    <x v="281"/>
    <x v="17"/>
    <x v="6"/>
    <x v="25"/>
    <x v="0"/>
    <x v="0"/>
    <n v="448"/>
    <x v="189"/>
    <x v="2"/>
    <x v="4"/>
    <n v="195"/>
    <m/>
    <x v="0"/>
    <x v="0"/>
    <x v="0"/>
    <s v=""/>
    <m/>
  </r>
  <r>
    <n v="415"/>
    <x v="414"/>
    <x v="282"/>
    <x v="17"/>
    <x v="0"/>
    <x v="3"/>
    <x v="0"/>
    <x v="0"/>
    <n v="384"/>
    <x v="190"/>
    <x v="2"/>
    <x v="4"/>
    <n v="342"/>
    <m/>
    <x v="0"/>
    <x v="0"/>
    <x v="0"/>
    <s v=""/>
    <m/>
  </r>
  <r>
    <n v="416"/>
    <x v="415"/>
    <x v="283"/>
    <x v="1"/>
    <x v="0"/>
    <x v="18"/>
    <x v="0"/>
    <x v="0"/>
    <n v="240"/>
    <x v="191"/>
    <x v="2"/>
    <x v="4"/>
    <n v="202"/>
    <m/>
    <x v="0"/>
    <x v="0"/>
    <x v="0"/>
    <s v=""/>
    <m/>
  </r>
  <r>
    <n v="417"/>
    <x v="416"/>
    <x v="284"/>
    <x v="24"/>
    <x v="6"/>
    <x v="26"/>
    <x v="0"/>
    <x v="0"/>
    <n v="312"/>
    <x v="192"/>
    <x v="2"/>
    <x v="4"/>
    <n v="309"/>
    <m/>
    <x v="0"/>
    <x v="0"/>
    <x v="0"/>
    <s v=""/>
    <m/>
  </r>
  <r>
    <n v="418"/>
    <x v="417"/>
    <x v="285"/>
    <x v="2"/>
    <x v="0"/>
    <x v="25"/>
    <x v="0"/>
    <x v="0"/>
    <n v="400"/>
    <x v="193"/>
    <x v="2"/>
    <x v="4"/>
    <n v="50"/>
    <m/>
    <x v="0"/>
    <x v="0"/>
    <x v="0"/>
    <s v=""/>
    <m/>
  </r>
  <r>
    <n v="419"/>
    <x v="418"/>
    <x v="286"/>
    <x v="3"/>
    <x v="0"/>
    <x v="25"/>
    <x v="0"/>
    <x v="0"/>
    <n v="400"/>
    <x v="193"/>
    <x v="2"/>
    <x v="4"/>
    <n v="50"/>
    <m/>
    <x v="0"/>
    <x v="0"/>
    <x v="0"/>
    <s v=""/>
    <m/>
  </r>
  <r>
    <n v="420"/>
    <x v="419"/>
    <x v="287"/>
    <x v="8"/>
    <x v="4"/>
    <x v="18"/>
    <x v="0"/>
    <x v="0"/>
    <n v="180"/>
    <x v="193"/>
    <x v="2"/>
    <x v="4"/>
    <n v="100"/>
    <n v="4"/>
    <x v="102"/>
    <x v="3"/>
    <x v="1"/>
    <n v="14"/>
    <m/>
  </r>
  <r>
    <n v="421"/>
    <x v="420"/>
    <x v="288"/>
    <x v="28"/>
    <x v="0"/>
    <x v="15"/>
    <x v="0"/>
    <x v="0"/>
    <n v="192"/>
    <x v="194"/>
    <x v="2"/>
    <x v="5"/>
    <n v="220"/>
    <m/>
    <x v="0"/>
    <x v="0"/>
    <x v="0"/>
    <s v=""/>
    <m/>
  </r>
  <r>
    <n v="422"/>
    <x v="421"/>
    <x v="289"/>
    <x v="2"/>
    <x v="5"/>
    <x v="56"/>
    <x v="0"/>
    <x v="0"/>
    <n v="288"/>
    <x v="195"/>
    <x v="2"/>
    <x v="5"/>
    <n v="185"/>
    <n v="5"/>
    <x v="103"/>
    <x v="3"/>
    <x v="1"/>
    <n v="8"/>
    <m/>
  </r>
  <r>
    <n v="423"/>
    <x v="422"/>
    <x v="290"/>
    <x v="4"/>
    <x v="0"/>
    <x v="24"/>
    <x v="0"/>
    <x v="0"/>
    <n v="256"/>
    <x v="195"/>
    <x v="2"/>
    <x v="5"/>
    <n v="249"/>
    <m/>
    <x v="0"/>
    <x v="0"/>
    <x v="0"/>
    <s v=""/>
    <m/>
  </r>
  <r>
    <n v="424"/>
    <x v="423"/>
    <x v="291"/>
    <x v="4"/>
    <x v="0"/>
    <x v="24"/>
    <x v="0"/>
    <x v="0"/>
    <n v="224"/>
    <x v="195"/>
    <x v="2"/>
    <x v="5"/>
    <n v="290"/>
    <m/>
    <x v="0"/>
    <x v="0"/>
    <x v="0"/>
    <s v=""/>
    <m/>
  </r>
  <r>
    <n v="425"/>
    <x v="424"/>
    <x v="292"/>
    <x v="2"/>
    <x v="6"/>
    <x v="25"/>
    <x v="0"/>
    <x v="0"/>
    <n v="512"/>
    <x v="196"/>
    <x v="2"/>
    <x v="5"/>
    <n v="320"/>
    <m/>
    <x v="0"/>
    <x v="0"/>
    <x v="0"/>
    <s v=""/>
    <m/>
  </r>
  <r>
    <n v="426"/>
    <x v="425"/>
    <x v="293"/>
    <x v="22"/>
    <x v="0"/>
    <x v="18"/>
    <x v="0"/>
    <x v="0"/>
    <n v="192"/>
    <x v="197"/>
    <x v="2"/>
    <x v="5"/>
    <n v="138"/>
    <n v="4"/>
    <x v="104"/>
    <x v="3"/>
    <x v="1"/>
    <n v="26"/>
    <m/>
  </r>
  <r>
    <n v="427"/>
    <x v="426"/>
    <x v="294"/>
    <x v="2"/>
    <x v="0"/>
    <x v="3"/>
    <x v="0"/>
    <x v="0"/>
    <n v="320"/>
    <x v="198"/>
    <x v="2"/>
    <x v="5"/>
    <n v="405"/>
    <m/>
    <x v="0"/>
    <x v="0"/>
    <x v="0"/>
    <s v=""/>
    <m/>
  </r>
  <r>
    <n v="428"/>
    <x v="427"/>
    <x v="133"/>
    <x v="2"/>
    <x v="5"/>
    <x v="3"/>
    <x v="0"/>
    <x v="0"/>
    <n v="448"/>
    <x v="198"/>
    <x v="2"/>
    <x v="5"/>
    <n v="315"/>
    <n v="5"/>
    <x v="105"/>
    <x v="4"/>
    <x v="1"/>
    <n v="210"/>
    <m/>
  </r>
  <r>
    <n v="429"/>
    <x v="428"/>
    <x v="134"/>
    <x v="24"/>
    <x v="5"/>
    <x v="3"/>
    <x v="0"/>
    <x v="0"/>
    <n v="448"/>
    <x v="198"/>
    <x v="2"/>
    <x v="5"/>
    <n v="335"/>
    <m/>
    <x v="0"/>
    <x v="0"/>
    <x v="0"/>
    <s v=""/>
    <m/>
  </r>
  <r>
    <n v="430"/>
    <x v="429"/>
    <x v="295"/>
    <x v="8"/>
    <x v="0"/>
    <x v="0"/>
    <x v="0"/>
    <x v="0"/>
    <n v="416"/>
    <x v="199"/>
    <x v="2"/>
    <x v="5"/>
    <n v="115"/>
    <m/>
    <x v="0"/>
    <x v="0"/>
    <x v="0"/>
    <s v=""/>
    <m/>
  </r>
  <r>
    <n v="431"/>
    <x v="430"/>
    <x v="251"/>
    <x v="0"/>
    <x v="6"/>
    <x v="54"/>
    <x v="0"/>
    <x v="0"/>
    <n v="448"/>
    <x v="199"/>
    <x v="2"/>
    <x v="5"/>
    <n v="156"/>
    <n v="5"/>
    <x v="106"/>
    <x v="3"/>
    <x v="1"/>
    <n v="6"/>
    <m/>
  </r>
  <r>
    <n v="432"/>
    <x v="431"/>
    <x v="296"/>
    <x v="2"/>
    <x v="0"/>
    <x v="19"/>
    <x v="0"/>
    <x v="0"/>
    <n v="240"/>
    <x v="200"/>
    <x v="2"/>
    <x v="5"/>
    <n v="370"/>
    <n v="5"/>
    <x v="107"/>
    <x v="3"/>
    <x v="1"/>
    <n v="90"/>
    <m/>
  </r>
  <r>
    <n v="433"/>
    <x v="432"/>
    <x v="135"/>
    <x v="2"/>
    <x v="0"/>
    <x v="19"/>
    <x v="0"/>
    <x v="0"/>
    <n v="288"/>
    <x v="200"/>
    <x v="2"/>
    <x v="5"/>
    <n v="380"/>
    <m/>
    <x v="0"/>
    <x v="0"/>
    <x v="0"/>
    <s v=""/>
    <m/>
  </r>
  <r>
    <n v="434"/>
    <x v="433"/>
    <x v="206"/>
    <x v="2"/>
    <x v="0"/>
    <x v="45"/>
    <x v="1"/>
    <x v="0"/>
    <n v="416"/>
    <x v="200"/>
    <x v="2"/>
    <x v="5"/>
    <n v="527"/>
    <m/>
    <x v="0"/>
    <x v="0"/>
    <x v="0"/>
    <s v=""/>
    <m/>
  </r>
  <r>
    <n v="435"/>
    <x v="434"/>
    <x v="206"/>
    <x v="2"/>
    <x v="0"/>
    <x v="45"/>
    <x v="1"/>
    <x v="0"/>
    <n v="432"/>
    <x v="200"/>
    <x v="2"/>
    <x v="5"/>
    <n v="575"/>
    <m/>
    <x v="0"/>
    <x v="0"/>
    <x v="0"/>
    <s v=""/>
    <m/>
  </r>
  <r>
    <n v="436"/>
    <x v="435"/>
    <x v="297"/>
    <x v="28"/>
    <x v="0"/>
    <x v="6"/>
    <x v="1"/>
    <x v="0"/>
    <n v="208"/>
    <x v="200"/>
    <x v="2"/>
    <x v="5"/>
    <n v="575"/>
    <m/>
    <x v="0"/>
    <x v="0"/>
    <x v="0"/>
    <s v=""/>
    <m/>
  </r>
  <r>
    <n v="437"/>
    <x v="436"/>
    <x v="298"/>
    <x v="2"/>
    <x v="2"/>
    <x v="35"/>
    <x v="0"/>
    <x v="0"/>
    <n v="528"/>
    <x v="201"/>
    <x v="2"/>
    <x v="6"/>
    <n v="470"/>
    <m/>
    <x v="0"/>
    <x v="0"/>
    <x v="0"/>
    <s v=""/>
    <m/>
  </r>
  <r>
    <n v="438"/>
    <x v="437"/>
    <x v="299"/>
    <x v="2"/>
    <x v="5"/>
    <x v="51"/>
    <x v="1"/>
    <x v="0"/>
    <n v="584"/>
    <x v="201"/>
    <x v="2"/>
    <x v="6"/>
    <n v="333"/>
    <m/>
    <x v="0"/>
    <x v="0"/>
    <x v="0"/>
    <s v=""/>
    <m/>
  </r>
  <r>
    <n v="439"/>
    <x v="438"/>
    <x v="299"/>
    <x v="2"/>
    <x v="5"/>
    <x v="51"/>
    <x v="1"/>
    <x v="0"/>
    <n v="512"/>
    <x v="201"/>
    <x v="2"/>
    <x v="6"/>
    <n v="333"/>
    <m/>
    <x v="0"/>
    <x v="0"/>
    <x v="0"/>
    <s v=""/>
    <m/>
  </r>
  <r>
    <n v="440"/>
    <x v="439"/>
    <x v="299"/>
    <x v="2"/>
    <x v="5"/>
    <x v="51"/>
    <x v="1"/>
    <x v="0"/>
    <n v="472"/>
    <x v="201"/>
    <x v="2"/>
    <x v="6"/>
    <n v="333"/>
    <m/>
    <x v="0"/>
    <x v="0"/>
    <x v="0"/>
    <s v=""/>
    <m/>
  </r>
  <r>
    <n v="441"/>
    <x v="440"/>
    <x v="195"/>
    <x v="4"/>
    <x v="0"/>
    <x v="0"/>
    <x v="0"/>
    <x v="0"/>
    <n v="80"/>
    <x v="202"/>
    <x v="2"/>
    <x v="6"/>
    <n v="250"/>
    <n v="5"/>
    <x v="108"/>
    <x v="3"/>
    <x v="1"/>
    <n v="1"/>
    <m/>
  </r>
  <r>
    <n v="442"/>
    <x v="441"/>
    <x v="266"/>
    <x v="2"/>
    <x v="3"/>
    <x v="23"/>
    <x v="0"/>
    <x v="0"/>
    <n v="360"/>
    <x v="202"/>
    <x v="2"/>
    <x v="6"/>
    <n v="649"/>
    <m/>
    <x v="0"/>
    <x v="0"/>
    <x v="0"/>
    <s v=""/>
    <m/>
  </r>
  <r>
    <n v="443"/>
    <x v="442"/>
    <x v="266"/>
    <x v="2"/>
    <x v="3"/>
    <x v="23"/>
    <x v="0"/>
    <x v="0"/>
    <n v="320"/>
    <x v="202"/>
    <x v="2"/>
    <x v="6"/>
    <n v="1"/>
    <m/>
    <x v="0"/>
    <x v="0"/>
    <x v="0"/>
    <s v=""/>
    <m/>
  </r>
  <r>
    <n v="444"/>
    <x v="443"/>
    <x v="0"/>
    <x v="0"/>
    <x v="0"/>
    <x v="4"/>
    <x v="0"/>
    <x v="0"/>
    <n v="464"/>
    <x v="203"/>
    <x v="2"/>
    <x v="6"/>
    <n v="470"/>
    <m/>
    <x v="0"/>
    <x v="0"/>
    <x v="0"/>
    <s v=""/>
    <m/>
  </r>
  <r>
    <n v="445"/>
    <x v="444"/>
    <x v="267"/>
    <x v="2"/>
    <x v="1"/>
    <x v="43"/>
    <x v="0"/>
    <x v="0"/>
    <n v="240"/>
    <x v="203"/>
    <x v="2"/>
    <x v="6"/>
    <n v="189"/>
    <m/>
    <x v="0"/>
    <x v="0"/>
    <x v="0"/>
    <s v=""/>
    <m/>
  </r>
  <r>
    <n v="446"/>
    <x v="445"/>
    <x v="267"/>
    <x v="2"/>
    <x v="1"/>
    <x v="43"/>
    <x v="0"/>
    <x v="0"/>
    <n v="320"/>
    <x v="203"/>
    <x v="2"/>
    <x v="6"/>
    <n v="189"/>
    <m/>
    <x v="0"/>
    <x v="0"/>
    <x v="0"/>
    <s v=""/>
    <m/>
  </r>
  <r>
    <n v="447"/>
    <x v="446"/>
    <x v="300"/>
    <x v="0"/>
    <x v="0"/>
    <x v="24"/>
    <x v="0"/>
    <x v="0"/>
    <n v="320"/>
    <x v="203"/>
    <x v="2"/>
    <x v="6"/>
    <n v="242"/>
    <m/>
    <x v="0"/>
    <x v="0"/>
    <x v="0"/>
    <s v=""/>
    <m/>
  </r>
  <r>
    <n v="448"/>
    <x v="447"/>
    <x v="301"/>
    <x v="0"/>
    <x v="0"/>
    <x v="24"/>
    <x v="0"/>
    <x v="0"/>
    <n v="288"/>
    <x v="203"/>
    <x v="2"/>
    <x v="6"/>
    <n v="292"/>
    <m/>
    <x v="0"/>
    <x v="0"/>
    <x v="0"/>
    <s v=""/>
    <m/>
  </r>
  <r>
    <n v="449"/>
    <x v="448"/>
    <x v="302"/>
    <x v="2"/>
    <x v="3"/>
    <x v="3"/>
    <x v="0"/>
    <x v="0"/>
    <n v="528"/>
    <x v="204"/>
    <x v="2"/>
    <x v="6"/>
    <n v="430"/>
    <n v="5"/>
    <x v="109"/>
    <x v="3"/>
    <x v="1"/>
    <n v="19"/>
    <m/>
  </r>
  <r>
    <n v="450"/>
    <x v="449"/>
    <x v="302"/>
    <x v="2"/>
    <x v="3"/>
    <x v="3"/>
    <x v="0"/>
    <x v="0"/>
    <n v="576"/>
    <x v="204"/>
    <x v="2"/>
    <x v="6"/>
    <n v="470"/>
    <n v="5"/>
    <x v="110"/>
    <x v="3"/>
    <x v="1"/>
    <n v="22"/>
    <m/>
  </r>
  <r>
    <n v="451"/>
    <x v="450"/>
    <x v="303"/>
    <x v="4"/>
    <x v="2"/>
    <x v="57"/>
    <x v="0"/>
    <x v="0"/>
    <n v="200"/>
    <x v="205"/>
    <x v="2"/>
    <x v="6"/>
    <n v="101"/>
    <n v="4"/>
    <x v="111"/>
    <x v="3"/>
    <x v="1"/>
    <n v="1"/>
    <m/>
  </r>
  <r>
    <n v="452"/>
    <x v="451"/>
    <x v="304"/>
    <x v="2"/>
    <x v="1"/>
    <x v="4"/>
    <x v="0"/>
    <x v="0"/>
    <n v="368"/>
    <x v="205"/>
    <x v="2"/>
    <x v="6"/>
    <n v="101"/>
    <m/>
    <x v="0"/>
    <x v="0"/>
    <x v="0"/>
    <s v=""/>
    <m/>
  </r>
  <r>
    <n v="453"/>
    <x v="452"/>
    <x v="289"/>
    <x v="2"/>
    <x v="5"/>
    <x v="56"/>
    <x v="0"/>
    <x v="0"/>
    <n v="304"/>
    <x v="205"/>
    <x v="2"/>
    <x v="6"/>
    <n v="101"/>
    <m/>
    <x v="0"/>
    <x v="0"/>
    <x v="0"/>
    <s v=""/>
    <m/>
  </r>
  <r>
    <n v="454"/>
    <x v="453"/>
    <x v="29"/>
    <x v="4"/>
    <x v="0"/>
    <x v="12"/>
    <x v="0"/>
    <x v="0"/>
    <n v="136"/>
    <x v="205"/>
    <x v="2"/>
    <x v="6"/>
    <n v="101"/>
    <n v="5"/>
    <x v="112"/>
    <x v="3"/>
    <x v="1"/>
    <n v="2"/>
    <m/>
  </r>
  <r>
    <n v="455"/>
    <x v="454"/>
    <x v="21"/>
    <x v="10"/>
    <x v="0"/>
    <x v="55"/>
    <x v="0"/>
    <x v="0"/>
    <n v="176"/>
    <x v="205"/>
    <x v="2"/>
    <x v="6"/>
    <n v="101"/>
    <m/>
    <x v="0"/>
    <x v="0"/>
    <x v="0"/>
    <s v=""/>
    <m/>
  </r>
  <r>
    <n v="456"/>
    <x v="455"/>
    <x v="305"/>
    <x v="4"/>
    <x v="2"/>
    <x v="0"/>
    <x v="0"/>
    <x v="0"/>
    <n v="480"/>
    <x v="206"/>
    <x v="2"/>
    <x v="6"/>
    <n v="193"/>
    <m/>
    <x v="0"/>
    <x v="0"/>
    <x v="0"/>
    <s v=""/>
    <m/>
  </r>
  <r>
    <n v="457"/>
    <x v="456"/>
    <x v="193"/>
    <x v="14"/>
    <x v="0"/>
    <x v="0"/>
    <x v="0"/>
    <x v="0"/>
    <n v="600"/>
    <x v="206"/>
    <x v="2"/>
    <x v="6"/>
    <n v="172"/>
    <m/>
    <x v="0"/>
    <x v="0"/>
    <x v="0"/>
    <s v=""/>
    <m/>
  </r>
  <r>
    <n v="458"/>
    <x v="457"/>
    <x v="306"/>
    <x v="0"/>
    <x v="1"/>
    <x v="0"/>
    <x v="0"/>
    <x v="0"/>
    <n v="432"/>
    <x v="206"/>
    <x v="2"/>
    <x v="6"/>
    <n v="236"/>
    <m/>
    <x v="0"/>
    <x v="0"/>
    <x v="0"/>
    <s v=""/>
    <m/>
  </r>
  <r>
    <n v="459"/>
    <x v="458"/>
    <x v="307"/>
    <x v="2"/>
    <x v="0"/>
    <x v="23"/>
    <x v="0"/>
    <x v="0"/>
    <n v="496"/>
    <x v="207"/>
    <x v="2"/>
    <x v="6"/>
    <n v="240"/>
    <m/>
    <x v="0"/>
    <x v="0"/>
    <x v="0"/>
    <s v=""/>
    <m/>
  </r>
  <r>
    <n v="460"/>
    <x v="459"/>
    <x v="308"/>
    <x v="2"/>
    <x v="0"/>
    <x v="3"/>
    <x v="0"/>
    <x v="0"/>
    <n v="368"/>
    <x v="208"/>
    <x v="2"/>
    <x v="7"/>
    <n v="450"/>
    <m/>
    <x v="0"/>
    <x v="0"/>
    <x v="0"/>
    <s v=""/>
    <m/>
  </r>
  <r>
    <n v="461"/>
    <x v="460"/>
    <x v="309"/>
    <x v="2"/>
    <x v="5"/>
    <x v="3"/>
    <x v="0"/>
    <x v="0"/>
    <n v="512"/>
    <x v="208"/>
    <x v="2"/>
    <x v="7"/>
    <n v="450"/>
    <n v="5"/>
    <x v="113"/>
    <x v="4"/>
    <x v="1"/>
    <n v="268"/>
    <m/>
  </r>
  <r>
    <n v="462"/>
    <x v="461"/>
    <x v="310"/>
    <x v="2"/>
    <x v="0"/>
    <x v="3"/>
    <x v="0"/>
    <x v="0"/>
    <n v="448"/>
    <x v="208"/>
    <x v="2"/>
    <x v="7"/>
    <n v="382"/>
    <n v="5"/>
    <x v="114"/>
    <x v="3"/>
    <x v="1"/>
    <n v="71"/>
    <m/>
  </r>
  <r>
    <n v="463"/>
    <x v="462"/>
    <x v="311"/>
    <x v="28"/>
    <x v="0"/>
    <x v="56"/>
    <x v="0"/>
    <x v="0"/>
    <n v="480"/>
    <x v="208"/>
    <x v="2"/>
    <x v="7"/>
    <n v="240"/>
    <m/>
    <x v="0"/>
    <x v="0"/>
    <x v="0"/>
    <s v=""/>
    <m/>
  </r>
  <r>
    <n v="464"/>
    <x v="463"/>
    <x v="312"/>
    <x v="2"/>
    <x v="0"/>
    <x v="56"/>
    <x v="0"/>
    <x v="0"/>
    <n v="400"/>
    <x v="209"/>
    <x v="2"/>
    <x v="7"/>
    <n v="284"/>
    <m/>
    <x v="0"/>
    <x v="0"/>
    <x v="0"/>
    <s v=""/>
    <m/>
  </r>
  <r>
    <n v="465"/>
    <x v="464"/>
    <x v="313"/>
    <x v="28"/>
    <x v="0"/>
    <x v="15"/>
    <x v="0"/>
    <x v="0"/>
    <n v="224"/>
    <x v="210"/>
    <x v="2"/>
    <x v="7"/>
    <n v="225"/>
    <m/>
    <x v="0"/>
    <x v="0"/>
    <x v="0"/>
    <s v=""/>
    <m/>
  </r>
  <r>
    <n v="466"/>
    <x v="465"/>
    <x v="314"/>
    <x v="17"/>
    <x v="0"/>
    <x v="38"/>
    <x v="0"/>
    <x v="0"/>
    <n v="512"/>
    <x v="211"/>
    <x v="2"/>
    <x v="7"/>
    <n v="266"/>
    <m/>
    <x v="0"/>
    <x v="0"/>
    <x v="0"/>
    <s v=""/>
    <m/>
  </r>
  <r>
    <n v="467"/>
    <x v="466"/>
    <x v="251"/>
    <x v="0"/>
    <x v="6"/>
    <x v="54"/>
    <x v="0"/>
    <x v="0"/>
    <n v="416"/>
    <x v="212"/>
    <x v="2"/>
    <x v="8"/>
    <n v="525"/>
    <n v="5"/>
    <x v="115"/>
    <x v="3"/>
    <x v="1"/>
    <n v="10"/>
    <m/>
  </r>
  <r>
    <n v="468"/>
    <x v="467"/>
    <x v="230"/>
    <x v="0"/>
    <x v="0"/>
    <x v="25"/>
    <x v="0"/>
    <x v="0"/>
    <n v="304"/>
    <x v="213"/>
    <x v="2"/>
    <x v="8"/>
    <n v="0"/>
    <m/>
    <x v="0"/>
    <x v="0"/>
    <x v="0"/>
    <s v=""/>
    <m/>
  </r>
  <r>
    <n v="469"/>
    <x v="468"/>
    <x v="221"/>
    <x v="11"/>
    <x v="1"/>
    <x v="11"/>
    <x v="0"/>
    <x v="0"/>
    <n v="928"/>
    <x v="213"/>
    <x v="2"/>
    <x v="8"/>
    <n v="0"/>
    <m/>
    <x v="0"/>
    <x v="0"/>
    <x v="0"/>
    <s v=""/>
    <m/>
  </r>
  <r>
    <n v="470"/>
    <x v="469"/>
    <x v="315"/>
    <x v="2"/>
    <x v="3"/>
    <x v="38"/>
    <x v="0"/>
    <x v="0"/>
    <n v="448"/>
    <x v="213"/>
    <x v="2"/>
    <x v="8"/>
    <n v="0"/>
    <n v="5"/>
    <x v="116"/>
    <x v="4"/>
    <x v="1"/>
    <n v="129"/>
    <m/>
  </r>
  <r>
    <n v="471"/>
    <x v="470"/>
    <x v="101"/>
    <x v="2"/>
    <x v="0"/>
    <x v="25"/>
    <x v="0"/>
    <x v="0"/>
    <n v="400"/>
    <x v="214"/>
    <x v="2"/>
    <x v="8"/>
    <n v="320"/>
    <m/>
    <x v="0"/>
    <x v="0"/>
    <x v="0"/>
    <s v=""/>
    <m/>
  </r>
  <r>
    <n v="472"/>
    <x v="471"/>
    <x v="265"/>
    <x v="2"/>
    <x v="3"/>
    <x v="55"/>
    <x v="0"/>
    <x v="0"/>
    <n v="968"/>
    <x v="215"/>
    <x v="2"/>
    <x v="8"/>
    <n v="518"/>
    <m/>
    <x v="0"/>
    <x v="0"/>
    <x v="0"/>
    <s v=""/>
    <m/>
  </r>
  <r>
    <n v="473"/>
    <x v="472"/>
    <x v="316"/>
    <x v="4"/>
    <x v="0"/>
    <x v="3"/>
    <x v="0"/>
    <x v="0"/>
    <n v="208"/>
    <x v="216"/>
    <x v="2"/>
    <x v="9"/>
    <n v="170"/>
    <n v="5"/>
    <x v="117"/>
    <x v="3"/>
    <x v="1"/>
    <n v="5"/>
    <m/>
  </r>
  <r>
    <n v="474"/>
    <x v="473"/>
    <x v="209"/>
    <x v="2"/>
    <x v="3"/>
    <x v="9"/>
    <x v="0"/>
    <x v="0"/>
    <n v="384"/>
    <x v="216"/>
    <x v="2"/>
    <x v="9"/>
    <n v="160"/>
    <n v="5"/>
    <x v="16"/>
    <x v="3"/>
    <x v="1"/>
    <n v="30"/>
    <m/>
  </r>
  <r>
    <n v="475"/>
    <x v="474"/>
    <x v="317"/>
    <x v="4"/>
    <x v="2"/>
    <x v="24"/>
    <x v="0"/>
    <x v="0"/>
    <n v="252"/>
    <x v="216"/>
    <x v="2"/>
    <x v="9"/>
    <n v="181"/>
    <n v="4"/>
    <x v="118"/>
    <x v="3"/>
    <x v="1"/>
    <n v="28"/>
    <m/>
  </r>
  <r>
    <n v="476"/>
    <x v="475"/>
    <x v="318"/>
    <x v="32"/>
    <x v="0"/>
    <x v="24"/>
    <x v="0"/>
    <x v="0"/>
    <n v="400"/>
    <x v="216"/>
    <x v="2"/>
    <x v="9"/>
    <n v="331"/>
    <m/>
    <x v="0"/>
    <x v="0"/>
    <x v="0"/>
    <s v=""/>
    <m/>
  </r>
  <r>
    <n v="477"/>
    <x v="476"/>
    <x v="319"/>
    <x v="4"/>
    <x v="0"/>
    <x v="58"/>
    <x v="0"/>
    <x v="0"/>
    <n v="436"/>
    <x v="216"/>
    <x v="2"/>
    <x v="9"/>
    <n v="165"/>
    <m/>
    <x v="0"/>
    <x v="0"/>
    <x v="0"/>
    <s v=""/>
    <m/>
  </r>
  <r>
    <n v="478"/>
    <x v="477"/>
    <x v="320"/>
    <x v="2"/>
    <x v="0"/>
    <x v="59"/>
    <x v="0"/>
    <x v="0"/>
    <n v="272"/>
    <x v="217"/>
    <x v="2"/>
    <x v="9"/>
    <n v="390"/>
    <n v="5"/>
    <x v="119"/>
    <x v="3"/>
    <x v="1"/>
    <n v="6"/>
    <m/>
  </r>
  <r>
    <n v="479"/>
    <x v="478"/>
    <x v="321"/>
    <x v="0"/>
    <x v="0"/>
    <x v="59"/>
    <x v="0"/>
    <x v="0"/>
    <n v="336"/>
    <x v="217"/>
    <x v="2"/>
    <x v="9"/>
    <n v="440"/>
    <m/>
    <x v="0"/>
    <x v="0"/>
    <x v="0"/>
    <s v=""/>
    <m/>
  </r>
  <r>
    <n v="480"/>
    <x v="479"/>
    <x v="321"/>
    <x v="0"/>
    <x v="0"/>
    <x v="59"/>
    <x v="0"/>
    <x v="0"/>
    <n v="128"/>
    <x v="217"/>
    <x v="2"/>
    <x v="9"/>
    <n v="330"/>
    <m/>
    <x v="0"/>
    <x v="0"/>
    <x v="0"/>
    <s v=""/>
    <m/>
  </r>
  <r>
    <n v="481"/>
    <x v="480"/>
    <x v="322"/>
    <x v="2"/>
    <x v="5"/>
    <x v="51"/>
    <x v="1"/>
    <x v="0"/>
    <n v="320"/>
    <x v="218"/>
    <x v="2"/>
    <x v="9"/>
    <n v="575"/>
    <m/>
    <x v="0"/>
    <x v="0"/>
    <x v="0"/>
    <s v=""/>
    <m/>
  </r>
  <r>
    <n v="482"/>
    <x v="481"/>
    <x v="323"/>
    <x v="4"/>
    <x v="1"/>
    <x v="17"/>
    <x v="0"/>
    <x v="0"/>
    <n v="544"/>
    <x v="218"/>
    <x v="2"/>
    <x v="9"/>
    <n v="0"/>
    <m/>
    <x v="0"/>
    <x v="0"/>
    <x v="0"/>
    <s v=""/>
    <m/>
  </r>
  <r>
    <n v="483"/>
    <x v="482"/>
    <x v="324"/>
    <x v="2"/>
    <x v="0"/>
    <x v="0"/>
    <x v="0"/>
    <x v="0"/>
    <n v="328"/>
    <x v="218"/>
    <x v="2"/>
    <x v="9"/>
    <n v="0"/>
    <m/>
    <x v="0"/>
    <x v="0"/>
    <x v="0"/>
    <s v=""/>
    <m/>
  </r>
  <r>
    <n v="484"/>
    <x v="483"/>
    <x v="133"/>
    <x v="2"/>
    <x v="5"/>
    <x v="3"/>
    <x v="0"/>
    <x v="0"/>
    <n v="400"/>
    <x v="218"/>
    <x v="2"/>
    <x v="9"/>
    <n v="0"/>
    <m/>
    <x v="0"/>
    <x v="0"/>
    <x v="0"/>
    <s v=""/>
    <m/>
  </r>
  <r>
    <n v="485"/>
    <x v="484"/>
    <x v="141"/>
    <x v="2"/>
    <x v="3"/>
    <x v="3"/>
    <x v="0"/>
    <x v="0"/>
    <n v="400"/>
    <x v="219"/>
    <x v="2"/>
    <x v="9"/>
    <n v="0"/>
    <m/>
    <x v="0"/>
    <x v="0"/>
    <x v="0"/>
    <s v=""/>
    <m/>
  </r>
  <r>
    <n v="486"/>
    <x v="485"/>
    <x v="325"/>
    <x v="2"/>
    <x v="0"/>
    <x v="56"/>
    <x v="0"/>
    <x v="0"/>
    <n v="544"/>
    <x v="220"/>
    <x v="2"/>
    <x v="9"/>
    <n v="286"/>
    <m/>
    <x v="0"/>
    <x v="0"/>
    <x v="0"/>
    <s v=""/>
    <m/>
  </r>
  <r>
    <n v="487"/>
    <x v="486"/>
    <x v="326"/>
    <x v="2"/>
    <x v="6"/>
    <x v="25"/>
    <x v="0"/>
    <x v="1"/>
    <n v="384"/>
    <x v="221"/>
    <x v="3"/>
    <x v="10"/>
    <n v="160"/>
    <m/>
    <x v="0"/>
    <x v="0"/>
    <x v="0"/>
    <s v=""/>
    <m/>
  </r>
  <r>
    <n v="488"/>
    <x v="487"/>
    <x v="327"/>
    <x v="32"/>
    <x v="0"/>
    <x v="3"/>
    <x v="0"/>
    <x v="0"/>
    <n v="336"/>
    <x v="222"/>
    <x v="3"/>
    <x v="10"/>
    <n v="370"/>
    <m/>
    <x v="0"/>
    <x v="0"/>
    <x v="0"/>
    <s v=""/>
    <m/>
  </r>
  <r>
    <n v="489"/>
    <x v="488"/>
    <x v="289"/>
    <x v="2"/>
    <x v="5"/>
    <x v="56"/>
    <x v="0"/>
    <x v="0"/>
    <n v="432"/>
    <x v="223"/>
    <x v="3"/>
    <x v="10"/>
    <n v="0"/>
    <m/>
    <x v="0"/>
    <x v="0"/>
    <x v="0"/>
    <s v=""/>
    <m/>
  </r>
  <r>
    <n v="490"/>
    <x v="489"/>
    <x v="210"/>
    <x v="0"/>
    <x v="3"/>
    <x v="34"/>
    <x v="0"/>
    <x v="0"/>
    <n v="384"/>
    <x v="224"/>
    <x v="3"/>
    <x v="0"/>
    <n v="523"/>
    <m/>
    <x v="0"/>
    <x v="0"/>
    <x v="0"/>
    <s v=""/>
    <m/>
  </r>
  <r>
    <n v="491"/>
    <x v="490"/>
    <x v="328"/>
    <x v="33"/>
    <x v="0"/>
    <x v="60"/>
    <x v="0"/>
    <x v="0"/>
    <n v="360"/>
    <x v="225"/>
    <x v="3"/>
    <x v="0"/>
    <n v="347"/>
    <m/>
    <x v="0"/>
    <x v="0"/>
    <x v="0"/>
    <s v=""/>
    <m/>
  </r>
  <r>
    <n v="492"/>
    <x v="491"/>
    <x v="329"/>
    <x v="3"/>
    <x v="0"/>
    <x v="43"/>
    <x v="0"/>
    <x v="0"/>
    <n v="368"/>
    <x v="226"/>
    <x v="3"/>
    <x v="0"/>
    <n v="247"/>
    <m/>
    <x v="0"/>
    <x v="0"/>
    <x v="0"/>
    <s v=""/>
    <m/>
  </r>
  <r>
    <n v="493"/>
    <x v="492"/>
    <x v="330"/>
    <x v="2"/>
    <x v="5"/>
    <x v="3"/>
    <x v="0"/>
    <x v="0"/>
    <n v="448"/>
    <x v="227"/>
    <x v="3"/>
    <x v="11"/>
    <n v="329"/>
    <m/>
    <x v="0"/>
    <x v="0"/>
    <x v="0"/>
    <s v=""/>
    <m/>
  </r>
  <r>
    <n v="494"/>
    <x v="493"/>
    <x v="331"/>
    <x v="28"/>
    <x v="0"/>
    <x v="29"/>
    <x v="0"/>
    <x v="0"/>
    <n v="248"/>
    <x v="227"/>
    <x v="3"/>
    <x v="11"/>
    <n v="288"/>
    <n v="4"/>
    <x v="120"/>
    <x v="4"/>
    <x v="1"/>
    <n v="5"/>
    <m/>
  </r>
  <r>
    <n v="495"/>
    <x v="494"/>
    <x v="332"/>
    <x v="3"/>
    <x v="3"/>
    <x v="43"/>
    <x v="0"/>
    <x v="0"/>
    <n v="512"/>
    <x v="227"/>
    <x v="3"/>
    <x v="11"/>
    <n v="426"/>
    <m/>
    <x v="0"/>
    <x v="0"/>
    <x v="0"/>
    <s v=""/>
    <m/>
  </r>
  <r>
    <n v="496"/>
    <x v="495"/>
    <x v="315"/>
    <x v="2"/>
    <x v="3"/>
    <x v="38"/>
    <x v="0"/>
    <x v="0"/>
    <n v="480"/>
    <x v="228"/>
    <x v="3"/>
    <x v="11"/>
    <n v="715"/>
    <m/>
    <x v="0"/>
    <x v="0"/>
    <x v="0"/>
    <s v=""/>
    <m/>
  </r>
  <r>
    <n v="497"/>
    <x v="496"/>
    <x v="333"/>
    <x v="2"/>
    <x v="0"/>
    <x v="56"/>
    <x v="0"/>
    <x v="0"/>
    <n v="464"/>
    <x v="229"/>
    <x v="3"/>
    <x v="11"/>
    <n v="525"/>
    <n v="5"/>
    <x v="121"/>
    <x v="4"/>
    <x v="1"/>
    <n v="155"/>
    <m/>
  </r>
  <r>
    <n v="498"/>
    <x v="497"/>
    <x v="334"/>
    <x v="2"/>
    <x v="5"/>
    <x v="3"/>
    <x v="0"/>
    <x v="0"/>
    <n v="608"/>
    <x v="230"/>
    <x v="3"/>
    <x v="11"/>
    <n v="0"/>
    <m/>
    <x v="0"/>
    <x v="0"/>
    <x v="0"/>
    <s v=""/>
    <m/>
  </r>
  <r>
    <n v="499"/>
    <x v="498"/>
    <x v="335"/>
    <x v="2"/>
    <x v="0"/>
    <x v="53"/>
    <x v="0"/>
    <x v="0"/>
    <n v="400"/>
    <x v="231"/>
    <x v="3"/>
    <x v="1"/>
    <n v="313"/>
    <m/>
    <x v="0"/>
    <x v="0"/>
    <x v="0"/>
    <s v=""/>
    <m/>
  </r>
  <r>
    <n v="500"/>
    <x v="499"/>
    <x v="141"/>
    <x v="2"/>
    <x v="3"/>
    <x v="34"/>
    <x v="0"/>
    <x v="0"/>
    <n v="840"/>
    <x v="232"/>
    <x v="3"/>
    <x v="1"/>
    <n v="814"/>
    <m/>
    <x v="0"/>
    <x v="0"/>
    <x v="0"/>
    <s v=""/>
    <m/>
  </r>
  <r>
    <n v="501"/>
    <x v="500"/>
    <x v="321"/>
    <x v="0"/>
    <x v="0"/>
    <x v="61"/>
    <x v="0"/>
    <x v="0"/>
    <n v="340"/>
    <x v="232"/>
    <x v="3"/>
    <x v="1"/>
    <n v="495"/>
    <m/>
    <x v="0"/>
    <x v="0"/>
    <x v="0"/>
    <s v=""/>
    <m/>
  </r>
  <r>
    <n v="502"/>
    <x v="501"/>
    <x v="336"/>
    <x v="6"/>
    <x v="0"/>
    <x v="59"/>
    <x v="0"/>
    <x v="0"/>
    <n v="128"/>
    <x v="232"/>
    <x v="3"/>
    <x v="1"/>
    <n v="306"/>
    <n v="5"/>
    <x v="122"/>
    <x v="4"/>
    <x v="1"/>
    <n v="123"/>
    <m/>
  </r>
  <r>
    <n v="503"/>
    <x v="502"/>
    <x v="337"/>
    <x v="3"/>
    <x v="5"/>
    <x v="38"/>
    <x v="0"/>
    <x v="0"/>
    <n v="368"/>
    <x v="233"/>
    <x v="3"/>
    <x v="1"/>
    <n v="345"/>
    <n v="5"/>
    <x v="123"/>
    <x v="4"/>
    <x v="1"/>
    <n v="1"/>
    <m/>
  </r>
  <r>
    <n v="504"/>
    <x v="503"/>
    <x v="141"/>
    <x v="2"/>
    <x v="3"/>
    <x v="25"/>
    <x v="0"/>
    <x v="0"/>
    <n v="1376"/>
    <x v="234"/>
    <x v="3"/>
    <x v="1"/>
    <n v="563"/>
    <m/>
    <x v="0"/>
    <x v="0"/>
    <x v="0"/>
    <s v=""/>
    <m/>
  </r>
  <r>
    <n v="505"/>
    <x v="504"/>
    <x v="141"/>
    <x v="2"/>
    <x v="3"/>
    <x v="25"/>
    <x v="0"/>
    <x v="0"/>
    <n v="1360"/>
    <x v="234"/>
    <x v="3"/>
    <x v="1"/>
    <n v="563"/>
    <m/>
    <x v="0"/>
    <x v="0"/>
    <x v="0"/>
    <s v=""/>
    <m/>
  </r>
  <r>
    <n v="506"/>
    <x v="505"/>
    <x v="289"/>
    <x v="2"/>
    <x v="5"/>
    <x v="56"/>
    <x v="0"/>
    <x v="0"/>
    <n v="432"/>
    <x v="235"/>
    <x v="3"/>
    <x v="1"/>
    <n v="525"/>
    <m/>
    <x v="0"/>
    <x v="0"/>
    <x v="0"/>
    <s v=""/>
    <m/>
  </r>
  <r>
    <n v="507"/>
    <x v="506"/>
    <x v="338"/>
    <x v="4"/>
    <x v="0"/>
    <x v="53"/>
    <x v="0"/>
    <x v="0"/>
    <n v="416"/>
    <x v="236"/>
    <x v="3"/>
    <x v="2"/>
    <n v="0"/>
    <m/>
    <x v="0"/>
    <x v="0"/>
    <x v="0"/>
    <s v=""/>
    <m/>
  </r>
  <r>
    <n v="508"/>
    <x v="507"/>
    <x v="265"/>
    <x v="2"/>
    <x v="3"/>
    <x v="55"/>
    <x v="0"/>
    <x v="0"/>
    <n v="720"/>
    <x v="236"/>
    <x v="3"/>
    <x v="2"/>
    <n v="324"/>
    <m/>
    <x v="0"/>
    <x v="0"/>
    <x v="0"/>
    <s v=""/>
    <m/>
  </r>
  <r>
    <n v="509"/>
    <x v="508"/>
    <x v="113"/>
    <x v="0"/>
    <x v="2"/>
    <x v="24"/>
    <x v="0"/>
    <x v="0"/>
    <n v="440"/>
    <x v="237"/>
    <x v="3"/>
    <x v="2"/>
    <n v="323"/>
    <m/>
    <x v="0"/>
    <x v="0"/>
    <x v="0"/>
    <s v=""/>
    <m/>
  </r>
  <r>
    <n v="510"/>
    <x v="509"/>
    <x v="251"/>
    <x v="0"/>
    <x v="6"/>
    <x v="54"/>
    <x v="0"/>
    <x v="0"/>
    <n v="528"/>
    <x v="237"/>
    <x v="3"/>
    <x v="2"/>
    <n v="590"/>
    <n v="5"/>
    <x v="124"/>
    <x v="4"/>
    <x v="1"/>
    <n v="4"/>
    <m/>
  </r>
  <r>
    <n v="511"/>
    <x v="510"/>
    <x v="0"/>
    <x v="0"/>
    <x v="0"/>
    <x v="4"/>
    <x v="0"/>
    <x v="0"/>
    <n v="512"/>
    <x v="238"/>
    <x v="3"/>
    <x v="2"/>
    <n v="535"/>
    <m/>
    <x v="0"/>
    <x v="0"/>
    <x v="0"/>
    <s v=""/>
    <m/>
  </r>
  <r>
    <n v="512"/>
    <x v="511"/>
    <x v="336"/>
    <x v="6"/>
    <x v="0"/>
    <x v="59"/>
    <x v="0"/>
    <x v="0"/>
    <n v="176"/>
    <x v="239"/>
    <x v="3"/>
    <x v="2"/>
    <n v="350"/>
    <m/>
    <x v="0"/>
    <x v="0"/>
    <x v="0"/>
    <s v=""/>
    <m/>
  </r>
  <r>
    <n v="513"/>
    <x v="512"/>
    <x v="336"/>
    <x v="6"/>
    <x v="0"/>
    <x v="59"/>
    <x v="0"/>
    <x v="0"/>
    <n v="208"/>
    <x v="239"/>
    <x v="3"/>
    <x v="2"/>
    <n v="360"/>
    <m/>
    <x v="0"/>
    <x v="0"/>
    <x v="0"/>
    <s v=""/>
    <m/>
  </r>
  <r>
    <n v="514"/>
    <x v="513"/>
    <x v="322"/>
    <x v="2"/>
    <x v="5"/>
    <x v="51"/>
    <x v="1"/>
    <x v="0"/>
    <n v="320"/>
    <x v="240"/>
    <x v="3"/>
    <x v="3"/>
    <n v="648"/>
    <m/>
    <x v="0"/>
    <x v="0"/>
    <x v="0"/>
    <s v=""/>
    <m/>
  </r>
  <r>
    <n v="515"/>
    <x v="514"/>
    <x v="339"/>
    <x v="2"/>
    <x v="0"/>
    <x v="53"/>
    <x v="0"/>
    <x v="0"/>
    <n v="272"/>
    <x v="241"/>
    <x v="3"/>
    <x v="3"/>
    <n v="110"/>
    <n v="5"/>
    <x v="125"/>
    <x v="4"/>
    <x v="1"/>
    <n v="9"/>
    <m/>
  </r>
  <r>
    <n v="516"/>
    <x v="515"/>
    <x v="133"/>
    <x v="2"/>
    <x v="5"/>
    <x v="3"/>
    <x v="0"/>
    <x v="0"/>
    <n v="448"/>
    <x v="241"/>
    <x v="3"/>
    <x v="3"/>
    <n v="500"/>
    <n v="5"/>
    <x v="126"/>
    <x v="4"/>
    <x v="1"/>
    <n v="73"/>
    <m/>
  </r>
  <r>
    <n v="517"/>
    <x v="516"/>
    <x v="141"/>
    <x v="2"/>
    <x v="3"/>
    <x v="34"/>
    <x v="0"/>
    <x v="0"/>
    <n v="736"/>
    <x v="242"/>
    <x v="3"/>
    <x v="3"/>
    <n v="680"/>
    <m/>
    <x v="0"/>
    <x v="0"/>
    <x v="0"/>
    <s v=""/>
    <m/>
  </r>
  <r>
    <n v="518"/>
    <x v="517"/>
    <x v="340"/>
    <x v="34"/>
    <x v="0"/>
    <x v="53"/>
    <x v="0"/>
    <x v="0"/>
    <n v="304"/>
    <x v="242"/>
    <x v="3"/>
    <x v="3"/>
    <n v="360"/>
    <n v="5"/>
    <x v="127"/>
    <x v="4"/>
    <x v="1"/>
    <n v="42"/>
    <m/>
  </r>
  <r>
    <n v="519"/>
    <x v="518"/>
    <x v="24"/>
    <x v="4"/>
    <x v="0"/>
    <x v="1"/>
    <x v="0"/>
    <x v="0"/>
    <n v="304"/>
    <x v="243"/>
    <x v="3"/>
    <x v="3"/>
    <n v="347"/>
    <m/>
    <x v="0"/>
    <x v="0"/>
    <x v="0"/>
    <s v=""/>
    <m/>
  </r>
  <r>
    <n v="520"/>
    <x v="519"/>
    <x v="341"/>
    <x v="0"/>
    <x v="0"/>
    <x v="53"/>
    <x v="0"/>
    <x v="0"/>
    <n v="304"/>
    <x v="244"/>
    <x v="3"/>
    <x v="4"/>
    <n v="447"/>
    <m/>
    <x v="0"/>
    <x v="0"/>
    <x v="0"/>
    <s v=""/>
    <m/>
  </r>
  <r>
    <n v="521"/>
    <x v="520"/>
    <x v="342"/>
    <x v="2"/>
    <x v="0"/>
    <x v="3"/>
    <x v="0"/>
    <x v="0"/>
    <n v="528"/>
    <x v="244"/>
    <x v="3"/>
    <x v="4"/>
    <n v="397"/>
    <m/>
    <x v="0"/>
    <x v="0"/>
    <x v="0"/>
    <s v=""/>
    <m/>
  </r>
  <r>
    <n v="522"/>
    <x v="521"/>
    <x v="343"/>
    <x v="2"/>
    <x v="0"/>
    <x v="3"/>
    <x v="0"/>
    <x v="0"/>
    <n v="512"/>
    <x v="244"/>
    <x v="3"/>
    <x v="4"/>
    <n v="388"/>
    <m/>
    <x v="0"/>
    <x v="0"/>
    <x v="0"/>
    <s v=""/>
    <m/>
  </r>
  <r>
    <n v="523"/>
    <x v="522"/>
    <x v="344"/>
    <x v="2"/>
    <x v="0"/>
    <x v="43"/>
    <x v="0"/>
    <x v="0"/>
    <n v="480"/>
    <x v="245"/>
    <x v="3"/>
    <x v="4"/>
    <n v="456"/>
    <m/>
    <x v="0"/>
    <x v="0"/>
    <x v="0"/>
    <s v=""/>
    <m/>
  </r>
  <r>
    <n v="524"/>
    <x v="523"/>
    <x v="345"/>
    <x v="4"/>
    <x v="5"/>
    <x v="24"/>
    <x v="0"/>
    <x v="0"/>
    <n v="368"/>
    <x v="245"/>
    <x v="3"/>
    <x v="4"/>
    <n v="369"/>
    <m/>
    <x v="0"/>
    <x v="0"/>
    <x v="0"/>
    <s v=""/>
    <m/>
  </r>
  <r>
    <n v="525"/>
    <x v="524"/>
    <x v="346"/>
    <x v="30"/>
    <x v="7"/>
    <x v="56"/>
    <x v="0"/>
    <x v="0"/>
    <n v="192"/>
    <x v="245"/>
    <x v="3"/>
    <x v="4"/>
    <n v="227"/>
    <n v="5"/>
    <x v="128"/>
    <x v="4"/>
    <x v="1"/>
    <n v="1"/>
    <m/>
  </r>
  <r>
    <n v="526"/>
    <x v="525"/>
    <x v="118"/>
    <x v="4"/>
    <x v="0"/>
    <x v="12"/>
    <x v="0"/>
    <x v="0"/>
    <n v="192"/>
    <x v="245"/>
    <x v="3"/>
    <x v="4"/>
    <n v="313"/>
    <m/>
    <x v="0"/>
    <x v="0"/>
    <x v="0"/>
    <s v=""/>
    <m/>
  </r>
  <r>
    <n v="527"/>
    <x v="526"/>
    <x v="302"/>
    <x v="2"/>
    <x v="3"/>
    <x v="3"/>
    <x v="0"/>
    <x v="0"/>
    <n v="432"/>
    <x v="246"/>
    <x v="3"/>
    <x v="4"/>
    <n v="553"/>
    <m/>
    <x v="0"/>
    <x v="0"/>
    <x v="0"/>
    <s v=""/>
    <m/>
  </r>
  <r>
    <n v="528"/>
    <x v="527"/>
    <x v="347"/>
    <x v="35"/>
    <x v="0"/>
    <x v="1"/>
    <x v="0"/>
    <x v="0"/>
    <n v="320"/>
    <x v="247"/>
    <x v="3"/>
    <x v="5"/>
    <n v="291"/>
    <m/>
    <x v="0"/>
    <x v="0"/>
    <x v="0"/>
    <s v=""/>
    <m/>
  </r>
  <r>
    <n v="529"/>
    <x v="528"/>
    <x v="347"/>
    <x v="35"/>
    <x v="0"/>
    <x v="1"/>
    <x v="0"/>
    <x v="0"/>
    <n v="256"/>
    <x v="247"/>
    <x v="3"/>
    <x v="5"/>
    <n v="291"/>
    <m/>
    <x v="0"/>
    <x v="0"/>
    <x v="0"/>
    <s v=""/>
    <m/>
  </r>
  <r>
    <n v="530"/>
    <x v="529"/>
    <x v="348"/>
    <x v="2"/>
    <x v="5"/>
    <x v="25"/>
    <x v="0"/>
    <x v="0"/>
    <n v="576"/>
    <x v="248"/>
    <x v="3"/>
    <x v="5"/>
    <n v="470"/>
    <n v="5"/>
    <x v="129"/>
    <x v="4"/>
    <x v="1"/>
    <n v="3"/>
    <m/>
  </r>
  <r>
    <n v="531"/>
    <x v="530"/>
    <x v="337"/>
    <x v="3"/>
    <x v="5"/>
    <x v="38"/>
    <x v="0"/>
    <x v="0"/>
    <n v="368"/>
    <x v="248"/>
    <x v="3"/>
    <x v="5"/>
    <n v="380"/>
    <m/>
    <x v="0"/>
    <x v="0"/>
    <x v="0"/>
    <s v=""/>
    <m/>
  </r>
  <r>
    <n v="532"/>
    <x v="531"/>
    <x v="131"/>
    <x v="0"/>
    <x v="1"/>
    <x v="13"/>
    <x v="0"/>
    <x v="0"/>
    <n v="232"/>
    <x v="249"/>
    <x v="3"/>
    <x v="5"/>
    <n v="390"/>
    <m/>
    <x v="0"/>
    <x v="0"/>
    <x v="0"/>
    <s v=""/>
    <m/>
  </r>
  <r>
    <n v="533"/>
    <x v="532"/>
    <x v="131"/>
    <x v="0"/>
    <x v="1"/>
    <x v="13"/>
    <x v="0"/>
    <x v="0"/>
    <n v="288"/>
    <x v="249"/>
    <x v="3"/>
    <x v="5"/>
    <n v="420"/>
    <m/>
    <x v="0"/>
    <x v="0"/>
    <x v="0"/>
    <s v=""/>
    <m/>
  </r>
  <r>
    <n v="534"/>
    <x v="533"/>
    <x v="349"/>
    <x v="2"/>
    <x v="0"/>
    <x v="38"/>
    <x v="0"/>
    <x v="0"/>
    <n v="632"/>
    <x v="250"/>
    <x v="3"/>
    <x v="5"/>
    <n v="125"/>
    <m/>
    <x v="0"/>
    <x v="0"/>
    <x v="0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Мови">
  <location ref="E3:F6" firstHeaderRow="1" firstDataRow="1" firstDataCol="1"/>
  <pivotFields count="23">
    <pivotField numFmtId="1" showAll="0"/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Кільксть" fld="1" subtotal="count" baseField="0" baseItem="0"/>
  </dataFields>
  <chartFormats count="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Статус">
  <location ref="A9:B12" firstHeaderRow="1" firstDataRow="1" firstDataCol="1"/>
  <pivotFields count="23"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numFmtId="14" showAll="0"/>
    <pivotField numFmtId="1" showAll="0"/>
    <pivotField showAll="0"/>
    <pivotField numFmtId="2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%" fld="1" subtotal="count" showDataAs="percentOfTotal" baseField="16" baseItem="0" numFmtId="10"/>
  </dataFields>
  <chartFormats count="3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9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7" rowHeaderCaption="Місяць">
  <location ref="A87:F101" firstHeaderRow="1" firstDataRow="2" firstDataCol="1"/>
  <pivotFields count="23"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" showAll="0">
      <items count="5">
        <item x="0"/>
        <item x="1"/>
        <item x="2"/>
        <item x="3"/>
        <item t="default"/>
      </items>
    </pivotField>
    <pivotField axis="axisRow" showAll="0" defaultSubtotal="0">
      <items count="12">
        <item x="10"/>
        <item x="0"/>
        <item x="11"/>
        <item x="1"/>
        <item x="2"/>
        <item x="3"/>
        <item x="4"/>
        <item x="5"/>
        <item x="6"/>
        <item x="7"/>
        <item x="8"/>
        <item x="9"/>
      </items>
    </pivotField>
    <pivotField dataField="1"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Ціна" fld="12" baseField="0" baseItem="0"/>
  </dataFields>
  <chartFormats count="4"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Автор">
  <location ref="A112:B127" firstHeaderRow="1" firstDataRow="1" firstDataCol="1"/>
  <pivotFields count="23">
    <pivotField numFmtId="1" showAll="0"/>
    <pivotField dataField="1" showAll="0"/>
    <pivotField axis="axisRow" showAll="0" measureFilter="1" sortType="descending">
      <items count="352">
        <item x="96"/>
        <item x="297"/>
        <item x="208"/>
        <item x="188"/>
        <item x="216"/>
        <item x="322"/>
        <item x="299"/>
        <item x="234"/>
        <item x="207"/>
        <item x="185"/>
        <item x="206"/>
        <item x="264"/>
        <item x="148"/>
        <item x="4"/>
        <item x="215"/>
        <item x="222"/>
        <item x="238"/>
        <item x="133"/>
        <item x="257"/>
        <item x="57"/>
        <item x="273"/>
        <item x="87"/>
        <item x="155"/>
        <item x="58"/>
        <item x="121"/>
        <item x="94"/>
        <item x="314"/>
        <item x="92"/>
        <item x="119"/>
        <item x="118"/>
        <item x="81"/>
        <item x="325"/>
        <item x="108"/>
        <item x="197"/>
        <item x="157"/>
        <item x="214"/>
        <item x="20"/>
        <item x="141"/>
        <item x="30"/>
        <item x="150"/>
        <item x="266"/>
        <item x="160"/>
        <item x="316"/>
        <item x="114"/>
        <item x="98"/>
        <item x="340"/>
        <item x="212"/>
        <item x="77"/>
        <item x="285"/>
        <item x="88"/>
        <item x="167"/>
        <item x="195"/>
        <item x="301"/>
        <item x="40"/>
        <item x="131"/>
        <item x="295"/>
        <item x="249"/>
        <item x="138"/>
        <item x="75"/>
        <item x="76"/>
        <item x="217"/>
        <item x="229"/>
        <item x="100"/>
        <item x="70"/>
        <item x="35"/>
        <item x="176"/>
        <item x="263"/>
        <item x="319"/>
        <item x="120"/>
        <item x="12"/>
        <item x="170"/>
        <item x="252"/>
        <item x="328"/>
        <item x="251"/>
        <item x="318"/>
        <item x="347"/>
        <item x="181"/>
        <item x="202"/>
        <item x="293"/>
        <item x="193"/>
        <item x="15"/>
        <item x="235"/>
        <item x="317"/>
        <item x="259"/>
        <item x="306"/>
        <item x="111"/>
        <item x="292"/>
        <item x="226"/>
        <item x="90"/>
        <item x="275"/>
        <item x="286"/>
        <item x="143"/>
        <item x="164"/>
        <item x="280"/>
        <item x="109"/>
        <item x="210"/>
        <item x="274"/>
        <item x="126"/>
        <item x="135"/>
        <item x="129"/>
        <item x="2"/>
        <item x="115"/>
        <item x="26"/>
        <item x="47"/>
        <item x="49"/>
        <item x="104"/>
        <item x="74"/>
        <item x="125"/>
        <item x="139"/>
        <item x="335"/>
        <item x="17"/>
        <item x="330"/>
        <item x="99"/>
        <item x="56"/>
        <item x="134"/>
        <item x="153"/>
        <item x="162"/>
        <item x="19"/>
        <item x="315"/>
        <item x="307"/>
        <item x="103"/>
        <item x="219"/>
        <item x="343"/>
        <item x="289"/>
        <item x="192"/>
        <item x="294"/>
        <item x="342"/>
        <item x="10"/>
        <item x="178"/>
        <item x="244"/>
        <item x="203"/>
        <item x="308"/>
        <item x="154"/>
        <item x="39"/>
        <item x="173"/>
        <item x="232"/>
        <item x="132"/>
        <item x="245"/>
        <item x="287"/>
        <item x="31"/>
        <item x="194"/>
        <item x="130"/>
        <item x="22"/>
        <item x="110"/>
        <item x="73"/>
        <item x="175"/>
        <item x="97"/>
        <item x="189"/>
        <item x="224"/>
        <item x="34"/>
        <item x="11"/>
        <item x="269"/>
        <item x="161"/>
        <item x="18"/>
        <item x="80"/>
        <item x="72"/>
        <item x="324"/>
        <item x="277"/>
        <item x="13"/>
        <item x="23"/>
        <item x="237"/>
        <item x="8"/>
        <item x="282"/>
        <item x="41"/>
        <item x="290"/>
        <item x="288"/>
        <item x="298"/>
        <item x="199"/>
        <item x="66"/>
        <item x="62"/>
        <item x="93"/>
        <item x="327"/>
        <item x="349"/>
        <item x="258"/>
        <item x="223"/>
        <item x="200"/>
        <item x="243"/>
        <item x="145"/>
        <item x="302"/>
        <item x="271"/>
        <item x="281"/>
        <item x="283"/>
        <item x="36"/>
        <item x="177"/>
        <item x="309"/>
        <item x="113"/>
        <item x="305"/>
        <item x="106"/>
        <item x="312"/>
        <item x="91"/>
        <item x="1"/>
        <item x="127"/>
        <item x="27"/>
        <item x="42"/>
        <item x="7"/>
        <item x="303"/>
        <item x="128"/>
        <item x="6"/>
        <item x="179"/>
        <item x="95"/>
        <item x="334"/>
        <item x="270"/>
        <item x="278"/>
        <item x="262"/>
        <item x="50"/>
        <item x="123"/>
        <item x="79"/>
        <item x="166"/>
        <item x="64"/>
        <item x="59"/>
        <item x="191"/>
        <item x="5"/>
        <item x="140"/>
        <item x="198"/>
        <item x="102"/>
        <item x="89"/>
        <item x="159"/>
        <item x="65"/>
        <item x="44"/>
        <item x="311"/>
        <item x="190"/>
        <item x="201"/>
        <item x="168"/>
        <item x="329"/>
        <item x="276"/>
        <item x="248"/>
        <item x="230"/>
        <item x="61"/>
        <item x="84"/>
        <item x="86"/>
        <item x="24"/>
        <item x="54"/>
        <item x="37"/>
        <item x="33"/>
        <item x="174"/>
        <item x="253"/>
        <item x="256"/>
        <item x="55"/>
        <item x="25"/>
        <item x="321"/>
        <item x="341"/>
        <item x="227"/>
        <item x="146"/>
        <item x="85"/>
        <item x="105"/>
        <item x="53"/>
        <item x="165"/>
        <item x="82"/>
        <item x="296"/>
        <item x="45"/>
        <item x="348"/>
        <item x="14"/>
        <item x="171"/>
        <item x="239"/>
        <item x="147"/>
        <item x="320"/>
        <item x="182"/>
        <item x="261"/>
        <item x="137"/>
        <item x="265"/>
        <item x="344"/>
        <item x="220"/>
        <item x="247"/>
        <item x="16"/>
        <item x="136"/>
        <item x="184"/>
        <item x="233"/>
        <item x="46"/>
        <item x="0"/>
        <item x="300"/>
        <item x="337"/>
        <item x="291"/>
        <item x="255"/>
        <item x="240"/>
        <item x="116"/>
        <item x="268"/>
        <item x="28"/>
        <item x="225"/>
        <item x="180"/>
        <item x="29"/>
        <item x="186"/>
        <item x="213"/>
        <item x="241"/>
        <item x="339"/>
        <item x="68"/>
        <item x="183"/>
        <item x="21"/>
        <item x="331"/>
        <item x="32"/>
        <item x="71"/>
        <item x="38"/>
        <item x="250"/>
        <item x="246"/>
        <item x="60"/>
        <item x="172"/>
        <item x="101"/>
        <item x="205"/>
        <item x="209"/>
        <item x="9"/>
        <item x="52"/>
        <item x="272"/>
        <item x="228"/>
        <item x="122"/>
        <item x="48"/>
        <item x="279"/>
        <item x="63"/>
        <item x="151"/>
        <item x="333"/>
        <item x="326"/>
        <item x="149"/>
        <item x="152"/>
        <item x="187"/>
        <item x="221"/>
        <item x="124"/>
        <item x="112"/>
        <item x="260"/>
        <item x="304"/>
        <item x="144"/>
        <item x="336"/>
        <item x="67"/>
        <item x="107"/>
        <item x="78"/>
        <item x="163"/>
        <item x="236"/>
        <item x="3"/>
        <item x="158"/>
        <item x="332"/>
        <item x="69"/>
        <item x="346"/>
        <item x="156"/>
        <item x="51"/>
        <item x="284"/>
        <item x="169"/>
        <item x="204"/>
        <item x="43"/>
        <item x="196"/>
        <item x="310"/>
        <item x="254"/>
        <item x="267"/>
        <item x="313"/>
        <item x="231"/>
        <item x="142"/>
        <item x="345"/>
        <item x="338"/>
        <item x="117"/>
        <item x="242"/>
        <item x="83"/>
        <item x="323"/>
        <item x="211"/>
        <item x="218"/>
        <item m="1" x="3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" showAll="0"/>
    <pivotField numFmtId="14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15">
    <i>
      <x v="37"/>
    </i>
    <i>
      <x v="139"/>
    </i>
    <i>
      <x v="150"/>
    </i>
    <i>
      <x v="259"/>
    </i>
    <i>
      <x v="103"/>
    </i>
    <i>
      <x v="258"/>
    </i>
    <i>
      <x v="230"/>
    </i>
    <i>
      <x v="95"/>
    </i>
    <i>
      <x v="9"/>
    </i>
    <i>
      <x v="256"/>
    </i>
    <i>
      <x v="29"/>
    </i>
    <i>
      <x v="64"/>
    </i>
    <i>
      <x v="17"/>
    </i>
    <i>
      <x v="173"/>
    </i>
    <i t="grand">
      <x/>
    </i>
  </rowItems>
  <colItems count="1">
    <i/>
  </colItems>
  <dataFields count="1">
    <dataField name="Кільксть" fld="1" subtotal="count" baseField="0" baseItem="0"/>
  </dataFields>
  <pivotTableStyleInfo name="PivotStyleLight16" showRowHeaders="1" showColHeaders="1" showRowStripes="0" showColStripes="0" showLastColumn="1"/>
  <filters count="1">
    <filter fld="2" type="count" evalOrder="-1" id="1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 таблица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Країна">
  <location ref="G21:H58" firstHeaderRow="1" firstDataRow="1" firstDataCol="1"/>
  <pivotFields count="23">
    <pivotField numFmtId="1" showAll="0"/>
    <pivotField dataField="1" showAll="0"/>
    <pivotField showAll="0"/>
    <pivotField axis="axisRow" showAll="0" sortType="descending">
      <items count="37">
        <item x="32"/>
        <item x="27"/>
        <item x="18"/>
        <item x="33"/>
        <item x="16"/>
        <item x="19"/>
        <item x="0"/>
        <item x="6"/>
        <item x="7"/>
        <item x="17"/>
        <item x="22"/>
        <item x="24"/>
        <item x="26"/>
        <item x="3"/>
        <item x="20"/>
        <item x="13"/>
        <item x="28"/>
        <item x="29"/>
        <item x="15"/>
        <item x="11"/>
        <item x="14"/>
        <item x="21"/>
        <item x="31"/>
        <item x="35"/>
        <item x="34"/>
        <item x="2"/>
        <item x="25"/>
        <item x="4"/>
        <item x="23"/>
        <item x="8"/>
        <item x="10"/>
        <item x="9"/>
        <item x="12"/>
        <item x="5"/>
        <item x="1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3"/>
  </rowFields>
  <rowItems count="37">
    <i>
      <x v="25"/>
    </i>
    <i>
      <x v="27"/>
    </i>
    <i>
      <x v="6"/>
    </i>
    <i>
      <x v="29"/>
    </i>
    <i>
      <x v="19"/>
    </i>
    <i>
      <x v="20"/>
    </i>
    <i>
      <x v="34"/>
    </i>
    <i>
      <x v="9"/>
    </i>
    <i>
      <x v="15"/>
    </i>
    <i>
      <x v="13"/>
    </i>
    <i>
      <x v="7"/>
    </i>
    <i>
      <x v="10"/>
    </i>
    <i>
      <x v="16"/>
    </i>
    <i>
      <x v="21"/>
    </i>
    <i>
      <x v="11"/>
    </i>
    <i>
      <x v="33"/>
    </i>
    <i>
      <x v="30"/>
    </i>
    <i>
      <x v="32"/>
    </i>
    <i>
      <x v="1"/>
    </i>
    <i>
      <x v="23"/>
    </i>
    <i>
      <x v="2"/>
    </i>
    <i>
      <x v="28"/>
    </i>
    <i>
      <x v="35"/>
    </i>
    <i>
      <x/>
    </i>
    <i>
      <x v="31"/>
    </i>
    <i>
      <x v="24"/>
    </i>
    <i>
      <x v="22"/>
    </i>
    <i>
      <x v="3"/>
    </i>
    <i>
      <x v="8"/>
    </i>
    <i>
      <x v="26"/>
    </i>
    <i>
      <x v="14"/>
    </i>
    <i>
      <x v="4"/>
    </i>
    <i>
      <x v="5"/>
    </i>
    <i>
      <x v="18"/>
    </i>
    <i>
      <x v="12"/>
    </i>
    <i>
      <x v="17"/>
    </i>
    <i t="grand">
      <x/>
    </i>
  </rowItems>
  <colItems count="1">
    <i/>
  </colItems>
  <dataFields count="1">
    <dataField name="Кільскість" fld="1" subtotal="count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Прочитане – непрочитане (кількість і %)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Статус">
  <location ref="A3:B6" firstHeaderRow="1" firstDataRow="1" firstDataCol="1"/>
  <pivotFields count="23"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defaultSubtotal="0">
      <items count="2">
        <item x="0"/>
        <item x="1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Кількість" fld="0" subtotal="count" baseField="15" baseItem="0"/>
  </dataFields>
  <chartFormats count="1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Видавництво">
  <location ref="D112:E123" firstHeaderRow="1" firstDataRow="1" firstDataCol="1"/>
  <pivotFields count="23">
    <pivotField numFmtId="1" showAll="0"/>
    <pivotField dataField="1" showAll="0"/>
    <pivotField showAll="0"/>
    <pivotField showAll="0"/>
    <pivotField showAll="0"/>
    <pivotField axis="axisRow" showAll="0" measureFilter="1" sortType="descending">
      <items count="63">
        <item x="23"/>
        <item x="44"/>
        <item x="6"/>
        <item x="9"/>
        <item x="47"/>
        <item x="57"/>
        <item x="41"/>
        <item x="51"/>
        <item x="39"/>
        <item x="7"/>
        <item x="12"/>
        <item x="58"/>
        <item x="45"/>
        <item x="28"/>
        <item x="54"/>
        <item x="46"/>
        <item x="22"/>
        <item x="49"/>
        <item x="50"/>
        <item x="48"/>
        <item x="3"/>
        <item x="35"/>
        <item x="16"/>
        <item x="26"/>
        <item x="56"/>
        <item x="21"/>
        <item x="55"/>
        <item x="14"/>
        <item x="30"/>
        <item x="18"/>
        <item x="15"/>
        <item x="11"/>
        <item x="0"/>
        <item x="17"/>
        <item x="59"/>
        <item x="40"/>
        <item x="43"/>
        <item x="33"/>
        <item x="10"/>
        <item x="2"/>
        <item x="1"/>
        <item x="20"/>
        <item x="13"/>
        <item x="61"/>
        <item x="25"/>
        <item x="24"/>
        <item x="36"/>
        <item x="52"/>
        <item x="5"/>
        <item x="34"/>
        <item x="37"/>
        <item x="42"/>
        <item x="38"/>
        <item x="29"/>
        <item x="27"/>
        <item x="31"/>
        <item x="19"/>
        <item x="4"/>
        <item x="8"/>
        <item x="32"/>
        <item x="6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4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11">
    <i>
      <x v="32"/>
    </i>
    <i>
      <x v="20"/>
    </i>
    <i>
      <x v="45"/>
    </i>
    <i>
      <x v="33"/>
    </i>
    <i>
      <x v="44"/>
    </i>
    <i>
      <x v="40"/>
    </i>
    <i>
      <x v="56"/>
    </i>
    <i>
      <x v="38"/>
    </i>
    <i>
      <x v="58"/>
    </i>
    <i>
      <x v="57"/>
    </i>
    <i t="grand">
      <x/>
    </i>
  </rowItems>
  <colItems count="1">
    <i/>
  </colItems>
  <dataFields count="1">
    <dataField name="Кільксть" fld="1" subtotal="count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valueGreaterThanOrEqual" evalOrder="-1" id="2" iMeasureFld="0">
      <autoFilter ref="A1">
        <filterColumn colId="0">
          <customFilters>
            <customFilter operator="greaterThanOrEqual" val="1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 rowHeaderCaption="Рік">
  <location ref="J104:L109" firstHeaderRow="0" firstDataRow="1" firstDataCol="1"/>
  <pivotFields count="23">
    <pivotField numFmtI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4" showAll="0"/>
    <pivotField axis="axisRow" dataField="1" numFmtId="1" showAll="0">
      <items count="5">
        <item x="0"/>
        <item x="1"/>
        <item x="2"/>
        <item x="3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ередня ціна" fld="12" subtotal="average" baseField="10" baseItem="0" numFmtId="1"/>
    <dataField name="Кільксть куплених книг" fld="1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Рік">
  <location ref="A104:C109" firstHeaderRow="0" firstDataRow="1" firstDataCol="1"/>
  <pivotFields count="23"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numFmtId="1" showAll="0"/>
    <pivotField numFmtId="14" showAll="0"/>
    <pivotField numFmtId="1" showAll="0"/>
    <pivotField showAll="0"/>
    <pivotField numFmtId="2" showAll="0"/>
    <pivotField dataField="1" showAll="0"/>
    <pivotField showAll="0"/>
    <pivotField axis="axisRow" showAll="0">
      <items count="6">
        <item x="1"/>
        <item x="2"/>
        <item x="3"/>
        <item x="4"/>
        <item h="1" x="0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Кільсть" fld="1" subtotal="count" baseField="0" baseItem="0"/>
    <dataField name="Середня оцінка" fld="13" subtotal="average" baseField="15" baseItem="0" numFmtId="2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0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Рік">
  <location ref="E104:G109" firstHeaderRow="0" firstDataRow="1" firstDataCol="1"/>
  <pivotFields count="23">
    <pivotField numFmtId="1"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4" showAll="0"/>
    <pivotField numFmtId="1" showAll="0"/>
    <pivotField showAll="0"/>
    <pivotField numFmtId="2" showAll="0"/>
    <pivotField dataField="1" showAll="0"/>
    <pivotField showAll="0"/>
    <pivotField axis="axisRow" showAll="0">
      <items count="6">
        <item x="1"/>
        <item x="2"/>
        <item x="3"/>
        <item x="4"/>
        <item h="1" x="0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Середня кількість сторінок" fld="8" subtotal="average" baseField="15" baseItem="0" numFmtId="1"/>
    <dataField name="Середня оцінка" fld="13" subtotal="average" baseField="15" baseItem="0" numFmtId="2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Жанри">
  <location ref="E9:N11" firstHeaderRow="1" firstDataRow="2" firstDataCol="1"/>
  <pivotFields count="23">
    <pivotField numFmtId="1" showAll="0"/>
    <pivotField dataField="1" showAll="0"/>
    <pivotField showAll="0"/>
    <pivotField showAll="0"/>
    <pivotField axis="axisCol" showAll="0" sortType="descending">
      <items count="9">
        <item x="6"/>
        <item x="1"/>
        <item x="4"/>
        <item x="7"/>
        <item x="2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4"/>
  </colFields>
  <colItems count="9">
    <i>
      <x v="6"/>
    </i>
    <i>
      <x v="4"/>
    </i>
    <i>
      <x v="1"/>
    </i>
    <i>
      <x v="7"/>
    </i>
    <i>
      <x v="5"/>
    </i>
    <i>
      <x/>
    </i>
    <i>
      <x v="2"/>
    </i>
    <i>
      <x v="3"/>
    </i>
    <i t="grand">
      <x/>
    </i>
  </colItems>
  <dataFields count="1">
    <dataField name="Кількість" fld="1" subtotal="count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Видавництва (кількість)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 rowHeaderCaption="Видавництво">
  <location ref="A21:B84" firstHeaderRow="1" firstDataRow="1" firstDataCol="1"/>
  <pivotFields count="23">
    <pivotField numFmtId="1" showAll="0"/>
    <pivotField dataField="1" showAll="0">
      <items count="535">
        <item x="81"/>
        <item x="149"/>
        <item x="189"/>
        <item x="152"/>
        <item x="13"/>
        <item x="274"/>
        <item x="439"/>
        <item x="434"/>
        <item x="273"/>
        <item x="309"/>
        <item x="303"/>
        <item x="435"/>
        <item x="408"/>
        <item x="433"/>
        <item x="275"/>
        <item x="437"/>
        <item x="295"/>
        <item x="272"/>
        <item x="124"/>
        <item x="293"/>
        <item x="480"/>
        <item x="513"/>
        <item x="11"/>
        <item x="294"/>
        <item x="438"/>
        <item x="291"/>
        <item x="276"/>
        <item x="136"/>
        <item x="167"/>
        <item x="337"/>
        <item x="338"/>
        <item x="336"/>
        <item x="42"/>
        <item x="259"/>
        <item x="262"/>
        <item x="406"/>
        <item x="420"/>
        <item x="69"/>
        <item x="246"/>
        <item x="47"/>
        <item x="428"/>
        <item x="26"/>
        <item x="213"/>
        <item x="102"/>
        <item x="453"/>
        <item x="429"/>
        <item x="140"/>
        <item x="524"/>
        <item x="528"/>
        <item x="37"/>
        <item x="86"/>
        <item x="190"/>
        <item x="117"/>
        <item x="300"/>
        <item x="287"/>
        <item x="79"/>
        <item x="96"/>
        <item x="197"/>
        <item x="249"/>
        <item x="95"/>
        <item x="289"/>
        <item x="205"/>
        <item x="201"/>
        <item x="75"/>
        <item x="76"/>
        <item x="449"/>
        <item x="419"/>
        <item x="354"/>
        <item x="401"/>
        <item x="366"/>
        <item x="177"/>
        <item x="217"/>
        <item x="393"/>
        <item x="63"/>
        <item x="211"/>
        <item x="109"/>
        <item x="402"/>
        <item x="292"/>
        <item x="204"/>
        <item x="381"/>
        <item x="175"/>
        <item x="174"/>
        <item x="209"/>
        <item x="199"/>
        <item x="430"/>
        <item x="414"/>
        <item x="382"/>
        <item x="465"/>
        <item x="168"/>
        <item x="101"/>
        <item x="59"/>
        <item x="502"/>
        <item x="60"/>
        <item x="531"/>
        <item x="384"/>
        <item x="58"/>
        <item x="25"/>
        <item x="143"/>
        <item x="162"/>
        <item x="115"/>
        <item x="239"/>
        <item x="323"/>
        <item x="159"/>
        <item x="475"/>
        <item x="267"/>
        <item x="128"/>
        <item x="322"/>
        <item x="390"/>
        <item x="187"/>
        <item x="84"/>
        <item x="135"/>
        <item x="157"/>
        <item x="33"/>
        <item x="391"/>
        <item x="296"/>
        <item x="473"/>
        <item x="392"/>
        <item x="508"/>
        <item x="283"/>
        <item x="365"/>
        <item x="525"/>
        <item x="94"/>
        <item x="240"/>
        <item x="52"/>
        <item x="349"/>
        <item x="65"/>
        <item x="448"/>
        <item x="498"/>
        <item x="304"/>
        <item x="399"/>
        <item x="499"/>
        <item x="82"/>
        <item x="413"/>
        <item x="113"/>
        <item x="501"/>
        <item x="100"/>
        <item x="506"/>
        <item x="521"/>
        <item x="215"/>
        <item x="374"/>
        <item x="487"/>
        <item x="278"/>
        <item x="147"/>
        <item x="210"/>
        <item x="83"/>
        <item x="50"/>
        <item x="255"/>
        <item x="459"/>
        <item x="183"/>
        <item x="77"/>
        <item x="133"/>
        <item x="260"/>
        <item x="21"/>
        <item x="68"/>
        <item x="460"/>
        <item x="514"/>
        <item x="281"/>
        <item x="232"/>
        <item x="442"/>
        <item x="516"/>
        <item x="61"/>
        <item x="310"/>
        <item x="286"/>
        <item x="358"/>
        <item x="350"/>
        <item x="19"/>
        <item x="522"/>
        <item x="43"/>
        <item x="302"/>
        <item x="436"/>
        <item x="379"/>
        <item x="17"/>
        <item x="277"/>
        <item x="369"/>
        <item x="9"/>
        <item x="49"/>
        <item x="221"/>
        <item x="171"/>
        <item x="248"/>
        <item x="432"/>
        <item x="491"/>
        <item x="12"/>
        <item x="512"/>
        <item x="23"/>
        <item x="198"/>
        <item x="45"/>
        <item x="468"/>
        <item x="73"/>
        <item x="192"/>
        <item x="4"/>
        <item x="203"/>
        <item x="151"/>
        <item x="348"/>
        <item x="0"/>
        <item x="280"/>
        <item x="341"/>
        <item x="74"/>
        <item x="131"/>
        <item x="155"/>
        <item x="284"/>
        <item x="70"/>
        <item x="325"/>
        <item x="482"/>
        <item x="529"/>
        <item x="150"/>
        <item x="169"/>
        <item x="138"/>
        <item x="236"/>
        <item x="35"/>
        <item x="244"/>
        <item x="188"/>
        <item x="228"/>
        <item x="195"/>
        <item x="154"/>
        <item x="517"/>
        <item x="1"/>
        <item x="496"/>
        <item x="36"/>
        <item x="279"/>
        <item x="5"/>
        <item x="470"/>
        <item x="120"/>
        <item x="443"/>
        <item x="378"/>
        <item x="488"/>
        <item x="200"/>
        <item x="507"/>
        <item x="145"/>
        <item x="219"/>
        <item x="476"/>
        <item x="18"/>
        <item x="328"/>
        <item x="172"/>
        <item x="451"/>
        <item x="457"/>
        <item x="425"/>
        <item x="398"/>
        <item x="44"/>
        <item x="415"/>
        <item x="527"/>
        <item x="251"/>
        <item x="339"/>
        <item x="319"/>
        <item x="216"/>
        <item x="479"/>
        <item x="193"/>
        <item x="179"/>
        <item x="182"/>
        <item x="301"/>
        <item x="144"/>
        <item x="397"/>
        <item x="134"/>
        <item x="62"/>
        <item x="422"/>
        <item x="208"/>
        <item x="256"/>
        <item x="321"/>
        <item x="386"/>
        <item x="372"/>
        <item x="344"/>
        <item x="452"/>
        <item x="237"/>
        <item x="230"/>
        <item x="160"/>
        <item x="207"/>
        <item x="39"/>
        <item x="367"/>
        <item x="299"/>
        <item x="254"/>
        <item x="266"/>
        <item x="447"/>
        <item x="181"/>
        <item x="130"/>
        <item x="163"/>
        <item x="263"/>
        <item x="72"/>
        <item x="444"/>
        <item x="530"/>
        <item x="493"/>
        <item x="472"/>
        <item x="485"/>
        <item x="28"/>
        <item x="454"/>
        <item x="185"/>
        <item x="424"/>
        <item x="139"/>
        <item x="22"/>
        <item x="500"/>
        <item x="8"/>
        <item x="91"/>
        <item x="320"/>
        <item x="346"/>
        <item x="38"/>
        <item x="108"/>
        <item x="29"/>
        <item x="306"/>
        <item x="141"/>
        <item x="238"/>
        <item x="461"/>
        <item x="515"/>
        <item x="518"/>
        <item x="218"/>
        <item x="324"/>
        <item x="111"/>
        <item x="226"/>
        <item x="129"/>
        <item x="265"/>
        <item x="351"/>
        <item x="220"/>
        <item x="40"/>
        <item x="385"/>
        <item x="268"/>
        <item x="85"/>
        <item x="10"/>
        <item x="387"/>
        <item x="88"/>
        <item x="494"/>
        <item x="509"/>
        <item x="24"/>
        <item x="463"/>
        <item x="89"/>
        <item x="229"/>
        <item x="394"/>
        <item x="98"/>
        <item x="80"/>
        <item x="57"/>
        <item x="495"/>
        <item x="78"/>
        <item x="380"/>
        <item x="377"/>
        <item x="423"/>
        <item x="373"/>
        <item x="411"/>
        <item x="148"/>
        <item x="308"/>
        <item x="106"/>
        <item x="458"/>
        <item x="264"/>
        <item x="403"/>
        <item x="462"/>
        <item x="441"/>
        <item x="118"/>
        <item x="326"/>
        <item x="416"/>
        <item x="489"/>
        <item x="297"/>
        <item x="298"/>
        <item x="7"/>
        <item x="474"/>
        <item x="345"/>
        <item x="180"/>
        <item x="290"/>
        <item x="332"/>
        <item x="409"/>
        <item x="132"/>
        <item x="288"/>
        <item x="421"/>
        <item x="6"/>
        <item x="261"/>
        <item x="471"/>
        <item x="223"/>
        <item x="127"/>
        <item x="227"/>
        <item x="318"/>
        <item x="245"/>
        <item x="178"/>
        <item x="235"/>
        <item x="269"/>
        <item x="317"/>
        <item x="376"/>
        <item x="258"/>
        <item x="104"/>
        <item x="311"/>
        <item x="231"/>
        <item x="357"/>
        <item x="410"/>
        <item x="67"/>
        <item x="333"/>
        <item x="445"/>
        <item x="520"/>
        <item x="340"/>
        <item x="41"/>
        <item x="404"/>
        <item x="503"/>
        <item x="362"/>
        <item x="93"/>
        <item x="431"/>
        <item x="467"/>
        <item x="137"/>
        <item x="533"/>
        <item x="56"/>
        <item x="464"/>
        <item x="313"/>
        <item x="165"/>
        <item x="307"/>
        <item x="343"/>
        <item x="257"/>
        <item x="186"/>
        <item x="504"/>
        <item x="330"/>
        <item x="51"/>
        <item x="418"/>
        <item x="191"/>
        <item x="368"/>
        <item x="396"/>
        <item x="407"/>
        <item x="64"/>
        <item x="66"/>
        <item x="27"/>
        <item x="250"/>
        <item x="14"/>
        <item x="55"/>
        <item x="34"/>
        <item x="184"/>
        <item x="519"/>
        <item x="510"/>
        <item x="92"/>
        <item x="440"/>
        <item x="105"/>
        <item x="342"/>
        <item x="121"/>
        <item x="31"/>
        <item x="329"/>
        <item x="352"/>
        <item x="364"/>
        <item x="161"/>
        <item x="417"/>
        <item x="3"/>
        <item x="405"/>
        <item x="389"/>
        <item x="206"/>
        <item x="353"/>
        <item x="242"/>
        <item x="107"/>
        <item x="71"/>
        <item x="315"/>
        <item x="16"/>
        <item x="360"/>
        <item x="305"/>
        <item x="146"/>
        <item x="400"/>
        <item x="97"/>
        <item x="87"/>
        <item x="2"/>
        <item x="48"/>
        <item x="497"/>
        <item x="202"/>
        <item x="164"/>
        <item x="371"/>
        <item x="370"/>
        <item x="243"/>
        <item x="224"/>
        <item x="455"/>
        <item x="363"/>
        <item x="114"/>
        <item x="110"/>
        <item x="170"/>
        <item x="456"/>
        <item x="395"/>
        <item x="252"/>
        <item x="53"/>
        <item x="347"/>
        <item x="427"/>
        <item x="271"/>
        <item x="314"/>
        <item x="173"/>
        <item x="32"/>
        <item x="478"/>
        <item x="383"/>
        <item x="359"/>
        <item x="477"/>
        <item x="90"/>
        <item x="375"/>
        <item x="126"/>
        <item x="484"/>
        <item x="158"/>
        <item x="270"/>
        <item x="247"/>
        <item x="196"/>
        <item x="103"/>
        <item x="233"/>
        <item x="523"/>
        <item x="388"/>
        <item x="526"/>
        <item x="327"/>
        <item x="331"/>
        <item x="54"/>
        <item x="446"/>
        <item x="492"/>
        <item x="532"/>
        <item x="486"/>
        <item x="481"/>
        <item x="466"/>
        <item x="142"/>
        <item x="166"/>
        <item x="122"/>
        <item x="176"/>
        <item x="426"/>
        <item x="490"/>
        <item x="334"/>
        <item x="30"/>
        <item x="356"/>
        <item x="156"/>
        <item x="123"/>
        <item x="253"/>
        <item x="234"/>
        <item x="285"/>
        <item x="153"/>
        <item x="241"/>
        <item x="116"/>
        <item x="20"/>
        <item x="316"/>
        <item x="483"/>
        <item x="335"/>
        <item x="469"/>
        <item x="214"/>
        <item x="212"/>
        <item x="361"/>
        <item x="194"/>
        <item x="222"/>
        <item x="505"/>
        <item x="312"/>
        <item x="112"/>
        <item x="511"/>
        <item x="99"/>
        <item x="125"/>
        <item x="282"/>
        <item x="450"/>
        <item x="225"/>
        <item x="46"/>
        <item x="355"/>
        <item x="412"/>
        <item x="119"/>
        <item x="15"/>
        <item t="default"/>
      </items>
    </pivotField>
    <pivotField showAll="0"/>
    <pivotField showAll="0"/>
    <pivotField showAll="0"/>
    <pivotField axis="axisRow" showAll="0" sortType="descending">
      <items count="63">
        <item x="23"/>
        <item x="44"/>
        <item x="6"/>
        <item x="9"/>
        <item x="47"/>
        <item x="57"/>
        <item x="41"/>
        <item x="51"/>
        <item x="39"/>
        <item x="7"/>
        <item x="12"/>
        <item x="58"/>
        <item x="45"/>
        <item x="28"/>
        <item x="54"/>
        <item x="46"/>
        <item x="22"/>
        <item x="49"/>
        <item x="50"/>
        <item x="48"/>
        <item x="3"/>
        <item x="35"/>
        <item x="16"/>
        <item x="26"/>
        <item x="56"/>
        <item x="21"/>
        <item x="55"/>
        <item x="14"/>
        <item x="30"/>
        <item x="18"/>
        <item x="15"/>
        <item x="11"/>
        <item x="0"/>
        <item x="17"/>
        <item x="59"/>
        <item x="40"/>
        <item x="43"/>
        <item x="33"/>
        <item x="10"/>
        <item x="2"/>
        <item x="1"/>
        <item x="20"/>
        <item x="13"/>
        <item x="61"/>
        <item x="25"/>
        <item x="24"/>
        <item x="36"/>
        <item x="52"/>
        <item x="5"/>
        <item x="34"/>
        <item x="37"/>
        <item x="42"/>
        <item x="38"/>
        <item x="29"/>
        <item x="27"/>
        <item x="31"/>
        <item x="19"/>
        <item x="4"/>
        <item x="8"/>
        <item x="32"/>
        <item x="6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3">
    <i>
      <x v="32"/>
    </i>
    <i>
      <x v="20"/>
    </i>
    <i>
      <x v="45"/>
    </i>
    <i>
      <x v="33"/>
    </i>
    <i>
      <x v="44"/>
    </i>
    <i>
      <x v="40"/>
    </i>
    <i>
      <x v="56"/>
    </i>
    <i>
      <x v="38"/>
    </i>
    <i>
      <x v="58"/>
    </i>
    <i>
      <x v="57"/>
    </i>
    <i>
      <x v="39"/>
    </i>
    <i>
      <x v="28"/>
    </i>
    <i>
      <x v="22"/>
    </i>
    <i>
      <x v="29"/>
    </i>
    <i>
      <x v="24"/>
    </i>
    <i>
      <x v="48"/>
    </i>
    <i>
      <x v="36"/>
    </i>
    <i>
      <x v="10"/>
    </i>
    <i>
      <x v="61"/>
    </i>
    <i>
      <x v="3"/>
    </i>
    <i>
      <x v="52"/>
    </i>
    <i>
      <x v="42"/>
    </i>
    <i>
      <x v="30"/>
    </i>
    <i>
      <x v="26"/>
    </i>
    <i>
      <x v="7"/>
    </i>
    <i>
      <x v="49"/>
    </i>
    <i>
      <x v="41"/>
    </i>
    <i>
      <x v="34"/>
    </i>
    <i>
      <x v="1"/>
    </i>
    <i>
      <x/>
    </i>
    <i>
      <x v="31"/>
    </i>
    <i>
      <x v="54"/>
    </i>
    <i>
      <x v="23"/>
    </i>
    <i>
      <x v="14"/>
    </i>
    <i>
      <x v="9"/>
    </i>
    <i>
      <x v="50"/>
    </i>
    <i>
      <x v="59"/>
    </i>
    <i>
      <x v="12"/>
    </i>
    <i>
      <x v="46"/>
    </i>
    <i>
      <x v="15"/>
    </i>
    <i>
      <x v="2"/>
    </i>
    <i>
      <x v="21"/>
    </i>
    <i>
      <x v="13"/>
    </i>
    <i>
      <x v="51"/>
    </i>
    <i>
      <x v="25"/>
    </i>
    <i>
      <x v="53"/>
    </i>
    <i>
      <x v="35"/>
    </i>
    <i>
      <x v="18"/>
    </i>
    <i>
      <x v="5"/>
    </i>
    <i>
      <x v="19"/>
    </i>
    <i>
      <x v="8"/>
    </i>
    <i>
      <x v="43"/>
    </i>
    <i>
      <x v="16"/>
    </i>
    <i>
      <x v="55"/>
    </i>
    <i>
      <x v="60"/>
    </i>
    <i>
      <x v="37"/>
    </i>
    <i>
      <x v="4"/>
    </i>
    <i>
      <x v="11"/>
    </i>
    <i>
      <x v="17"/>
    </i>
    <i>
      <x v="27"/>
    </i>
    <i>
      <x v="6"/>
    </i>
    <i>
      <x v="47"/>
    </i>
    <i t="grand">
      <x/>
    </i>
  </rowItems>
  <colItems count="1">
    <i/>
  </colItems>
  <dataFields count="1">
    <dataField name="Кільксть" fld="1" subtotal="count" baseField="5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 rowHeaderCaption="Видавництво">
  <location ref="D21:E32" firstHeaderRow="1" firstDataRow="1" firstDataCol="1"/>
  <pivotFields count="23">
    <pivotField numFmtId="1" showAll="0"/>
    <pivotField dataField="1" showAll="0"/>
    <pivotField showAll="0"/>
    <pivotField showAll="0"/>
    <pivotField showAll="0"/>
    <pivotField axis="axisRow" showAll="0" measureFilter="1" sortType="descending">
      <items count="63">
        <item x="23"/>
        <item x="44"/>
        <item x="6"/>
        <item x="9"/>
        <item x="47"/>
        <item x="57"/>
        <item x="41"/>
        <item x="51"/>
        <item x="39"/>
        <item x="7"/>
        <item x="12"/>
        <item x="58"/>
        <item x="45"/>
        <item x="28"/>
        <item x="54"/>
        <item x="46"/>
        <item x="22"/>
        <item x="49"/>
        <item x="50"/>
        <item x="48"/>
        <item x="3"/>
        <item x="35"/>
        <item x="16"/>
        <item x="26"/>
        <item x="56"/>
        <item x="21"/>
        <item x="55"/>
        <item x="14"/>
        <item x="30"/>
        <item x="15"/>
        <item x="11"/>
        <item x="0"/>
        <item x="18"/>
        <item x="17"/>
        <item x="59"/>
        <item x="40"/>
        <item x="43"/>
        <item x="33"/>
        <item x="10"/>
        <item x="2"/>
        <item x="1"/>
        <item x="20"/>
        <item x="13"/>
        <item x="61"/>
        <item x="25"/>
        <item x="24"/>
        <item x="36"/>
        <item x="52"/>
        <item x="5"/>
        <item x="34"/>
        <item x="37"/>
        <item x="42"/>
        <item x="38"/>
        <item x="29"/>
        <item x="27"/>
        <item x="31"/>
        <item x="19"/>
        <item x="4"/>
        <item x="8"/>
        <item x="32"/>
        <item x="6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 defaultSubtotal="0"/>
    <pivotField numFmtId="2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11">
    <i>
      <x v="31"/>
    </i>
    <i>
      <x v="20"/>
    </i>
    <i>
      <x v="45"/>
    </i>
    <i>
      <x v="33"/>
    </i>
    <i>
      <x v="44"/>
    </i>
    <i>
      <x v="40"/>
    </i>
    <i>
      <x v="56"/>
    </i>
    <i>
      <x v="38"/>
    </i>
    <i>
      <x v="58"/>
    </i>
    <i>
      <x v="57"/>
    </i>
    <i t="grand">
      <x/>
    </i>
  </rowItems>
  <colItems count="1">
    <i/>
  </colItems>
  <dataFields count="1">
    <dataField name="%" fld="1" subtotal="count" showDataAs="percentOfTotal" baseField="5" baseItem="3" numFmtId="10"/>
  </dataFields>
  <chartFormats count="22">
    <chartFormat chart="4" format="7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6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4" format="77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5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Загальна_таблиця" displayName="Загальна_таблиця" ref="A1:S535">
  <autoFilter ref="A1:S535"/>
  <tableColumns count="19">
    <tableColumn id="1" name="№" totalsRowLabel="Итог" dataDxfId="18">
      <calculatedColumnFormula>ROW()-ROW(Загальна_таблиця[[#Headers],[№]])</calculatedColumnFormula>
    </tableColumn>
    <tableColumn id="2" name="Назва" dataDxfId="17"/>
    <tableColumn id="3" name="Автор" dataDxfId="16"/>
    <tableColumn id="4" name="Країна автора" dataDxfId="15"/>
    <tableColumn id="5" name="Категорія" dataDxfId="14"/>
    <tableColumn id="6" name="Видавництво" dataDxfId="13"/>
    <tableColumn id="7" name="Мова книги" dataDxfId="12"/>
    <tableColumn id="8" name="Формат" dataDxfId="11"/>
    <tableColumn id="9" name="Кількість сторінок" dataDxfId="10"/>
    <tableColumn id="10" name="Дата покупки" dataDxfId="9"/>
    <tableColumn id="18" name="Рік покупки" dataDxfId="8">
      <calculatedColumnFormula>IF(Загальна_таблиця[[#This Row],[Дата покупки]]="","",YEAR(Загальна_таблиця[[#This Row],[Дата покупки]]))</calculatedColumnFormula>
    </tableColumn>
    <tableColumn id="20" name="Місяць покупок" dataDxfId="7">
      <calculatedColumnFormula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calculatedColumnFormula>
    </tableColumn>
    <tableColumn id="11" name="Ціна" dataDxfId="6"/>
    <tableColumn id="15" name="Оцінка" dataDxfId="5"/>
    <tableColumn id="12" name="Дата прочитання" dataDxfId="4"/>
    <tableColumn id="13" name="Рік прочитання" dataDxfId="3">
      <calculatedColumnFormula>IF(Загальна_таблиця[[#This Row],[Дата прочитання]]="","",YEAR(Загальна_таблиця[[#This Row],[Дата прочитання]]))</calculatedColumnFormula>
    </tableColumn>
    <tableColumn id="19" name="Статус читання" dataDxfId="2">
      <calculatedColumnFormula>IF(Загальна_таблиця[[#This Row],[Дата прочитання]],"Прочитане","Непрочитане")</calculatedColumnFormula>
    </tableColumn>
    <tableColumn id="14" name="Очікування читання (дні)" dataDxfId="1">
      <calculatedColumnFormula>IF(Загальна_таблиця[[#This Row],[Дата прочитання]]="","",Загальна_таблиця[[#This Row],[Дата прочитання]]-Загальна_таблиця[[#This Row],[Дата покупки]])</calculatedColumnFormula>
    </tableColumn>
    <tableColumn id="16" name="Повторне читання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0" workbookViewId="0">
      <selection activeCell="A38" sqref="A38"/>
    </sheetView>
  </sheetViews>
  <sheetFormatPr defaultRowHeight="14.4" x14ac:dyDescent="0.3"/>
  <cols>
    <col min="1" max="1" width="19.21875" bestFit="1" customWidth="1"/>
    <col min="2" max="2" width="28.109375" bestFit="1" customWidth="1"/>
    <col min="3" max="3" width="29.109375" bestFit="1" customWidth="1"/>
    <col min="4" max="4" width="11.109375" bestFit="1" customWidth="1"/>
    <col min="5" max="5" width="13.44140625" bestFit="1" customWidth="1"/>
    <col min="6" max="6" width="16.88671875" bestFit="1" customWidth="1"/>
  </cols>
  <sheetData>
    <row r="1" spans="1:6" x14ac:dyDescent="0.3">
      <c r="A1" s="5" t="s">
        <v>12</v>
      </c>
      <c r="B1" s="5" t="s">
        <v>54</v>
      </c>
      <c r="C1" s="5" t="s">
        <v>8</v>
      </c>
      <c r="D1" s="5" t="s">
        <v>9</v>
      </c>
      <c r="E1" s="5" t="s">
        <v>10</v>
      </c>
      <c r="F1" s="5" t="s">
        <v>13</v>
      </c>
    </row>
    <row r="2" spans="1:6" x14ac:dyDescent="0.3">
      <c r="A2" t="s">
        <v>23</v>
      </c>
      <c r="B2" t="s">
        <v>24</v>
      </c>
      <c r="C2" t="s">
        <v>109</v>
      </c>
      <c r="D2" t="s">
        <v>22</v>
      </c>
      <c r="E2" t="s">
        <v>271</v>
      </c>
      <c r="F2" t="s">
        <v>18</v>
      </c>
    </row>
    <row r="3" spans="1:6" x14ac:dyDescent="0.3">
      <c r="A3" t="s">
        <v>41</v>
      </c>
      <c r="B3" t="s">
        <v>46</v>
      </c>
      <c r="C3" t="s">
        <v>43</v>
      </c>
      <c r="D3" t="s">
        <v>21</v>
      </c>
      <c r="E3" t="s">
        <v>272</v>
      </c>
      <c r="F3" t="s">
        <v>19</v>
      </c>
    </row>
    <row r="4" spans="1:6" x14ac:dyDescent="0.3">
      <c r="A4" t="s">
        <v>45</v>
      </c>
      <c r="B4" t="s">
        <v>178</v>
      </c>
      <c r="C4" t="s">
        <v>44</v>
      </c>
      <c r="E4" t="s">
        <v>16</v>
      </c>
    </row>
    <row r="5" spans="1:6" x14ac:dyDescent="0.3">
      <c r="A5" t="s">
        <v>50</v>
      </c>
      <c r="B5" t="s">
        <v>276</v>
      </c>
      <c r="C5" t="s">
        <v>48</v>
      </c>
    </row>
    <row r="6" spans="1:6" x14ac:dyDescent="0.3">
      <c r="A6" t="s">
        <v>53</v>
      </c>
      <c r="B6" t="s">
        <v>315</v>
      </c>
      <c r="C6" t="s">
        <v>49</v>
      </c>
    </row>
    <row r="7" spans="1:6" x14ac:dyDescent="0.3">
      <c r="A7" t="s">
        <v>71</v>
      </c>
      <c r="B7" t="s">
        <v>428</v>
      </c>
      <c r="C7" t="s">
        <v>51</v>
      </c>
    </row>
    <row r="8" spans="1:6" x14ac:dyDescent="0.3">
      <c r="A8" t="s">
        <v>72</v>
      </c>
      <c r="B8" t="s">
        <v>429</v>
      </c>
      <c r="C8" t="s">
        <v>68</v>
      </c>
    </row>
    <row r="9" spans="1:6" x14ac:dyDescent="0.3">
      <c r="A9" t="s">
        <v>75</v>
      </c>
      <c r="B9" t="s">
        <v>1002</v>
      </c>
      <c r="C9" t="s">
        <v>69</v>
      </c>
    </row>
    <row r="10" spans="1:6" x14ac:dyDescent="0.3">
      <c r="A10" t="s">
        <v>77</v>
      </c>
      <c r="C10" t="s">
        <v>74</v>
      </c>
    </row>
    <row r="11" spans="1:6" x14ac:dyDescent="0.3">
      <c r="A11" t="s">
        <v>106</v>
      </c>
      <c r="C11" t="s">
        <v>105</v>
      </c>
    </row>
    <row r="12" spans="1:6" x14ac:dyDescent="0.3">
      <c r="A12" t="s">
        <v>107</v>
      </c>
      <c r="C12" t="s">
        <v>108</v>
      </c>
    </row>
    <row r="13" spans="1:6" x14ac:dyDescent="0.3">
      <c r="A13" t="s">
        <v>166</v>
      </c>
      <c r="C13" t="s">
        <v>110</v>
      </c>
    </row>
    <row r="14" spans="1:6" x14ac:dyDescent="0.3">
      <c r="A14" t="s">
        <v>169</v>
      </c>
      <c r="C14" t="s">
        <v>165</v>
      </c>
    </row>
    <row r="15" spans="1:6" x14ac:dyDescent="0.3">
      <c r="A15" t="s">
        <v>170</v>
      </c>
      <c r="C15" t="s">
        <v>167</v>
      </c>
    </row>
    <row r="16" spans="1:6" x14ac:dyDescent="0.3">
      <c r="A16" t="s">
        <v>174</v>
      </c>
      <c r="C16" t="s">
        <v>168</v>
      </c>
    </row>
    <row r="17" spans="1:3" x14ac:dyDescent="0.3">
      <c r="A17" t="s">
        <v>175</v>
      </c>
      <c r="C17" t="s">
        <v>171</v>
      </c>
    </row>
    <row r="18" spans="1:3" x14ac:dyDescent="0.3">
      <c r="A18" t="s">
        <v>176</v>
      </c>
      <c r="C18" s="6" t="s">
        <v>172</v>
      </c>
    </row>
    <row r="19" spans="1:3" x14ac:dyDescent="0.3">
      <c r="A19" t="s">
        <v>177</v>
      </c>
      <c r="C19" t="s">
        <v>173</v>
      </c>
    </row>
    <row r="20" spans="1:3" x14ac:dyDescent="0.3">
      <c r="A20" t="s">
        <v>231</v>
      </c>
      <c r="C20" t="s">
        <v>8</v>
      </c>
    </row>
    <row r="21" spans="1:3" x14ac:dyDescent="0.3">
      <c r="A21" t="s">
        <v>232</v>
      </c>
      <c r="C21" t="s">
        <v>179</v>
      </c>
    </row>
    <row r="22" spans="1:3" x14ac:dyDescent="0.3">
      <c r="A22" t="s">
        <v>233</v>
      </c>
      <c r="C22" t="s">
        <v>180</v>
      </c>
    </row>
    <row r="23" spans="1:3" x14ac:dyDescent="0.3">
      <c r="A23" t="s">
        <v>235</v>
      </c>
      <c r="C23" t="s">
        <v>230</v>
      </c>
    </row>
    <row r="24" spans="1:3" x14ac:dyDescent="0.3">
      <c r="A24" t="s">
        <v>237</v>
      </c>
      <c r="C24" t="s">
        <v>234</v>
      </c>
    </row>
    <row r="25" spans="1:3" x14ac:dyDescent="0.3">
      <c r="A25" t="s">
        <v>274</v>
      </c>
      <c r="C25" t="s">
        <v>236</v>
      </c>
    </row>
    <row r="26" spans="1:3" x14ac:dyDescent="0.3">
      <c r="A26" t="s">
        <v>275</v>
      </c>
      <c r="C26" t="s">
        <v>238</v>
      </c>
    </row>
    <row r="27" spans="1:3" x14ac:dyDescent="0.3">
      <c r="A27" t="s">
        <v>358</v>
      </c>
      <c r="C27" t="s">
        <v>277</v>
      </c>
    </row>
    <row r="28" spans="1:3" x14ac:dyDescent="0.3">
      <c r="A28" t="s">
        <v>360</v>
      </c>
      <c r="C28" t="s">
        <v>278</v>
      </c>
    </row>
    <row r="29" spans="1:3" x14ac:dyDescent="0.3">
      <c r="A29" t="s">
        <v>521</v>
      </c>
      <c r="C29" t="s">
        <v>314</v>
      </c>
    </row>
    <row r="30" spans="1:3" x14ac:dyDescent="0.3">
      <c r="A30" t="s">
        <v>601</v>
      </c>
      <c r="C30" t="s">
        <v>316</v>
      </c>
    </row>
    <row r="31" spans="1:3" x14ac:dyDescent="0.3">
      <c r="A31" t="s">
        <v>602</v>
      </c>
      <c r="C31" t="s">
        <v>357</v>
      </c>
    </row>
    <row r="32" spans="1:3" x14ac:dyDescent="0.3">
      <c r="A32" t="s">
        <v>709</v>
      </c>
      <c r="C32" t="s">
        <v>403</v>
      </c>
    </row>
    <row r="33" spans="1:3" x14ac:dyDescent="0.3">
      <c r="A33" t="s">
        <v>711</v>
      </c>
      <c r="C33" t="s">
        <v>361</v>
      </c>
    </row>
    <row r="34" spans="1:3" x14ac:dyDescent="0.3">
      <c r="A34" t="s">
        <v>933</v>
      </c>
      <c r="C34" t="s">
        <v>383</v>
      </c>
    </row>
    <row r="35" spans="1:3" x14ac:dyDescent="0.3">
      <c r="A35" t="s">
        <v>947</v>
      </c>
      <c r="C35" t="s">
        <v>384</v>
      </c>
    </row>
    <row r="36" spans="1:3" x14ac:dyDescent="0.3">
      <c r="A36" t="s">
        <v>987</v>
      </c>
      <c r="C36" t="s">
        <v>451</v>
      </c>
    </row>
    <row r="37" spans="1:3" x14ac:dyDescent="0.3">
      <c r="A37" t="s">
        <v>1013</v>
      </c>
      <c r="C37" t="s">
        <v>452</v>
      </c>
    </row>
    <row r="38" spans="1:3" x14ac:dyDescent="0.3">
      <c r="C38" t="s">
        <v>472</v>
      </c>
    </row>
    <row r="39" spans="1:3" x14ac:dyDescent="0.3">
      <c r="C39" t="s">
        <v>473</v>
      </c>
    </row>
    <row r="40" spans="1:3" x14ac:dyDescent="0.3">
      <c r="C40" t="s">
        <v>487</v>
      </c>
    </row>
    <row r="41" spans="1:3" x14ac:dyDescent="0.3">
      <c r="C41" t="s">
        <v>488</v>
      </c>
    </row>
    <row r="42" spans="1:3" x14ac:dyDescent="0.3">
      <c r="C42" t="s">
        <v>489</v>
      </c>
    </row>
    <row r="43" spans="1:3" x14ac:dyDescent="0.3">
      <c r="C43" t="s">
        <v>522</v>
      </c>
    </row>
    <row r="44" spans="1:3" x14ac:dyDescent="0.3">
      <c r="C44" t="s">
        <v>523</v>
      </c>
    </row>
    <row r="45" spans="1:3" x14ac:dyDescent="0.3">
      <c r="C45" t="s">
        <v>538</v>
      </c>
    </row>
    <row r="46" spans="1:3" x14ac:dyDescent="0.3">
      <c r="C46" t="s">
        <v>557</v>
      </c>
    </row>
    <row r="47" spans="1:3" x14ac:dyDescent="0.3">
      <c r="C47" t="s">
        <v>558</v>
      </c>
    </row>
    <row r="48" spans="1:3" x14ac:dyDescent="0.3">
      <c r="C48" t="s">
        <v>633</v>
      </c>
    </row>
    <row r="49" spans="3:3" x14ac:dyDescent="0.3">
      <c r="C49" t="s">
        <v>634</v>
      </c>
    </row>
    <row r="50" spans="3:3" x14ac:dyDescent="0.3">
      <c r="C50" t="s">
        <v>635</v>
      </c>
    </row>
    <row r="51" spans="3:3" x14ac:dyDescent="0.3">
      <c r="C51" t="s">
        <v>636</v>
      </c>
    </row>
    <row r="52" spans="3:3" x14ac:dyDescent="0.3">
      <c r="C52" t="s">
        <v>661</v>
      </c>
    </row>
    <row r="53" spans="3:3" x14ac:dyDescent="0.3">
      <c r="C53" t="s">
        <v>708</v>
      </c>
    </row>
    <row r="54" spans="3:3" x14ac:dyDescent="0.3">
      <c r="C54" t="s">
        <v>710</v>
      </c>
    </row>
    <row r="55" spans="3:3" x14ac:dyDescent="0.3">
      <c r="C55" t="s">
        <v>731</v>
      </c>
    </row>
    <row r="56" spans="3:3" x14ac:dyDescent="0.3">
      <c r="C56" t="s">
        <v>732</v>
      </c>
    </row>
    <row r="57" spans="3:3" x14ac:dyDescent="0.3">
      <c r="C57" t="s">
        <v>793</v>
      </c>
    </row>
    <row r="58" spans="3:3" x14ac:dyDescent="0.3">
      <c r="C58" t="s">
        <v>811</v>
      </c>
    </row>
    <row r="59" spans="3:3" x14ac:dyDescent="0.3">
      <c r="C59" t="s">
        <v>316</v>
      </c>
    </row>
    <row r="60" spans="3:3" x14ac:dyDescent="0.3">
      <c r="C60" t="s">
        <v>68</v>
      </c>
    </row>
    <row r="61" spans="3:3" x14ac:dyDescent="0.3">
      <c r="C61" t="s">
        <v>886</v>
      </c>
    </row>
    <row r="62" spans="3:3" x14ac:dyDescent="0.3">
      <c r="C62" t="s">
        <v>934</v>
      </c>
    </row>
    <row r="63" spans="3:3" x14ac:dyDescent="0.3">
      <c r="C63" t="s">
        <v>935</v>
      </c>
    </row>
    <row r="64" spans="3:3" x14ac:dyDescent="0.3">
      <c r="C64" t="s">
        <v>946</v>
      </c>
    </row>
    <row r="65" spans="3:3" x14ac:dyDescent="0.3">
      <c r="C65" t="s">
        <v>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zoomScale="80" zoomScaleNormal="70" workbookViewId="0">
      <pane ySplit="1" topLeftCell="A2" activePane="bottomLeft" state="frozen"/>
      <selection pane="bottomLeft" activeCell="C40" sqref="C40"/>
    </sheetView>
  </sheetViews>
  <sheetFormatPr defaultRowHeight="14.4" x14ac:dyDescent="0.3"/>
  <cols>
    <col min="1" max="1" width="8.88671875" style="7"/>
    <col min="2" max="2" width="57.33203125" style="3" bestFit="1" customWidth="1"/>
    <col min="3" max="3" width="26" style="3" bestFit="1" customWidth="1"/>
    <col min="4" max="4" width="19.21875" style="3" bestFit="1" customWidth="1"/>
    <col min="5" max="5" width="29.33203125" style="3" bestFit="1" customWidth="1"/>
    <col min="6" max="6" width="29.109375" style="3" bestFit="1" customWidth="1"/>
    <col min="7" max="7" width="13.77734375" style="3" bestFit="1" customWidth="1"/>
    <col min="8" max="8" width="13.44140625" style="3" bestFit="1" customWidth="1"/>
    <col min="9" max="9" width="19.77734375" style="4" bestFit="1" customWidth="1"/>
    <col min="10" max="10" width="15.6640625" style="1" bestFit="1" customWidth="1"/>
    <col min="11" max="12" width="15.6640625" style="4" customWidth="1"/>
    <col min="13" max="13" width="8.21875" style="2" bestFit="1" customWidth="1"/>
    <col min="14" max="14" width="9.6640625" style="4" customWidth="1"/>
    <col min="15" max="15" width="18.6640625" style="1" bestFit="1" customWidth="1"/>
    <col min="16" max="16" width="17.109375" style="4" bestFit="1" customWidth="1"/>
    <col min="17" max="17" width="26" style="4" bestFit="1" customWidth="1"/>
    <col min="18" max="18" width="19.88671875" bestFit="1" customWidth="1"/>
    <col min="20" max="20" width="24.77734375" bestFit="1" customWidth="1"/>
    <col min="21" max="21" width="24.33203125" style="3" customWidth="1"/>
  </cols>
  <sheetData>
    <row r="1" spans="1:21" x14ac:dyDescent="0.3">
      <c r="A1" s="7" t="s">
        <v>0</v>
      </c>
      <c r="B1" s="3" t="s">
        <v>1</v>
      </c>
      <c r="C1" s="3" t="s">
        <v>2</v>
      </c>
      <c r="D1" s="3" t="s">
        <v>12</v>
      </c>
      <c r="E1" s="3" t="s">
        <v>54</v>
      </c>
      <c r="F1" s="3" t="s">
        <v>8</v>
      </c>
      <c r="G1" s="3" t="s">
        <v>9</v>
      </c>
      <c r="H1" s="3" t="s">
        <v>10</v>
      </c>
      <c r="I1" s="4" t="s">
        <v>11</v>
      </c>
      <c r="J1" s="1" t="s">
        <v>6</v>
      </c>
      <c r="K1" s="4" t="s">
        <v>17</v>
      </c>
      <c r="L1" s="4" t="s">
        <v>1026</v>
      </c>
      <c r="M1" s="2" t="s">
        <v>7</v>
      </c>
      <c r="N1" s="4" t="s">
        <v>3</v>
      </c>
      <c r="O1" s="1" t="s">
        <v>4</v>
      </c>
      <c r="P1" s="4" t="s">
        <v>5</v>
      </c>
      <c r="Q1" s="4" t="s">
        <v>1016</v>
      </c>
      <c r="R1" s="4" t="s">
        <v>20</v>
      </c>
      <c r="S1" s="3" t="s">
        <v>13</v>
      </c>
      <c r="U1"/>
    </row>
    <row r="2" spans="1:21" x14ac:dyDescent="0.3">
      <c r="A2" s="7">
        <f>ROW()-ROW(Загальна_таблиця[[#Headers],[№]])</f>
        <v>1</v>
      </c>
      <c r="B2" s="3" t="s">
        <v>14</v>
      </c>
      <c r="C2" s="3" t="s">
        <v>15</v>
      </c>
      <c r="D2" s="3" t="s">
        <v>23</v>
      </c>
      <c r="E2" s="3" t="s">
        <v>24</v>
      </c>
      <c r="F2" s="3" t="s">
        <v>109</v>
      </c>
      <c r="G2" s="3" t="s">
        <v>22</v>
      </c>
      <c r="H2" s="3" t="s">
        <v>271</v>
      </c>
      <c r="I2" s="4">
        <v>496</v>
      </c>
      <c r="J2" s="1">
        <v>44607</v>
      </c>
      <c r="K2" s="4">
        <f>IF(Загальна_таблиця[[#This Row],[Дата покупки]]="","",YEAR(Загальна_таблиця[[#This Row],[Дата покупки]]))</f>
        <v>2022</v>
      </c>
      <c r="L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2" s="2">
        <v>135</v>
      </c>
      <c r="P2" s="4" t="str">
        <f>IF(Загальна_таблиця[[#This Row],[Дата прочитання]]="","",YEAR(Загальна_таблиця[[#This Row],[Дата прочитання]]))</f>
        <v/>
      </c>
      <c r="Q2" s="4" t="str">
        <f>IF(Загальна_таблиця[[#This Row],[Дата прочитання]],"Прочитане","Непрочитане")</f>
        <v>Непрочитане</v>
      </c>
      <c r="R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" s="3"/>
      <c r="U2"/>
    </row>
    <row r="3" spans="1:21" x14ac:dyDescent="0.3">
      <c r="A3" s="7">
        <f>ROW()-ROW(Загальна_таблиця[[#Headers],[№]])</f>
        <v>2</v>
      </c>
      <c r="B3" s="3" t="s">
        <v>25</v>
      </c>
      <c r="C3" s="3" t="s">
        <v>42</v>
      </c>
      <c r="D3" s="3" t="s">
        <v>41</v>
      </c>
      <c r="E3" s="3" t="s">
        <v>24</v>
      </c>
      <c r="F3" s="3" t="s">
        <v>43</v>
      </c>
      <c r="G3" s="3" t="s">
        <v>22</v>
      </c>
      <c r="H3" s="3" t="s">
        <v>271</v>
      </c>
      <c r="I3" s="4">
        <v>608</v>
      </c>
      <c r="J3" s="1">
        <v>44661</v>
      </c>
      <c r="K3" s="4">
        <f>IF(Загальна_таблиця[[#This Row],[Дата покупки]]="","",YEAR(Загальна_таблиця[[#This Row],[Дата покупки]]))</f>
        <v>2022</v>
      </c>
      <c r="L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" s="2">
        <v>440</v>
      </c>
      <c r="P3" s="4" t="str">
        <f>IF(Загальна_таблиця[[#This Row],[Дата прочитання]]="","",YEAR(Загальна_таблиця[[#This Row],[Дата прочитання]]))</f>
        <v/>
      </c>
      <c r="Q3" s="4" t="str">
        <f>IF(Загальна_таблиця[[#This Row],[Дата прочитання]],"Прочитане","Непрочитане")</f>
        <v>Непрочитане</v>
      </c>
      <c r="R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" s="3"/>
      <c r="U3"/>
    </row>
    <row r="4" spans="1:21" x14ac:dyDescent="0.3">
      <c r="A4" s="7">
        <f>ROW()-ROW(Загальна_таблиця[[#Headers],[№]])</f>
        <v>3</v>
      </c>
      <c r="B4" s="3" t="s">
        <v>26</v>
      </c>
      <c r="C4" s="3" t="s">
        <v>27</v>
      </c>
      <c r="D4" s="3" t="s">
        <v>45</v>
      </c>
      <c r="E4" s="3" t="s">
        <v>46</v>
      </c>
      <c r="F4" s="3" t="s">
        <v>44</v>
      </c>
      <c r="G4" s="3" t="s">
        <v>22</v>
      </c>
      <c r="H4" s="3" t="s">
        <v>271</v>
      </c>
      <c r="I4" s="4">
        <v>224</v>
      </c>
      <c r="J4" s="1">
        <v>44667</v>
      </c>
      <c r="K4" s="4">
        <f>IF(Загальна_таблиця[[#This Row],[Дата покупки]]="","",YEAR(Загальна_таблиця[[#This Row],[Дата покупки]]))</f>
        <v>2022</v>
      </c>
      <c r="L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4" s="2">
        <v>167</v>
      </c>
      <c r="P4" s="4" t="str">
        <f>IF(Загальна_таблиця[[#This Row],[Дата прочитання]]="","",YEAR(Загальна_таблиця[[#This Row],[Дата прочитання]]))</f>
        <v/>
      </c>
      <c r="Q4" s="4" t="str">
        <f>IF(Загальна_таблиця[[#This Row],[Дата прочитання]],"Прочитане","Непрочитане")</f>
        <v>Непрочитане</v>
      </c>
      <c r="R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" s="3"/>
      <c r="U4"/>
    </row>
    <row r="5" spans="1:21" x14ac:dyDescent="0.3">
      <c r="A5" s="7">
        <f>ROW()-ROW(Загальна_таблиця[[#Headers],[№]])</f>
        <v>4</v>
      </c>
      <c r="B5" s="3" t="s">
        <v>28</v>
      </c>
      <c r="C5" s="3" t="s">
        <v>47</v>
      </c>
      <c r="D5" s="3" t="s">
        <v>45</v>
      </c>
      <c r="E5" s="3" t="s">
        <v>24</v>
      </c>
      <c r="F5" s="3" t="s">
        <v>48</v>
      </c>
      <c r="G5" s="3" t="s">
        <v>22</v>
      </c>
      <c r="H5" s="3" t="s">
        <v>271</v>
      </c>
      <c r="I5" s="4">
        <v>576</v>
      </c>
      <c r="J5" s="1">
        <v>44667</v>
      </c>
      <c r="K5" s="4">
        <f>IF(Загальна_таблиця[[#This Row],[Дата покупки]]="","",YEAR(Загальна_таблиця[[#This Row],[Дата покупки]]))</f>
        <v>2022</v>
      </c>
      <c r="L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" s="2">
        <v>161</v>
      </c>
      <c r="P5" s="4" t="str">
        <f>IF(Загальна_таблиця[[#This Row],[Дата прочитання]]="","",YEAR(Загальна_таблиця[[#This Row],[Дата прочитання]]))</f>
        <v/>
      </c>
      <c r="Q5" s="4" t="str">
        <f>IF(Загальна_таблиця[[#This Row],[Дата прочитання]],"Прочитане","Непрочитане")</f>
        <v>Непрочитане</v>
      </c>
      <c r="R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" s="3"/>
      <c r="U5"/>
    </row>
    <row r="6" spans="1:21" x14ac:dyDescent="0.3">
      <c r="A6" s="7">
        <f>ROW()-ROW(Загальна_таблиця[[#Headers],[№]])</f>
        <v>5</v>
      </c>
      <c r="B6" s="3" t="s">
        <v>29</v>
      </c>
      <c r="C6" s="3" t="s">
        <v>30</v>
      </c>
      <c r="D6" s="3" t="s">
        <v>41</v>
      </c>
      <c r="E6" s="3" t="s">
        <v>24</v>
      </c>
      <c r="F6" s="3" t="s">
        <v>44</v>
      </c>
      <c r="G6" s="3" t="s">
        <v>22</v>
      </c>
      <c r="H6" s="3" t="s">
        <v>271</v>
      </c>
      <c r="I6" s="4">
        <v>160</v>
      </c>
      <c r="J6" s="1">
        <v>44667</v>
      </c>
      <c r="K6" s="4">
        <f>IF(Загальна_таблиця[[#This Row],[Дата покупки]]="","",YEAR(Загальна_таблиця[[#This Row],[Дата покупки]]))</f>
        <v>2022</v>
      </c>
      <c r="L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6" s="2">
        <v>193</v>
      </c>
      <c r="P6" s="4" t="str">
        <f>IF(Загальна_таблиця[[#This Row],[Дата прочитання]]="","",YEAR(Загальна_таблиця[[#This Row],[Дата прочитання]]))</f>
        <v/>
      </c>
      <c r="Q6" s="4" t="str">
        <f>IF(Загальна_таблиця[[#This Row],[Дата прочитання]],"Прочитане","Непрочитане")</f>
        <v>Непрочитане</v>
      </c>
      <c r="R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" s="3"/>
      <c r="U6"/>
    </row>
    <row r="7" spans="1:21" x14ac:dyDescent="0.3">
      <c r="A7" s="7">
        <f>ROW()-ROW(Загальна_таблиця[[#Headers],[№]])</f>
        <v>6</v>
      </c>
      <c r="B7" s="3" t="s">
        <v>31</v>
      </c>
      <c r="C7" s="3" t="s">
        <v>32</v>
      </c>
      <c r="D7" s="3" t="s">
        <v>50</v>
      </c>
      <c r="E7" s="3" t="s">
        <v>24</v>
      </c>
      <c r="F7" s="3" t="s">
        <v>49</v>
      </c>
      <c r="G7" s="3" t="s">
        <v>22</v>
      </c>
      <c r="H7" s="3" t="s">
        <v>271</v>
      </c>
      <c r="I7" s="4">
        <v>368</v>
      </c>
      <c r="J7" s="1">
        <v>44668</v>
      </c>
      <c r="K7" s="4">
        <f>IF(Загальна_таблиця[[#This Row],[Дата покупки]]="","",YEAR(Загальна_таблиця[[#This Row],[Дата покупки]]))</f>
        <v>2022</v>
      </c>
      <c r="L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7" s="2">
        <v>220</v>
      </c>
      <c r="P7" s="4" t="str">
        <f>IF(Загальна_таблиця[[#This Row],[Дата прочитання]]="","",YEAR(Загальна_таблиця[[#This Row],[Дата прочитання]]))</f>
        <v/>
      </c>
      <c r="Q7" s="4" t="str">
        <f>IF(Загальна_таблиця[[#This Row],[Дата прочитання]],"Прочитане","Непрочитане")</f>
        <v>Непрочитане</v>
      </c>
      <c r="R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" s="3"/>
      <c r="U7"/>
    </row>
    <row r="8" spans="1:21" x14ac:dyDescent="0.3">
      <c r="A8" s="7">
        <f>ROW()-ROW(Загальна_таблиця[[#Headers],[№]])</f>
        <v>7</v>
      </c>
      <c r="B8" s="3" t="s">
        <v>33</v>
      </c>
      <c r="C8" s="3" t="s">
        <v>32</v>
      </c>
      <c r="D8" s="3" t="s">
        <v>50</v>
      </c>
      <c r="E8" s="3" t="s">
        <v>24</v>
      </c>
      <c r="F8" s="3" t="s">
        <v>49</v>
      </c>
      <c r="G8" s="3" t="s">
        <v>22</v>
      </c>
      <c r="H8" s="3" t="s">
        <v>271</v>
      </c>
      <c r="I8" s="4">
        <v>384</v>
      </c>
      <c r="J8" s="1">
        <v>44668</v>
      </c>
      <c r="K8" s="4">
        <f>IF(Загальна_таблиця[[#This Row],[Дата покупки]]="","",YEAR(Загальна_таблиця[[#This Row],[Дата покупки]]))</f>
        <v>2022</v>
      </c>
      <c r="L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8" s="2">
        <v>220</v>
      </c>
      <c r="P8" s="4" t="str">
        <f>IF(Загальна_таблиця[[#This Row],[Дата прочитання]]="","",YEAR(Загальна_таблиця[[#This Row],[Дата прочитання]]))</f>
        <v/>
      </c>
      <c r="Q8" s="4" t="str">
        <f>IF(Загальна_таблиця[[#This Row],[Дата прочитання]],"Прочитане","Непрочитане")</f>
        <v>Непрочитане</v>
      </c>
      <c r="R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" s="3"/>
      <c r="U8"/>
    </row>
    <row r="9" spans="1:21" x14ac:dyDescent="0.3">
      <c r="A9" s="7">
        <f>ROW()-ROW(Загальна_таблиця[[#Headers],[№]])</f>
        <v>8</v>
      </c>
      <c r="B9" s="3" t="s">
        <v>34</v>
      </c>
      <c r="C9" s="3" t="s">
        <v>35</v>
      </c>
      <c r="D9" s="3" t="s">
        <v>23</v>
      </c>
      <c r="E9" s="3" t="s">
        <v>46</v>
      </c>
      <c r="F9" s="3" t="s">
        <v>49</v>
      </c>
      <c r="G9" s="3" t="s">
        <v>22</v>
      </c>
      <c r="H9" s="3" t="s">
        <v>271</v>
      </c>
      <c r="I9" s="4">
        <v>400</v>
      </c>
      <c r="J9" s="1">
        <v>44668</v>
      </c>
      <c r="K9" s="4">
        <f>IF(Загальна_таблиця[[#This Row],[Дата покупки]]="","",YEAR(Загальна_таблиця[[#This Row],[Дата покупки]]))</f>
        <v>2022</v>
      </c>
      <c r="L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9" s="2">
        <v>225</v>
      </c>
      <c r="P9" s="4" t="str">
        <f>IF(Загальна_таблиця[[#This Row],[Дата прочитання]]="","",YEAR(Загальна_таблиця[[#This Row],[Дата прочитання]]))</f>
        <v/>
      </c>
      <c r="Q9" s="4" t="str">
        <f>IF(Загальна_таблиця[[#This Row],[Дата прочитання]],"Прочитане","Непрочитане")</f>
        <v>Непрочитане</v>
      </c>
      <c r="R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" s="3"/>
      <c r="U9"/>
    </row>
    <row r="10" spans="1:21" x14ac:dyDescent="0.3">
      <c r="A10" s="7">
        <f>ROW()-ROW(Загальна_таблиця[[#Headers],[№]])</f>
        <v>9</v>
      </c>
      <c r="B10" s="3" t="s">
        <v>36</v>
      </c>
      <c r="C10" s="3" t="s">
        <v>37</v>
      </c>
      <c r="D10" s="3" t="s">
        <v>45</v>
      </c>
      <c r="E10" s="3" t="s">
        <v>24</v>
      </c>
      <c r="F10" s="3" t="s">
        <v>49</v>
      </c>
      <c r="G10" s="3" t="s">
        <v>22</v>
      </c>
      <c r="H10" s="3" t="s">
        <v>271</v>
      </c>
      <c r="I10" s="4">
        <v>448</v>
      </c>
      <c r="J10" s="1">
        <v>44668</v>
      </c>
      <c r="K10" s="4">
        <f>IF(Загальна_таблиця[[#This Row],[Дата покупки]]="","",YEAR(Загальна_таблиця[[#This Row],[Дата покупки]]))</f>
        <v>2022</v>
      </c>
      <c r="L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10" s="2">
        <v>225</v>
      </c>
      <c r="P10" s="4" t="str">
        <f>IF(Загальна_таблиця[[#This Row],[Дата прочитання]]="","",YEAR(Загальна_таблиця[[#This Row],[Дата прочитання]]))</f>
        <v/>
      </c>
      <c r="Q10" s="4" t="str">
        <f>IF(Загальна_таблиця[[#This Row],[Дата прочитання]],"Прочитане","Непрочитане")</f>
        <v>Непрочитане</v>
      </c>
      <c r="R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" s="3"/>
      <c r="U10"/>
    </row>
    <row r="11" spans="1:21" x14ac:dyDescent="0.3">
      <c r="A11" s="7">
        <f>ROW()-ROW(Загальна_таблиця[[#Headers],[№]])</f>
        <v>10</v>
      </c>
      <c r="B11" s="3" t="s">
        <v>38</v>
      </c>
      <c r="C11" s="3" t="s">
        <v>39</v>
      </c>
      <c r="D11" s="3" t="s">
        <v>23</v>
      </c>
      <c r="E11" s="3" t="s">
        <v>24</v>
      </c>
      <c r="F11" s="3" t="s">
        <v>51</v>
      </c>
      <c r="G11" s="3" t="s">
        <v>22</v>
      </c>
      <c r="H11" s="3" t="s">
        <v>271</v>
      </c>
      <c r="I11" s="4">
        <v>352</v>
      </c>
      <c r="J11" s="1">
        <v>44675</v>
      </c>
      <c r="K11" s="4">
        <f>IF(Загальна_таблиця[[#This Row],[Дата покупки]]="","",YEAR(Загальна_таблиця[[#This Row],[Дата покупки]]))</f>
        <v>2022</v>
      </c>
      <c r="L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11" s="2">
        <v>250</v>
      </c>
      <c r="P11" s="4" t="str">
        <f>IF(Загальна_таблиця[[#This Row],[Дата прочитання]]="","",YEAR(Загальна_таблиця[[#This Row],[Дата прочитання]]))</f>
        <v/>
      </c>
      <c r="Q11" s="4" t="str">
        <f>IF(Загальна_таблиця[[#This Row],[Дата прочитання]],"Прочитане","Непрочитане")</f>
        <v>Непрочитане</v>
      </c>
      <c r="R1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" s="3"/>
      <c r="U11"/>
    </row>
    <row r="12" spans="1:21" x14ac:dyDescent="0.3">
      <c r="A12" s="7">
        <f>ROW()-ROW(Загальна_таблиця[[#Headers],[№]])</f>
        <v>11</v>
      </c>
      <c r="B12" s="3" t="s">
        <v>40</v>
      </c>
      <c r="C12" s="3" t="s">
        <v>52</v>
      </c>
      <c r="D12" s="3" t="s">
        <v>53</v>
      </c>
      <c r="E12" s="3" t="s">
        <v>24</v>
      </c>
      <c r="F12" s="3" t="s">
        <v>44</v>
      </c>
      <c r="G12" s="3" t="s">
        <v>22</v>
      </c>
      <c r="H12" s="3" t="s">
        <v>271</v>
      </c>
      <c r="I12" s="4">
        <v>304</v>
      </c>
      <c r="J12" s="1">
        <v>44680</v>
      </c>
      <c r="K12" s="4">
        <f>IF(Загальна_таблиця[[#This Row],[Дата покупки]]="","",YEAR(Загальна_таблиця[[#This Row],[Дата покупки]]))</f>
        <v>2022</v>
      </c>
      <c r="L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12" s="2">
        <v>240</v>
      </c>
      <c r="N12" s="4">
        <v>5</v>
      </c>
      <c r="O12" s="1">
        <v>44843</v>
      </c>
      <c r="P12" s="4">
        <f>IF(Загальна_таблиця[[#This Row],[Дата прочитання]]="","",YEAR(Загальна_таблиця[[#This Row],[Дата прочитання]]))</f>
        <v>2022</v>
      </c>
      <c r="Q12" s="4" t="str">
        <f>IF(Загальна_таблиця[[#This Row],[Дата прочитання]],"Прочитане","Непрочитане")</f>
        <v>Прочитане</v>
      </c>
      <c r="R12" s="4">
        <f>IF(Загальна_таблиця[[#This Row],[Дата прочитання]]="","",Загальна_таблиця[[#This Row],[Дата прочитання]]-Загальна_таблиця[[#This Row],[Дата покупки]])</f>
        <v>163</v>
      </c>
      <c r="S12" s="3"/>
      <c r="U12"/>
    </row>
    <row r="13" spans="1:21" x14ac:dyDescent="0.3">
      <c r="A13" s="7">
        <f>ROW()-ROW(Загальна_таблиця[[#Headers],[№]])</f>
        <v>12</v>
      </c>
      <c r="B13" s="3" t="s">
        <v>55</v>
      </c>
      <c r="C13" s="3" t="s">
        <v>67</v>
      </c>
      <c r="D13" s="3" t="s">
        <v>45</v>
      </c>
      <c r="E13" s="3" t="s">
        <v>24</v>
      </c>
      <c r="F13" s="3" t="s">
        <v>68</v>
      </c>
      <c r="G13" s="3" t="s">
        <v>21</v>
      </c>
      <c r="H13" s="3" t="s">
        <v>271</v>
      </c>
      <c r="I13" s="4">
        <v>338</v>
      </c>
      <c r="J13" s="1">
        <v>44687</v>
      </c>
      <c r="K13" s="4">
        <f>IF(Загальна_таблиця[[#This Row],[Дата покупки]]="","",YEAR(Загальна_таблиця[[#This Row],[Дата покупки]]))</f>
        <v>2022</v>
      </c>
      <c r="L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3" s="2">
        <v>468</v>
      </c>
      <c r="P13" s="4" t="str">
        <f>IF(Загальна_таблиця[[#This Row],[Дата прочитання]]="","",YEAR(Загальна_таблиця[[#This Row],[Дата прочитання]]))</f>
        <v/>
      </c>
      <c r="Q13" s="4" t="str">
        <f>IF(Загальна_таблиця[[#This Row],[Дата прочитання]],"Прочитане","Непрочитане")</f>
        <v>Непрочитане</v>
      </c>
      <c r="R1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" s="3"/>
      <c r="U13"/>
    </row>
    <row r="14" spans="1:21" x14ac:dyDescent="0.3">
      <c r="A14" s="7">
        <f>ROW()-ROW(Загальна_таблиця[[#Headers],[№]])</f>
        <v>13</v>
      </c>
      <c r="B14" s="3" t="s">
        <v>56</v>
      </c>
      <c r="C14" s="3" t="s">
        <v>57</v>
      </c>
      <c r="D14" s="3" t="s">
        <v>23</v>
      </c>
      <c r="E14" s="3" t="s">
        <v>24</v>
      </c>
      <c r="F14" s="3" t="s">
        <v>109</v>
      </c>
      <c r="G14" s="3" t="s">
        <v>22</v>
      </c>
      <c r="H14" s="3" t="s">
        <v>271</v>
      </c>
      <c r="I14" s="4">
        <v>240</v>
      </c>
      <c r="J14" s="1">
        <v>44693</v>
      </c>
      <c r="K14" s="4">
        <f>IF(Загальна_таблиця[[#This Row],[Дата покупки]]="","",YEAR(Загальна_таблиця[[#This Row],[Дата покупки]]))</f>
        <v>2022</v>
      </c>
      <c r="L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4" s="2">
        <v>180</v>
      </c>
      <c r="N14" s="4">
        <v>5</v>
      </c>
      <c r="O14" s="1">
        <v>44715</v>
      </c>
      <c r="P14" s="4">
        <f>IF(Загальна_таблиця[[#This Row],[Дата прочитання]]="","",YEAR(Загальна_таблиця[[#This Row],[Дата прочитання]]))</f>
        <v>2022</v>
      </c>
      <c r="Q14" s="4" t="str">
        <f>IF(Загальна_таблиця[[#This Row],[Дата прочитання]],"Прочитане","Непрочитане")</f>
        <v>Прочитане</v>
      </c>
      <c r="R14" s="4">
        <f>IF(Загальна_таблиця[[#This Row],[Дата прочитання]]="","",Загальна_таблиця[[#This Row],[Дата прочитання]]-Загальна_таблиця[[#This Row],[Дата покупки]])</f>
        <v>22</v>
      </c>
      <c r="S14" s="3"/>
      <c r="U14"/>
    </row>
    <row r="15" spans="1:21" x14ac:dyDescent="0.3">
      <c r="A15" s="7">
        <f>ROW()-ROW(Загальна_таблиця[[#Headers],[№]])</f>
        <v>14</v>
      </c>
      <c r="B15" s="3" t="s">
        <v>58</v>
      </c>
      <c r="C15" s="3" t="s">
        <v>70</v>
      </c>
      <c r="D15" s="3" t="s">
        <v>45</v>
      </c>
      <c r="E15" s="3" t="s">
        <v>24</v>
      </c>
      <c r="F15" s="3" t="s">
        <v>69</v>
      </c>
      <c r="G15" s="3" t="s">
        <v>21</v>
      </c>
      <c r="H15" s="3" t="s">
        <v>271</v>
      </c>
      <c r="I15" s="4">
        <v>736</v>
      </c>
      <c r="J15" s="1">
        <v>44698</v>
      </c>
      <c r="K15" s="4">
        <f>IF(Загальна_таблиця[[#This Row],[Дата покупки]]="","",YEAR(Загальна_таблиця[[#This Row],[Дата покупки]]))</f>
        <v>2022</v>
      </c>
      <c r="L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5" s="2">
        <v>1040</v>
      </c>
      <c r="P15" s="4" t="str">
        <f>IF(Загальна_таблиця[[#This Row],[Дата прочитання]]="","",YEAR(Загальна_таблиця[[#This Row],[Дата прочитання]]))</f>
        <v/>
      </c>
      <c r="Q15" s="4" t="str">
        <f>IF(Загальна_таблиця[[#This Row],[Дата прочитання]],"Прочитане","Непрочитане")</f>
        <v>Непрочитане</v>
      </c>
      <c r="R1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" s="3"/>
      <c r="U15"/>
    </row>
    <row r="16" spans="1:21" x14ac:dyDescent="0.3">
      <c r="A16" s="7">
        <f>ROW()-ROW(Загальна_таблиця[[#Headers],[№]])</f>
        <v>15</v>
      </c>
      <c r="B16" s="3" t="s">
        <v>59</v>
      </c>
      <c r="C16" s="3" t="s">
        <v>39</v>
      </c>
      <c r="D16" s="3" t="s">
        <v>45</v>
      </c>
      <c r="E16" s="3" t="s">
        <v>24</v>
      </c>
      <c r="F16" s="3" t="s">
        <v>51</v>
      </c>
      <c r="G16" s="3" t="s">
        <v>22</v>
      </c>
      <c r="H16" s="3" t="s">
        <v>271</v>
      </c>
      <c r="I16" s="4">
        <v>416</v>
      </c>
      <c r="J16" s="1">
        <v>44700</v>
      </c>
      <c r="K16" s="4">
        <f>IF(Загальна_таблиця[[#This Row],[Дата покупки]]="","",YEAR(Загальна_таблиця[[#This Row],[Дата покупки]]))</f>
        <v>2022</v>
      </c>
      <c r="L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6" s="2">
        <v>250</v>
      </c>
      <c r="P16" s="4" t="str">
        <f>IF(Загальна_таблиця[[#This Row],[Дата прочитання]]="","",YEAR(Загальна_таблиця[[#This Row],[Дата прочитання]]))</f>
        <v/>
      </c>
      <c r="Q16" s="4" t="str">
        <f>IF(Загальна_таблиця[[#This Row],[Дата прочитання]],"Прочитане","Непрочитане")</f>
        <v>Непрочитане</v>
      </c>
      <c r="R1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" s="3"/>
      <c r="U16"/>
    </row>
    <row r="17" spans="1:21" x14ac:dyDescent="0.3">
      <c r="A17" s="7">
        <f>ROW()-ROW(Загальна_таблиця[[#Headers],[№]])</f>
        <v>16</v>
      </c>
      <c r="B17" s="3" t="s">
        <v>60</v>
      </c>
      <c r="C17" s="3" t="s">
        <v>61</v>
      </c>
      <c r="D17" s="3" t="s">
        <v>71</v>
      </c>
      <c r="E17" s="3" t="s">
        <v>24</v>
      </c>
      <c r="F17" s="3" t="s">
        <v>44</v>
      </c>
      <c r="G17" s="3" t="s">
        <v>22</v>
      </c>
      <c r="H17" s="3" t="s">
        <v>271</v>
      </c>
      <c r="I17" s="4">
        <v>384</v>
      </c>
      <c r="J17" s="1">
        <v>44702</v>
      </c>
      <c r="K17" s="4">
        <f>IF(Загальна_таблиця[[#This Row],[Дата покупки]]="","",YEAR(Загальна_таблиця[[#This Row],[Дата покупки]]))</f>
        <v>2022</v>
      </c>
      <c r="L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7" s="2">
        <v>180</v>
      </c>
      <c r="P17" s="4" t="str">
        <f>IF(Загальна_таблиця[[#This Row],[Дата прочитання]]="","",YEAR(Загальна_таблиця[[#This Row],[Дата прочитання]]))</f>
        <v/>
      </c>
      <c r="Q17" s="4" t="str">
        <f>IF(Загальна_таблиця[[#This Row],[Дата прочитання]],"Прочитане","Непрочитане")</f>
        <v>Непрочитане</v>
      </c>
      <c r="R1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" s="3"/>
      <c r="U17"/>
    </row>
    <row r="18" spans="1:21" x14ac:dyDescent="0.3">
      <c r="A18" s="7">
        <f>ROW()-ROW(Загальна_таблиця[[#Headers],[№]])</f>
        <v>17</v>
      </c>
      <c r="B18" s="3" t="s">
        <v>62</v>
      </c>
      <c r="C18" s="3" t="s">
        <v>73</v>
      </c>
      <c r="D18" s="3" t="s">
        <v>72</v>
      </c>
      <c r="E18" s="3" t="s">
        <v>24</v>
      </c>
      <c r="F18" s="3" t="s">
        <v>74</v>
      </c>
      <c r="G18" s="3" t="s">
        <v>22</v>
      </c>
      <c r="H18" s="3" t="s">
        <v>271</v>
      </c>
      <c r="I18" s="4">
        <v>575</v>
      </c>
      <c r="J18" s="1">
        <v>44702</v>
      </c>
      <c r="K18" s="4">
        <f>IF(Загальна_таблиця[[#This Row],[Дата покупки]]="","",YEAR(Загальна_таблиця[[#This Row],[Дата покупки]]))</f>
        <v>2022</v>
      </c>
      <c r="L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8" s="2">
        <v>80</v>
      </c>
      <c r="P18" s="4" t="str">
        <f>IF(Загальна_таблиця[[#This Row],[Дата прочитання]]="","",YEAR(Загальна_таблиця[[#This Row],[Дата прочитання]]))</f>
        <v/>
      </c>
      <c r="Q18" s="4" t="str">
        <f>IF(Загальна_таблиця[[#This Row],[Дата прочитання]],"Прочитане","Непрочитане")</f>
        <v>Непрочитане</v>
      </c>
      <c r="R1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" s="3"/>
      <c r="U18"/>
    </row>
    <row r="19" spans="1:21" x14ac:dyDescent="0.3">
      <c r="A19" s="7">
        <f>ROW()-ROW(Загальна_таблиця[[#Headers],[№]])</f>
        <v>18</v>
      </c>
      <c r="B19" s="3" t="s">
        <v>63</v>
      </c>
      <c r="C19" s="3" t="s">
        <v>64</v>
      </c>
      <c r="D19" s="3" t="s">
        <v>75</v>
      </c>
      <c r="E19" s="3" t="s">
        <v>24</v>
      </c>
      <c r="F19" s="3" t="s">
        <v>74</v>
      </c>
      <c r="G19" s="3" t="s">
        <v>22</v>
      </c>
      <c r="H19" s="3" t="s">
        <v>271</v>
      </c>
      <c r="I19" s="4">
        <v>348</v>
      </c>
      <c r="J19" s="1">
        <v>44702</v>
      </c>
      <c r="K19" s="4">
        <f>IF(Загальна_таблиця[[#This Row],[Дата покупки]]="","",YEAR(Загальна_таблиця[[#This Row],[Дата покупки]]))</f>
        <v>2022</v>
      </c>
      <c r="L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19" s="2">
        <v>90</v>
      </c>
      <c r="P19" s="4" t="str">
        <f>IF(Загальна_таблиця[[#This Row],[Дата прочитання]]="","",YEAR(Загальна_таблиця[[#This Row],[Дата прочитання]]))</f>
        <v/>
      </c>
      <c r="Q19" s="4" t="str">
        <f>IF(Загальна_таблиця[[#This Row],[Дата прочитання]],"Прочитане","Непрочитане")</f>
        <v>Непрочитане</v>
      </c>
      <c r="R1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" s="3"/>
      <c r="U19"/>
    </row>
    <row r="20" spans="1:21" x14ac:dyDescent="0.3">
      <c r="A20" s="7">
        <f>ROW()-ROW(Загальна_таблиця[[#Headers],[№]])</f>
        <v>19</v>
      </c>
      <c r="B20" s="3" t="s">
        <v>65</v>
      </c>
      <c r="C20" s="3" t="s">
        <v>76</v>
      </c>
      <c r="D20" s="3" t="s">
        <v>77</v>
      </c>
      <c r="E20" s="3" t="s">
        <v>24</v>
      </c>
      <c r="F20" s="3" t="s">
        <v>74</v>
      </c>
      <c r="G20" s="3" t="s">
        <v>22</v>
      </c>
      <c r="H20" s="3" t="s">
        <v>271</v>
      </c>
      <c r="I20" s="4">
        <v>604</v>
      </c>
      <c r="J20" s="1">
        <v>44702</v>
      </c>
      <c r="K20" s="4">
        <f>IF(Загальна_таблиця[[#This Row],[Дата покупки]]="","",YEAR(Загальна_таблиця[[#This Row],[Дата покупки]]))</f>
        <v>2022</v>
      </c>
      <c r="L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0" s="2">
        <v>100</v>
      </c>
      <c r="P20" s="4" t="str">
        <f>IF(Загальна_таблиця[[#This Row],[Дата прочитання]]="","",YEAR(Загальна_таблиця[[#This Row],[Дата прочитання]]))</f>
        <v/>
      </c>
      <c r="Q20" s="4" t="str">
        <f>IF(Загальна_таблиця[[#This Row],[Дата прочитання]],"Прочитане","Непрочитане")</f>
        <v>Непрочитане</v>
      </c>
      <c r="R2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" s="3"/>
      <c r="U20"/>
    </row>
    <row r="21" spans="1:21" x14ac:dyDescent="0.3">
      <c r="A21" s="7">
        <f>ROW()-ROW(Загальна_таблиця[[#Headers],[№]])</f>
        <v>20</v>
      </c>
      <c r="B21" s="3" t="s">
        <v>66</v>
      </c>
      <c r="C21" s="3" t="s">
        <v>39</v>
      </c>
      <c r="D21" s="3" t="s">
        <v>45</v>
      </c>
      <c r="E21" s="3" t="s">
        <v>24</v>
      </c>
      <c r="F21" s="3" t="s">
        <v>51</v>
      </c>
      <c r="G21" s="3" t="s">
        <v>22</v>
      </c>
      <c r="H21" s="3" t="s">
        <v>271</v>
      </c>
      <c r="I21" s="4">
        <v>504</v>
      </c>
      <c r="J21" s="1">
        <v>44704</v>
      </c>
      <c r="K21" s="4">
        <f>IF(Загальна_таблиця[[#This Row],[Дата покупки]]="","",YEAR(Загальна_таблиця[[#This Row],[Дата покупки]]))</f>
        <v>2022</v>
      </c>
      <c r="L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1" s="2">
        <v>250</v>
      </c>
      <c r="P21" s="4" t="str">
        <f>IF(Загальна_таблиця[[#This Row],[Дата прочитання]]="","",YEAR(Загальна_таблиця[[#This Row],[Дата прочитання]]))</f>
        <v/>
      </c>
      <c r="Q21" s="4" t="str">
        <f>IF(Загальна_таблиця[[#This Row],[Дата прочитання]],"Прочитане","Непрочитане")</f>
        <v>Непрочитане</v>
      </c>
      <c r="R2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" s="3"/>
      <c r="U21"/>
    </row>
    <row r="22" spans="1:21" x14ac:dyDescent="0.3">
      <c r="A22" s="7">
        <f>ROW()-ROW(Загальна_таблиця[[#Headers],[№]])</f>
        <v>21</v>
      </c>
      <c r="B22" s="3" t="s">
        <v>78</v>
      </c>
      <c r="C22" s="3" t="s">
        <v>79</v>
      </c>
      <c r="D22" s="3" t="s">
        <v>23</v>
      </c>
      <c r="E22" s="3" t="s">
        <v>24</v>
      </c>
      <c r="F22" s="3" t="s">
        <v>105</v>
      </c>
      <c r="G22" s="3" t="s">
        <v>22</v>
      </c>
      <c r="H22" s="3" t="s">
        <v>271</v>
      </c>
      <c r="I22" s="4">
        <v>480</v>
      </c>
      <c r="J22" s="1">
        <v>44713</v>
      </c>
      <c r="K22" s="4">
        <f>IF(Загальна_таблиця[[#This Row],[Дата покупки]]="","",YEAR(Загальна_таблиця[[#This Row],[Дата покупки]]))</f>
        <v>2022</v>
      </c>
      <c r="L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2" s="2">
        <v>250</v>
      </c>
      <c r="P22" s="4" t="str">
        <f>IF(Загальна_таблиця[[#This Row],[Дата прочитання]]="","",YEAR(Загальна_таблиця[[#This Row],[Дата прочитання]]))</f>
        <v/>
      </c>
      <c r="Q22" s="4" t="str">
        <f>IF(Загальна_таблиця[[#This Row],[Дата прочитання]],"Прочитане","Непрочитане")</f>
        <v>Непрочитане</v>
      </c>
      <c r="R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" s="3"/>
      <c r="U22"/>
    </row>
    <row r="23" spans="1:21" x14ac:dyDescent="0.3">
      <c r="A23" s="7">
        <f>ROW()-ROW(Загальна_таблиця[[#Headers],[№]])</f>
        <v>22</v>
      </c>
      <c r="B23" s="3" t="s">
        <v>80</v>
      </c>
      <c r="C23" s="3" t="s">
        <v>81</v>
      </c>
      <c r="D23" s="3" t="s">
        <v>53</v>
      </c>
      <c r="E23" s="3" t="s">
        <v>24</v>
      </c>
      <c r="F23" s="3" t="s">
        <v>44</v>
      </c>
      <c r="G23" s="3" t="s">
        <v>22</v>
      </c>
      <c r="H23" s="3" t="s">
        <v>271</v>
      </c>
      <c r="I23" s="4">
        <v>232</v>
      </c>
      <c r="J23" s="1">
        <v>44716</v>
      </c>
      <c r="K23" s="4">
        <f>IF(Загальна_таблиця[[#This Row],[Дата покупки]]="","",YEAR(Загальна_таблиця[[#This Row],[Дата покупки]]))</f>
        <v>2022</v>
      </c>
      <c r="L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" s="2">
        <v>140</v>
      </c>
      <c r="N23" s="4">
        <v>3</v>
      </c>
      <c r="O23" s="1">
        <v>44778</v>
      </c>
      <c r="P23" s="4">
        <f>IF(Загальна_таблиця[[#This Row],[Дата прочитання]]="","",YEAR(Загальна_таблиця[[#This Row],[Дата прочитання]]))</f>
        <v>2022</v>
      </c>
      <c r="Q23" s="4" t="str">
        <f>IF(Загальна_таблиця[[#This Row],[Дата прочитання]],"Прочитане","Непрочитане")</f>
        <v>Прочитане</v>
      </c>
      <c r="R23" s="4">
        <f>IF(Загальна_таблиця[[#This Row],[Дата прочитання]]="","",Загальна_таблиця[[#This Row],[Дата прочитання]]-Загальна_таблиця[[#This Row],[Дата покупки]])</f>
        <v>62</v>
      </c>
      <c r="S23" s="3"/>
      <c r="U23"/>
    </row>
    <row r="24" spans="1:21" x14ac:dyDescent="0.3">
      <c r="A24" s="7">
        <f>ROW()-ROW(Загальна_таблиця[[#Headers],[№]])</f>
        <v>23</v>
      </c>
      <c r="B24" s="3" t="s">
        <v>82</v>
      </c>
      <c r="C24" s="3" t="s">
        <v>83</v>
      </c>
      <c r="D24" s="3" t="s">
        <v>45</v>
      </c>
      <c r="E24" s="3" t="s">
        <v>24</v>
      </c>
      <c r="F24" s="3" t="s">
        <v>109</v>
      </c>
      <c r="G24" s="3" t="s">
        <v>22</v>
      </c>
      <c r="H24" s="3" t="s">
        <v>271</v>
      </c>
      <c r="I24" s="4">
        <v>536</v>
      </c>
      <c r="J24" s="1">
        <v>44716</v>
      </c>
      <c r="K24" s="4">
        <f>IF(Загальна_таблиця[[#This Row],[Дата покупки]]="","",YEAR(Загальна_таблиця[[#This Row],[Дата покупки]]))</f>
        <v>2022</v>
      </c>
      <c r="L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" s="2">
        <v>175</v>
      </c>
      <c r="P24" s="4" t="str">
        <f>IF(Загальна_таблиця[[#This Row],[Дата прочитання]]="","",YEAR(Загальна_таблиця[[#This Row],[Дата прочитання]]))</f>
        <v/>
      </c>
      <c r="Q24" s="4" t="str">
        <f>IF(Загальна_таблиця[[#This Row],[Дата прочитання]],"Прочитане","Непрочитане")</f>
        <v>Непрочитане</v>
      </c>
      <c r="R2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" s="3"/>
      <c r="U24"/>
    </row>
    <row r="25" spans="1:21" x14ac:dyDescent="0.3">
      <c r="A25" s="7">
        <f>ROW()-ROW(Загальна_таблиця[[#Headers],[№]])</f>
        <v>24</v>
      </c>
      <c r="B25" s="3" t="s">
        <v>84</v>
      </c>
      <c r="C25" s="3" t="s">
        <v>85</v>
      </c>
      <c r="D25" s="3" t="s">
        <v>106</v>
      </c>
      <c r="E25" s="3" t="s">
        <v>24</v>
      </c>
      <c r="F25" s="3" t="s">
        <v>43</v>
      </c>
      <c r="G25" s="3" t="s">
        <v>22</v>
      </c>
      <c r="H25" s="3" t="s">
        <v>271</v>
      </c>
      <c r="I25" s="4">
        <v>142</v>
      </c>
      <c r="J25" s="1">
        <v>44721</v>
      </c>
      <c r="K25" s="4">
        <f>IF(Загальна_таблиця[[#This Row],[Дата покупки]]="","",YEAR(Загальна_таблиця[[#This Row],[Дата покупки]]))</f>
        <v>2022</v>
      </c>
      <c r="L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5" s="2">
        <v>133</v>
      </c>
      <c r="P25" s="4" t="str">
        <f>IF(Загальна_таблиця[[#This Row],[Дата прочитання]]="","",YEAR(Загальна_таблиця[[#This Row],[Дата прочитання]]))</f>
        <v/>
      </c>
      <c r="Q25" s="4" t="str">
        <f>IF(Загальна_таблиця[[#This Row],[Дата прочитання]],"Прочитане","Непрочитане")</f>
        <v>Непрочитане</v>
      </c>
      <c r="R2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" s="3"/>
      <c r="U25"/>
    </row>
    <row r="26" spans="1:21" x14ac:dyDescent="0.3">
      <c r="A26" s="7">
        <f>ROW()-ROW(Загальна_таблиця[[#Headers],[№]])</f>
        <v>25</v>
      </c>
      <c r="B26" s="3" t="s">
        <v>86</v>
      </c>
      <c r="C26" s="3" t="s">
        <v>87</v>
      </c>
      <c r="D26" s="3" t="s">
        <v>107</v>
      </c>
      <c r="E26" s="3" t="s">
        <v>24</v>
      </c>
      <c r="F26" s="3" t="s">
        <v>43</v>
      </c>
      <c r="G26" s="3" t="s">
        <v>22</v>
      </c>
      <c r="H26" s="3" t="s">
        <v>271</v>
      </c>
      <c r="I26" s="4">
        <v>224</v>
      </c>
      <c r="J26" s="1">
        <v>44721</v>
      </c>
      <c r="K26" s="4">
        <f>IF(Загальна_таблиця[[#This Row],[Дата покупки]]="","",YEAR(Загальна_таблиця[[#This Row],[Дата покупки]]))</f>
        <v>2022</v>
      </c>
      <c r="L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6" s="2">
        <v>134</v>
      </c>
      <c r="N26" s="4">
        <v>5</v>
      </c>
      <c r="O26" s="1">
        <v>44734</v>
      </c>
      <c r="P26" s="4">
        <f>IF(Загальна_таблиця[[#This Row],[Дата прочитання]]="","",YEAR(Загальна_таблиця[[#This Row],[Дата прочитання]]))</f>
        <v>2022</v>
      </c>
      <c r="Q26" s="4" t="str">
        <f>IF(Загальна_таблиця[[#This Row],[Дата прочитання]],"Прочитане","Непрочитане")</f>
        <v>Прочитане</v>
      </c>
      <c r="R26" s="4">
        <f>IF(Загальна_таблиця[[#This Row],[Дата прочитання]]="","",Загальна_таблиця[[#This Row],[Дата прочитання]]-Загальна_таблиця[[#This Row],[Дата покупки]])</f>
        <v>13</v>
      </c>
      <c r="S26" s="3"/>
      <c r="U26"/>
    </row>
    <row r="27" spans="1:21" x14ac:dyDescent="0.3">
      <c r="A27" s="7">
        <f>ROW()-ROW(Загальна_таблиця[[#Headers],[№]])</f>
        <v>26</v>
      </c>
      <c r="B27" s="3" t="s">
        <v>88</v>
      </c>
      <c r="C27" s="3" t="s">
        <v>87</v>
      </c>
      <c r="D27" s="3" t="s">
        <v>107</v>
      </c>
      <c r="E27" s="3" t="s">
        <v>276</v>
      </c>
      <c r="F27" s="3" t="s">
        <v>43</v>
      </c>
      <c r="G27" s="3" t="s">
        <v>22</v>
      </c>
      <c r="H27" s="3" t="s">
        <v>271</v>
      </c>
      <c r="I27" s="4">
        <v>192</v>
      </c>
      <c r="J27" s="1">
        <v>44721</v>
      </c>
      <c r="K27" s="4">
        <f>IF(Загальна_таблиця[[#This Row],[Дата покупки]]="","",YEAR(Загальна_таблиця[[#This Row],[Дата покупки]]))</f>
        <v>2022</v>
      </c>
      <c r="L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7" s="2">
        <v>387</v>
      </c>
      <c r="P27" s="4" t="str">
        <f>IF(Загальна_таблиця[[#This Row],[Дата прочитання]]="","",YEAR(Загальна_таблиця[[#This Row],[Дата прочитання]]))</f>
        <v/>
      </c>
      <c r="Q27" s="4" t="str">
        <f>IF(Загальна_таблиця[[#This Row],[Дата прочитання]],"Прочитане","Непрочитане")</f>
        <v>Непрочитане</v>
      </c>
      <c r="R2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" s="3"/>
      <c r="U27"/>
    </row>
    <row r="28" spans="1:21" x14ac:dyDescent="0.3">
      <c r="A28" s="7">
        <f>ROW()-ROW(Загальна_таблиця[[#Headers],[№]])</f>
        <v>27</v>
      </c>
      <c r="B28" s="3" t="s">
        <v>89</v>
      </c>
      <c r="C28" s="3" t="s">
        <v>90</v>
      </c>
      <c r="D28" s="3" t="s">
        <v>23</v>
      </c>
      <c r="E28" s="3" t="s">
        <v>24</v>
      </c>
      <c r="F28" s="3" t="s">
        <v>108</v>
      </c>
      <c r="G28" s="3" t="s">
        <v>22</v>
      </c>
      <c r="H28" s="3" t="s">
        <v>271</v>
      </c>
      <c r="I28" s="4">
        <v>224</v>
      </c>
      <c r="J28" s="1">
        <v>44722</v>
      </c>
      <c r="K28" s="4">
        <f>IF(Загальна_таблиця[[#This Row],[Дата покупки]]="","",YEAR(Загальна_таблиця[[#This Row],[Дата покупки]]))</f>
        <v>2022</v>
      </c>
      <c r="L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8" s="2">
        <v>350</v>
      </c>
      <c r="P28" s="4" t="str">
        <f>IF(Загальна_таблиця[[#This Row],[Дата прочитання]]="","",YEAR(Загальна_таблиця[[#This Row],[Дата прочитання]]))</f>
        <v/>
      </c>
      <c r="Q28" s="4" t="str">
        <f>IF(Загальна_таблиця[[#This Row],[Дата прочитання]],"Прочитане","Непрочитане")</f>
        <v>Непрочитане</v>
      </c>
      <c r="R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" s="3"/>
      <c r="U28"/>
    </row>
    <row r="29" spans="1:21" x14ac:dyDescent="0.3">
      <c r="A29" s="7">
        <f>ROW()-ROW(Загальна_таблиця[[#Headers],[№]])</f>
        <v>28</v>
      </c>
      <c r="B29" s="3" t="s">
        <v>91</v>
      </c>
      <c r="C29" s="3" t="s">
        <v>39</v>
      </c>
      <c r="D29" s="3" t="s">
        <v>45</v>
      </c>
      <c r="E29" s="3" t="s">
        <v>24</v>
      </c>
      <c r="F29" s="3" t="s">
        <v>51</v>
      </c>
      <c r="G29" s="3" t="s">
        <v>22</v>
      </c>
      <c r="H29" s="3" t="s">
        <v>271</v>
      </c>
      <c r="I29" s="4">
        <v>344</v>
      </c>
      <c r="J29" s="1">
        <v>44722</v>
      </c>
      <c r="K29" s="4">
        <f>IF(Загальна_таблиця[[#This Row],[Дата покупки]]="","",YEAR(Загальна_таблиця[[#This Row],[Дата покупки]]))</f>
        <v>2022</v>
      </c>
      <c r="L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9" s="2">
        <v>180</v>
      </c>
      <c r="P29" s="4" t="str">
        <f>IF(Загальна_таблиця[[#This Row],[Дата прочитання]]="","",YEAR(Загальна_таблиця[[#This Row],[Дата прочитання]]))</f>
        <v/>
      </c>
      <c r="Q29" s="4" t="str">
        <f>IF(Загальна_таблиця[[#This Row],[Дата прочитання]],"Прочитане","Непрочитане")</f>
        <v>Непрочитане</v>
      </c>
      <c r="R2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" s="3"/>
      <c r="U29"/>
    </row>
    <row r="30" spans="1:21" x14ac:dyDescent="0.3">
      <c r="A30" s="7">
        <f>ROW()-ROW(Загальна_таблиця[[#Headers],[№]])</f>
        <v>29</v>
      </c>
      <c r="B30" s="3" t="s">
        <v>92</v>
      </c>
      <c r="C30" s="3" t="s">
        <v>93</v>
      </c>
      <c r="D30" s="3" t="s">
        <v>53</v>
      </c>
      <c r="E30" s="3" t="s">
        <v>24</v>
      </c>
      <c r="F30" s="3" t="s">
        <v>43</v>
      </c>
      <c r="G30" s="3" t="s">
        <v>22</v>
      </c>
      <c r="H30" s="3" t="s">
        <v>271</v>
      </c>
      <c r="I30" s="4">
        <v>144</v>
      </c>
      <c r="J30" s="1">
        <v>44736</v>
      </c>
      <c r="K30" s="4">
        <f>IF(Загальна_таблиця[[#This Row],[Дата покупки]]="","",YEAR(Загальна_таблиця[[#This Row],[Дата покупки]]))</f>
        <v>2022</v>
      </c>
      <c r="L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0" s="2">
        <v>124</v>
      </c>
      <c r="N30" s="4">
        <v>5</v>
      </c>
      <c r="O30" s="1">
        <v>45105</v>
      </c>
      <c r="P30" s="4">
        <f>IF(Загальна_таблиця[[#This Row],[Дата прочитання]]="","",YEAR(Загальна_таблиця[[#This Row],[Дата прочитання]]))</f>
        <v>2023</v>
      </c>
      <c r="Q30" s="4" t="str">
        <f>IF(Загальна_таблиця[[#This Row],[Дата прочитання]],"Прочитане","Непрочитане")</f>
        <v>Прочитане</v>
      </c>
      <c r="R30" s="4">
        <f>IF(Загальна_таблиця[[#This Row],[Дата прочитання]]="","",Загальна_таблиця[[#This Row],[Дата прочитання]]-Загальна_таблиця[[#This Row],[Дата покупки]])</f>
        <v>369</v>
      </c>
      <c r="S30" s="3"/>
      <c r="U30"/>
    </row>
    <row r="31" spans="1:21" x14ac:dyDescent="0.3">
      <c r="A31" s="7">
        <f>ROW()-ROW(Загальна_таблиця[[#Headers],[№]])</f>
        <v>30</v>
      </c>
      <c r="B31" s="3" t="s">
        <v>94</v>
      </c>
      <c r="C31" s="3" t="s">
        <v>95</v>
      </c>
      <c r="D31" s="3" t="s">
        <v>53</v>
      </c>
      <c r="E31" s="3" t="s">
        <v>24</v>
      </c>
      <c r="F31" s="3" t="s">
        <v>43</v>
      </c>
      <c r="G31" s="3" t="s">
        <v>22</v>
      </c>
      <c r="H31" s="3" t="s">
        <v>271</v>
      </c>
      <c r="I31" s="4">
        <v>832</v>
      </c>
      <c r="J31" s="1">
        <v>44736</v>
      </c>
      <c r="K31" s="4">
        <f>IF(Загальна_таблиця[[#This Row],[Дата покупки]]="","",YEAR(Загальна_таблиця[[#This Row],[Дата покупки]]))</f>
        <v>2022</v>
      </c>
      <c r="L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1" s="2">
        <v>209</v>
      </c>
      <c r="P31" s="4" t="str">
        <f>IF(Загальна_таблиця[[#This Row],[Дата прочитання]]="","",YEAR(Загальна_таблиця[[#This Row],[Дата прочитання]]))</f>
        <v/>
      </c>
      <c r="Q31" s="4" t="str">
        <f>IF(Загальна_таблиця[[#This Row],[Дата прочитання]],"Прочитане","Непрочитане")</f>
        <v>Непрочитане</v>
      </c>
      <c r="R3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" s="3"/>
      <c r="U31"/>
    </row>
    <row r="32" spans="1:21" x14ac:dyDescent="0.3">
      <c r="A32" s="7">
        <f>ROW()-ROW(Загальна_таблиця[[#Headers],[№]])</f>
        <v>31</v>
      </c>
      <c r="B32" s="3" t="s">
        <v>96</v>
      </c>
      <c r="C32" s="3" t="s">
        <v>97</v>
      </c>
      <c r="D32" s="3" t="s">
        <v>77</v>
      </c>
      <c r="E32" s="3" t="s">
        <v>24</v>
      </c>
      <c r="F32" s="3" t="s">
        <v>109</v>
      </c>
      <c r="G32" s="3" t="s">
        <v>22</v>
      </c>
      <c r="H32" s="3" t="s">
        <v>271</v>
      </c>
      <c r="I32" s="4">
        <v>128</v>
      </c>
      <c r="J32" s="1">
        <v>44737</v>
      </c>
      <c r="K32" s="4">
        <f>IF(Загальна_таблиця[[#This Row],[Дата покупки]]="","",YEAR(Загальна_таблиця[[#This Row],[Дата покупки]]))</f>
        <v>2022</v>
      </c>
      <c r="L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2" s="2">
        <v>97</v>
      </c>
      <c r="N32" s="4">
        <v>5</v>
      </c>
      <c r="O32" s="1">
        <v>44847</v>
      </c>
      <c r="P32" s="4">
        <f>IF(Загальна_таблиця[[#This Row],[Дата прочитання]]="","",YEAR(Загальна_таблиця[[#This Row],[Дата прочитання]]))</f>
        <v>2022</v>
      </c>
      <c r="Q32" s="4" t="str">
        <f>IF(Загальна_таблиця[[#This Row],[Дата прочитання]],"Прочитане","Непрочитане")</f>
        <v>Прочитане</v>
      </c>
      <c r="R32" s="4">
        <f>IF(Загальна_таблиця[[#This Row],[Дата прочитання]]="","",Загальна_таблиця[[#This Row],[Дата прочитання]]-Загальна_таблиця[[#This Row],[Дата покупки]])</f>
        <v>110</v>
      </c>
      <c r="S32" s="3"/>
      <c r="U32"/>
    </row>
    <row r="33" spans="1:21" x14ac:dyDescent="0.3">
      <c r="A33" s="7">
        <f>ROW()-ROW(Загальна_таблиця[[#Headers],[№]])</f>
        <v>32</v>
      </c>
      <c r="B33" s="3" t="s">
        <v>98</v>
      </c>
      <c r="C33" s="3" t="s">
        <v>99</v>
      </c>
      <c r="D33" s="3" t="s">
        <v>45</v>
      </c>
      <c r="E33" s="3" t="s">
        <v>24</v>
      </c>
      <c r="F33" s="3" t="s">
        <v>74</v>
      </c>
      <c r="G33" s="3" t="s">
        <v>22</v>
      </c>
      <c r="H33" s="3" t="s">
        <v>271</v>
      </c>
      <c r="I33" s="4">
        <v>447</v>
      </c>
      <c r="J33" s="1">
        <v>44740</v>
      </c>
      <c r="K33" s="4">
        <f>IF(Загальна_таблиця[[#This Row],[Дата покупки]]="","",YEAR(Загальна_таблиця[[#This Row],[Дата покупки]]))</f>
        <v>2022</v>
      </c>
      <c r="L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3" s="2">
        <v>110</v>
      </c>
      <c r="P33" s="4" t="str">
        <f>IF(Загальна_таблиця[[#This Row],[Дата прочитання]]="","",YEAR(Загальна_таблиця[[#This Row],[Дата прочитання]]))</f>
        <v/>
      </c>
      <c r="Q33" s="4" t="str">
        <f>IF(Загальна_таблиця[[#This Row],[Дата прочитання]],"Прочитане","Непрочитане")</f>
        <v>Непрочитане</v>
      </c>
      <c r="R3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" s="3"/>
      <c r="U33"/>
    </row>
    <row r="34" spans="1:21" x14ac:dyDescent="0.3">
      <c r="A34" s="7">
        <f>ROW()-ROW(Загальна_таблиця[[#Headers],[№]])</f>
        <v>33</v>
      </c>
      <c r="B34" s="3" t="s">
        <v>100</v>
      </c>
      <c r="C34" s="3" t="s">
        <v>73</v>
      </c>
      <c r="D34" s="3" t="s">
        <v>72</v>
      </c>
      <c r="E34" s="3" t="s">
        <v>24</v>
      </c>
      <c r="F34" s="3" t="s">
        <v>74</v>
      </c>
      <c r="G34" s="3" t="s">
        <v>22</v>
      </c>
      <c r="H34" s="3" t="s">
        <v>271</v>
      </c>
      <c r="I34" s="4">
        <v>509</v>
      </c>
      <c r="J34" s="1">
        <v>44740</v>
      </c>
      <c r="K34" s="4">
        <f>IF(Загальна_таблиця[[#This Row],[Дата покупки]]="","",YEAR(Загальна_таблиця[[#This Row],[Дата покупки]]))</f>
        <v>2022</v>
      </c>
      <c r="L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4" s="2">
        <v>80</v>
      </c>
      <c r="P34" s="4" t="str">
        <f>IF(Загальна_таблиця[[#This Row],[Дата прочитання]]="","",YEAR(Загальна_таблиця[[#This Row],[Дата прочитання]]))</f>
        <v/>
      </c>
      <c r="Q34" s="4" t="str">
        <f>IF(Загальна_таблиця[[#This Row],[Дата прочитання]],"Прочитане","Непрочитане")</f>
        <v>Непрочитане</v>
      </c>
      <c r="R3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" s="3"/>
      <c r="U34"/>
    </row>
    <row r="35" spans="1:21" x14ac:dyDescent="0.3">
      <c r="A35" s="7">
        <f>ROW()-ROW(Загальна_таблиця[[#Headers],[№]])</f>
        <v>34</v>
      </c>
      <c r="B35" s="3" t="s">
        <v>101</v>
      </c>
      <c r="C35" s="3" t="s">
        <v>102</v>
      </c>
      <c r="D35" s="3" t="s">
        <v>45</v>
      </c>
      <c r="E35" s="3" t="s">
        <v>24</v>
      </c>
      <c r="F35" s="3" t="s">
        <v>48</v>
      </c>
      <c r="G35" s="3" t="s">
        <v>22</v>
      </c>
      <c r="H35" s="3" t="s">
        <v>271</v>
      </c>
      <c r="I35" s="4">
        <v>224</v>
      </c>
      <c r="J35" s="1">
        <v>44740</v>
      </c>
      <c r="K35" s="4">
        <f>IF(Загальна_таблиця[[#This Row],[Дата покупки]]="","",YEAR(Загальна_таблиця[[#This Row],[Дата покупки]]))</f>
        <v>2022</v>
      </c>
      <c r="L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5" s="2">
        <v>105</v>
      </c>
      <c r="P35" s="4" t="str">
        <f>IF(Загальна_таблиця[[#This Row],[Дата прочитання]]="","",YEAR(Загальна_таблиця[[#This Row],[Дата прочитання]]))</f>
        <v/>
      </c>
      <c r="Q35" s="4" t="str">
        <f>IF(Загальна_таблиця[[#This Row],[Дата прочитання]],"Прочитане","Непрочитане")</f>
        <v>Непрочитане</v>
      </c>
      <c r="R3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" s="3"/>
      <c r="U35"/>
    </row>
    <row r="36" spans="1:21" x14ac:dyDescent="0.3">
      <c r="A36" s="7">
        <f>ROW()-ROW(Загальна_таблиця[[#Headers],[№]])</f>
        <v>35</v>
      </c>
      <c r="B36" s="3" t="s">
        <v>103</v>
      </c>
      <c r="C36" s="3" t="s">
        <v>104</v>
      </c>
      <c r="D36" s="3" t="s">
        <v>41</v>
      </c>
      <c r="E36" s="3" t="s">
        <v>46</v>
      </c>
      <c r="F36" s="3" t="s">
        <v>110</v>
      </c>
      <c r="G36" s="3" t="s">
        <v>22</v>
      </c>
      <c r="H36" s="3" t="s">
        <v>271</v>
      </c>
      <c r="I36" s="4">
        <v>368</v>
      </c>
      <c r="J36" s="1">
        <v>44740</v>
      </c>
      <c r="K36" s="4">
        <f>IF(Загальна_таблиця[[#This Row],[Дата покупки]]="","",YEAR(Загальна_таблиця[[#This Row],[Дата покупки]]))</f>
        <v>2022</v>
      </c>
      <c r="L3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36" s="2">
        <v>120</v>
      </c>
      <c r="P36" s="4" t="str">
        <f>IF(Загальна_таблиця[[#This Row],[Дата прочитання]]="","",YEAR(Загальна_таблиця[[#This Row],[Дата прочитання]]))</f>
        <v/>
      </c>
      <c r="Q36" s="4" t="str">
        <f>IF(Загальна_таблиця[[#This Row],[Дата прочитання]],"Прочитане","Непрочитане")</f>
        <v>Непрочитане</v>
      </c>
      <c r="R3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" s="3"/>
      <c r="U36"/>
    </row>
    <row r="37" spans="1:21" x14ac:dyDescent="0.3">
      <c r="A37" s="7">
        <f>ROW()-ROW(Загальна_таблиця[[#Headers],[№]])</f>
        <v>36</v>
      </c>
      <c r="B37" s="3" t="s">
        <v>111</v>
      </c>
      <c r="C37" s="3" t="s">
        <v>112</v>
      </c>
      <c r="D37" s="3" t="s">
        <v>53</v>
      </c>
      <c r="E37" s="3" t="s">
        <v>24</v>
      </c>
      <c r="F37" s="3" t="s">
        <v>165</v>
      </c>
      <c r="G37" s="3" t="s">
        <v>22</v>
      </c>
      <c r="H37" s="3" t="s">
        <v>271</v>
      </c>
      <c r="I37" s="4">
        <v>336</v>
      </c>
      <c r="J37" s="1">
        <v>44745</v>
      </c>
      <c r="K37" s="4">
        <f>IF(Загальна_таблиця[[#This Row],[Дата покупки]]="","",YEAR(Загальна_таблиця[[#This Row],[Дата покупки]]))</f>
        <v>2022</v>
      </c>
      <c r="L3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37" s="2">
        <v>260</v>
      </c>
      <c r="N37" s="4">
        <v>5</v>
      </c>
      <c r="O37" s="1">
        <v>45498</v>
      </c>
      <c r="P37" s="4">
        <f>IF(Загальна_таблиця[[#This Row],[Дата прочитання]]="","",YEAR(Загальна_таблиця[[#This Row],[Дата прочитання]]))</f>
        <v>2024</v>
      </c>
      <c r="Q37" s="4" t="str">
        <f>IF(Загальна_таблиця[[#This Row],[Дата прочитання]],"Прочитане","Непрочитане")</f>
        <v>Прочитане</v>
      </c>
      <c r="R37" s="4">
        <f>IF(Загальна_таблиця[[#This Row],[Дата прочитання]]="","",Загальна_таблиця[[#This Row],[Дата прочитання]]-Загальна_таблиця[[#This Row],[Дата покупки]])</f>
        <v>753</v>
      </c>
      <c r="S37" s="3"/>
      <c r="U37"/>
    </row>
    <row r="38" spans="1:21" x14ac:dyDescent="0.3">
      <c r="A38" s="7">
        <f>ROW()-ROW(Загальна_таблиця[[#Headers],[№]])</f>
        <v>37</v>
      </c>
      <c r="B38" s="3" t="s">
        <v>113</v>
      </c>
      <c r="C38" s="3" t="s">
        <v>114</v>
      </c>
      <c r="D38" s="3" t="s">
        <v>166</v>
      </c>
      <c r="E38" s="3" t="s">
        <v>24</v>
      </c>
      <c r="F38" s="3" t="s">
        <v>167</v>
      </c>
      <c r="G38" s="3" t="s">
        <v>22</v>
      </c>
      <c r="H38" s="3" t="s">
        <v>271</v>
      </c>
      <c r="I38" s="4">
        <v>312</v>
      </c>
      <c r="J38" s="1">
        <v>44745</v>
      </c>
      <c r="K38" s="4">
        <f>IF(Загальна_таблиця[[#This Row],[Дата покупки]]="","",YEAR(Загальна_таблиця[[#This Row],[Дата покупки]]))</f>
        <v>2022</v>
      </c>
      <c r="L3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38" s="2">
        <v>264</v>
      </c>
      <c r="P38" s="4" t="str">
        <f>IF(Загальна_таблиця[[#This Row],[Дата прочитання]]="","",YEAR(Загальна_таблиця[[#This Row],[Дата прочитання]]))</f>
        <v/>
      </c>
      <c r="Q38" s="4" t="str">
        <f>IF(Загальна_таблиця[[#This Row],[Дата прочитання]],"Прочитане","Непрочитане")</f>
        <v>Непрочитане</v>
      </c>
      <c r="R3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" s="3"/>
      <c r="U38"/>
    </row>
    <row r="39" spans="1:21" x14ac:dyDescent="0.3">
      <c r="A39" s="7">
        <f>ROW()-ROW(Загальна_таблиця[[#Headers],[№]])</f>
        <v>38</v>
      </c>
      <c r="B39" s="3" t="s">
        <v>115</v>
      </c>
      <c r="C39" s="3" t="s">
        <v>114</v>
      </c>
      <c r="D39" s="3" t="s">
        <v>166</v>
      </c>
      <c r="E39" s="3" t="s">
        <v>24</v>
      </c>
      <c r="F39" s="3" t="s">
        <v>167</v>
      </c>
      <c r="G39" s="3" t="s">
        <v>22</v>
      </c>
      <c r="H39" s="3" t="s">
        <v>271</v>
      </c>
      <c r="I39" s="4">
        <v>336</v>
      </c>
      <c r="J39" s="1">
        <v>44745</v>
      </c>
      <c r="K39" s="4">
        <f>IF(Загальна_таблиця[[#This Row],[Дата покупки]]="","",YEAR(Загальна_таблиця[[#This Row],[Дата покупки]]))</f>
        <v>2022</v>
      </c>
      <c r="L3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39" s="2">
        <v>271</v>
      </c>
      <c r="P39" s="4" t="str">
        <f>IF(Загальна_таблиця[[#This Row],[Дата прочитання]]="","",YEAR(Загальна_таблиця[[#This Row],[Дата прочитання]]))</f>
        <v/>
      </c>
      <c r="Q39" s="4" t="str">
        <f>IF(Загальна_таблиця[[#This Row],[Дата прочитання]],"Прочитане","Непрочитане")</f>
        <v>Непрочитане</v>
      </c>
      <c r="R3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" s="3"/>
      <c r="U39"/>
    </row>
    <row r="40" spans="1:21" x14ac:dyDescent="0.3">
      <c r="A40" s="7">
        <f>ROW()-ROW(Загальна_таблиця[[#Headers],[№]])</f>
        <v>39</v>
      </c>
      <c r="B40" s="3" t="s">
        <v>116</v>
      </c>
      <c r="C40" s="3" t="s">
        <v>576</v>
      </c>
      <c r="D40" s="3" t="s">
        <v>53</v>
      </c>
      <c r="E40" s="3" t="s">
        <v>24</v>
      </c>
      <c r="F40" s="3" t="s">
        <v>109</v>
      </c>
      <c r="G40" s="3" t="s">
        <v>22</v>
      </c>
      <c r="H40" s="3" t="s">
        <v>271</v>
      </c>
      <c r="I40" s="4">
        <v>144</v>
      </c>
      <c r="J40" s="1">
        <v>44751</v>
      </c>
      <c r="K40" s="4">
        <f>IF(Загальна_таблиця[[#This Row],[Дата покупки]]="","",YEAR(Загальна_таблиця[[#This Row],[Дата покупки]]))</f>
        <v>2022</v>
      </c>
      <c r="L4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0" s="2">
        <v>120</v>
      </c>
      <c r="P40" s="4" t="str">
        <f>IF(Загальна_таблиця[[#This Row],[Дата прочитання]]="","",YEAR(Загальна_таблиця[[#This Row],[Дата прочитання]]))</f>
        <v/>
      </c>
      <c r="Q40" s="4" t="str">
        <f>IF(Загальна_таблиця[[#This Row],[Дата прочитання]],"Прочитане","Непрочитане")</f>
        <v>Непрочитане</v>
      </c>
      <c r="R4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" s="3"/>
      <c r="U40"/>
    </row>
    <row r="41" spans="1:21" x14ac:dyDescent="0.3">
      <c r="A41" s="7">
        <f>ROW()-ROW(Загальна_таблиця[[#Headers],[№]])</f>
        <v>40</v>
      </c>
      <c r="B41" s="3" t="s">
        <v>117</v>
      </c>
      <c r="C41" s="3" t="s">
        <v>118</v>
      </c>
      <c r="D41" s="3" t="s">
        <v>53</v>
      </c>
      <c r="E41" s="3" t="s">
        <v>276</v>
      </c>
      <c r="F41" s="3" t="s">
        <v>168</v>
      </c>
      <c r="G41" s="3" t="s">
        <v>22</v>
      </c>
      <c r="H41" s="3" t="s">
        <v>271</v>
      </c>
      <c r="I41" s="4">
        <v>400</v>
      </c>
      <c r="J41" s="1">
        <v>44751</v>
      </c>
      <c r="K41" s="4">
        <f>IF(Загальна_таблиця[[#This Row],[Дата покупки]]="","",YEAR(Загальна_таблиця[[#This Row],[Дата покупки]]))</f>
        <v>2022</v>
      </c>
      <c r="L4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" s="2">
        <v>134</v>
      </c>
      <c r="N41" s="4">
        <v>5</v>
      </c>
      <c r="O41" s="1">
        <v>44839</v>
      </c>
      <c r="P41" s="4">
        <f>IF(Загальна_таблиця[[#This Row],[Дата прочитання]]="","",YEAR(Загальна_таблиця[[#This Row],[Дата прочитання]]))</f>
        <v>2022</v>
      </c>
      <c r="Q41" s="4" t="str">
        <f>IF(Загальна_таблиця[[#This Row],[Дата прочитання]],"Прочитане","Непрочитане")</f>
        <v>Прочитане</v>
      </c>
      <c r="R41" s="4">
        <f>IF(Загальна_таблиця[[#This Row],[Дата прочитання]]="","",Загальна_таблиця[[#This Row],[Дата прочитання]]-Загальна_таблиця[[#This Row],[Дата покупки]])</f>
        <v>88</v>
      </c>
      <c r="S41" s="3"/>
      <c r="U41"/>
    </row>
    <row r="42" spans="1:21" x14ac:dyDescent="0.3">
      <c r="A42" s="7">
        <f>ROW()-ROW(Загальна_таблиця[[#Headers],[№]])</f>
        <v>41</v>
      </c>
      <c r="B42" s="3" t="s">
        <v>119</v>
      </c>
      <c r="C42" s="3" t="s">
        <v>120</v>
      </c>
      <c r="D42" s="3" t="s">
        <v>53</v>
      </c>
      <c r="E42" s="3" t="s">
        <v>276</v>
      </c>
      <c r="F42" s="3" t="s">
        <v>108</v>
      </c>
      <c r="G42" s="3" t="s">
        <v>22</v>
      </c>
      <c r="H42" s="3" t="s">
        <v>271</v>
      </c>
      <c r="I42" s="4">
        <v>480</v>
      </c>
      <c r="J42" s="1">
        <v>44751</v>
      </c>
      <c r="K42" s="4">
        <f>IF(Загальна_таблиця[[#This Row],[Дата покупки]]="","",YEAR(Загальна_таблиця[[#This Row],[Дата покупки]]))</f>
        <v>2022</v>
      </c>
      <c r="L4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2" s="2">
        <v>480</v>
      </c>
      <c r="N42" s="4">
        <v>5</v>
      </c>
      <c r="O42" s="1">
        <v>45067</v>
      </c>
      <c r="P42" s="4">
        <f>IF(Загальна_таблиця[[#This Row],[Дата прочитання]]="","",YEAR(Загальна_таблиця[[#This Row],[Дата прочитання]]))</f>
        <v>2023</v>
      </c>
      <c r="Q42" s="4" t="str">
        <f>IF(Загальна_таблиця[[#This Row],[Дата прочитання]],"Прочитане","Непрочитане")</f>
        <v>Прочитане</v>
      </c>
      <c r="R42" s="4">
        <f>IF(Загальна_таблиця[[#This Row],[Дата прочитання]]="","",Загальна_таблиця[[#This Row],[Дата прочитання]]-Загальна_таблиця[[#This Row],[Дата покупки]])</f>
        <v>316</v>
      </c>
      <c r="S42" s="3"/>
      <c r="U42"/>
    </row>
    <row r="43" spans="1:21" x14ac:dyDescent="0.3">
      <c r="A43" s="7">
        <f>ROW()-ROW(Загальна_таблиця[[#Headers],[№]])</f>
        <v>42</v>
      </c>
      <c r="B43" s="3" t="s">
        <v>121</v>
      </c>
      <c r="C43" s="3" t="s">
        <v>83</v>
      </c>
      <c r="D43" s="3" t="s">
        <v>45</v>
      </c>
      <c r="E43" s="3" t="s">
        <v>24</v>
      </c>
      <c r="F43" s="3" t="s">
        <v>109</v>
      </c>
      <c r="G43" s="3" t="s">
        <v>22</v>
      </c>
      <c r="H43" s="3" t="s">
        <v>271</v>
      </c>
      <c r="I43" s="4">
        <v>704</v>
      </c>
      <c r="J43" s="1">
        <v>44752</v>
      </c>
      <c r="K43" s="4">
        <f>IF(Загальна_таблиця[[#This Row],[Дата покупки]]="","",YEAR(Загальна_таблиця[[#This Row],[Дата покупки]]))</f>
        <v>2022</v>
      </c>
      <c r="L4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3" s="2">
        <v>319</v>
      </c>
      <c r="P43" s="4" t="str">
        <f>IF(Загальна_таблиця[[#This Row],[Дата прочитання]]="","",YEAR(Загальна_таблиця[[#This Row],[Дата прочитання]]))</f>
        <v/>
      </c>
      <c r="Q43" s="4" t="str">
        <f>IF(Загальна_таблиця[[#This Row],[Дата прочитання]],"Прочитане","Непрочитане")</f>
        <v>Непрочитане</v>
      </c>
      <c r="R4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" s="3"/>
      <c r="U43"/>
    </row>
    <row r="44" spans="1:21" x14ac:dyDescent="0.3">
      <c r="A44" s="7">
        <f>ROW()-ROW(Загальна_таблиця[[#Headers],[№]])</f>
        <v>43</v>
      </c>
      <c r="B44" s="3" t="s">
        <v>122</v>
      </c>
      <c r="C44" s="3" t="s">
        <v>70</v>
      </c>
      <c r="D44" s="3" t="s">
        <v>45</v>
      </c>
      <c r="E44" s="3" t="s">
        <v>24</v>
      </c>
      <c r="F44" s="3" t="s">
        <v>69</v>
      </c>
      <c r="G44" s="3" t="s">
        <v>21</v>
      </c>
      <c r="H44" s="3" t="s">
        <v>271</v>
      </c>
      <c r="I44" s="4">
        <v>720</v>
      </c>
      <c r="J44" s="1">
        <v>44753</v>
      </c>
      <c r="K44" s="4">
        <f>IF(Загальна_таблиця[[#This Row],[Дата покупки]]="","",YEAR(Загальна_таблиця[[#This Row],[Дата покупки]]))</f>
        <v>2022</v>
      </c>
      <c r="L4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4" s="2">
        <v>1098</v>
      </c>
      <c r="P44" s="4" t="str">
        <f>IF(Загальна_таблиця[[#This Row],[Дата прочитання]]="","",YEAR(Загальна_таблиця[[#This Row],[Дата прочитання]]))</f>
        <v/>
      </c>
      <c r="Q44" s="4" t="str">
        <f>IF(Загальна_таблиця[[#This Row],[Дата прочитання]],"Прочитане","Непрочитане")</f>
        <v>Непрочитане</v>
      </c>
      <c r="R4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" s="3"/>
      <c r="U44"/>
    </row>
    <row r="45" spans="1:21" x14ac:dyDescent="0.3">
      <c r="A45" s="7">
        <f>ROW()-ROW(Загальна_таблиця[[#Headers],[№]])</f>
        <v>44</v>
      </c>
      <c r="B45" s="3" t="s">
        <v>123</v>
      </c>
      <c r="C45" s="3" t="s">
        <v>124</v>
      </c>
      <c r="D45" s="3" t="s">
        <v>170</v>
      </c>
      <c r="E45" s="3" t="s">
        <v>276</v>
      </c>
      <c r="F45" s="3" t="s">
        <v>171</v>
      </c>
      <c r="G45" s="3" t="s">
        <v>22</v>
      </c>
      <c r="H45" s="3" t="s">
        <v>271</v>
      </c>
      <c r="I45" s="4">
        <v>176</v>
      </c>
      <c r="J45" s="1">
        <v>44754</v>
      </c>
      <c r="K45" s="4">
        <f>IF(Загальна_таблиця[[#This Row],[Дата покупки]]="","",YEAR(Загальна_таблиця[[#This Row],[Дата покупки]]))</f>
        <v>2022</v>
      </c>
      <c r="L4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5" s="2">
        <v>160</v>
      </c>
      <c r="N45" s="4">
        <v>5</v>
      </c>
      <c r="O45" s="1">
        <v>45415</v>
      </c>
      <c r="P45" s="4">
        <f>IF(Загальна_таблиця[[#This Row],[Дата прочитання]]="","",YEAR(Загальна_таблиця[[#This Row],[Дата прочитання]]))</f>
        <v>2024</v>
      </c>
      <c r="Q45" s="4" t="str">
        <f>IF(Загальна_таблиця[[#This Row],[Дата прочитання]],"Прочитане","Непрочитане")</f>
        <v>Прочитане</v>
      </c>
      <c r="R45" s="4">
        <f>IF(Загальна_таблиця[[#This Row],[Дата прочитання]]="","",Загальна_таблиця[[#This Row],[Дата прочитання]]-Загальна_таблиця[[#This Row],[Дата покупки]])</f>
        <v>661</v>
      </c>
      <c r="S45" s="3"/>
      <c r="U45"/>
    </row>
    <row r="46" spans="1:21" x14ac:dyDescent="0.3">
      <c r="A46" s="7">
        <f>ROW()-ROW(Загальна_таблиця[[#Headers],[№]])</f>
        <v>45</v>
      </c>
      <c r="B46" s="3" t="s">
        <v>125</v>
      </c>
      <c r="C46" s="3" t="s">
        <v>126</v>
      </c>
      <c r="D46" s="3" t="s">
        <v>169</v>
      </c>
      <c r="E46" s="3" t="s">
        <v>24</v>
      </c>
      <c r="F46" s="3" t="s">
        <v>74</v>
      </c>
      <c r="G46" s="3" t="s">
        <v>22</v>
      </c>
      <c r="H46" s="3" t="s">
        <v>271</v>
      </c>
      <c r="I46" s="4">
        <v>476</v>
      </c>
      <c r="J46" s="1">
        <v>44754</v>
      </c>
      <c r="K46" s="4">
        <f>IF(Загальна_таблиця[[#This Row],[Дата покупки]]="","",YEAR(Загальна_таблиця[[#This Row],[Дата покупки]]))</f>
        <v>2022</v>
      </c>
      <c r="L4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6" s="2">
        <v>248</v>
      </c>
      <c r="P46" s="4" t="str">
        <f>IF(Загальна_таблиця[[#This Row],[Дата прочитання]]="","",YEAR(Загальна_таблиця[[#This Row],[Дата прочитання]]))</f>
        <v/>
      </c>
      <c r="Q46" s="4" t="str">
        <f>IF(Загальна_таблиця[[#This Row],[Дата прочитання]],"Прочитане","Непрочитане")</f>
        <v>Непрочитане</v>
      </c>
      <c r="R4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" s="3"/>
      <c r="U46"/>
    </row>
    <row r="47" spans="1:21" x14ac:dyDescent="0.3">
      <c r="A47" s="7">
        <f>ROW()-ROW(Загальна_таблиця[[#Headers],[№]])</f>
        <v>46</v>
      </c>
      <c r="B47" s="3" t="s">
        <v>127</v>
      </c>
      <c r="C47" s="3" t="s">
        <v>128</v>
      </c>
      <c r="D47" s="3" t="s">
        <v>53</v>
      </c>
      <c r="E47" s="3" t="s">
        <v>24</v>
      </c>
      <c r="F47" s="3" t="s">
        <v>172</v>
      </c>
      <c r="G47" s="3" t="s">
        <v>22</v>
      </c>
      <c r="H47" s="3" t="s">
        <v>271</v>
      </c>
      <c r="I47" s="4">
        <v>416</v>
      </c>
      <c r="J47" s="1">
        <v>44758</v>
      </c>
      <c r="K47" s="4">
        <f>IF(Загальна_таблиця[[#This Row],[Дата покупки]]="","",YEAR(Загальна_таблиця[[#This Row],[Дата покупки]]))</f>
        <v>2022</v>
      </c>
      <c r="L4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7" s="2">
        <v>242</v>
      </c>
      <c r="P47" s="4" t="str">
        <f>IF(Загальна_таблиця[[#This Row],[Дата прочитання]]="","",YEAR(Загальна_таблиця[[#This Row],[Дата прочитання]]))</f>
        <v/>
      </c>
      <c r="Q47" s="4" t="str">
        <f>IF(Загальна_таблиця[[#This Row],[Дата прочитання]],"Прочитане","Непрочитане")</f>
        <v>Непрочитане</v>
      </c>
      <c r="R4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" s="3"/>
      <c r="U47"/>
    </row>
    <row r="48" spans="1:21" x14ac:dyDescent="0.3">
      <c r="A48" s="7">
        <f>ROW()-ROW(Загальна_таблиця[[#Headers],[№]])</f>
        <v>47</v>
      </c>
      <c r="B48" s="3" t="s">
        <v>129</v>
      </c>
      <c r="C48" s="3" t="s">
        <v>130</v>
      </c>
      <c r="D48" s="3" t="s">
        <v>53</v>
      </c>
      <c r="E48" s="3" t="s">
        <v>276</v>
      </c>
      <c r="F48" s="3" t="s">
        <v>51</v>
      </c>
      <c r="G48" s="3" t="s">
        <v>22</v>
      </c>
      <c r="H48" s="3" t="s">
        <v>271</v>
      </c>
      <c r="I48" s="4">
        <v>368</v>
      </c>
      <c r="J48" s="1">
        <v>44758</v>
      </c>
      <c r="K48" s="4">
        <f>IF(Загальна_таблиця[[#This Row],[Дата покупки]]="","",YEAR(Загальна_таблиця[[#This Row],[Дата покупки]]))</f>
        <v>2022</v>
      </c>
      <c r="L4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8" s="2">
        <v>230</v>
      </c>
      <c r="N48" s="4">
        <v>5</v>
      </c>
      <c r="O48" s="1">
        <v>45820</v>
      </c>
      <c r="P48" s="4">
        <f>IF(Загальна_таблиця[[#This Row],[Дата прочитання]]="","",YEAR(Загальна_таблиця[[#This Row],[Дата прочитання]]))</f>
        <v>2025</v>
      </c>
      <c r="Q48" s="4" t="str">
        <f>IF(Загальна_таблиця[[#This Row],[Дата прочитання]],"Прочитане","Непрочитане")</f>
        <v>Прочитане</v>
      </c>
      <c r="R48" s="4">
        <f>IF(Загальна_таблиця[[#This Row],[Дата прочитання]]="","",Загальна_таблиця[[#This Row],[Дата прочитання]]-Загальна_таблиця[[#This Row],[Дата покупки]])</f>
        <v>1062</v>
      </c>
      <c r="S48" s="3"/>
    </row>
    <row r="49" spans="1:19" x14ac:dyDescent="0.3">
      <c r="A49" s="7">
        <f>ROW()-ROW(Загальна_таблиця[[#Headers],[№]])</f>
        <v>48</v>
      </c>
      <c r="B49" s="3" t="s">
        <v>131</v>
      </c>
      <c r="C49" s="3" t="s">
        <v>132</v>
      </c>
      <c r="D49" s="3" t="s">
        <v>53</v>
      </c>
      <c r="E49" s="3" t="s">
        <v>24</v>
      </c>
      <c r="F49" s="3" t="s">
        <v>109</v>
      </c>
      <c r="G49" s="3" t="s">
        <v>22</v>
      </c>
      <c r="H49" s="3" t="s">
        <v>271</v>
      </c>
      <c r="I49" s="4">
        <v>832</v>
      </c>
      <c r="J49" s="1">
        <v>44758</v>
      </c>
      <c r="K49" s="4">
        <f>IF(Загальна_таблиця[[#This Row],[Дата покупки]]="","",YEAR(Загальна_таблиця[[#This Row],[Дата покупки]]))</f>
        <v>2022</v>
      </c>
      <c r="L4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9" s="2">
        <v>365</v>
      </c>
      <c r="P49" s="4" t="str">
        <f>IF(Загальна_таблиця[[#This Row],[Дата прочитання]]="","",YEAR(Загальна_таблиця[[#This Row],[Дата прочитання]]))</f>
        <v/>
      </c>
      <c r="Q49" s="4" t="str">
        <f>IF(Загальна_таблиця[[#This Row],[Дата прочитання]],"Прочитане","Непрочитане")</f>
        <v>Непрочитане</v>
      </c>
      <c r="R4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" s="3"/>
    </row>
    <row r="50" spans="1:19" x14ac:dyDescent="0.3">
      <c r="A50" s="7">
        <f>ROW()-ROW(Загальна_таблиця[[#Headers],[№]])</f>
        <v>49</v>
      </c>
      <c r="B50" s="3" t="s">
        <v>133</v>
      </c>
      <c r="C50" s="3" t="s">
        <v>134</v>
      </c>
      <c r="D50" s="3" t="s">
        <v>53</v>
      </c>
      <c r="E50" s="3" t="s">
        <v>24</v>
      </c>
      <c r="F50" s="3" t="s">
        <v>109</v>
      </c>
      <c r="G50" s="3" t="s">
        <v>22</v>
      </c>
      <c r="H50" s="3" t="s">
        <v>271</v>
      </c>
      <c r="I50" s="4">
        <v>272</v>
      </c>
      <c r="J50" s="1">
        <v>44758</v>
      </c>
      <c r="K50" s="4">
        <f>IF(Загальна_таблиця[[#This Row],[Дата покупки]]="","",YEAR(Загальна_таблиця[[#This Row],[Дата покупки]]))</f>
        <v>2022</v>
      </c>
      <c r="L5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0" s="2">
        <v>173</v>
      </c>
      <c r="N50" s="4">
        <v>5</v>
      </c>
      <c r="O50" s="1">
        <v>44807</v>
      </c>
      <c r="P50" s="4">
        <f>IF(Загальна_таблиця[[#This Row],[Дата прочитання]]="","",YEAR(Загальна_таблиця[[#This Row],[Дата прочитання]]))</f>
        <v>2022</v>
      </c>
      <c r="Q50" s="4" t="str">
        <f>IF(Загальна_таблиця[[#This Row],[Дата прочитання]],"Прочитане","Непрочитане")</f>
        <v>Прочитане</v>
      </c>
      <c r="R50" s="4">
        <f>IF(Загальна_таблиця[[#This Row],[Дата прочитання]]="","",Загальна_таблиця[[#This Row],[Дата прочитання]]-Загальна_таблиця[[#This Row],[Дата покупки]])</f>
        <v>49</v>
      </c>
      <c r="S50" s="3"/>
    </row>
    <row r="51" spans="1:19" x14ac:dyDescent="0.3">
      <c r="A51" s="7">
        <f>ROW()-ROW(Загальна_таблиця[[#Headers],[№]])</f>
        <v>50</v>
      </c>
      <c r="B51" s="3" t="s">
        <v>135</v>
      </c>
      <c r="C51" s="3" t="s">
        <v>136</v>
      </c>
      <c r="D51" s="3" t="s">
        <v>53</v>
      </c>
      <c r="E51" s="3" t="s">
        <v>276</v>
      </c>
      <c r="F51" s="3" t="s">
        <v>173</v>
      </c>
      <c r="G51" s="3" t="s">
        <v>22</v>
      </c>
      <c r="H51" s="3" t="s">
        <v>271</v>
      </c>
      <c r="I51" s="4">
        <v>360</v>
      </c>
      <c r="J51" s="1">
        <v>44758</v>
      </c>
      <c r="K51" s="4">
        <f>IF(Загальна_таблиця[[#This Row],[Дата покупки]]="","",YEAR(Загальна_таблиця[[#This Row],[Дата покупки]]))</f>
        <v>2022</v>
      </c>
      <c r="L5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1" s="2">
        <v>240</v>
      </c>
      <c r="N51" s="4">
        <v>5</v>
      </c>
      <c r="O51" s="1">
        <v>44801</v>
      </c>
      <c r="P51" s="4">
        <f>IF(Загальна_таблиця[[#This Row],[Дата прочитання]]="","",YEAR(Загальна_таблиця[[#This Row],[Дата прочитання]]))</f>
        <v>2022</v>
      </c>
      <c r="Q51" s="4" t="str">
        <f>IF(Загальна_таблиця[[#This Row],[Дата прочитання]],"Прочитане","Непрочитане")</f>
        <v>Прочитане</v>
      </c>
      <c r="R51" s="4">
        <f>IF(Загальна_таблиця[[#This Row],[Дата прочитання]]="","",Загальна_таблиця[[#This Row],[Дата прочитання]]-Загальна_таблиця[[#This Row],[Дата покупки]])</f>
        <v>43</v>
      </c>
      <c r="S51" s="3"/>
    </row>
    <row r="52" spans="1:19" x14ac:dyDescent="0.3">
      <c r="A52" s="7">
        <f>ROW()-ROW(Загальна_таблиця[[#Headers],[№]])</f>
        <v>51</v>
      </c>
      <c r="B52" s="3" t="s">
        <v>137</v>
      </c>
      <c r="C52" s="3" t="s">
        <v>138</v>
      </c>
      <c r="D52" s="3" t="s">
        <v>174</v>
      </c>
      <c r="E52" s="3" t="s">
        <v>24</v>
      </c>
      <c r="F52" s="3" t="s">
        <v>109</v>
      </c>
      <c r="G52" s="3" t="s">
        <v>22</v>
      </c>
      <c r="H52" s="3" t="s">
        <v>271</v>
      </c>
      <c r="I52" s="4">
        <v>384</v>
      </c>
      <c r="J52" s="1">
        <v>44762</v>
      </c>
      <c r="K52" s="4">
        <f>IF(Загальна_таблиця[[#This Row],[Дата покупки]]="","",YEAR(Загальна_таблиця[[#This Row],[Дата покупки]]))</f>
        <v>2022</v>
      </c>
      <c r="L5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" s="2">
        <v>1</v>
      </c>
      <c r="P52" s="4" t="str">
        <f>IF(Загальна_таблиця[[#This Row],[Дата прочитання]]="","",YEAR(Загальна_таблиця[[#This Row],[Дата прочитання]]))</f>
        <v/>
      </c>
      <c r="Q52" s="4" t="str">
        <f>IF(Загальна_таблиця[[#This Row],[Дата прочитання]],"Прочитане","Непрочитане")</f>
        <v>Непрочитане</v>
      </c>
      <c r="R5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" s="3"/>
    </row>
    <row r="53" spans="1:19" x14ac:dyDescent="0.3">
      <c r="A53" s="7">
        <f>ROW()-ROW(Загальна_таблиця[[#Headers],[№]])</f>
        <v>52</v>
      </c>
      <c r="B53" s="3" t="s">
        <v>139</v>
      </c>
      <c r="C53" s="3" t="s">
        <v>138</v>
      </c>
      <c r="D53" s="3" t="s">
        <v>174</v>
      </c>
      <c r="E53" s="3" t="s">
        <v>24</v>
      </c>
      <c r="F53" s="3" t="s">
        <v>109</v>
      </c>
      <c r="G53" s="3" t="s">
        <v>22</v>
      </c>
      <c r="H53" s="3" t="s">
        <v>271</v>
      </c>
      <c r="I53" s="4">
        <v>440</v>
      </c>
      <c r="J53" s="1">
        <v>44762</v>
      </c>
      <c r="K53" s="4">
        <f>IF(Загальна_таблиця[[#This Row],[Дата покупки]]="","",YEAR(Загальна_таблиця[[#This Row],[Дата покупки]]))</f>
        <v>2022</v>
      </c>
      <c r="L5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3" s="2">
        <v>180</v>
      </c>
      <c r="P53" s="4" t="str">
        <f>IF(Загальна_таблиця[[#This Row],[Дата прочитання]]="","",YEAR(Загальна_таблиця[[#This Row],[Дата прочитання]]))</f>
        <v/>
      </c>
      <c r="Q53" s="4" t="str">
        <f>IF(Загальна_таблиця[[#This Row],[Дата прочитання]],"Прочитане","Непрочитане")</f>
        <v>Непрочитане</v>
      </c>
      <c r="R5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" s="3"/>
    </row>
    <row r="54" spans="1:19" x14ac:dyDescent="0.3">
      <c r="A54" s="7">
        <f>ROW()-ROW(Загальна_таблиця[[#Headers],[№]])</f>
        <v>53</v>
      </c>
      <c r="B54" s="3" t="s">
        <v>140</v>
      </c>
      <c r="C54" s="3" t="s">
        <v>138</v>
      </c>
      <c r="D54" s="3" t="s">
        <v>174</v>
      </c>
      <c r="E54" s="3" t="s">
        <v>24</v>
      </c>
      <c r="F54" s="3" t="s">
        <v>109</v>
      </c>
      <c r="G54" s="3" t="s">
        <v>22</v>
      </c>
      <c r="H54" s="3" t="s">
        <v>271</v>
      </c>
      <c r="I54" s="4">
        <v>344</v>
      </c>
      <c r="J54" s="1">
        <v>44762</v>
      </c>
      <c r="K54" s="4">
        <f>IF(Загальна_таблиця[[#This Row],[Дата покупки]]="","",YEAR(Загальна_таблиця[[#This Row],[Дата покупки]]))</f>
        <v>2022</v>
      </c>
      <c r="L5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4" s="2">
        <v>180</v>
      </c>
      <c r="P54" s="4" t="str">
        <f>IF(Загальна_таблиця[[#This Row],[Дата прочитання]]="","",YEAR(Загальна_таблиця[[#This Row],[Дата прочитання]]))</f>
        <v/>
      </c>
      <c r="Q54" s="4" t="str">
        <f>IF(Загальна_таблиця[[#This Row],[Дата прочитання]],"Прочитане","Непрочитане")</f>
        <v>Непрочитане</v>
      </c>
      <c r="R5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4" s="3"/>
    </row>
    <row r="55" spans="1:19" x14ac:dyDescent="0.3">
      <c r="A55" s="7">
        <f>ROW()-ROW(Загальна_таблиця[[#Headers],[№]])</f>
        <v>54</v>
      </c>
      <c r="B55" s="3" t="s">
        <v>141</v>
      </c>
      <c r="C55" s="3" t="s">
        <v>142</v>
      </c>
      <c r="D55" s="3" t="s">
        <v>45</v>
      </c>
      <c r="E55" s="3" t="s">
        <v>24</v>
      </c>
      <c r="F55" s="3" t="s">
        <v>49</v>
      </c>
      <c r="G55" s="3" t="s">
        <v>22</v>
      </c>
      <c r="H55" s="3" t="s">
        <v>271</v>
      </c>
      <c r="I55" s="4">
        <v>464</v>
      </c>
      <c r="J55" s="1">
        <v>44766</v>
      </c>
      <c r="K55" s="4">
        <f>IF(Загальна_таблиця[[#This Row],[Дата покупки]]="","",YEAR(Загальна_таблиця[[#This Row],[Дата покупки]]))</f>
        <v>2022</v>
      </c>
      <c r="L5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5" s="2">
        <v>200</v>
      </c>
      <c r="P55" s="4" t="str">
        <f>IF(Загальна_таблиця[[#This Row],[Дата прочитання]]="","",YEAR(Загальна_таблиця[[#This Row],[Дата прочитання]]))</f>
        <v/>
      </c>
      <c r="Q55" s="4" t="str">
        <f>IF(Загальна_таблиця[[#This Row],[Дата прочитання]],"Прочитане","Непрочитане")</f>
        <v>Непрочитане</v>
      </c>
      <c r="R5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5" s="3"/>
    </row>
    <row r="56" spans="1:19" x14ac:dyDescent="0.3">
      <c r="A56" s="7">
        <f>ROW()-ROW(Загальна_таблиця[[#Headers],[№]])</f>
        <v>55</v>
      </c>
      <c r="B56" s="3" t="s">
        <v>143</v>
      </c>
      <c r="C56" s="3" t="s">
        <v>144</v>
      </c>
      <c r="D56" s="3" t="s">
        <v>175</v>
      </c>
      <c r="E56" s="3" t="s">
        <v>24</v>
      </c>
      <c r="F56" s="3" t="s">
        <v>8</v>
      </c>
      <c r="G56" s="3" t="s">
        <v>22</v>
      </c>
      <c r="H56" s="3" t="s">
        <v>271</v>
      </c>
      <c r="I56" s="4">
        <v>74</v>
      </c>
      <c r="J56" s="1">
        <v>44766</v>
      </c>
      <c r="K56" s="4">
        <f>IF(Загальна_таблиця[[#This Row],[Дата покупки]]="","",YEAR(Загальна_таблиця[[#This Row],[Дата покупки]]))</f>
        <v>2022</v>
      </c>
      <c r="L5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6" s="2">
        <v>80</v>
      </c>
      <c r="N56" s="4">
        <v>5</v>
      </c>
      <c r="O56" s="1">
        <v>44813</v>
      </c>
      <c r="P56" s="4">
        <f>IF(Загальна_таблиця[[#This Row],[Дата прочитання]]="","",YEAR(Загальна_таблиця[[#This Row],[Дата прочитання]]))</f>
        <v>2022</v>
      </c>
      <c r="Q56" s="4" t="str">
        <f>IF(Загальна_таблиця[[#This Row],[Дата прочитання]],"Прочитане","Непрочитане")</f>
        <v>Прочитане</v>
      </c>
      <c r="R56" s="4">
        <f>IF(Загальна_таблиця[[#This Row],[Дата прочитання]]="","",Загальна_таблиця[[#This Row],[Дата прочитання]]-Загальна_таблиця[[#This Row],[Дата покупки]])</f>
        <v>47</v>
      </c>
      <c r="S56" s="3"/>
    </row>
    <row r="57" spans="1:19" x14ac:dyDescent="0.3">
      <c r="A57" s="7">
        <f>ROW()-ROW(Загальна_таблиця[[#Headers],[№]])</f>
        <v>56</v>
      </c>
      <c r="B57" s="3" t="s">
        <v>145</v>
      </c>
      <c r="C57" s="3" t="s">
        <v>146</v>
      </c>
      <c r="D57" s="3" t="s">
        <v>176</v>
      </c>
      <c r="E57" s="3" t="s">
        <v>24</v>
      </c>
      <c r="F57" s="3" t="s">
        <v>74</v>
      </c>
      <c r="G57" s="3" t="s">
        <v>22</v>
      </c>
      <c r="H57" s="3" t="s">
        <v>271</v>
      </c>
      <c r="I57" s="4">
        <v>414</v>
      </c>
      <c r="J57" s="1">
        <v>44766</v>
      </c>
      <c r="K57" s="4">
        <f>IF(Загальна_таблиця[[#This Row],[Дата покупки]]="","",YEAR(Загальна_таблиця[[#This Row],[Дата покупки]]))</f>
        <v>2022</v>
      </c>
      <c r="L5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7" s="2">
        <v>88</v>
      </c>
      <c r="P57" s="4" t="str">
        <f>IF(Загальна_таблиця[[#This Row],[Дата прочитання]]="","",YEAR(Загальна_таблиця[[#This Row],[Дата прочитання]]))</f>
        <v/>
      </c>
      <c r="Q57" s="4" t="str">
        <f>IF(Загальна_таблиця[[#This Row],[Дата прочитання]],"Прочитане","Непрочитане")</f>
        <v>Непрочитане</v>
      </c>
      <c r="R5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7" s="3"/>
    </row>
    <row r="58" spans="1:19" x14ac:dyDescent="0.3">
      <c r="A58" s="7">
        <f>ROW()-ROW(Загальна_таблиця[[#Headers],[№]])</f>
        <v>57</v>
      </c>
      <c r="B58" s="3" t="s">
        <v>147</v>
      </c>
      <c r="C58" s="3" t="s">
        <v>148</v>
      </c>
      <c r="D58" s="3" t="s">
        <v>45</v>
      </c>
      <c r="E58" s="3" t="s">
        <v>24</v>
      </c>
      <c r="F58" s="3" t="s">
        <v>48</v>
      </c>
      <c r="G58" s="3" t="s">
        <v>22</v>
      </c>
      <c r="H58" s="3" t="s">
        <v>271</v>
      </c>
      <c r="I58" s="4">
        <v>320</v>
      </c>
      <c r="J58" s="1">
        <v>44766</v>
      </c>
      <c r="K58" s="4">
        <f>IF(Загальна_таблиця[[#This Row],[Дата покупки]]="","",YEAR(Загальна_таблиця[[#This Row],[Дата покупки]]))</f>
        <v>2022</v>
      </c>
      <c r="L5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8" s="2">
        <v>132</v>
      </c>
      <c r="P58" s="4" t="str">
        <f>IF(Загальна_таблиця[[#This Row],[Дата прочитання]]="","",YEAR(Загальна_таблиця[[#This Row],[Дата прочитання]]))</f>
        <v/>
      </c>
      <c r="Q58" s="4" t="str">
        <f>IF(Загальна_таблиця[[#This Row],[Дата прочитання]],"Прочитане","Непрочитане")</f>
        <v>Непрочитане</v>
      </c>
      <c r="R5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8" s="3"/>
    </row>
    <row r="59" spans="1:19" x14ac:dyDescent="0.3">
      <c r="A59" s="7">
        <f>ROW()-ROW(Загальна_таблиця[[#Headers],[№]])</f>
        <v>58</v>
      </c>
      <c r="B59" s="3" t="s">
        <v>149</v>
      </c>
      <c r="C59" s="3" t="s">
        <v>150</v>
      </c>
      <c r="D59" s="3" t="s">
        <v>177</v>
      </c>
      <c r="E59" s="3" t="s">
        <v>24</v>
      </c>
      <c r="F59" s="3" t="s">
        <v>109</v>
      </c>
      <c r="G59" s="3" t="s">
        <v>22</v>
      </c>
      <c r="H59" s="3" t="s">
        <v>271</v>
      </c>
      <c r="I59" s="4">
        <v>312</v>
      </c>
      <c r="J59" s="1">
        <v>44767</v>
      </c>
      <c r="K59" s="4">
        <f>IF(Загальна_таблиця[[#This Row],[Дата покупки]]="","",YEAR(Загальна_таблиця[[#This Row],[Дата покупки]]))</f>
        <v>2022</v>
      </c>
      <c r="L5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9" s="2">
        <v>180</v>
      </c>
      <c r="P59" s="4" t="str">
        <f>IF(Загальна_таблиця[[#This Row],[Дата прочитання]]="","",YEAR(Загальна_таблиця[[#This Row],[Дата прочитання]]))</f>
        <v/>
      </c>
      <c r="Q59" s="4" t="str">
        <f>IF(Загальна_таблиця[[#This Row],[Дата прочитання]],"Прочитане","Непрочитане")</f>
        <v>Непрочитане</v>
      </c>
      <c r="R5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9" s="3"/>
    </row>
    <row r="60" spans="1:19" x14ac:dyDescent="0.3">
      <c r="A60" s="7">
        <f>ROW()-ROW(Загальна_таблиця[[#Headers],[№]])</f>
        <v>59</v>
      </c>
      <c r="B60" s="3" t="s">
        <v>151</v>
      </c>
      <c r="C60" s="3" t="s">
        <v>152</v>
      </c>
      <c r="D60" s="3" t="s">
        <v>45</v>
      </c>
      <c r="E60" s="3" t="s">
        <v>178</v>
      </c>
      <c r="F60" s="3" t="s">
        <v>108</v>
      </c>
      <c r="G60" s="3" t="s">
        <v>22</v>
      </c>
      <c r="H60" s="3" t="s">
        <v>271</v>
      </c>
      <c r="I60" s="4">
        <v>672</v>
      </c>
      <c r="J60" s="1">
        <v>44768</v>
      </c>
      <c r="K60" s="4">
        <f>IF(Загальна_таблиця[[#This Row],[Дата покупки]]="","",YEAR(Загальна_таблиця[[#This Row],[Дата покупки]]))</f>
        <v>2022</v>
      </c>
      <c r="L6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0" s="2">
        <v>513</v>
      </c>
      <c r="N60" s="4">
        <v>4</v>
      </c>
      <c r="O60" s="1">
        <v>44875</v>
      </c>
      <c r="P60" s="4">
        <f>IF(Загальна_таблиця[[#This Row],[Дата прочитання]]="","",YEAR(Загальна_таблиця[[#This Row],[Дата прочитання]]))</f>
        <v>2022</v>
      </c>
      <c r="Q60" s="4" t="str">
        <f>IF(Загальна_таблиця[[#This Row],[Дата прочитання]],"Прочитане","Непрочитане")</f>
        <v>Прочитане</v>
      </c>
      <c r="R60" s="4">
        <f>IF(Загальна_таблиця[[#This Row],[Дата прочитання]]="","",Загальна_таблиця[[#This Row],[Дата прочитання]]-Загальна_таблиця[[#This Row],[Дата покупки]])</f>
        <v>107</v>
      </c>
      <c r="S60" s="3"/>
    </row>
    <row r="61" spans="1:19" x14ac:dyDescent="0.3">
      <c r="A61" s="7">
        <f>ROW()-ROW(Загальна_таблиця[[#Headers],[№]])</f>
        <v>60</v>
      </c>
      <c r="B61" s="3" t="s">
        <v>153</v>
      </c>
      <c r="C61" s="3" t="s">
        <v>154</v>
      </c>
      <c r="D61" s="3" t="s">
        <v>53</v>
      </c>
      <c r="E61" s="3" t="s">
        <v>24</v>
      </c>
      <c r="F61" s="3" t="s">
        <v>51</v>
      </c>
      <c r="G61" s="3" t="s">
        <v>22</v>
      </c>
      <c r="H61" s="3" t="s">
        <v>271</v>
      </c>
      <c r="I61" s="4">
        <v>256</v>
      </c>
      <c r="J61" s="1">
        <v>44768</v>
      </c>
      <c r="K61" s="4">
        <f>IF(Загальна_таблиця[[#This Row],[Дата покупки]]="","",YEAR(Загальна_таблиця[[#This Row],[Дата покупки]]))</f>
        <v>2022</v>
      </c>
      <c r="L6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1" s="2">
        <v>228</v>
      </c>
      <c r="P61" s="4" t="str">
        <f>IF(Загальна_таблиця[[#This Row],[Дата прочитання]]="","",YEAR(Загальна_таблиця[[#This Row],[Дата прочитання]]))</f>
        <v/>
      </c>
      <c r="Q61" s="4" t="str">
        <f>IF(Загальна_таблиця[[#This Row],[Дата прочитання]],"Прочитане","Непрочитане")</f>
        <v>Непрочитане</v>
      </c>
      <c r="R6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1" s="3"/>
    </row>
    <row r="62" spans="1:19" x14ac:dyDescent="0.3">
      <c r="A62" s="7">
        <f>ROW()-ROW(Загальна_таблиця[[#Headers],[№]])</f>
        <v>61</v>
      </c>
      <c r="B62" s="3" t="s">
        <v>155</v>
      </c>
      <c r="C62" s="3" t="s">
        <v>124</v>
      </c>
      <c r="D62" s="3" t="s">
        <v>170</v>
      </c>
      <c r="E62" s="3" t="s">
        <v>24</v>
      </c>
      <c r="F62" s="3" t="s">
        <v>171</v>
      </c>
      <c r="G62" s="3" t="s">
        <v>22</v>
      </c>
      <c r="H62" s="3" t="s">
        <v>271</v>
      </c>
      <c r="I62" s="4">
        <v>336</v>
      </c>
      <c r="J62" s="1">
        <v>44768</v>
      </c>
      <c r="K62" s="4">
        <f>IF(Загальна_таблиця[[#This Row],[Дата покупки]]="","",YEAR(Загальна_таблиця[[#This Row],[Дата покупки]]))</f>
        <v>2022</v>
      </c>
      <c r="L6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2" s="2">
        <v>235</v>
      </c>
      <c r="P62" s="4" t="str">
        <f>IF(Загальна_таблиця[[#This Row],[Дата прочитання]]="","",YEAR(Загальна_таблиця[[#This Row],[Дата прочитання]]))</f>
        <v/>
      </c>
      <c r="Q62" s="4" t="str">
        <f>IF(Загальна_таблиця[[#This Row],[Дата прочитання]],"Прочитане","Непрочитане")</f>
        <v>Непрочитане</v>
      </c>
      <c r="R6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2" s="3"/>
    </row>
    <row r="63" spans="1:19" x14ac:dyDescent="0.3">
      <c r="A63" s="7">
        <f>ROW()-ROW(Загальна_таблиця[[#Headers],[№]])</f>
        <v>62</v>
      </c>
      <c r="B63" s="3" t="s">
        <v>156</v>
      </c>
      <c r="C63" s="3" t="s">
        <v>157</v>
      </c>
      <c r="D63" s="3" t="s">
        <v>23</v>
      </c>
      <c r="E63" s="3" t="s">
        <v>24</v>
      </c>
      <c r="F63" s="3" t="s">
        <v>179</v>
      </c>
      <c r="G63" s="3" t="s">
        <v>22</v>
      </c>
      <c r="H63" s="3" t="s">
        <v>271</v>
      </c>
      <c r="I63" s="4">
        <v>240</v>
      </c>
      <c r="J63" s="1">
        <v>44772</v>
      </c>
      <c r="K63" s="4">
        <f>IF(Загальна_таблиця[[#This Row],[Дата покупки]]="","",YEAR(Загальна_таблиця[[#This Row],[Дата покупки]]))</f>
        <v>2022</v>
      </c>
      <c r="L6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3" s="2">
        <v>213</v>
      </c>
      <c r="P63" s="4" t="str">
        <f>IF(Загальна_таблиця[[#This Row],[Дата прочитання]]="","",YEAR(Загальна_таблиця[[#This Row],[Дата прочитання]]))</f>
        <v/>
      </c>
      <c r="Q63" s="4" t="str">
        <f>IF(Загальна_таблиця[[#This Row],[Дата прочитання]],"Прочитане","Непрочитане")</f>
        <v>Непрочитане</v>
      </c>
      <c r="R6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3" s="3"/>
    </row>
    <row r="64" spans="1:19" x14ac:dyDescent="0.3">
      <c r="A64" s="7">
        <f>ROW()-ROW(Загальна_таблиця[[#Headers],[№]])</f>
        <v>63</v>
      </c>
      <c r="B64" s="3" t="s">
        <v>158</v>
      </c>
      <c r="C64" s="3" t="s">
        <v>152</v>
      </c>
      <c r="D64" s="3" t="s">
        <v>45</v>
      </c>
      <c r="E64" s="3" t="s">
        <v>178</v>
      </c>
      <c r="F64" s="3" t="s">
        <v>108</v>
      </c>
      <c r="G64" s="3" t="s">
        <v>22</v>
      </c>
      <c r="H64" s="3" t="s">
        <v>271</v>
      </c>
      <c r="I64" s="4">
        <v>320</v>
      </c>
      <c r="J64" s="1">
        <v>44772</v>
      </c>
      <c r="K64" s="4">
        <f>IF(Загальна_таблиця[[#This Row],[Дата покупки]]="","",YEAR(Загальна_таблиця[[#This Row],[Дата покупки]]))</f>
        <v>2022</v>
      </c>
      <c r="L6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4" s="2">
        <v>333</v>
      </c>
      <c r="N64" s="4">
        <v>4</v>
      </c>
      <c r="O64" s="1">
        <v>45657</v>
      </c>
      <c r="P64" s="4">
        <f>IF(Загальна_таблиця[[#This Row],[Дата прочитання]]="","",YEAR(Загальна_таблиця[[#This Row],[Дата прочитання]]))</f>
        <v>2024</v>
      </c>
      <c r="Q64" s="4" t="str">
        <f>IF(Загальна_таблиця[[#This Row],[Дата прочитання]],"Прочитане","Непрочитане")</f>
        <v>Прочитане</v>
      </c>
      <c r="R64" s="4">
        <f>IF(Загальна_таблиця[[#This Row],[Дата прочитання]]="","",Загальна_таблиця[[#This Row],[Дата прочитання]]-Загальна_таблиця[[#This Row],[Дата покупки]])</f>
        <v>885</v>
      </c>
      <c r="S64" s="3"/>
    </row>
    <row r="65" spans="1:19" x14ac:dyDescent="0.3">
      <c r="A65" s="7">
        <f>ROW()-ROW(Загальна_таблиця[[#Headers],[№]])</f>
        <v>64</v>
      </c>
      <c r="B65" s="3" t="s">
        <v>159</v>
      </c>
      <c r="C65" s="3" t="s">
        <v>160</v>
      </c>
      <c r="D65" s="3" t="s">
        <v>53</v>
      </c>
      <c r="E65" s="3" t="s">
        <v>24</v>
      </c>
      <c r="F65" s="3" t="s">
        <v>172</v>
      </c>
      <c r="G65" s="3" t="s">
        <v>22</v>
      </c>
      <c r="H65" s="3" t="s">
        <v>271</v>
      </c>
      <c r="I65" s="4">
        <v>928</v>
      </c>
      <c r="J65" s="1">
        <v>44772</v>
      </c>
      <c r="K65" s="4">
        <f>IF(Загальна_таблиця[[#This Row],[Дата покупки]]="","",YEAR(Загальна_таблиця[[#This Row],[Дата покупки]]))</f>
        <v>2022</v>
      </c>
      <c r="L6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5" s="2">
        <v>361</v>
      </c>
      <c r="P65" s="4" t="str">
        <f>IF(Загальна_таблиця[[#This Row],[Дата прочитання]]="","",YEAR(Загальна_таблиця[[#This Row],[Дата прочитання]]))</f>
        <v/>
      </c>
      <c r="Q65" s="4" t="str">
        <f>IF(Загальна_таблиця[[#This Row],[Дата прочитання]],"Прочитане","Непрочитане")</f>
        <v>Непрочитане</v>
      </c>
      <c r="R6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5" s="3"/>
    </row>
    <row r="66" spans="1:19" x14ac:dyDescent="0.3">
      <c r="A66" s="7">
        <f>ROW()-ROW(Загальна_таблиця[[#Headers],[№]])</f>
        <v>65</v>
      </c>
      <c r="B66" s="3" t="s">
        <v>161</v>
      </c>
      <c r="C66" s="3" t="s">
        <v>150</v>
      </c>
      <c r="D66" s="3" t="s">
        <v>177</v>
      </c>
      <c r="E66" s="3" t="s">
        <v>24</v>
      </c>
      <c r="F66" s="3" t="s">
        <v>109</v>
      </c>
      <c r="G66" s="3" t="s">
        <v>22</v>
      </c>
      <c r="H66" s="3" t="s">
        <v>271</v>
      </c>
      <c r="I66" s="4">
        <v>368</v>
      </c>
      <c r="J66" s="1">
        <v>44772</v>
      </c>
      <c r="K66" s="4">
        <f>IF(Загальна_таблиця[[#This Row],[Дата покупки]]="","",YEAR(Загальна_таблиця[[#This Row],[Дата покупки]]))</f>
        <v>2022</v>
      </c>
      <c r="L6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6" s="2">
        <v>200</v>
      </c>
      <c r="P66" s="4" t="str">
        <f>IF(Загальна_таблиця[[#This Row],[Дата прочитання]]="","",YEAR(Загальна_таблиця[[#This Row],[Дата прочитання]]))</f>
        <v/>
      </c>
      <c r="Q66" s="4" t="str">
        <f>IF(Загальна_таблиця[[#This Row],[Дата прочитання]],"Прочитане","Непрочитане")</f>
        <v>Непрочитане</v>
      </c>
      <c r="R6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6" s="3"/>
    </row>
    <row r="67" spans="1:19" x14ac:dyDescent="0.3">
      <c r="A67" s="7">
        <f>ROW()-ROW(Загальна_таблиця[[#Headers],[№]])</f>
        <v>66</v>
      </c>
      <c r="B67" s="3" t="s">
        <v>162</v>
      </c>
      <c r="C67" s="3" t="s">
        <v>150</v>
      </c>
      <c r="D67" s="3" t="s">
        <v>177</v>
      </c>
      <c r="E67" s="3" t="s">
        <v>24</v>
      </c>
      <c r="F67" s="3" t="s">
        <v>109</v>
      </c>
      <c r="G67" s="3" t="s">
        <v>22</v>
      </c>
      <c r="H67" s="3" t="s">
        <v>271</v>
      </c>
      <c r="I67" s="4">
        <v>392</v>
      </c>
      <c r="J67" s="1">
        <v>44772</v>
      </c>
      <c r="K67" s="4">
        <f>IF(Загальна_таблиця[[#This Row],[Дата покупки]]="","",YEAR(Загальна_таблиця[[#This Row],[Дата покупки]]))</f>
        <v>2022</v>
      </c>
      <c r="L6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7" s="2">
        <v>250</v>
      </c>
      <c r="P67" s="4" t="str">
        <f>IF(Загальна_таблиця[[#This Row],[Дата прочитання]]="","",YEAR(Загальна_таблиця[[#This Row],[Дата прочитання]]))</f>
        <v/>
      </c>
      <c r="Q67" s="4" t="str">
        <f>IF(Загальна_таблиця[[#This Row],[Дата прочитання]],"Прочитане","Непрочитане")</f>
        <v>Непрочитане</v>
      </c>
      <c r="R6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7" s="3"/>
    </row>
    <row r="68" spans="1:19" x14ac:dyDescent="0.3">
      <c r="A68" s="7">
        <f>ROW()-ROW(Загальна_таблиця[[#Headers],[№]])</f>
        <v>67</v>
      </c>
      <c r="B68" s="3" t="s">
        <v>163</v>
      </c>
      <c r="C68" s="3" t="s">
        <v>164</v>
      </c>
      <c r="D68" s="3" t="s">
        <v>170</v>
      </c>
      <c r="E68" s="3" t="s">
        <v>24</v>
      </c>
      <c r="F68" s="3" t="s">
        <v>180</v>
      </c>
      <c r="G68" s="3" t="s">
        <v>22</v>
      </c>
      <c r="H68" s="3" t="s">
        <v>271</v>
      </c>
      <c r="I68" s="4">
        <v>528</v>
      </c>
      <c r="J68" s="1">
        <v>44773</v>
      </c>
      <c r="K68" s="4">
        <f>IF(Загальна_таблиця[[#This Row],[Дата покупки]]="","",YEAR(Загальна_таблиця[[#This Row],[Дата покупки]]))</f>
        <v>2022</v>
      </c>
      <c r="L6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68" s="2">
        <v>450</v>
      </c>
      <c r="P68" s="4" t="str">
        <f>IF(Загальна_таблиця[[#This Row],[Дата прочитання]]="","",YEAR(Загальна_таблиця[[#This Row],[Дата прочитання]]))</f>
        <v/>
      </c>
      <c r="Q68" s="4" t="str">
        <f>IF(Загальна_таблиця[[#This Row],[Дата прочитання]],"Прочитане","Непрочитане")</f>
        <v>Непрочитане</v>
      </c>
      <c r="R6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8" s="3"/>
    </row>
    <row r="69" spans="1:19" x14ac:dyDescent="0.3">
      <c r="A69" s="7">
        <f>ROW()-ROW(Загальна_таблиця[[#Headers],[№]])</f>
        <v>68</v>
      </c>
      <c r="B69" s="3" t="s">
        <v>181</v>
      </c>
      <c r="C69" s="3" t="s">
        <v>57</v>
      </c>
      <c r="D69" s="3" t="s">
        <v>23</v>
      </c>
      <c r="E69" s="3" t="s">
        <v>24</v>
      </c>
      <c r="F69" s="3" t="s">
        <v>109</v>
      </c>
      <c r="G69" s="3" t="s">
        <v>22</v>
      </c>
      <c r="H69" s="3" t="s">
        <v>271</v>
      </c>
      <c r="I69" s="4">
        <v>376</v>
      </c>
      <c r="J69" s="1">
        <v>44775</v>
      </c>
      <c r="K69" s="4">
        <f>IF(Загальна_таблиця[[#This Row],[Дата покупки]]="","",YEAR(Загальна_таблиця[[#This Row],[Дата покупки]]))</f>
        <v>2022</v>
      </c>
      <c r="L6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69" s="2">
        <v>238</v>
      </c>
      <c r="P69" s="4" t="str">
        <f>IF(Загальна_таблиця[[#This Row],[Дата прочитання]]="","",YEAR(Загальна_таблиця[[#This Row],[Дата прочитання]]))</f>
        <v/>
      </c>
      <c r="Q69" s="4" t="str">
        <f>IF(Загальна_таблиця[[#This Row],[Дата прочитання]],"Прочитане","Непрочитане")</f>
        <v>Непрочитане</v>
      </c>
      <c r="R6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69" s="3"/>
    </row>
    <row r="70" spans="1:19" x14ac:dyDescent="0.3">
      <c r="A70" s="7">
        <f>ROW()-ROW(Загальна_таблиця[[#Headers],[№]])</f>
        <v>69</v>
      </c>
      <c r="B70" s="3" t="s">
        <v>182</v>
      </c>
      <c r="C70" s="3" t="s">
        <v>183</v>
      </c>
      <c r="D70" s="3" t="s">
        <v>53</v>
      </c>
      <c r="E70" s="3" t="s">
        <v>24</v>
      </c>
      <c r="F70" s="3" t="s">
        <v>230</v>
      </c>
      <c r="G70" s="3" t="s">
        <v>22</v>
      </c>
      <c r="H70" s="3" t="s">
        <v>271</v>
      </c>
      <c r="I70" s="4">
        <v>288</v>
      </c>
      <c r="J70" s="1">
        <v>44775</v>
      </c>
      <c r="K70" s="4">
        <f>IF(Загальна_таблиця[[#This Row],[Дата покупки]]="","",YEAR(Загальна_таблиця[[#This Row],[Дата покупки]]))</f>
        <v>2022</v>
      </c>
      <c r="L7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0" s="2">
        <v>242</v>
      </c>
      <c r="P70" s="4" t="str">
        <f>IF(Загальна_таблиця[[#This Row],[Дата прочитання]]="","",YEAR(Загальна_таблиця[[#This Row],[Дата прочитання]]))</f>
        <v/>
      </c>
      <c r="Q70" s="4" t="str">
        <f>IF(Загальна_таблиця[[#This Row],[Дата прочитання]],"Прочитане","Непрочитане")</f>
        <v>Непрочитане</v>
      </c>
      <c r="R7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0" s="3"/>
    </row>
    <row r="71" spans="1:19" x14ac:dyDescent="0.3">
      <c r="A71" s="7">
        <f>ROW()-ROW(Загальна_таблиця[[#Headers],[№]])</f>
        <v>70</v>
      </c>
      <c r="B71" s="3" t="s">
        <v>184</v>
      </c>
      <c r="C71" s="3" t="s">
        <v>185</v>
      </c>
      <c r="D71" s="3" t="s">
        <v>53</v>
      </c>
      <c r="E71" s="3" t="s">
        <v>24</v>
      </c>
      <c r="F71" s="3" t="s">
        <v>51</v>
      </c>
      <c r="G71" s="3" t="s">
        <v>22</v>
      </c>
      <c r="H71" s="3" t="s">
        <v>271</v>
      </c>
      <c r="I71" s="4">
        <v>210</v>
      </c>
      <c r="J71" s="1">
        <v>44775</v>
      </c>
      <c r="K71" s="4">
        <f>IF(Загальна_таблиця[[#This Row],[Дата покупки]]="","",YEAR(Загальна_таблиця[[#This Row],[Дата покупки]]))</f>
        <v>2022</v>
      </c>
      <c r="L7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1" s="2">
        <v>209</v>
      </c>
      <c r="P71" s="4" t="str">
        <f>IF(Загальна_таблиця[[#This Row],[Дата прочитання]]="","",YEAR(Загальна_таблиця[[#This Row],[Дата прочитання]]))</f>
        <v/>
      </c>
      <c r="Q71" s="4" t="str">
        <f>IF(Загальна_таблиця[[#This Row],[Дата прочитання]],"Прочитане","Непрочитане")</f>
        <v>Непрочитане</v>
      </c>
      <c r="R7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1" s="3"/>
    </row>
    <row r="72" spans="1:19" x14ac:dyDescent="0.3">
      <c r="A72" s="7">
        <f>ROW()-ROW(Загальна_таблиця[[#Headers],[№]])</f>
        <v>71</v>
      </c>
      <c r="B72" s="3" t="s">
        <v>186</v>
      </c>
      <c r="C72" s="3" t="s">
        <v>187</v>
      </c>
      <c r="D72" s="3" t="s">
        <v>53</v>
      </c>
      <c r="E72" s="3" t="s">
        <v>24</v>
      </c>
      <c r="F72" s="3" t="s">
        <v>109</v>
      </c>
      <c r="G72" s="3" t="s">
        <v>22</v>
      </c>
      <c r="H72" s="3" t="s">
        <v>271</v>
      </c>
      <c r="I72" s="4">
        <v>392</v>
      </c>
      <c r="J72" s="1">
        <v>44775</v>
      </c>
      <c r="K72" s="4">
        <f>IF(Загальна_таблиця[[#This Row],[Дата покупки]]="","",YEAR(Загальна_таблиця[[#This Row],[Дата покупки]]))</f>
        <v>2022</v>
      </c>
      <c r="L7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2" s="2">
        <v>142</v>
      </c>
      <c r="P72" s="4" t="str">
        <f>IF(Загальна_таблиця[[#This Row],[Дата прочитання]]="","",YEAR(Загальна_таблиця[[#This Row],[Дата прочитання]]))</f>
        <v/>
      </c>
      <c r="Q72" s="4" t="str">
        <f>IF(Загальна_таблиця[[#This Row],[Дата прочитання]],"Прочитане","Непрочитане")</f>
        <v>Непрочитане</v>
      </c>
      <c r="R7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2" s="3"/>
    </row>
    <row r="73" spans="1:19" x14ac:dyDescent="0.3">
      <c r="A73" s="7">
        <f>ROW()-ROW(Загальна_таблиця[[#Headers],[№]])</f>
        <v>72</v>
      </c>
      <c r="B73" s="3" t="s">
        <v>188</v>
      </c>
      <c r="C73" s="3" t="s">
        <v>189</v>
      </c>
      <c r="D73" s="3" t="s">
        <v>53</v>
      </c>
      <c r="E73" s="3" t="s">
        <v>24</v>
      </c>
      <c r="F73" s="3" t="s">
        <v>109</v>
      </c>
      <c r="G73" s="3" t="s">
        <v>22</v>
      </c>
      <c r="H73" s="3" t="s">
        <v>271</v>
      </c>
      <c r="I73" s="4">
        <v>240</v>
      </c>
      <c r="J73" s="1">
        <v>44775</v>
      </c>
      <c r="K73" s="4">
        <f>IF(Загальна_таблиця[[#This Row],[Дата покупки]]="","",YEAR(Загальна_таблиця[[#This Row],[Дата покупки]]))</f>
        <v>2022</v>
      </c>
      <c r="L7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3" s="2">
        <v>114</v>
      </c>
      <c r="P73" s="4" t="str">
        <f>IF(Загальна_таблиця[[#This Row],[Дата прочитання]]="","",YEAR(Загальна_таблиця[[#This Row],[Дата прочитання]]))</f>
        <v/>
      </c>
      <c r="Q73" s="4" t="str">
        <f>IF(Загальна_таблиця[[#This Row],[Дата прочитання]],"Прочитане","Непрочитане")</f>
        <v>Непрочитане</v>
      </c>
      <c r="R7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3" s="3"/>
    </row>
    <row r="74" spans="1:19" x14ac:dyDescent="0.3">
      <c r="A74" s="7">
        <f>ROW()-ROW(Загальна_таблиця[[#Headers],[№]])</f>
        <v>73</v>
      </c>
      <c r="B74" s="3" t="s">
        <v>190</v>
      </c>
      <c r="C74" s="3" t="s">
        <v>191</v>
      </c>
      <c r="D74" s="3" t="s">
        <v>169</v>
      </c>
      <c r="E74" s="3" t="s">
        <v>24</v>
      </c>
      <c r="F74" s="3" t="s">
        <v>180</v>
      </c>
      <c r="G74" s="3" t="s">
        <v>22</v>
      </c>
      <c r="H74" s="3" t="s">
        <v>271</v>
      </c>
      <c r="I74" s="4">
        <v>256</v>
      </c>
      <c r="J74" s="1">
        <v>44775</v>
      </c>
      <c r="K74" s="4">
        <f>IF(Загальна_таблиця[[#This Row],[Дата покупки]]="","",YEAR(Загальна_таблиця[[#This Row],[Дата покупки]]))</f>
        <v>2022</v>
      </c>
      <c r="L7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4" s="2">
        <v>250</v>
      </c>
      <c r="P74" s="4" t="str">
        <f>IF(Загальна_таблиця[[#This Row],[Дата прочитання]]="","",YEAR(Загальна_таблиця[[#This Row],[Дата прочитання]]))</f>
        <v/>
      </c>
      <c r="Q74" s="4" t="str">
        <f>IF(Загальна_таблиця[[#This Row],[Дата прочитання]],"Прочитане","Непрочитане")</f>
        <v>Непрочитане</v>
      </c>
      <c r="R7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4" s="3"/>
    </row>
    <row r="75" spans="1:19" x14ac:dyDescent="0.3">
      <c r="A75" s="7">
        <f>ROW()-ROW(Загальна_таблиця[[#Headers],[№]])</f>
        <v>74</v>
      </c>
      <c r="B75" s="3" t="s">
        <v>192</v>
      </c>
      <c r="C75" s="3" t="s">
        <v>193</v>
      </c>
      <c r="D75" s="3" t="s">
        <v>231</v>
      </c>
      <c r="E75" s="3" t="s">
        <v>24</v>
      </c>
      <c r="F75" s="3" t="s">
        <v>180</v>
      </c>
      <c r="G75" s="3" t="s">
        <v>22</v>
      </c>
      <c r="H75" s="3" t="s">
        <v>271</v>
      </c>
      <c r="I75" s="4">
        <v>160</v>
      </c>
      <c r="J75" s="1">
        <v>44775</v>
      </c>
      <c r="K75" s="4">
        <f>IF(Загальна_таблиця[[#This Row],[Дата покупки]]="","",YEAR(Загальна_таблиця[[#This Row],[Дата покупки]]))</f>
        <v>2022</v>
      </c>
      <c r="L7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5" s="2">
        <v>276</v>
      </c>
      <c r="N75" s="4">
        <v>5</v>
      </c>
      <c r="O75" s="1">
        <v>45099</v>
      </c>
      <c r="P75" s="4">
        <f>IF(Загальна_таблиця[[#This Row],[Дата прочитання]]="","",YEAR(Загальна_таблиця[[#This Row],[Дата прочитання]]))</f>
        <v>2023</v>
      </c>
      <c r="Q75" s="4" t="str">
        <f>IF(Загальна_таблиця[[#This Row],[Дата прочитання]],"Прочитане","Непрочитане")</f>
        <v>Прочитане</v>
      </c>
      <c r="R75" s="4">
        <f>IF(Загальна_таблиця[[#This Row],[Дата прочитання]]="","",Загальна_таблиця[[#This Row],[Дата прочитання]]-Загальна_таблиця[[#This Row],[Дата покупки]])</f>
        <v>324</v>
      </c>
      <c r="S75" s="3"/>
    </row>
    <row r="76" spans="1:19" x14ac:dyDescent="0.3">
      <c r="A76" s="7">
        <f>ROW()-ROW(Загальна_таблиця[[#Headers],[№]])</f>
        <v>75</v>
      </c>
      <c r="B76" s="3" t="s">
        <v>194</v>
      </c>
      <c r="C76" s="3" t="s">
        <v>195</v>
      </c>
      <c r="D76" s="3" t="s">
        <v>53</v>
      </c>
      <c r="E76" s="3" t="s">
        <v>24</v>
      </c>
      <c r="F76" s="3" t="s">
        <v>74</v>
      </c>
      <c r="G76" s="3" t="s">
        <v>22</v>
      </c>
      <c r="H76" s="3" t="s">
        <v>271</v>
      </c>
      <c r="I76" s="4">
        <v>974</v>
      </c>
      <c r="J76" s="1">
        <v>44775</v>
      </c>
      <c r="K76" s="4">
        <f>IF(Загальна_таблиця[[#This Row],[Дата покупки]]="","",YEAR(Загальна_таблиця[[#This Row],[Дата покупки]]))</f>
        <v>2022</v>
      </c>
      <c r="L7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6" s="2">
        <v>640</v>
      </c>
      <c r="P76" s="4" t="str">
        <f>IF(Загальна_таблиця[[#This Row],[Дата прочитання]]="","",YEAR(Загальна_таблиця[[#This Row],[Дата прочитання]]))</f>
        <v/>
      </c>
      <c r="Q76" s="4" t="str">
        <f>IF(Загальна_таблиця[[#This Row],[Дата прочитання]],"Прочитане","Непрочитане")</f>
        <v>Непрочитане</v>
      </c>
      <c r="R7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6" s="3"/>
    </row>
    <row r="77" spans="1:19" x14ac:dyDescent="0.3">
      <c r="A77" s="7">
        <f>ROW()-ROW(Загальна_таблиця[[#Headers],[№]])</f>
        <v>76</v>
      </c>
      <c r="B77" s="3" t="s">
        <v>196</v>
      </c>
      <c r="C77" s="3" t="s">
        <v>195</v>
      </c>
      <c r="D77" s="3" t="s">
        <v>53</v>
      </c>
      <c r="E77" s="3" t="s">
        <v>24</v>
      </c>
      <c r="F77" s="3" t="s">
        <v>74</v>
      </c>
      <c r="G77" s="3" t="s">
        <v>22</v>
      </c>
      <c r="H77" s="3" t="s">
        <v>271</v>
      </c>
      <c r="I77" s="4">
        <v>800</v>
      </c>
      <c r="J77" s="1">
        <v>44775</v>
      </c>
      <c r="K77" s="4">
        <f>IF(Загальна_таблиця[[#This Row],[Дата покупки]]="","",YEAR(Загальна_таблиця[[#This Row],[Дата покупки]]))</f>
        <v>2022</v>
      </c>
      <c r="L7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7" s="2">
        <v>520</v>
      </c>
      <c r="P77" s="4" t="str">
        <f>IF(Загальна_таблиця[[#This Row],[Дата прочитання]]="","",YEAR(Загальна_таблиця[[#This Row],[Дата прочитання]]))</f>
        <v/>
      </c>
      <c r="Q77" s="4" t="str">
        <f>IF(Загальна_таблиця[[#This Row],[Дата прочитання]],"Прочитане","Непрочитане")</f>
        <v>Непрочитане</v>
      </c>
      <c r="R7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7" s="3"/>
    </row>
    <row r="78" spans="1:19" x14ac:dyDescent="0.3">
      <c r="A78" s="7">
        <f>ROW()-ROW(Загальна_таблиця[[#Headers],[№]])</f>
        <v>77</v>
      </c>
      <c r="B78" s="3" t="s">
        <v>197</v>
      </c>
      <c r="C78" s="3" t="s">
        <v>195</v>
      </c>
      <c r="D78" s="3" t="s">
        <v>53</v>
      </c>
      <c r="E78" s="3" t="s">
        <v>24</v>
      </c>
      <c r="F78" s="3" t="s">
        <v>74</v>
      </c>
      <c r="G78" s="3" t="s">
        <v>22</v>
      </c>
      <c r="H78" s="3" t="s">
        <v>271</v>
      </c>
      <c r="I78" s="4">
        <v>669</v>
      </c>
      <c r="J78" s="1">
        <v>44775</v>
      </c>
      <c r="K78" s="4">
        <f>IF(Загальна_таблиця[[#This Row],[Дата покупки]]="","",YEAR(Загальна_таблиця[[#This Row],[Дата покупки]]))</f>
        <v>2022</v>
      </c>
      <c r="L7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8" s="2">
        <v>410</v>
      </c>
      <c r="P78" s="4" t="str">
        <f>IF(Загальна_таблиця[[#This Row],[Дата прочитання]]="","",YEAR(Загальна_таблиця[[#This Row],[Дата прочитання]]))</f>
        <v/>
      </c>
      <c r="Q78" s="4" t="str">
        <f>IF(Загальна_таблиця[[#This Row],[Дата прочитання]],"Прочитане","Непрочитане")</f>
        <v>Непрочитане</v>
      </c>
      <c r="R7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8" s="3"/>
    </row>
    <row r="79" spans="1:19" x14ac:dyDescent="0.3">
      <c r="A79" s="7">
        <f>ROW()-ROW(Загальна_таблиця[[#Headers],[№]])</f>
        <v>78</v>
      </c>
      <c r="B79" s="3" t="s">
        <v>198</v>
      </c>
      <c r="C79" s="3" t="s">
        <v>199</v>
      </c>
      <c r="D79" s="3" t="s">
        <v>232</v>
      </c>
      <c r="E79" s="3" t="s">
        <v>46</v>
      </c>
      <c r="F79" s="3" t="s">
        <v>180</v>
      </c>
      <c r="G79" s="3" t="s">
        <v>22</v>
      </c>
      <c r="H79" s="3" t="s">
        <v>271</v>
      </c>
      <c r="I79" s="4">
        <v>204</v>
      </c>
      <c r="J79" s="1">
        <v>44775</v>
      </c>
      <c r="K79" s="4">
        <f>IF(Загальна_таблиця[[#This Row],[Дата покупки]]="","",YEAR(Загальна_таблиця[[#This Row],[Дата покупки]]))</f>
        <v>2022</v>
      </c>
      <c r="L7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79" s="2">
        <v>129</v>
      </c>
      <c r="P79" s="4" t="str">
        <f>IF(Загальна_таблиця[[#This Row],[Дата прочитання]]="","",YEAR(Загальна_таблиця[[#This Row],[Дата прочитання]]))</f>
        <v/>
      </c>
      <c r="Q79" s="4" t="str">
        <f>IF(Загальна_таблиця[[#This Row],[Дата прочитання]],"Прочитане","Непрочитане")</f>
        <v>Непрочитане</v>
      </c>
      <c r="R7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79" s="3"/>
    </row>
    <row r="80" spans="1:19" x14ac:dyDescent="0.3">
      <c r="A80" s="7">
        <f>ROW()-ROW(Загальна_таблиця[[#Headers],[№]])</f>
        <v>79</v>
      </c>
      <c r="B80" s="3" t="s">
        <v>200</v>
      </c>
      <c r="C80" s="3" t="s">
        <v>157</v>
      </c>
      <c r="D80" s="3" t="s">
        <v>23</v>
      </c>
      <c r="E80" s="3" t="s">
        <v>24</v>
      </c>
      <c r="F80" s="3" t="s">
        <v>179</v>
      </c>
      <c r="G80" s="3" t="s">
        <v>22</v>
      </c>
      <c r="H80" s="3" t="s">
        <v>271</v>
      </c>
      <c r="I80" s="4">
        <v>296</v>
      </c>
      <c r="J80" s="1">
        <v>44775</v>
      </c>
      <c r="K80" s="4">
        <f>IF(Загальна_таблиця[[#This Row],[Дата покупки]]="","",YEAR(Загальна_таблиця[[#This Row],[Дата покупки]]))</f>
        <v>2022</v>
      </c>
      <c r="L8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0" s="2">
        <v>218</v>
      </c>
      <c r="P80" s="4" t="str">
        <f>IF(Загальна_таблиця[[#This Row],[Дата прочитання]]="","",YEAR(Загальна_таблиця[[#This Row],[Дата прочитання]]))</f>
        <v/>
      </c>
      <c r="Q80" s="4" t="str">
        <f>IF(Загальна_таблиця[[#This Row],[Дата прочитання]],"Прочитане","Непрочитане")</f>
        <v>Непрочитане</v>
      </c>
      <c r="R8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0" s="3"/>
    </row>
    <row r="81" spans="1:19" x14ac:dyDescent="0.3">
      <c r="A81" s="7">
        <f>ROW()-ROW(Загальна_таблиця[[#Headers],[№]])</f>
        <v>80</v>
      </c>
      <c r="B81" s="3" t="s">
        <v>201</v>
      </c>
      <c r="C81" s="3" t="s">
        <v>57</v>
      </c>
      <c r="D81" s="3" t="s">
        <v>23</v>
      </c>
      <c r="E81" s="3" t="s">
        <v>24</v>
      </c>
      <c r="F81" s="3" t="s">
        <v>109</v>
      </c>
      <c r="G81" s="3" t="s">
        <v>22</v>
      </c>
      <c r="H81" s="3" t="s">
        <v>271</v>
      </c>
      <c r="I81" s="4">
        <v>664</v>
      </c>
      <c r="J81" s="1">
        <v>44780</v>
      </c>
      <c r="K81" s="4">
        <f>IF(Загальна_таблиця[[#This Row],[Дата покупки]]="","",YEAR(Загальна_таблиця[[#This Row],[Дата покупки]]))</f>
        <v>2022</v>
      </c>
      <c r="L8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1" s="2">
        <v>235</v>
      </c>
      <c r="P81" s="4" t="str">
        <f>IF(Загальна_таблиця[[#This Row],[Дата прочитання]]="","",YEAR(Загальна_таблиця[[#This Row],[Дата прочитання]]))</f>
        <v/>
      </c>
      <c r="Q81" s="4" t="str">
        <f>IF(Загальна_таблиця[[#This Row],[Дата прочитання]],"Прочитане","Непрочитане")</f>
        <v>Непрочитане</v>
      </c>
      <c r="R8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1" s="3"/>
    </row>
    <row r="82" spans="1:19" x14ac:dyDescent="0.3">
      <c r="A82" s="7">
        <f>ROW()-ROW(Загальна_таблиця[[#Headers],[№]])</f>
        <v>81</v>
      </c>
      <c r="B82" s="3" t="s">
        <v>202</v>
      </c>
      <c r="C82" s="3" t="s">
        <v>57</v>
      </c>
      <c r="D82" s="3" t="s">
        <v>23</v>
      </c>
      <c r="E82" s="3" t="s">
        <v>24</v>
      </c>
      <c r="F82" s="3" t="s">
        <v>109</v>
      </c>
      <c r="G82" s="3" t="s">
        <v>22</v>
      </c>
      <c r="H82" s="3" t="s">
        <v>271</v>
      </c>
      <c r="I82" s="4">
        <v>216</v>
      </c>
      <c r="J82" s="1">
        <v>44780</v>
      </c>
      <c r="K82" s="4">
        <f>IF(Загальна_таблиця[[#This Row],[Дата покупки]]="","",YEAR(Загальна_таблиця[[#This Row],[Дата покупки]]))</f>
        <v>2022</v>
      </c>
      <c r="L8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2" s="2">
        <v>184</v>
      </c>
      <c r="N82" s="4">
        <v>5</v>
      </c>
      <c r="O82" s="1">
        <v>45039</v>
      </c>
      <c r="P82" s="4">
        <f>IF(Загальна_таблиця[[#This Row],[Дата прочитання]]="","",YEAR(Загальна_таблиця[[#This Row],[Дата прочитання]]))</f>
        <v>2023</v>
      </c>
      <c r="Q82" s="4" t="str">
        <f>IF(Загальна_таблиця[[#This Row],[Дата прочитання]],"Прочитане","Непрочитане")</f>
        <v>Прочитане</v>
      </c>
      <c r="R82" s="4">
        <f>IF(Загальна_таблиця[[#This Row],[Дата прочитання]]="","",Загальна_таблиця[[#This Row],[Дата прочитання]]-Загальна_таблиця[[#This Row],[Дата покупки]])</f>
        <v>259</v>
      </c>
      <c r="S82" s="3"/>
    </row>
    <row r="83" spans="1:19" x14ac:dyDescent="0.3">
      <c r="A83" s="7">
        <f>ROW()-ROW(Загальна_таблиця[[#Headers],[№]])</f>
        <v>82</v>
      </c>
      <c r="B83" s="3" t="s">
        <v>203</v>
      </c>
      <c r="C83" s="3" t="s">
        <v>204</v>
      </c>
      <c r="D83" s="3" t="s">
        <v>53</v>
      </c>
      <c r="E83" s="3" t="s">
        <v>24</v>
      </c>
      <c r="F83" s="3" t="s">
        <v>109</v>
      </c>
      <c r="G83" s="3" t="s">
        <v>22</v>
      </c>
      <c r="H83" s="3" t="s">
        <v>271</v>
      </c>
      <c r="I83" s="4">
        <v>448</v>
      </c>
      <c r="J83" s="1">
        <v>44782</v>
      </c>
      <c r="K83" s="4">
        <f>IF(Загальна_таблиця[[#This Row],[Дата покупки]]="","",YEAR(Загальна_таблиця[[#This Row],[Дата покупки]]))</f>
        <v>2022</v>
      </c>
      <c r="L8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3" s="2">
        <v>140</v>
      </c>
      <c r="N83" s="4">
        <v>5</v>
      </c>
      <c r="O83" s="1">
        <v>45097</v>
      </c>
      <c r="P83" s="4">
        <f>IF(Загальна_таблиця[[#This Row],[Дата прочитання]]="","",YEAR(Загальна_таблиця[[#This Row],[Дата прочитання]]))</f>
        <v>2023</v>
      </c>
      <c r="Q83" s="4" t="str">
        <f>IF(Загальна_таблиця[[#This Row],[Дата прочитання]],"Прочитане","Непрочитане")</f>
        <v>Прочитане</v>
      </c>
      <c r="R83" s="4">
        <f>IF(Загальна_таблиця[[#This Row],[Дата прочитання]]="","",Загальна_таблиця[[#This Row],[Дата прочитання]]-Загальна_таблиця[[#This Row],[Дата покупки]])</f>
        <v>315</v>
      </c>
      <c r="S83" s="3"/>
    </row>
    <row r="84" spans="1:19" x14ac:dyDescent="0.3">
      <c r="A84" s="7">
        <f>ROW()-ROW(Загальна_таблиця[[#Headers],[№]])</f>
        <v>83</v>
      </c>
      <c r="B84" s="3" t="s">
        <v>205</v>
      </c>
      <c r="C84" s="3" t="s">
        <v>15</v>
      </c>
      <c r="D84" s="3" t="s">
        <v>23</v>
      </c>
      <c r="E84" s="3" t="s">
        <v>24</v>
      </c>
      <c r="F84" s="3" t="s">
        <v>110</v>
      </c>
      <c r="G84" s="3" t="s">
        <v>22</v>
      </c>
      <c r="H84" s="3" t="s">
        <v>271</v>
      </c>
      <c r="I84" s="4">
        <v>778</v>
      </c>
      <c r="J84" s="1">
        <v>44790</v>
      </c>
      <c r="K84" s="4">
        <f>IF(Загальна_таблиця[[#This Row],[Дата покупки]]="","",YEAR(Загальна_таблиця[[#This Row],[Дата покупки]]))</f>
        <v>2022</v>
      </c>
      <c r="L8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4" s="2">
        <v>150</v>
      </c>
      <c r="P84" s="4" t="str">
        <f>IF(Загальна_таблиця[[#This Row],[Дата прочитання]]="","",YEAR(Загальна_таблиця[[#This Row],[Дата прочитання]]))</f>
        <v/>
      </c>
      <c r="Q84" s="4" t="str">
        <f>IF(Загальна_таблиця[[#This Row],[Дата прочитання]],"Прочитане","Непрочитане")</f>
        <v>Непрочитане</v>
      </c>
      <c r="R8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4" s="3"/>
    </row>
    <row r="85" spans="1:19" x14ac:dyDescent="0.3">
      <c r="A85" s="7">
        <f>ROW()-ROW(Загальна_таблиця[[#Headers],[№]])</f>
        <v>84</v>
      </c>
      <c r="B85" s="3" t="s">
        <v>206</v>
      </c>
      <c r="C85" s="3" t="s">
        <v>207</v>
      </c>
      <c r="D85" s="3" t="s">
        <v>77</v>
      </c>
      <c r="E85" s="3" t="s">
        <v>24</v>
      </c>
      <c r="F85" s="3" t="s">
        <v>109</v>
      </c>
      <c r="G85" s="3" t="s">
        <v>22</v>
      </c>
      <c r="H85" s="3" t="s">
        <v>271</v>
      </c>
      <c r="I85" s="4">
        <v>563</v>
      </c>
      <c r="J85" s="1">
        <v>44790</v>
      </c>
      <c r="K85" s="4">
        <f>IF(Загальна_таблиця[[#This Row],[Дата покупки]]="","",YEAR(Загальна_таблиця[[#This Row],[Дата покупки]]))</f>
        <v>2022</v>
      </c>
      <c r="L8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5" s="2">
        <v>198</v>
      </c>
      <c r="P85" s="4" t="str">
        <f>IF(Загальна_таблиця[[#This Row],[Дата прочитання]]="","",YEAR(Загальна_таблиця[[#This Row],[Дата прочитання]]))</f>
        <v/>
      </c>
      <c r="Q85" s="4" t="str">
        <f>IF(Загальна_таблиця[[#This Row],[Дата прочитання]],"Прочитане","Непрочитане")</f>
        <v>Непрочитане</v>
      </c>
      <c r="R8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5" s="3"/>
    </row>
    <row r="86" spans="1:19" x14ac:dyDescent="0.3">
      <c r="A86" s="7">
        <f>ROW()-ROW(Загальна_таблиця[[#Headers],[№]])</f>
        <v>85</v>
      </c>
      <c r="B86" s="3" t="s">
        <v>208</v>
      </c>
      <c r="C86" s="3" t="s">
        <v>209</v>
      </c>
      <c r="D86" s="3" t="s">
        <v>233</v>
      </c>
      <c r="E86" s="3" t="s">
        <v>24</v>
      </c>
      <c r="F86" s="3" t="s">
        <v>171</v>
      </c>
      <c r="G86" s="3" t="s">
        <v>22</v>
      </c>
      <c r="H86" s="3" t="s">
        <v>271</v>
      </c>
      <c r="I86" s="4">
        <v>160</v>
      </c>
      <c r="J86" s="1">
        <v>44790</v>
      </c>
      <c r="K86" s="4">
        <f>IF(Загальна_таблиця[[#This Row],[Дата покупки]]="","",YEAR(Загальна_таблиця[[#This Row],[Дата покупки]]))</f>
        <v>2022</v>
      </c>
      <c r="L8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6" s="2">
        <v>129</v>
      </c>
      <c r="P86" s="4" t="str">
        <f>IF(Загальна_таблиця[[#This Row],[Дата прочитання]]="","",YEAR(Загальна_таблиця[[#This Row],[Дата прочитання]]))</f>
        <v/>
      </c>
      <c r="Q86" s="4" t="str">
        <f>IF(Загальна_таблиця[[#This Row],[Дата прочитання]],"Прочитане","Непрочитане")</f>
        <v>Непрочитане</v>
      </c>
      <c r="R8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6" s="3"/>
    </row>
    <row r="87" spans="1:19" x14ac:dyDescent="0.3">
      <c r="A87" s="7">
        <f>ROW()-ROW(Загальна_таблиця[[#Headers],[№]])</f>
        <v>86</v>
      </c>
      <c r="B87" s="3" t="s">
        <v>210</v>
      </c>
      <c r="C87" s="3" t="s">
        <v>211</v>
      </c>
      <c r="D87" s="3" t="s">
        <v>53</v>
      </c>
      <c r="E87" s="3" t="s">
        <v>24</v>
      </c>
      <c r="F87" s="3" t="s">
        <v>234</v>
      </c>
      <c r="G87" s="3" t="s">
        <v>22</v>
      </c>
      <c r="H87" s="3" t="s">
        <v>271</v>
      </c>
      <c r="I87" s="4">
        <v>184</v>
      </c>
      <c r="J87" s="1">
        <v>44790</v>
      </c>
      <c r="K87" s="4">
        <f>IF(Загальна_таблиця[[#This Row],[Дата покупки]]="","",YEAR(Загальна_таблиця[[#This Row],[Дата покупки]]))</f>
        <v>2022</v>
      </c>
      <c r="L8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7" s="2">
        <v>222</v>
      </c>
      <c r="P87" s="4" t="str">
        <f>IF(Загальна_таблиця[[#This Row],[Дата прочитання]]="","",YEAR(Загальна_таблиця[[#This Row],[Дата прочитання]]))</f>
        <v/>
      </c>
      <c r="Q87" s="4" t="str">
        <f>IF(Загальна_таблиця[[#This Row],[Дата прочитання]],"Прочитане","Непрочитане")</f>
        <v>Непрочитане</v>
      </c>
      <c r="R8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7" s="3"/>
    </row>
    <row r="88" spans="1:19" x14ac:dyDescent="0.3">
      <c r="A88" s="7">
        <f>ROW()-ROW(Загальна_таблиця[[#Headers],[№]])</f>
        <v>87</v>
      </c>
      <c r="B88" s="3" t="s">
        <v>212</v>
      </c>
      <c r="C88" s="3" t="s">
        <v>213</v>
      </c>
      <c r="D88" s="3" t="s">
        <v>235</v>
      </c>
      <c r="E88" s="3" t="s">
        <v>24</v>
      </c>
      <c r="F88" s="3" t="s">
        <v>43</v>
      </c>
      <c r="G88" s="3" t="s">
        <v>22</v>
      </c>
      <c r="H88" s="3" t="s">
        <v>271</v>
      </c>
      <c r="I88" s="4">
        <v>304</v>
      </c>
      <c r="J88" s="1">
        <v>44790</v>
      </c>
      <c r="K88" s="4">
        <f>IF(Загальна_таблиця[[#This Row],[Дата покупки]]="","",YEAR(Загальна_таблиця[[#This Row],[Дата покупки]]))</f>
        <v>2022</v>
      </c>
      <c r="L8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8" s="2">
        <v>141</v>
      </c>
      <c r="P88" s="4" t="str">
        <f>IF(Загальна_таблиця[[#This Row],[Дата прочитання]]="","",YEAR(Загальна_таблиця[[#This Row],[Дата прочитання]]))</f>
        <v/>
      </c>
      <c r="Q88" s="4" t="str">
        <f>IF(Загальна_таблиця[[#This Row],[Дата прочитання]],"Прочитане","Непрочитане")</f>
        <v>Непрочитане</v>
      </c>
      <c r="R8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8" s="3"/>
    </row>
    <row r="89" spans="1:19" x14ac:dyDescent="0.3">
      <c r="A89" s="7">
        <f>ROW()-ROW(Загальна_таблиця[[#Headers],[№]])</f>
        <v>88</v>
      </c>
      <c r="B89" s="3" t="s">
        <v>214</v>
      </c>
      <c r="C89" s="3" t="s">
        <v>160</v>
      </c>
      <c r="D89" s="3" t="s">
        <v>53</v>
      </c>
      <c r="E89" s="3" t="s">
        <v>24</v>
      </c>
      <c r="F89" s="3" t="s">
        <v>172</v>
      </c>
      <c r="G89" s="3" t="s">
        <v>22</v>
      </c>
      <c r="H89" s="3" t="s">
        <v>271</v>
      </c>
      <c r="I89" s="4">
        <v>208</v>
      </c>
      <c r="J89" s="1">
        <v>44796</v>
      </c>
      <c r="K89" s="4">
        <f>IF(Загальна_таблиця[[#This Row],[Дата покупки]]="","",YEAR(Загальна_таблиця[[#This Row],[Дата покупки]]))</f>
        <v>2022</v>
      </c>
      <c r="L8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89" s="2">
        <v>200</v>
      </c>
      <c r="P89" s="4" t="str">
        <f>IF(Загальна_таблиця[[#This Row],[Дата прочитання]]="","",YEAR(Загальна_таблиця[[#This Row],[Дата прочитання]]))</f>
        <v/>
      </c>
      <c r="Q89" s="4" t="str">
        <f>IF(Загальна_таблиця[[#This Row],[Дата прочитання]],"Прочитане","Непрочитане")</f>
        <v>Непрочитане</v>
      </c>
      <c r="R8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89" s="3"/>
    </row>
    <row r="90" spans="1:19" x14ac:dyDescent="0.3">
      <c r="A90" s="7">
        <f>ROW()-ROW(Загальна_таблиця[[#Headers],[№]])</f>
        <v>89</v>
      </c>
      <c r="B90" s="3" t="s">
        <v>215</v>
      </c>
      <c r="C90" s="3" t="s">
        <v>216</v>
      </c>
      <c r="D90" s="3" t="s">
        <v>77</v>
      </c>
      <c r="E90" s="3" t="s">
        <v>24</v>
      </c>
      <c r="F90" s="3" t="s">
        <v>109</v>
      </c>
      <c r="G90" s="3" t="s">
        <v>22</v>
      </c>
      <c r="H90" s="3" t="s">
        <v>271</v>
      </c>
      <c r="I90" s="4">
        <v>320</v>
      </c>
      <c r="J90" s="1">
        <v>44796</v>
      </c>
      <c r="K90" s="4">
        <f>IF(Загальна_таблиця[[#This Row],[Дата покупки]]="","",YEAR(Загальна_таблиця[[#This Row],[Дата покупки]]))</f>
        <v>2022</v>
      </c>
      <c r="L9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0" s="2">
        <v>150</v>
      </c>
      <c r="P90" s="4" t="str">
        <f>IF(Загальна_таблиця[[#This Row],[Дата прочитання]]="","",YEAR(Загальна_таблиця[[#This Row],[Дата прочитання]]))</f>
        <v/>
      </c>
      <c r="Q90" s="4" t="str">
        <f>IF(Загальна_таблиця[[#This Row],[Дата прочитання]],"Прочитане","Непрочитане")</f>
        <v>Непрочитане</v>
      </c>
      <c r="R9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0" s="3"/>
    </row>
    <row r="91" spans="1:19" x14ac:dyDescent="0.3">
      <c r="A91" s="7">
        <f>ROW()-ROW(Загальна_таблиця[[#Headers],[№]])</f>
        <v>90</v>
      </c>
      <c r="B91" s="3" t="s">
        <v>217</v>
      </c>
      <c r="C91" s="3" t="s">
        <v>218</v>
      </c>
      <c r="D91" s="3" t="s">
        <v>45</v>
      </c>
      <c r="E91" s="3" t="s">
        <v>24</v>
      </c>
      <c r="F91" s="3" t="s">
        <v>236</v>
      </c>
      <c r="G91" s="3" t="s">
        <v>22</v>
      </c>
      <c r="H91" s="3" t="s">
        <v>271</v>
      </c>
      <c r="I91" s="4">
        <v>216</v>
      </c>
      <c r="J91" s="1">
        <v>44796</v>
      </c>
      <c r="K91" s="4">
        <f>IF(Загальна_таблиця[[#This Row],[Дата покупки]]="","",YEAR(Загальна_таблиця[[#This Row],[Дата покупки]]))</f>
        <v>2022</v>
      </c>
      <c r="L9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1" s="2">
        <v>250</v>
      </c>
      <c r="N91" s="4">
        <v>5</v>
      </c>
      <c r="O91" s="1">
        <v>45116</v>
      </c>
      <c r="P91" s="4">
        <f>IF(Загальна_таблиця[[#This Row],[Дата прочитання]]="","",YEAR(Загальна_таблиця[[#This Row],[Дата прочитання]]))</f>
        <v>2023</v>
      </c>
      <c r="Q91" s="4" t="str">
        <f>IF(Загальна_таблиця[[#This Row],[Дата прочитання]],"Прочитане","Непрочитане")</f>
        <v>Прочитане</v>
      </c>
      <c r="R91" s="4">
        <f>IF(Загальна_таблиця[[#This Row],[Дата прочитання]]="","",Загальна_таблиця[[#This Row],[Дата прочитання]]-Загальна_таблиця[[#This Row],[Дата покупки]])</f>
        <v>320</v>
      </c>
      <c r="S91" s="3"/>
    </row>
    <row r="92" spans="1:19" x14ac:dyDescent="0.3">
      <c r="A92" s="7">
        <f>ROW()-ROW(Загальна_таблиця[[#Headers],[№]])</f>
        <v>91</v>
      </c>
      <c r="B92" s="3" t="s">
        <v>219</v>
      </c>
      <c r="C92" s="3" t="s">
        <v>220</v>
      </c>
      <c r="D92" s="3" t="s">
        <v>174</v>
      </c>
      <c r="E92" s="3" t="s">
        <v>24</v>
      </c>
      <c r="F92" s="3" t="s">
        <v>109</v>
      </c>
      <c r="G92" s="3" t="s">
        <v>22</v>
      </c>
      <c r="H92" s="3" t="s">
        <v>271</v>
      </c>
      <c r="I92" s="4">
        <v>168</v>
      </c>
      <c r="J92" s="1">
        <v>44796</v>
      </c>
      <c r="K92" s="4">
        <f>IF(Загальна_таблиця[[#This Row],[Дата покупки]]="","",YEAR(Загальна_таблиця[[#This Row],[Дата покупки]]))</f>
        <v>2022</v>
      </c>
      <c r="L9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2" s="2">
        <v>167</v>
      </c>
      <c r="N92" s="4">
        <v>5</v>
      </c>
      <c r="O92" s="1">
        <v>44909</v>
      </c>
      <c r="P92" s="4">
        <f>IF(Загальна_таблиця[[#This Row],[Дата прочитання]]="","",YEAR(Загальна_таблиця[[#This Row],[Дата прочитання]]))</f>
        <v>2022</v>
      </c>
      <c r="Q92" s="4" t="str">
        <f>IF(Загальна_таблиця[[#This Row],[Дата прочитання]],"Прочитане","Непрочитане")</f>
        <v>Прочитане</v>
      </c>
      <c r="R92" s="4">
        <f>IF(Загальна_таблиця[[#This Row],[Дата прочитання]]="","",Загальна_таблиця[[#This Row],[Дата прочитання]]-Загальна_таблиця[[#This Row],[Дата покупки]])</f>
        <v>113</v>
      </c>
      <c r="S92" s="3"/>
    </row>
    <row r="93" spans="1:19" x14ac:dyDescent="0.3">
      <c r="A93" s="7">
        <f>ROW()-ROW(Загальна_таблиця[[#Headers],[№]])</f>
        <v>92</v>
      </c>
      <c r="B93" s="3" t="s">
        <v>221</v>
      </c>
      <c r="C93" s="3" t="s">
        <v>222</v>
      </c>
      <c r="D93" s="3" t="s">
        <v>237</v>
      </c>
      <c r="E93" s="3" t="s">
        <v>24</v>
      </c>
      <c r="F93" s="3" t="s">
        <v>8</v>
      </c>
      <c r="G93" s="3" t="s">
        <v>22</v>
      </c>
      <c r="H93" s="3" t="s">
        <v>271</v>
      </c>
      <c r="I93" s="4">
        <v>132</v>
      </c>
      <c r="J93" s="1">
        <v>44796</v>
      </c>
      <c r="K93" s="4">
        <f>IF(Загальна_таблиця[[#This Row],[Дата покупки]]="","",YEAR(Загальна_таблиця[[#This Row],[Дата покупки]]))</f>
        <v>2022</v>
      </c>
      <c r="L9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3" s="2">
        <v>181</v>
      </c>
      <c r="N93" s="4">
        <v>5</v>
      </c>
      <c r="O93" s="1">
        <v>44811</v>
      </c>
      <c r="P93" s="4">
        <f>IF(Загальна_таблиця[[#This Row],[Дата прочитання]]="","",YEAR(Загальна_таблиця[[#This Row],[Дата прочитання]]))</f>
        <v>2022</v>
      </c>
      <c r="Q93" s="4" t="str">
        <f>IF(Загальна_таблиця[[#This Row],[Дата прочитання]],"Прочитане","Непрочитане")</f>
        <v>Прочитане</v>
      </c>
      <c r="R93" s="4">
        <f>IF(Загальна_таблиця[[#This Row],[Дата прочитання]]="","",Загальна_таблиця[[#This Row],[Дата прочитання]]-Загальна_таблиця[[#This Row],[Дата покупки]])</f>
        <v>15</v>
      </c>
      <c r="S93" s="3"/>
    </row>
    <row r="94" spans="1:19" x14ac:dyDescent="0.3">
      <c r="A94" s="7">
        <f>ROW()-ROW(Загальна_таблиця[[#Headers],[№]])</f>
        <v>93</v>
      </c>
      <c r="B94" s="3" t="s">
        <v>223</v>
      </c>
      <c r="C94" s="3" t="s">
        <v>224</v>
      </c>
      <c r="D94" s="3" t="s">
        <v>237</v>
      </c>
      <c r="E94" s="3" t="s">
        <v>24</v>
      </c>
      <c r="F94" s="3" t="s">
        <v>8</v>
      </c>
      <c r="G94" s="3" t="s">
        <v>22</v>
      </c>
      <c r="H94" s="3" t="s">
        <v>271</v>
      </c>
      <c r="I94" s="4">
        <v>178</v>
      </c>
      <c r="J94" s="1">
        <v>44796</v>
      </c>
      <c r="K94" s="4">
        <f>IF(Загальна_таблиця[[#This Row],[Дата покупки]]="","",YEAR(Загальна_таблиця[[#This Row],[Дата покупки]]))</f>
        <v>2022</v>
      </c>
      <c r="L9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4" s="2">
        <v>236</v>
      </c>
      <c r="N94" s="4">
        <v>5</v>
      </c>
      <c r="O94" s="1">
        <v>44830</v>
      </c>
      <c r="P94" s="4">
        <f>IF(Загальна_таблиця[[#This Row],[Дата прочитання]]="","",YEAR(Загальна_таблиця[[#This Row],[Дата прочитання]]))</f>
        <v>2022</v>
      </c>
      <c r="Q94" s="4" t="str">
        <f>IF(Загальна_таблиця[[#This Row],[Дата прочитання]],"Прочитане","Непрочитане")</f>
        <v>Прочитане</v>
      </c>
      <c r="R94" s="4">
        <f>IF(Загальна_таблиця[[#This Row],[Дата прочитання]]="","",Загальна_таблиця[[#This Row],[Дата прочитання]]-Загальна_таблиця[[#This Row],[Дата покупки]])</f>
        <v>34</v>
      </c>
      <c r="S94" s="3"/>
    </row>
    <row r="95" spans="1:19" x14ac:dyDescent="0.3">
      <c r="A95" s="7">
        <f>ROW()-ROW(Загальна_таблиця[[#Headers],[№]])</f>
        <v>94</v>
      </c>
      <c r="B95" s="3" t="s">
        <v>225</v>
      </c>
      <c r="C95" s="3" t="s">
        <v>226</v>
      </c>
      <c r="D95" s="3" t="s">
        <v>45</v>
      </c>
      <c r="E95" s="3" t="s">
        <v>24</v>
      </c>
      <c r="F95" s="3" t="s">
        <v>238</v>
      </c>
      <c r="G95" s="3" t="s">
        <v>22</v>
      </c>
      <c r="H95" s="3" t="s">
        <v>271</v>
      </c>
      <c r="I95" s="4">
        <v>198</v>
      </c>
      <c r="J95" s="1">
        <v>44801</v>
      </c>
      <c r="K95" s="4">
        <f>IF(Загальна_таблиця[[#This Row],[Дата покупки]]="","",YEAR(Загальна_таблиця[[#This Row],[Дата покупки]]))</f>
        <v>2022</v>
      </c>
      <c r="L9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5" s="2">
        <v>199</v>
      </c>
      <c r="N95" s="4">
        <v>5</v>
      </c>
      <c r="O95" s="1">
        <v>44828</v>
      </c>
      <c r="P95" s="4">
        <f>IF(Загальна_таблиця[[#This Row],[Дата прочитання]]="","",YEAR(Загальна_таблиця[[#This Row],[Дата прочитання]]))</f>
        <v>2022</v>
      </c>
      <c r="Q95" s="4" t="str">
        <f>IF(Загальна_таблиця[[#This Row],[Дата прочитання]],"Прочитане","Непрочитане")</f>
        <v>Прочитане</v>
      </c>
      <c r="R95" s="4">
        <f>IF(Загальна_таблиця[[#This Row],[Дата прочитання]]="","",Загальна_таблиця[[#This Row],[Дата прочитання]]-Загальна_таблиця[[#This Row],[Дата покупки]])</f>
        <v>27</v>
      </c>
      <c r="S95" s="3"/>
    </row>
    <row r="96" spans="1:19" x14ac:dyDescent="0.3">
      <c r="A96" s="7">
        <f>ROW()-ROW(Загальна_таблиця[[#Headers],[№]])</f>
        <v>95</v>
      </c>
      <c r="B96" s="3" t="s">
        <v>227</v>
      </c>
      <c r="C96" s="3" t="s">
        <v>152</v>
      </c>
      <c r="D96" s="3" t="s">
        <v>45</v>
      </c>
      <c r="E96" s="3" t="s">
        <v>178</v>
      </c>
      <c r="F96" s="3" t="s">
        <v>108</v>
      </c>
      <c r="G96" s="3" t="s">
        <v>22</v>
      </c>
      <c r="H96" s="3" t="s">
        <v>271</v>
      </c>
      <c r="I96" s="4">
        <v>800</v>
      </c>
      <c r="J96" s="1">
        <v>44803</v>
      </c>
      <c r="K96" s="4">
        <f>IF(Загальна_таблиця[[#This Row],[Дата покупки]]="","",YEAR(Загальна_таблиця[[#This Row],[Дата покупки]]))</f>
        <v>2022</v>
      </c>
      <c r="L9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6" s="2">
        <v>500</v>
      </c>
      <c r="P96" s="4" t="str">
        <f>IF(Загальна_таблиця[[#This Row],[Дата прочитання]]="","",YEAR(Загальна_таблиця[[#This Row],[Дата прочитання]]))</f>
        <v/>
      </c>
      <c r="Q96" s="4" t="str">
        <f>IF(Загальна_таблиця[[#This Row],[Дата прочитання]],"Прочитане","Непрочитане")</f>
        <v>Непрочитане</v>
      </c>
      <c r="R9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6" s="3"/>
    </row>
    <row r="97" spans="1:19" x14ac:dyDescent="0.3">
      <c r="A97" s="7">
        <f>ROW()-ROW(Загальна_таблиця[[#Headers],[№]])</f>
        <v>96</v>
      </c>
      <c r="B97" s="3" t="s">
        <v>228</v>
      </c>
      <c r="C97" s="3" t="s">
        <v>152</v>
      </c>
      <c r="D97" s="3" t="s">
        <v>45</v>
      </c>
      <c r="E97" s="3" t="s">
        <v>178</v>
      </c>
      <c r="F97" s="3" t="s">
        <v>108</v>
      </c>
      <c r="G97" s="3" t="s">
        <v>22</v>
      </c>
      <c r="H97" s="3" t="s">
        <v>271</v>
      </c>
      <c r="I97" s="4">
        <v>864</v>
      </c>
      <c r="J97" s="1">
        <v>44803</v>
      </c>
      <c r="K97" s="4">
        <f>IF(Загальна_таблиця[[#This Row],[Дата покупки]]="","",YEAR(Загальна_таблиця[[#This Row],[Дата покупки]]))</f>
        <v>2022</v>
      </c>
      <c r="L9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7" s="2">
        <v>400</v>
      </c>
      <c r="P97" s="4" t="str">
        <f>IF(Загальна_таблиця[[#This Row],[Дата прочитання]]="","",YEAR(Загальна_таблиця[[#This Row],[Дата прочитання]]))</f>
        <v/>
      </c>
      <c r="Q97" s="4" t="str">
        <f>IF(Загальна_таблиця[[#This Row],[Дата прочитання]],"Прочитане","Непрочитане")</f>
        <v>Непрочитане</v>
      </c>
      <c r="R9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7" s="3"/>
    </row>
    <row r="98" spans="1:19" x14ac:dyDescent="0.3">
      <c r="A98" s="7">
        <f>ROW()-ROW(Загальна_таблиця[[#Headers],[№]])</f>
        <v>97</v>
      </c>
      <c r="B98" s="3" t="s">
        <v>229</v>
      </c>
      <c r="C98" s="3" t="s">
        <v>152</v>
      </c>
      <c r="D98" s="3" t="s">
        <v>45</v>
      </c>
      <c r="E98" s="3" t="s">
        <v>178</v>
      </c>
      <c r="F98" s="3" t="s">
        <v>108</v>
      </c>
      <c r="G98" s="3" t="s">
        <v>22</v>
      </c>
      <c r="H98" s="3" t="s">
        <v>271</v>
      </c>
      <c r="I98" s="4">
        <v>832</v>
      </c>
      <c r="J98" s="1">
        <v>44803</v>
      </c>
      <c r="K98" s="4">
        <f>IF(Загальна_таблиця[[#This Row],[Дата покупки]]="","",YEAR(Загальна_таблиця[[#This Row],[Дата покупки]]))</f>
        <v>2022</v>
      </c>
      <c r="L9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98" s="2">
        <v>500</v>
      </c>
      <c r="P98" s="4" t="str">
        <f>IF(Загальна_таблиця[[#This Row],[Дата прочитання]]="","",YEAR(Загальна_таблиця[[#This Row],[Дата прочитання]]))</f>
        <v/>
      </c>
      <c r="Q98" s="4" t="str">
        <f>IF(Загальна_таблиця[[#This Row],[Дата прочитання]],"Прочитане","Непрочитане")</f>
        <v>Непрочитане</v>
      </c>
      <c r="R9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8" s="3"/>
    </row>
    <row r="99" spans="1:19" x14ac:dyDescent="0.3">
      <c r="A99" s="7">
        <f>ROW()-ROW(Загальна_таблиця[[#Headers],[№]])</f>
        <v>98</v>
      </c>
      <c r="B99" s="3" t="s">
        <v>239</v>
      </c>
      <c r="C99" s="3" t="s">
        <v>240</v>
      </c>
      <c r="D99" s="3" t="s">
        <v>274</v>
      </c>
      <c r="E99" s="3" t="s">
        <v>24</v>
      </c>
      <c r="F99" s="3" t="s">
        <v>43</v>
      </c>
      <c r="G99" s="3" t="s">
        <v>22</v>
      </c>
      <c r="H99" s="3" t="s">
        <v>271</v>
      </c>
      <c r="I99" s="4">
        <v>472</v>
      </c>
      <c r="J99" s="1">
        <v>44806</v>
      </c>
      <c r="K99" s="4">
        <f>IF(Загальна_таблиця[[#This Row],[Дата покупки]]="","",YEAR(Загальна_таблиця[[#This Row],[Дата покупки]]))</f>
        <v>2022</v>
      </c>
      <c r="L9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99" s="2">
        <v>292</v>
      </c>
      <c r="P99" s="4" t="str">
        <f>IF(Загальна_таблиця[[#This Row],[Дата прочитання]]="","",YEAR(Загальна_таблиця[[#This Row],[Дата прочитання]]))</f>
        <v/>
      </c>
      <c r="Q99" s="4" t="str">
        <f>IF(Загальна_таблиця[[#This Row],[Дата прочитання]],"Прочитане","Непрочитане")</f>
        <v>Непрочитане</v>
      </c>
      <c r="R9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99" s="3"/>
    </row>
    <row r="100" spans="1:19" x14ac:dyDescent="0.3">
      <c r="A100" s="7">
        <f>ROW()-ROW(Загальна_таблиця[[#Headers],[№]])</f>
        <v>99</v>
      </c>
      <c r="B100" s="3" t="s">
        <v>241</v>
      </c>
      <c r="C100" s="3" t="s">
        <v>242</v>
      </c>
      <c r="D100" s="3" t="s">
        <v>275</v>
      </c>
      <c r="E100" s="3" t="s">
        <v>46</v>
      </c>
      <c r="F100" s="3" t="s">
        <v>43</v>
      </c>
      <c r="G100" s="3" t="s">
        <v>22</v>
      </c>
      <c r="H100" s="3" t="s">
        <v>271</v>
      </c>
      <c r="I100" s="4">
        <v>336</v>
      </c>
      <c r="J100" s="1">
        <v>44806</v>
      </c>
      <c r="K100" s="4">
        <f>IF(Загальна_таблиця[[#This Row],[Дата покупки]]="","",YEAR(Загальна_таблиця[[#This Row],[Дата покупки]]))</f>
        <v>2022</v>
      </c>
      <c r="L10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0" s="2">
        <v>200</v>
      </c>
      <c r="P100" s="4" t="str">
        <f>IF(Загальна_таблиця[[#This Row],[Дата прочитання]]="","",YEAR(Загальна_таблиця[[#This Row],[Дата прочитання]]))</f>
        <v/>
      </c>
      <c r="Q100" s="4" t="str">
        <f>IF(Загальна_таблиця[[#This Row],[Дата прочитання]],"Прочитане","Непрочитане")</f>
        <v>Непрочитане</v>
      </c>
      <c r="R10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0" s="3"/>
    </row>
    <row r="101" spans="1:19" x14ac:dyDescent="0.3">
      <c r="A101" s="7">
        <f>ROW()-ROW(Загальна_таблиця[[#Headers],[№]])</f>
        <v>100</v>
      </c>
      <c r="B101" s="3" t="s">
        <v>243</v>
      </c>
      <c r="C101" s="3" t="s">
        <v>244</v>
      </c>
      <c r="D101" s="3" t="s">
        <v>53</v>
      </c>
      <c r="E101" s="3" t="s">
        <v>24</v>
      </c>
      <c r="F101" s="3" t="s">
        <v>109</v>
      </c>
      <c r="G101" s="3" t="s">
        <v>22</v>
      </c>
      <c r="H101" s="3" t="s">
        <v>271</v>
      </c>
      <c r="I101" s="4">
        <v>664</v>
      </c>
      <c r="J101" s="1">
        <v>44810</v>
      </c>
      <c r="K101" s="4">
        <f>IF(Загальна_таблиця[[#This Row],[Дата покупки]]="","",YEAR(Загальна_таблиця[[#This Row],[Дата покупки]]))</f>
        <v>2022</v>
      </c>
      <c r="L10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1" s="2">
        <v>250</v>
      </c>
      <c r="N101" s="4">
        <v>4</v>
      </c>
      <c r="O101" s="1">
        <v>45059</v>
      </c>
      <c r="P101" s="4">
        <f>IF(Загальна_таблиця[[#This Row],[Дата прочитання]]="","",YEAR(Загальна_таблиця[[#This Row],[Дата прочитання]]))</f>
        <v>2023</v>
      </c>
      <c r="Q101" s="4" t="str">
        <f>IF(Загальна_таблиця[[#This Row],[Дата прочитання]],"Прочитане","Непрочитане")</f>
        <v>Прочитане</v>
      </c>
      <c r="R101" s="4">
        <f>IF(Загальна_таблиця[[#This Row],[Дата прочитання]]="","",Загальна_таблиця[[#This Row],[Дата прочитання]]-Загальна_таблиця[[#This Row],[Дата покупки]])</f>
        <v>249</v>
      </c>
      <c r="S101" s="3"/>
    </row>
    <row r="102" spans="1:19" x14ac:dyDescent="0.3">
      <c r="A102" s="7">
        <f>ROW()-ROW(Загальна_таблиця[[#Headers],[№]])</f>
        <v>101</v>
      </c>
      <c r="B102" s="3" t="s">
        <v>245</v>
      </c>
      <c r="C102" s="3" t="s">
        <v>222</v>
      </c>
      <c r="D102" s="3" t="s">
        <v>237</v>
      </c>
      <c r="E102" s="3" t="s">
        <v>24</v>
      </c>
      <c r="F102" s="3" t="s">
        <v>8</v>
      </c>
      <c r="G102" s="3" t="s">
        <v>22</v>
      </c>
      <c r="H102" s="3" t="s">
        <v>271</v>
      </c>
      <c r="I102" s="4">
        <v>132</v>
      </c>
      <c r="J102" s="1">
        <v>44811</v>
      </c>
      <c r="K102" s="4">
        <f>IF(Загальна_таблиця[[#This Row],[Дата покупки]]="","",YEAR(Загальна_таблиця[[#This Row],[Дата покупки]]))</f>
        <v>2022</v>
      </c>
      <c r="L10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2" s="2">
        <v>159</v>
      </c>
      <c r="N102" s="4">
        <v>5</v>
      </c>
      <c r="O102" s="1">
        <v>45304</v>
      </c>
      <c r="P102" s="4">
        <f>IF(Загальна_таблиця[[#This Row],[Дата прочитання]]="","",YEAR(Загальна_таблиця[[#This Row],[Дата прочитання]]))</f>
        <v>2024</v>
      </c>
      <c r="Q102" s="4" t="str">
        <f>IF(Загальна_таблиця[[#This Row],[Дата прочитання]],"Прочитане","Непрочитане")</f>
        <v>Прочитане</v>
      </c>
      <c r="R102" s="4">
        <f>IF(Загальна_таблиця[[#This Row],[Дата прочитання]]="","",Загальна_таблиця[[#This Row],[Дата прочитання]]-Загальна_таблиця[[#This Row],[Дата покупки]])</f>
        <v>493</v>
      </c>
      <c r="S102" s="3"/>
    </row>
    <row r="103" spans="1:19" x14ac:dyDescent="0.3">
      <c r="A103" s="7">
        <f>ROW()-ROW(Загальна_таблиця[[#Headers],[№]])</f>
        <v>102</v>
      </c>
      <c r="B103" s="3" t="s">
        <v>273</v>
      </c>
      <c r="C103" s="3" t="s">
        <v>246</v>
      </c>
      <c r="D103" s="3" t="s">
        <v>53</v>
      </c>
      <c r="E103" s="3" t="s">
        <v>276</v>
      </c>
      <c r="F103" s="3" t="s">
        <v>236</v>
      </c>
      <c r="G103" s="3" t="s">
        <v>22</v>
      </c>
      <c r="H103" s="3" t="s">
        <v>272</v>
      </c>
      <c r="I103" s="4">
        <v>384</v>
      </c>
      <c r="J103" s="1">
        <v>44812</v>
      </c>
      <c r="K103" s="4">
        <f>IF(Загальна_таблиця[[#This Row],[Дата покупки]]="","",YEAR(Загальна_таблиця[[#This Row],[Дата покупки]]))</f>
        <v>2022</v>
      </c>
      <c r="L10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3" s="2">
        <v>136</v>
      </c>
      <c r="P103" s="4" t="str">
        <f>IF(Загальна_таблиця[[#This Row],[Дата прочитання]]="","",YEAR(Загальна_таблиця[[#This Row],[Дата прочитання]]))</f>
        <v/>
      </c>
      <c r="Q103" s="4" t="str">
        <f>IF(Загальна_таблиця[[#This Row],[Дата прочитання]],"Прочитане","Непрочитане")</f>
        <v>Непрочитане</v>
      </c>
      <c r="R10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3" s="3"/>
    </row>
    <row r="104" spans="1:19" x14ac:dyDescent="0.3">
      <c r="A104" s="7">
        <f>ROW()-ROW(Загальна_таблиця[[#Headers],[№]])</f>
        <v>103</v>
      </c>
      <c r="B104" s="3" t="s">
        <v>247</v>
      </c>
      <c r="C104" s="3" t="s">
        <v>576</v>
      </c>
      <c r="D104" s="3" t="s">
        <v>53</v>
      </c>
      <c r="E104" s="3" t="s">
        <v>46</v>
      </c>
      <c r="F104" s="3" t="s">
        <v>172</v>
      </c>
      <c r="G104" s="3" t="s">
        <v>22</v>
      </c>
      <c r="H104" s="3" t="s">
        <v>271</v>
      </c>
      <c r="I104" s="4">
        <v>1024</v>
      </c>
      <c r="J104" s="1">
        <v>44812</v>
      </c>
      <c r="K104" s="4">
        <f>IF(Загальна_таблиця[[#This Row],[Дата покупки]]="","",YEAR(Загальна_таблиця[[#This Row],[Дата покупки]]))</f>
        <v>2022</v>
      </c>
      <c r="L10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4" s="2">
        <v>480</v>
      </c>
      <c r="P104" s="4" t="str">
        <f>IF(Загальна_таблиця[[#This Row],[Дата прочитання]]="","",YEAR(Загальна_таблиця[[#This Row],[Дата прочитання]]))</f>
        <v/>
      </c>
      <c r="Q104" s="4" t="str">
        <f>IF(Загальна_таблиця[[#This Row],[Дата прочитання]],"Прочитане","Непрочитане")</f>
        <v>Непрочитане</v>
      </c>
      <c r="R10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4" s="3"/>
    </row>
    <row r="105" spans="1:19" x14ac:dyDescent="0.3">
      <c r="A105" s="7">
        <f>ROW()-ROW(Загальна_таблиця[[#Headers],[№]])</f>
        <v>104</v>
      </c>
      <c r="B105" s="3" t="s">
        <v>248</v>
      </c>
      <c r="C105" s="3" t="s">
        <v>249</v>
      </c>
      <c r="D105" s="3" t="s">
        <v>53</v>
      </c>
      <c r="E105" s="3" t="s">
        <v>276</v>
      </c>
      <c r="F105" s="3" t="s">
        <v>277</v>
      </c>
      <c r="G105" s="3" t="s">
        <v>22</v>
      </c>
      <c r="H105" s="3" t="s">
        <v>271</v>
      </c>
      <c r="I105" s="4">
        <v>512</v>
      </c>
      <c r="J105" s="1">
        <v>44819</v>
      </c>
      <c r="K105" s="4">
        <f>IF(Загальна_таблиця[[#This Row],[Дата покупки]]="","",YEAR(Загальна_таблиця[[#This Row],[Дата покупки]]))</f>
        <v>2022</v>
      </c>
      <c r="L10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5" s="2">
        <v>197</v>
      </c>
      <c r="P105" s="4" t="str">
        <f>IF(Загальна_таблиця[[#This Row],[Дата прочитання]]="","",YEAR(Загальна_таблиця[[#This Row],[Дата прочитання]]))</f>
        <v/>
      </c>
      <c r="Q105" s="4" t="str">
        <f>IF(Загальна_таблиця[[#This Row],[Дата прочитання]],"Прочитане","Непрочитане")</f>
        <v>Непрочитане</v>
      </c>
      <c r="R10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5" s="3"/>
    </row>
    <row r="106" spans="1:19" x14ac:dyDescent="0.3">
      <c r="A106" s="7">
        <f>ROW()-ROW(Загальна_таблиця[[#Headers],[№]])</f>
        <v>105</v>
      </c>
      <c r="B106" s="3" t="s">
        <v>250</v>
      </c>
      <c r="C106" s="3" t="s">
        <v>95</v>
      </c>
      <c r="D106" s="3" t="s">
        <v>53</v>
      </c>
      <c r="E106" s="3" t="s">
        <v>24</v>
      </c>
      <c r="F106" s="3" t="s">
        <v>43</v>
      </c>
      <c r="G106" s="3" t="s">
        <v>22</v>
      </c>
      <c r="H106" s="3" t="s">
        <v>271</v>
      </c>
      <c r="I106" s="4">
        <v>120</v>
      </c>
      <c r="J106" s="1">
        <v>44819</v>
      </c>
      <c r="K106" s="4">
        <f>IF(Загальна_таблиця[[#This Row],[Дата покупки]]="","",YEAR(Загальна_таблиця[[#This Row],[Дата покупки]]))</f>
        <v>2022</v>
      </c>
      <c r="L10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6" s="2">
        <v>120</v>
      </c>
      <c r="P106" s="4" t="str">
        <f>IF(Загальна_таблиця[[#This Row],[Дата прочитання]]="","",YEAR(Загальна_таблиця[[#This Row],[Дата прочитання]]))</f>
        <v/>
      </c>
      <c r="Q106" s="4" t="str">
        <f>IF(Загальна_таблиця[[#This Row],[Дата прочитання]],"Прочитане","Непрочитане")</f>
        <v>Непрочитане</v>
      </c>
      <c r="R10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6" s="3"/>
    </row>
    <row r="107" spans="1:19" x14ac:dyDescent="0.3">
      <c r="A107" s="7">
        <f>ROW()-ROW(Загальна_таблиця[[#Headers],[№]])</f>
        <v>106</v>
      </c>
      <c r="B107" s="3" t="s">
        <v>251</v>
      </c>
      <c r="C107" s="3" t="s">
        <v>252</v>
      </c>
      <c r="D107" s="3" t="s">
        <v>53</v>
      </c>
      <c r="E107" s="3" t="s">
        <v>276</v>
      </c>
      <c r="F107" s="3" t="s">
        <v>230</v>
      </c>
      <c r="G107" s="3" t="s">
        <v>22</v>
      </c>
      <c r="H107" s="3" t="s">
        <v>271</v>
      </c>
      <c r="I107" s="4">
        <v>176</v>
      </c>
      <c r="J107" s="1">
        <v>44819</v>
      </c>
      <c r="K107" s="4">
        <f>IF(Загальна_таблиця[[#This Row],[Дата покупки]]="","",YEAR(Загальна_таблиця[[#This Row],[Дата покупки]]))</f>
        <v>2022</v>
      </c>
      <c r="L10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7" s="2">
        <v>256</v>
      </c>
      <c r="P107" s="4" t="str">
        <f>IF(Загальна_таблиця[[#This Row],[Дата прочитання]]="","",YEAR(Загальна_таблиця[[#This Row],[Дата прочитання]]))</f>
        <v/>
      </c>
      <c r="Q107" s="4" t="str">
        <f>IF(Загальна_таблиця[[#This Row],[Дата прочитання]],"Прочитане","Непрочитане")</f>
        <v>Непрочитане</v>
      </c>
      <c r="R10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7" s="3"/>
    </row>
    <row r="108" spans="1:19" x14ac:dyDescent="0.3">
      <c r="A108" s="7">
        <f>ROW()-ROW(Загальна_таблиця[[#Headers],[№]])</f>
        <v>107</v>
      </c>
      <c r="B108" s="3" t="s">
        <v>253</v>
      </c>
      <c r="C108" s="3" t="s">
        <v>254</v>
      </c>
      <c r="D108" s="3" t="s">
        <v>53</v>
      </c>
      <c r="E108" s="3" t="s">
        <v>276</v>
      </c>
      <c r="F108" s="3" t="s">
        <v>48</v>
      </c>
      <c r="G108" s="3" t="s">
        <v>22</v>
      </c>
      <c r="H108" s="3" t="s">
        <v>271</v>
      </c>
      <c r="I108" s="4">
        <v>304</v>
      </c>
      <c r="J108" s="1">
        <v>44819</v>
      </c>
      <c r="K108" s="4">
        <f>IF(Загальна_таблиця[[#This Row],[Дата покупки]]="","",YEAR(Загальна_таблиця[[#This Row],[Дата покупки]]))</f>
        <v>2022</v>
      </c>
      <c r="L10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8" s="2">
        <v>162</v>
      </c>
      <c r="P108" s="4" t="str">
        <f>IF(Загальна_таблиця[[#This Row],[Дата прочитання]]="","",YEAR(Загальна_таблиця[[#This Row],[Дата прочитання]]))</f>
        <v/>
      </c>
      <c r="Q108" s="4" t="str">
        <f>IF(Загальна_таблиця[[#This Row],[Дата прочитання]],"Прочитане","Непрочитане")</f>
        <v>Непрочитане</v>
      </c>
      <c r="R10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8" s="3"/>
    </row>
    <row r="109" spans="1:19" x14ac:dyDescent="0.3">
      <c r="A109" s="7">
        <f>ROW()-ROW(Загальна_таблиця[[#Headers],[№]])</f>
        <v>108</v>
      </c>
      <c r="B109" s="3" t="s">
        <v>255</v>
      </c>
      <c r="C109" s="3" t="s">
        <v>256</v>
      </c>
      <c r="D109" s="3" t="s">
        <v>45</v>
      </c>
      <c r="E109" s="3" t="s">
        <v>24</v>
      </c>
      <c r="F109" s="3" t="s">
        <v>277</v>
      </c>
      <c r="G109" s="3" t="s">
        <v>22</v>
      </c>
      <c r="H109" s="3" t="s">
        <v>271</v>
      </c>
      <c r="I109" s="4">
        <v>320</v>
      </c>
      <c r="J109" s="1">
        <v>44827</v>
      </c>
      <c r="K109" s="4">
        <f>IF(Загальна_таблиця[[#This Row],[Дата покупки]]="","",YEAR(Загальна_таблиця[[#This Row],[Дата покупки]]))</f>
        <v>2022</v>
      </c>
      <c r="L10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09" s="2">
        <v>189</v>
      </c>
      <c r="P109" s="4" t="str">
        <f>IF(Загальна_таблиця[[#This Row],[Дата прочитання]]="","",YEAR(Загальна_таблиця[[#This Row],[Дата прочитання]]))</f>
        <v/>
      </c>
      <c r="Q109" s="4" t="str">
        <f>IF(Загальна_таблиця[[#This Row],[Дата прочитання]],"Прочитане","Непрочитане")</f>
        <v>Непрочитане</v>
      </c>
      <c r="R10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09" s="3"/>
    </row>
    <row r="110" spans="1:19" x14ac:dyDescent="0.3">
      <c r="A110" s="7">
        <f>ROW()-ROW(Загальна_таблиця[[#Headers],[№]])</f>
        <v>109</v>
      </c>
      <c r="B110" s="3" t="s">
        <v>257</v>
      </c>
      <c r="C110" s="3" t="s">
        <v>258</v>
      </c>
      <c r="D110" s="3" t="s">
        <v>53</v>
      </c>
      <c r="E110" s="3" t="s">
        <v>276</v>
      </c>
      <c r="F110" s="3" t="s">
        <v>109</v>
      </c>
      <c r="G110" s="3" t="s">
        <v>22</v>
      </c>
      <c r="H110" s="3" t="s">
        <v>271</v>
      </c>
      <c r="I110" s="4">
        <v>656</v>
      </c>
      <c r="J110" s="1">
        <v>44827</v>
      </c>
      <c r="K110" s="4">
        <f>IF(Загальна_таблиця[[#This Row],[Дата покупки]]="","",YEAR(Загальна_таблиця[[#This Row],[Дата покупки]]))</f>
        <v>2022</v>
      </c>
      <c r="L1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0" s="2">
        <v>361</v>
      </c>
      <c r="P110" s="4" t="str">
        <f>IF(Загальна_таблиця[[#This Row],[Дата прочитання]]="","",YEAR(Загальна_таблиця[[#This Row],[Дата прочитання]]))</f>
        <v/>
      </c>
      <c r="Q110" s="4" t="str">
        <f>IF(Загальна_таблиця[[#This Row],[Дата прочитання]],"Прочитане","Непрочитане")</f>
        <v>Непрочитане</v>
      </c>
      <c r="R1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0" s="3"/>
    </row>
    <row r="111" spans="1:19" x14ac:dyDescent="0.3">
      <c r="A111" s="7">
        <f>ROW()-ROW(Загальна_таблиця[[#Headers],[№]])</f>
        <v>110</v>
      </c>
      <c r="B111" s="3" t="s">
        <v>259</v>
      </c>
      <c r="C111" s="3" t="s">
        <v>152</v>
      </c>
      <c r="D111" s="3" t="s">
        <v>45</v>
      </c>
      <c r="E111" s="3" t="s">
        <v>178</v>
      </c>
      <c r="F111" s="3" t="s">
        <v>108</v>
      </c>
      <c r="G111" s="3" t="s">
        <v>22</v>
      </c>
      <c r="H111" s="3" t="s">
        <v>271</v>
      </c>
      <c r="I111" s="4">
        <v>1120</v>
      </c>
      <c r="J111" s="1">
        <v>44828</v>
      </c>
      <c r="K111" s="4">
        <f>IF(Загальна_таблиця[[#This Row],[Дата покупки]]="","",YEAR(Загальна_таблиця[[#This Row],[Дата покупки]]))</f>
        <v>2022</v>
      </c>
      <c r="L1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1" s="2">
        <v>638</v>
      </c>
      <c r="P111" s="4" t="str">
        <f>IF(Загальна_таблиця[[#This Row],[Дата прочитання]]="","",YEAR(Загальна_таблиця[[#This Row],[Дата прочитання]]))</f>
        <v/>
      </c>
      <c r="Q111" s="4" t="str">
        <f>IF(Загальна_таблиця[[#This Row],[Дата прочитання]],"Прочитане","Непрочитане")</f>
        <v>Непрочитане</v>
      </c>
      <c r="R11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1" s="3"/>
    </row>
    <row r="112" spans="1:19" x14ac:dyDescent="0.3">
      <c r="A112" s="7">
        <f>ROW()-ROW(Загальна_таблиця[[#Headers],[№]])</f>
        <v>111</v>
      </c>
      <c r="B112" s="3" t="s">
        <v>260</v>
      </c>
      <c r="C112" s="3" t="s">
        <v>152</v>
      </c>
      <c r="D112" s="3" t="s">
        <v>45</v>
      </c>
      <c r="E112" s="3" t="s">
        <v>178</v>
      </c>
      <c r="F112" s="3" t="s">
        <v>108</v>
      </c>
      <c r="G112" s="3" t="s">
        <v>22</v>
      </c>
      <c r="H112" s="3" t="s">
        <v>271</v>
      </c>
      <c r="I112" s="4">
        <v>1120</v>
      </c>
      <c r="J112" s="1">
        <v>44828</v>
      </c>
      <c r="K112" s="4">
        <f>IF(Загальна_таблиця[[#This Row],[Дата покупки]]="","",YEAR(Загальна_таблиця[[#This Row],[Дата покупки]]))</f>
        <v>2022</v>
      </c>
      <c r="L1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2" s="2">
        <v>639</v>
      </c>
      <c r="P112" s="4" t="str">
        <f>IF(Загальна_таблиця[[#This Row],[Дата прочитання]]="","",YEAR(Загальна_таблиця[[#This Row],[Дата прочитання]]))</f>
        <v/>
      </c>
      <c r="Q112" s="4" t="str">
        <f>IF(Загальна_таблиця[[#This Row],[Дата прочитання]],"Прочитане","Непрочитане")</f>
        <v>Непрочитане</v>
      </c>
      <c r="R11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2" s="3"/>
    </row>
    <row r="113" spans="1:19" x14ac:dyDescent="0.3">
      <c r="A113" s="7">
        <f>ROW()-ROW(Загальна_таблиця[[#Headers],[№]])</f>
        <v>112</v>
      </c>
      <c r="B113" s="3" t="s">
        <v>261</v>
      </c>
      <c r="C113" s="3" t="s">
        <v>262</v>
      </c>
      <c r="D113" s="3" t="s">
        <v>53</v>
      </c>
      <c r="E113" s="3" t="s">
        <v>24</v>
      </c>
      <c r="F113" s="3" t="s">
        <v>238</v>
      </c>
      <c r="G113" s="3" t="s">
        <v>22</v>
      </c>
      <c r="H113" s="3" t="s">
        <v>271</v>
      </c>
      <c r="I113" s="4">
        <v>224</v>
      </c>
      <c r="J113" s="1">
        <v>44829</v>
      </c>
      <c r="K113" s="4">
        <f>IF(Загальна_таблиця[[#This Row],[Дата покупки]]="","",YEAR(Загальна_таблиця[[#This Row],[Дата покупки]]))</f>
        <v>2022</v>
      </c>
      <c r="L1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3" s="2">
        <v>195</v>
      </c>
      <c r="N113" s="4">
        <v>5</v>
      </c>
      <c r="O113" s="1">
        <v>44864</v>
      </c>
      <c r="P113" s="4">
        <f>IF(Загальна_таблиця[[#This Row],[Дата прочитання]]="","",YEAR(Загальна_таблиця[[#This Row],[Дата прочитання]]))</f>
        <v>2022</v>
      </c>
      <c r="Q113" s="4" t="str">
        <f>IF(Загальна_таблиця[[#This Row],[Дата прочитання]],"Прочитане","Непрочитане")</f>
        <v>Прочитане</v>
      </c>
      <c r="R113" s="4">
        <f>IF(Загальна_таблиця[[#This Row],[Дата прочитання]]="","",Загальна_таблиця[[#This Row],[Дата прочитання]]-Загальна_таблиця[[#This Row],[Дата покупки]])</f>
        <v>35</v>
      </c>
      <c r="S113" s="3"/>
    </row>
    <row r="114" spans="1:19" x14ac:dyDescent="0.3">
      <c r="A114" s="7">
        <f>ROW()-ROW(Загальна_таблиця[[#Headers],[№]])</f>
        <v>113</v>
      </c>
      <c r="B114" s="3" t="s">
        <v>263</v>
      </c>
      <c r="C114" s="3" t="s">
        <v>264</v>
      </c>
      <c r="D114" s="3" t="s">
        <v>23</v>
      </c>
      <c r="E114" s="3" t="s">
        <v>46</v>
      </c>
      <c r="F114" s="3" t="s">
        <v>278</v>
      </c>
      <c r="G114" s="3" t="s">
        <v>22</v>
      </c>
      <c r="H114" s="3" t="s">
        <v>271</v>
      </c>
      <c r="I114" s="4">
        <v>320</v>
      </c>
      <c r="J114" s="1">
        <v>44830</v>
      </c>
      <c r="K114" s="4">
        <f>IF(Загальна_таблиця[[#This Row],[Дата покупки]]="","",YEAR(Загальна_таблиця[[#This Row],[Дата покупки]]))</f>
        <v>2022</v>
      </c>
      <c r="L1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4" s="2">
        <v>207</v>
      </c>
      <c r="P114" s="4" t="str">
        <f>IF(Загальна_таблиця[[#This Row],[Дата прочитання]]="","",YEAR(Загальна_таблиця[[#This Row],[Дата прочитання]]))</f>
        <v/>
      </c>
      <c r="Q114" s="4" t="str">
        <f>IF(Загальна_таблиця[[#This Row],[Дата прочитання]],"Прочитане","Непрочитане")</f>
        <v>Непрочитане</v>
      </c>
      <c r="R11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4" s="3"/>
    </row>
    <row r="115" spans="1:19" x14ac:dyDescent="0.3">
      <c r="A115" s="7">
        <f>ROW()-ROW(Загальна_таблиця[[#Headers],[№]])</f>
        <v>114</v>
      </c>
      <c r="B115" s="3" t="s">
        <v>265</v>
      </c>
      <c r="C115" s="3" t="s">
        <v>266</v>
      </c>
      <c r="D115" s="3" t="s">
        <v>53</v>
      </c>
      <c r="E115" s="3" t="s">
        <v>276</v>
      </c>
      <c r="F115" s="3" t="s">
        <v>48</v>
      </c>
      <c r="G115" s="3" t="s">
        <v>22</v>
      </c>
      <c r="H115" s="3" t="s">
        <v>271</v>
      </c>
      <c r="I115" s="4">
        <v>320</v>
      </c>
      <c r="J115" s="1">
        <v>44832</v>
      </c>
      <c r="K115" s="4">
        <f>IF(Загальна_таблиця[[#This Row],[Дата покупки]]="","",YEAR(Загальна_таблиця[[#This Row],[Дата покупки]]))</f>
        <v>2022</v>
      </c>
      <c r="L1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5" s="2">
        <v>254</v>
      </c>
      <c r="N115" s="4">
        <v>3</v>
      </c>
      <c r="O115" s="1">
        <v>45414</v>
      </c>
      <c r="P115" s="4">
        <f>IF(Загальна_таблиця[[#This Row],[Дата прочитання]]="","",YEAR(Загальна_таблиця[[#This Row],[Дата прочитання]]))</f>
        <v>2024</v>
      </c>
      <c r="Q115" s="4" t="str">
        <f>IF(Загальна_таблиця[[#This Row],[Дата прочитання]],"Прочитане","Непрочитане")</f>
        <v>Прочитане</v>
      </c>
      <c r="R115" s="4">
        <f>IF(Загальна_таблиця[[#This Row],[Дата прочитання]]="","",Загальна_таблиця[[#This Row],[Дата прочитання]]-Загальна_таблиця[[#This Row],[Дата покупки]])</f>
        <v>582</v>
      </c>
      <c r="S115" s="3"/>
    </row>
    <row r="116" spans="1:19" x14ac:dyDescent="0.3">
      <c r="A116" s="7">
        <f>ROW()-ROW(Загальна_таблиця[[#Headers],[№]])</f>
        <v>115</v>
      </c>
      <c r="B116" s="3" t="s">
        <v>267</v>
      </c>
      <c r="C116" s="3" t="s">
        <v>268</v>
      </c>
      <c r="D116" s="3" t="s">
        <v>53</v>
      </c>
      <c r="E116" s="3" t="s">
        <v>24</v>
      </c>
      <c r="F116" s="3" t="s">
        <v>172</v>
      </c>
      <c r="G116" s="3" t="s">
        <v>22</v>
      </c>
      <c r="H116" s="3" t="s">
        <v>271</v>
      </c>
      <c r="I116" s="4">
        <v>432</v>
      </c>
      <c r="J116" s="1">
        <v>44832</v>
      </c>
      <c r="K116" s="4">
        <f>IF(Загальна_таблиця[[#This Row],[Дата покупки]]="","",YEAR(Загальна_таблиця[[#This Row],[Дата покупки]]))</f>
        <v>2022</v>
      </c>
      <c r="L1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6" s="2">
        <v>263</v>
      </c>
      <c r="P116" s="4" t="str">
        <f>IF(Загальна_таблиця[[#This Row],[Дата прочитання]]="","",YEAR(Загальна_таблиця[[#This Row],[Дата прочитання]]))</f>
        <v/>
      </c>
      <c r="Q116" s="4" t="str">
        <f>IF(Загальна_таблиця[[#This Row],[Дата прочитання]],"Прочитане","Непрочитане")</f>
        <v>Непрочитане</v>
      </c>
      <c r="R11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6" s="3"/>
    </row>
    <row r="117" spans="1:19" x14ac:dyDescent="0.3">
      <c r="A117" s="7">
        <f>ROW()-ROW(Загальна_таблиця[[#Headers],[№]])</f>
        <v>116</v>
      </c>
      <c r="B117" s="3" t="s">
        <v>269</v>
      </c>
      <c r="C117" s="3" t="s">
        <v>270</v>
      </c>
      <c r="D117" s="3" t="s">
        <v>166</v>
      </c>
      <c r="E117" s="3" t="s">
        <v>24</v>
      </c>
      <c r="F117" s="3" t="s">
        <v>43</v>
      </c>
      <c r="G117" s="3" t="s">
        <v>22</v>
      </c>
      <c r="H117" s="3" t="s">
        <v>271</v>
      </c>
      <c r="I117" s="4">
        <v>1056</v>
      </c>
      <c r="J117" s="1">
        <v>44834</v>
      </c>
      <c r="K117" s="4">
        <f>IF(Загальна_таблиця[[#This Row],[Дата покупки]]="","",YEAR(Загальна_таблиця[[#This Row],[Дата покупки]]))</f>
        <v>2022</v>
      </c>
      <c r="L1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117" s="2">
        <v>690</v>
      </c>
      <c r="P117" s="4" t="str">
        <f>IF(Загальна_таблиця[[#This Row],[Дата прочитання]]="","",YEAR(Загальна_таблиця[[#This Row],[Дата прочитання]]))</f>
        <v/>
      </c>
      <c r="Q117" s="4" t="str">
        <f>IF(Загальна_таблиця[[#This Row],[Дата прочитання]],"Прочитане","Непрочитане")</f>
        <v>Непрочитане</v>
      </c>
      <c r="R11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7" s="3"/>
    </row>
    <row r="118" spans="1:19" x14ac:dyDescent="0.3">
      <c r="A118" s="7">
        <f>ROW()-ROW(Загальна_таблиця[[#Headers],[№]])</f>
        <v>117</v>
      </c>
      <c r="B118" s="3" t="s">
        <v>279</v>
      </c>
      <c r="C118" s="3" t="s">
        <v>280</v>
      </c>
      <c r="D118" s="3" t="s">
        <v>53</v>
      </c>
      <c r="E118" s="3" t="s">
        <v>276</v>
      </c>
      <c r="F118" s="3" t="s">
        <v>173</v>
      </c>
      <c r="G118" s="3" t="s">
        <v>22</v>
      </c>
      <c r="H118" s="3" t="s">
        <v>271</v>
      </c>
      <c r="I118" s="4">
        <v>192</v>
      </c>
      <c r="J118" s="1">
        <v>44837</v>
      </c>
      <c r="K118" s="4">
        <f>IF(Загальна_таблиця[[#This Row],[Дата покупки]]="","",YEAR(Загальна_таблиця[[#This Row],[Дата покупки]]))</f>
        <v>2022</v>
      </c>
      <c r="L1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18" s="2">
        <v>160</v>
      </c>
      <c r="P118" s="4" t="str">
        <f>IF(Загальна_таблиця[[#This Row],[Дата прочитання]]="","",YEAR(Загальна_таблиця[[#This Row],[Дата прочитання]]))</f>
        <v/>
      </c>
      <c r="Q118" s="4" t="str">
        <f>IF(Загальна_таблиця[[#This Row],[Дата прочитання]],"Прочитане","Непрочитане")</f>
        <v>Непрочитане</v>
      </c>
      <c r="R11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8" s="3"/>
    </row>
    <row r="119" spans="1:19" x14ac:dyDescent="0.3">
      <c r="A119" s="7">
        <f>ROW()-ROW(Загальна_таблиця[[#Headers],[№]])</f>
        <v>118</v>
      </c>
      <c r="B119" s="3" t="s">
        <v>281</v>
      </c>
      <c r="C119" s="3" t="s">
        <v>280</v>
      </c>
      <c r="D119" s="3" t="s">
        <v>53</v>
      </c>
      <c r="E119" s="3" t="s">
        <v>276</v>
      </c>
      <c r="F119" s="3" t="s">
        <v>173</v>
      </c>
      <c r="G119" s="3" t="s">
        <v>22</v>
      </c>
      <c r="H119" s="3" t="s">
        <v>271</v>
      </c>
      <c r="I119" s="4">
        <v>336</v>
      </c>
      <c r="J119" s="1">
        <v>44837</v>
      </c>
      <c r="K119" s="4">
        <f>IF(Загальна_таблиця[[#This Row],[Дата покупки]]="","",YEAR(Загальна_таблиця[[#This Row],[Дата покупки]]))</f>
        <v>2022</v>
      </c>
      <c r="L1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19" s="2">
        <v>188</v>
      </c>
      <c r="P119" s="4" t="str">
        <f>IF(Загальна_таблиця[[#This Row],[Дата прочитання]]="","",YEAR(Загальна_таблиця[[#This Row],[Дата прочитання]]))</f>
        <v/>
      </c>
      <c r="Q119" s="4" t="str">
        <f>IF(Загальна_таблиця[[#This Row],[Дата прочитання]],"Прочитане","Непрочитане")</f>
        <v>Непрочитане</v>
      </c>
      <c r="R11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19" s="3"/>
    </row>
    <row r="120" spans="1:19" x14ac:dyDescent="0.3">
      <c r="A120" s="7">
        <f>ROW()-ROW(Загальна_таблиця[[#Headers],[№]])</f>
        <v>119</v>
      </c>
      <c r="B120" s="3" t="s">
        <v>282</v>
      </c>
      <c r="C120" s="3" t="s">
        <v>280</v>
      </c>
      <c r="D120" s="3" t="s">
        <v>53</v>
      </c>
      <c r="E120" s="3" t="s">
        <v>276</v>
      </c>
      <c r="F120" s="3" t="s">
        <v>173</v>
      </c>
      <c r="G120" s="3" t="s">
        <v>22</v>
      </c>
      <c r="H120" s="3" t="s">
        <v>271</v>
      </c>
      <c r="I120" s="4">
        <v>144</v>
      </c>
      <c r="J120" s="1">
        <v>44837</v>
      </c>
      <c r="K120" s="4">
        <f>IF(Загальна_таблиця[[#This Row],[Дата покупки]]="","",YEAR(Загальна_таблиця[[#This Row],[Дата покупки]]))</f>
        <v>2022</v>
      </c>
      <c r="L1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0" s="2">
        <v>160</v>
      </c>
      <c r="P120" s="4" t="str">
        <f>IF(Загальна_таблиця[[#This Row],[Дата прочитання]]="","",YEAR(Загальна_таблиця[[#This Row],[Дата прочитання]]))</f>
        <v/>
      </c>
      <c r="Q120" s="4" t="str">
        <f>IF(Загальна_таблиця[[#This Row],[Дата прочитання]],"Прочитане","Непрочитане")</f>
        <v>Непрочитане</v>
      </c>
      <c r="R12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0" s="3"/>
    </row>
    <row r="121" spans="1:19" x14ac:dyDescent="0.3">
      <c r="A121" s="7">
        <f>ROW()-ROW(Загальна_таблиця[[#Headers],[№]])</f>
        <v>120</v>
      </c>
      <c r="B121" s="3" t="s">
        <v>283</v>
      </c>
      <c r="C121" s="3" t="s">
        <v>284</v>
      </c>
      <c r="D121" s="3" t="s">
        <v>53</v>
      </c>
      <c r="E121" s="3" t="s">
        <v>276</v>
      </c>
      <c r="F121" s="3" t="s">
        <v>43</v>
      </c>
      <c r="G121" s="3" t="s">
        <v>22</v>
      </c>
      <c r="H121" s="3" t="s">
        <v>271</v>
      </c>
      <c r="I121" s="4">
        <v>96</v>
      </c>
      <c r="J121" s="1">
        <v>44837</v>
      </c>
      <c r="K121" s="4">
        <f>IF(Загальна_таблиця[[#This Row],[Дата покупки]]="","",YEAR(Загальна_таблиця[[#This Row],[Дата покупки]]))</f>
        <v>2022</v>
      </c>
      <c r="L1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1" s="2">
        <v>150</v>
      </c>
      <c r="N121" s="4">
        <v>5</v>
      </c>
      <c r="O121" s="1">
        <v>44851</v>
      </c>
      <c r="P121" s="4">
        <f>IF(Загальна_таблиця[[#This Row],[Дата прочитання]]="","",YEAR(Загальна_таблиця[[#This Row],[Дата прочитання]]))</f>
        <v>2022</v>
      </c>
      <c r="Q121" s="4" t="str">
        <f>IF(Загальна_таблиця[[#This Row],[Дата прочитання]],"Прочитане","Непрочитане")</f>
        <v>Прочитане</v>
      </c>
      <c r="R121" s="4">
        <f>IF(Загальна_таблиця[[#This Row],[Дата прочитання]]="","",Загальна_таблиця[[#This Row],[Дата прочитання]]-Загальна_таблиця[[#This Row],[Дата покупки]])</f>
        <v>14</v>
      </c>
      <c r="S121" s="3"/>
    </row>
    <row r="122" spans="1:19" x14ac:dyDescent="0.3">
      <c r="A122" s="7">
        <f>ROW()-ROW(Загальна_таблиця[[#Headers],[№]])</f>
        <v>121</v>
      </c>
      <c r="B122" s="3" t="s">
        <v>285</v>
      </c>
      <c r="C122" s="3" t="s">
        <v>57</v>
      </c>
      <c r="D122" s="3" t="s">
        <v>23</v>
      </c>
      <c r="E122" s="3" t="s">
        <v>24</v>
      </c>
      <c r="F122" s="3" t="s">
        <v>109</v>
      </c>
      <c r="G122" s="3" t="s">
        <v>22</v>
      </c>
      <c r="H122" s="3" t="s">
        <v>271</v>
      </c>
      <c r="I122" s="4">
        <v>312</v>
      </c>
      <c r="J122" s="1">
        <v>44838</v>
      </c>
      <c r="K122" s="4">
        <f>IF(Загальна_таблиця[[#This Row],[Дата покупки]]="","",YEAR(Загальна_таблиця[[#This Row],[Дата покупки]]))</f>
        <v>2022</v>
      </c>
      <c r="L1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2" s="2">
        <v>256</v>
      </c>
      <c r="P122" s="4" t="str">
        <f>IF(Загальна_таблиця[[#This Row],[Дата прочитання]]="","",YEAR(Загальна_таблиця[[#This Row],[Дата прочитання]]))</f>
        <v/>
      </c>
      <c r="Q122" s="4" t="str">
        <f>IF(Загальна_таблиця[[#This Row],[Дата прочитання]],"Прочитане","Непрочитане")</f>
        <v>Непрочитане</v>
      </c>
      <c r="R1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2" s="3"/>
    </row>
    <row r="123" spans="1:19" x14ac:dyDescent="0.3">
      <c r="A123" s="7">
        <f>ROW()-ROW(Загальна_таблиця[[#Headers],[№]])</f>
        <v>122</v>
      </c>
      <c r="B123" s="3" t="s">
        <v>286</v>
      </c>
      <c r="C123" s="3" t="s">
        <v>287</v>
      </c>
      <c r="D123" s="3" t="s">
        <v>45</v>
      </c>
      <c r="E123" s="3" t="s">
        <v>24</v>
      </c>
      <c r="F123" s="3" t="s">
        <v>109</v>
      </c>
      <c r="G123" s="3" t="s">
        <v>22</v>
      </c>
      <c r="H123" s="3" t="s">
        <v>271</v>
      </c>
      <c r="I123" s="4">
        <v>384</v>
      </c>
      <c r="J123" s="1">
        <v>44838</v>
      </c>
      <c r="K123" s="4">
        <f>IF(Загальна_таблиця[[#This Row],[Дата покупки]]="","",YEAR(Загальна_таблиця[[#This Row],[Дата покупки]]))</f>
        <v>2022</v>
      </c>
      <c r="L1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3" s="2">
        <v>224</v>
      </c>
      <c r="P123" s="4" t="str">
        <f>IF(Загальна_таблиця[[#This Row],[Дата прочитання]]="","",YEAR(Загальна_таблиця[[#This Row],[Дата прочитання]]))</f>
        <v/>
      </c>
      <c r="Q123" s="4" t="str">
        <f>IF(Загальна_таблиця[[#This Row],[Дата прочитання]],"Прочитане","Непрочитане")</f>
        <v>Непрочитане</v>
      </c>
      <c r="R12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3" s="3"/>
    </row>
    <row r="124" spans="1:19" x14ac:dyDescent="0.3">
      <c r="A124" s="7">
        <f>ROW()-ROW(Загальна_таблиця[[#Headers],[№]])</f>
        <v>123</v>
      </c>
      <c r="B124" s="3" t="s">
        <v>288</v>
      </c>
      <c r="C124" s="3" t="s">
        <v>57</v>
      </c>
      <c r="D124" s="3" t="s">
        <v>23</v>
      </c>
      <c r="E124" s="3" t="s">
        <v>24</v>
      </c>
      <c r="F124" s="3" t="s">
        <v>109</v>
      </c>
      <c r="G124" s="3" t="s">
        <v>22</v>
      </c>
      <c r="H124" s="3" t="s">
        <v>271</v>
      </c>
      <c r="I124" s="4">
        <v>232</v>
      </c>
      <c r="J124" s="1">
        <v>44839</v>
      </c>
      <c r="K124" s="4">
        <f>IF(Загальна_таблиця[[#This Row],[Дата покупки]]="","",YEAR(Загальна_таблиця[[#This Row],[Дата покупки]]))</f>
        <v>2022</v>
      </c>
      <c r="L1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4" s="2">
        <v>235</v>
      </c>
      <c r="P124" s="4" t="str">
        <f>IF(Загальна_таблиця[[#This Row],[Дата прочитання]]="","",YEAR(Загальна_таблиця[[#This Row],[Дата прочитання]]))</f>
        <v/>
      </c>
      <c r="Q124" s="4" t="str">
        <f>IF(Загальна_таблиця[[#This Row],[Дата прочитання]],"Прочитане","Непрочитане")</f>
        <v>Непрочитане</v>
      </c>
      <c r="R12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4" s="3"/>
    </row>
    <row r="125" spans="1:19" x14ac:dyDescent="0.3">
      <c r="A125" s="7">
        <f>ROW()-ROW(Загальна_таблиця[[#Headers],[№]])</f>
        <v>124</v>
      </c>
      <c r="B125" s="3" t="s">
        <v>289</v>
      </c>
      <c r="C125" s="3" t="s">
        <v>157</v>
      </c>
      <c r="D125" s="3" t="s">
        <v>23</v>
      </c>
      <c r="E125" s="3" t="s">
        <v>276</v>
      </c>
      <c r="F125" s="3" t="s">
        <v>179</v>
      </c>
      <c r="G125" s="3" t="s">
        <v>22</v>
      </c>
      <c r="H125" s="3" t="s">
        <v>271</v>
      </c>
      <c r="I125" s="4">
        <v>368</v>
      </c>
      <c r="J125" s="1">
        <v>44839</v>
      </c>
      <c r="K125" s="4">
        <f>IF(Загальна_таблиця[[#This Row],[Дата покупки]]="","",YEAR(Загальна_таблиця[[#This Row],[Дата покупки]]))</f>
        <v>2022</v>
      </c>
      <c r="L1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5" s="2">
        <v>406</v>
      </c>
      <c r="P125" s="4" t="str">
        <f>IF(Загальна_таблиця[[#This Row],[Дата прочитання]]="","",YEAR(Загальна_таблиця[[#This Row],[Дата прочитання]]))</f>
        <v/>
      </c>
      <c r="Q125" s="4" t="str">
        <f>IF(Загальна_таблиця[[#This Row],[Дата прочитання]],"Прочитане","Непрочитане")</f>
        <v>Непрочитане</v>
      </c>
      <c r="R12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5" s="3"/>
    </row>
    <row r="126" spans="1:19" x14ac:dyDescent="0.3">
      <c r="A126" s="7">
        <f>ROW()-ROW(Загальна_таблиця[[#Headers],[№]])</f>
        <v>125</v>
      </c>
      <c r="B126" s="3" t="s">
        <v>290</v>
      </c>
      <c r="C126" s="3" t="s">
        <v>284</v>
      </c>
      <c r="D126" s="3" t="s">
        <v>53</v>
      </c>
      <c r="E126" s="3" t="s">
        <v>276</v>
      </c>
      <c r="F126" s="3" t="s">
        <v>43</v>
      </c>
      <c r="G126" s="3" t="s">
        <v>22</v>
      </c>
      <c r="H126" s="3" t="s">
        <v>271</v>
      </c>
      <c r="I126" s="4">
        <v>656</v>
      </c>
      <c r="J126" s="1">
        <v>44839</v>
      </c>
      <c r="K126" s="4">
        <f>IF(Загальна_таблиця[[#This Row],[Дата покупки]]="","",YEAR(Загальна_таблиця[[#This Row],[Дата покупки]]))</f>
        <v>2022</v>
      </c>
      <c r="L1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6" s="2">
        <v>301</v>
      </c>
      <c r="P126" s="4" t="str">
        <f>IF(Загальна_таблиця[[#This Row],[Дата прочитання]]="","",YEAR(Загальна_таблиця[[#This Row],[Дата прочитання]]))</f>
        <v/>
      </c>
      <c r="Q126" s="4" t="str">
        <f>IF(Загальна_таблиця[[#This Row],[Дата прочитання]],"Прочитане","Непрочитане")</f>
        <v>Непрочитане</v>
      </c>
      <c r="R12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6" s="3"/>
    </row>
    <row r="127" spans="1:19" x14ac:dyDescent="0.3">
      <c r="A127" s="7">
        <f>ROW()-ROW(Загальна_таблиця[[#Headers],[№]])</f>
        <v>126</v>
      </c>
      <c r="B127" s="3" t="s">
        <v>291</v>
      </c>
      <c r="C127" s="3" t="s">
        <v>292</v>
      </c>
      <c r="D127" s="3" t="s">
        <v>53</v>
      </c>
      <c r="E127" s="3" t="s">
        <v>276</v>
      </c>
      <c r="F127" s="3" t="s">
        <v>314</v>
      </c>
      <c r="G127" s="3" t="s">
        <v>22</v>
      </c>
      <c r="H127" s="3" t="s">
        <v>271</v>
      </c>
      <c r="I127" s="4">
        <v>736</v>
      </c>
      <c r="J127" s="1">
        <v>44839</v>
      </c>
      <c r="K127" s="4">
        <f>IF(Загальна_таблиця[[#This Row],[Дата покупки]]="","",YEAR(Загальна_таблиця[[#This Row],[Дата покупки]]))</f>
        <v>2022</v>
      </c>
      <c r="L1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7" s="2">
        <v>302</v>
      </c>
      <c r="P127" s="4" t="str">
        <f>IF(Загальна_таблиця[[#This Row],[Дата прочитання]]="","",YEAR(Загальна_таблиця[[#This Row],[Дата прочитання]]))</f>
        <v/>
      </c>
      <c r="Q127" s="4" t="str">
        <f>IF(Загальна_таблиця[[#This Row],[Дата прочитання]],"Прочитане","Непрочитане")</f>
        <v>Непрочитане</v>
      </c>
      <c r="R12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7" s="3"/>
    </row>
    <row r="128" spans="1:19" x14ac:dyDescent="0.3">
      <c r="A128" s="7">
        <f>ROW()-ROW(Загальна_таблиця[[#Headers],[№]])</f>
        <v>127</v>
      </c>
      <c r="B128" s="3" t="s">
        <v>293</v>
      </c>
      <c r="C128" s="3" t="s">
        <v>576</v>
      </c>
      <c r="D128" s="3" t="s">
        <v>53</v>
      </c>
      <c r="E128" s="3" t="s">
        <v>276</v>
      </c>
      <c r="F128" s="3" t="s">
        <v>51</v>
      </c>
      <c r="G128" s="3" t="s">
        <v>22</v>
      </c>
      <c r="H128" s="3" t="s">
        <v>271</v>
      </c>
      <c r="I128" s="4">
        <v>464</v>
      </c>
      <c r="J128" s="1">
        <v>44839</v>
      </c>
      <c r="K128" s="4">
        <f>IF(Загальна_таблиця[[#This Row],[Дата покупки]]="","",YEAR(Загальна_таблиця[[#This Row],[Дата покупки]]))</f>
        <v>2022</v>
      </c>
      <c r="L1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8" s="2">
        <v>0</v>
      </c>
      <c r="P128" s="4" t="str">
        <f>IF(Загальна_таблиця[[#This Row],[Дата прочитання]]="","",YEAR(Загальна_таблиця[[#This Row],[Дата прочитання]]))</f>
        <v/>
      </c>
      <c r="Q128" s="4" t="str">
        <f>IF(Загальна_таблиця[[#This Row],[Дата прочитання]],"Прочитане","Непрочитане")</f>
        <v>Непрочитане</v>
      </c>
      <c r="R1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8" s="3"/>
    </row>
    <row r="129" spans="1:19" x14ac:dyDescent="0.3">
      <c r="A129" s="7">
        <f>ROW()-ROW(Загальна_таблиця[[#Headers],[№]])</f>
        <v>128</v>
      </c>
      <c r="B129" s="3" t="s">
        <v>294</v>
      </c>
      <c r="C129" s="3" t="s">
        <v>295</v>
      </c>
      <c r="D129" s="3" t="s">
        <v>53</v>
      </c>
      <c r="E129" s="3" t="s">
        <v>46</v>
      </c>
      <c r="F129" s="3" t="s">
        <v>173</v>
      </c>
      <c r="G129" s="3" t="s">
        <v>22</v>
      </c>
      <c r="H129" s="3" t="s">
        <v>271</v>
      </c>
      <c r="I129" s="4">
        <v>264</v>
      </c>
      <c r="J129" s="1">
        <v>44840</v>
      </c>
      <c r="K129" s="4">
        <f>IF(Загальна_таблиця[[#This Row],[Дата покупки]]="","",YEAR(Загальна_таблиця[[#This Row],[Дата покупки]]))</f>
        <v>2022</v>
      </c>
      <c r="L1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29" s="2">
        <v>199</v>
      </c>
      <c r="P129" s="4" t="str">
        <f>IF(Загальна_таблиця[[#This Row],[Дата прочитання]]="","",YEAR(Загальна_таблиця[[#This Row],[Дата прочитання]]))</f>
        <v/>
      </c>
      <c r="Q129" s="4" t="str">
        <f>IF(Загальна_таблиця[[#This Row],[Дата прочитання]],"Прочитане","Непрочитане")</f>
        <v>Непрочитане</v>
      </c>
      <c r="R12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29" s="3"/>
    </row>
    <row r="130" spans="1:19" x14ac:dyDescent="0.3">
      <c r="A130" s="7">
        <f>ROW()-ROW(Загальна_таблиця[[#Headers],[№]])</f>
        <v>129</v>
      </c>
      <c r="B130" s="3" t="s">
        <v>296</v>
      </c>
      <c r="C130" s="3" t="s">
        <v>297</v>
      </c>
      <c r="D130" s="3" t="s">
        <v>53</v>
      </c>
      <c r="E130" s="3" t="s">
        <v>178</v>
      </c>
      <c r="F130" s="3" t="s">
        <v>172</v>
      </c>
      <c r="G130" s="3" t="s">
        <v>22</v>
      </c>
      <c r="H130" s="3" t="s">
        <v>271</v>
      </c>
      <c r="I130" s="4">
        <v>464</v>
      </c>
      <c r="J130" s="1">
        <v>44841</v>
      </c>
      <c r="K130" s="4">
        <f>IF(Загальна_таблиця[[#This Row],[Дата покупки]]="","",YEAR(Загальна_таблиця[[#This Row],[Дата покупки]]))</f>
        <v>2022</v>
      </c>
      <c r="L1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0" s="2">
        <v>1250</v>
      </c>
      <c r="P130" s="4" t="str">
        <f>IF(Загальна_таблиця[[#This Row],[Дата прочитання]]="","",YEAR(Загальна_таблиця[[#This Row],[Дата прочитання]]))</f>
        <v/>
      </c>
      <c r="Q130" s="4" t="str">
        <f>IF(Загальна_таблиця[[#This Row],[Дата прочитання]],"Прочитане","Непрочитане")</f>
        <v>Непрочитане</v>
      </c>
      <c r="R13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0" s="3"/>
    </row>
    <row r="131" spans="1:19" x14ac:dyDescent="0.3">
      <c r="A131" s="7">
        <f>ROW()-ROW(Загальна_таблиця[[#Headers],[№]])</f>
        <v>130</v>
      </c>
      <c r="B131" s="3" t="s">
        <v>298</v>
      </c>
      <c r="C131" s="3" t="s">
        <v>299</v>
      </c>
      <c r="D131" s="3" t="s">
        <v>50</v>
      </c>
      <c r="E131" s="3" t="s">
        <v>24</v>
      </c>
      <c r="F131" s="3" t="s">
        <v>109</v>
      </c>
      <c r="G131" s="3" t="s">
        <v>22</v>
      </c>
      <c r="H131" s="3" t="s">
        <v>271</v>
      </c>
      <c r="I131" s="4">
        <v>592</v>
      </c>
      <c r="J131" s="1">
        <v>44847</v>
      </c>
      <c r="K131" s="4">
        <f>IF(Загальна_таблиця[[#This Row],[Дата покупки]]="","",YEAR(Загальна_таблиця[[#This Row],[Дата покупки]]))</f>
        <v>2022</v>
      </c>
      <c r="L1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1" s="2">
        <v>180</v>
      </c>
      <c r="P131" s="4" t="str">
        <f>IF(Загальна_таблиця[[#This Row],[Дата прочитання]]="","",YEAR(Загальна_таблиця[[#This Row],[Дата прочитання]]))</f>
        <v/>
      </c>
      <c r="Q131" s="4" t="str">
        <f>IF(Загальна_таблиця[[#This Row],[Дата прочитання]],"Прочитане","Непрочитане")</f>
        <v>Непрочитане</v>
      </c>
      <c r="R13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1" s="3"/>
    </row>
    <row r="132" spans="1:19" x14ac:dyDescent="0.3">
      <c r="A132" s="7">
        <f>ROW()-ROW(Загальна_таблиця[[#Headers],[№]])</f>
        <v>131</v>
      </c>
      <c r="B132" s="3" t="s">
        <v>300</v>
      </c>
      <c r="C132" s="3" t="s">
        <v>301</v>
      </c>
      <c r="D132" s="3" t="s">
        <v>45</v>
      </c>
      <c r="E132" s="3" t="s">
        <v>315</v>
      </c>
      <c r="F132" s="3" t="s">
        <v>8</v>
      </c>
      <c r="G132" s="3" t="s">
        <v>22</v>
      </c>
      <c r="H132" s="3" t="s">
        <v>271</v>
      </c>
      <c r="I132" s="4">
        <v>296</v>
      </c>
      <c r="J132" s="1">
        <v>44847</v>
      </c>
      <c r="K132" s="4">
        <f>IF(Загальна_таблиця[[#This Row],[Дата покупки]]="","",YEAR(Загальна_таблиця[[#This Row],[Дата покупки]]))</f>
        <v>2022</v>
      </c>
      <c r="L1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2" s="2">
        <v>356</v>
      </c>
      <c r="P132" s="4" t="str">
        <f>IF(Загальна_таблиця[[#This Row],[Дата прочитання]]="","",YEAR(Загальна_таблиця[[#This Row],[Дата прочитання]]))</f>
        <v/>
      </c>
      <c r="Q132" s="4" t="str">
        <f>IF(Загальна_таблиця[[#This Row],[Дата прочитання]],"Прочитане","Непрочитане")</f>
        <v>Непрочитане</v>
      </c>
      <c r="R13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2" s="3"/>
    </row>
    <row r="133" spans="1:19" x14ac:dyDescent="0.3">
      <c r="A133" s="7">
        <f>ROW()-ROW(Загальна_таблиця[[#Headers],[№]])</f>
        <v>132</v>
      </c>
      <c r="B133" s="3" t="s">
        <v>302</v>
      </c>
      <c r="C133" s="3" t="s">
        <v>284</v>
      </c>
      <c r="D133" s="3" t="s">
        <v>53</v>
      </c>
      <c r="E133" s="3" t="s">
        <v>276</v>
      </c>
      <c r="F133" s="3" t="s">
        <v>43</v>
      </c>
      <c r="G133" s="3" t="s">
        <v>22</v>
      </c>
      <c r="H133" s="3" t="s">
        <v>271</v>
      </c>
      <c r="I133" s="4">
        <v>416</v>
      </c>
      <c r="J133" s="1">
        <v>44849</v>
      </c>
      <c r="K133" s="4">
        <f>IF(Загальна_таблиця[[#This Row],[Дата покупки]]="","",YEAR(Загальна_таблиця[[#This Row],[Дата покупки]]))</f>
        <v>2022</v>
      </c>
      <c r="L1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3" s="2">
        <v>214</v>
      </c>
      <c r="P133" s="4" t="str">
        <f>IF(Загальна_таблиця[[#This Row],[Дата прочитання]]="","",YEAR(Загальна_таблиця[[#This Row],[Дата прочитання]]))</f>
        <v/>
      </c>
      <c r="Q133" s="4" t="str">
        <f>IF(Загальна_таблиця[[#This Row],[Дата прочитання]],"Прочитане","Непрочитане")</f>
        <v>Непрочитане</v>
      </c>
      <c r="R13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3" s="3"/>
    </row>
    <row r="134" spans="1:19" x14ac:dyDescent="0.3">
      <c r="A134" s="7">
        <f>ROW()-ROW(Загальна_таблиця[[#Headers],[№]])</f>
        <v>133</v>
      </c>
      <c r="B134" s="3" t="s">
        <v>303</v>
      </c>
      <c r="C134" s="3" t="s">
        <v>284</v>
      </c>
      <c r="D134" s="3" t="s">
        <v>53</v>
      </c>
      <c r="E134" s="3" t="s">
        <v>24</v>
      </c>
      <c r="F134" s="3" t="s">
        <v>43</v>
      </c>
      <c r="G134" s="3" t="s">
        <v>22</v>
      </c>
      <c r="H134" s="3" t="s">
        <v>271</v>
      </c>
      <c r="I134" s="4">
        <v>384</v>
      </c>
      <c r="J134" s="1">
        <v>44850</v>
      </c>
      <c r="K134" s="4">
        <f>IF(Загальна_таблиця[[#This Row],[Дата покупки]]="","",YEAR(Загальна_таблиця[[#This Row],[Дата покупки]]))</f>
        <v>2022</v>
      </c>
      <c r="L1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4" s="2">
        <v>238</v>
      </c>
      <c r="P134" s="4" t="str">
        <f>IF(Загальна_таблиця[[#This Row],[Дата прочитання]]="","",YEAR(Загальна_таблиця[[#This Row],[Дата прочитання]]))</f>
        <v/>
      </c>
      <c r="Q134" s="4" t="str">
        <f>IF(Загальна_таблиця[[#This Row],[Дата прочитання]],"Прочитане","Непрочитане")</f>
        <v>Непрочитане</v>
      </c>
      <c r="R13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4" s="3"/>
    </row>
    <row r="135" spans="1:19" x14ac:dyDescent="0.3">
      <c r="A135" s="7">
        <f>ROW()-ROW(Загальна_таблиця[[#Headers],[№]])</f>
        <v>134</v>
      </c>
      <c r="B135" s="3" t="s">
        <v>304</v>
      </c>
      <c r="C135" s="3" t="s">
        <v>305</v>
      </c>
      <c r="D135" s="3" t="s">
        <v>45</v>
      </c>
      <c r="E135" s="3" t="s">
        <v>24</v>
      </c>
      <c r="F135" s="3" t="s">
        <v>179</v>
      </c>
      <c r="G135" s="3" t="s">
        <v>22</v>
      </c>
      <c r="H135" s="3" t="s">
        <v>271</v>
      </c>
      <c r="I135" s="4">
        <v>296</v>
      </c>
      <c r="J135" s="1">
        <v>44854</v>
      </c>
      <c r="K135" s="4">
        <f>IF(Загальна_таблиця[[#This Row],[Дата покупки]]="","",YEAR(Загальна_таблиця[[#This Row],[Дата покупки]]))</f>
        <v>2022</v>
      </c>
      <c r="L1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5" s="2">
        <v>227</v>
      </c>
      <c r="N135" s="4">
        <v>5</v>
      </c>
      <c r="O135" s="1">
        <v>44933</v>
      </c>
      <c r="P135" s="4">
        <f>IF(Загальна_таблиця[[#This Row],[Дата прочитання]]="","",YEAR(Загальна_таблиця[[#This Row],[Дата прочитання]]))</f>
        <v>2023</v>
      </c>
      <c r="Q135" s="4" t="str">
        <f>IF(Загальна_таблиця[[#This Row],[Дата прочитання]],"Прочитане","Непрочитане")</f>
        <v>Прочитане</v>
      </c>
      <c r="R135" s="4">
        <f>IF(Загальна_таблиця[[#This Row],[Дата прочитання]]="","",Загальна_таблиця[[#This Row],[Дата прочитання]]-Загальна_таблиця[[#This Row],[Дата покупки]])</f>
        <v>79</v>
      </c>
      <c r="S135" s="3"/>
    </row>
    <row r="136" spans="1:19" x14ac:dyDescent="0.3">
      <c r="A136" s="7">
        <f>ROW()-ROW(Загальна_таблиця[[#Headers],[№]])</f>
        <v>135</v>
      </c>
      <c r="B136" s="3" t="s">
        <v>306</v>
      </c>
      <c r="C136" s="3" t="s">
        <v>307</v>
      </c>
      <c r="D136" s="3" t="s">
        <v>53</v>
      </c>
      <c r="E136" s="3" t="s">
        <v>24</v>
      </c>
      <c r="F136" s="3" t="s">
        <v>179</v>
      </c>
      <c r="G136" s="3" t="s">
        <v>22</v>
      </c>
      <c r="H136" s="3" t="s">
        <v>271</v>
      </c>
      <c r="I136" s="4">
        <v>272</v>
      </c>
      <c r="J136" s="1">
        <v>44854</v>
      </c>
      <c r="K136" s="4">
        <f>IF(Загальна_таблиця[[#This Row],[Дата покупки]]="","",YEAR(Загальна_таблиця[[#This Row],[Дата покупки]]))</f>
        <v>2022</v>
      </c>
      <c r="L13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6" s="2">
        <v>117</v>
      </c>
      <c r="P136" s="4" t="str">
        <f>IF(Загальна_таблиця[[#This Row],[Дата прочитання]]="","",YEAR(Загальна_таблиця[[#This Row],[Дата прочитання]]))</f>
        <v/>
      </c>
      <c r="Q136" s="4" t="str">
        <f>IF(Загальна_таблиця[[#This Row],[Дата прочитання]],"Прочитане","Непрочитане")</f>
        <v>Непрочитане</v>
      </c>
      <c r="R13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6" s="3"/>
    </row>
    <row r="137" spans="1:19" x14ac:dyDescent="0.3">
      <c r="A137" s="7">
        <f>ROW()-ROW(Загальна_таблиця[[#Headers],[№]])</f>
        <v>136</v>
      </c>
      <c r="B137" s="3" t="s">
        <v>308</v>
      </c>
      <c r="C137" s="3" t="s">
        <v>309</v>
      </c>
      <c r="D137" s="3" t="s">
        <v>53</v>
      </c>
      <c r="E137" s="3" t="s">
        <v>24</v>
      </c>
      <c r="F137" s="3" t="s">
        <v>179</v>
      </c>
      <c r="G137" s="3" t="s">
        <v>22</v>
      </c>
      <c r="H137" s="3" t="s">
        <v>271</v>
      </c>
      <c r="I137" s="4">
        <v>288</v>
      </c>
      <c r="J137" s="1">
        <v>44862</v>
      </c>
      <c r="K137" s="4">
        <f>IF(Загальна_таблиця[[#This Row],[Дата покупки]]="","",YEAR(Загальна_таблиця[[#This Row],[Дата покупки]]))</f>
        <v>2022</v>
      </c>
      <c r="L13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7" s="2">
        <v>190</v>
      </c>
      <c r="N137" s="4">
        <v>5</v>
      </c>
      <c r="O137" s="1">
        <v>45544</v>
      </c>
      <c r="P137" s="4">
        <f>IF(Загальна_таблиця[[#This Row],[Дата прочитання]]="","",YEAR(Загальна_таблиця[[#This Row],[Дата прочитання]]))</f>
        <v>2024</v>
      </c>
      <c r="Q137" s="4" t="str">
        <f>IF(Загальна_таблиця[[#This Row],[Дата прочитання]],"Прочитане","Непрочитане")</f>
        <v>Прочитане</v>
      </c>
      <c r="R137" s="4">
        <f>IF(Загальна_таблиця[[#This Row],[Дата прочитання]]="","",Загальна_таблиця[[#This Row],[Дата прочитання]]-Загальна_таблиця[[#This Row],[Дата покупки]])</f>
        <v>682</v>
      </c>
      <c r="S137" s="3"/>
    </row>
    <row r="138" spans="1:19" x14ac:dyDescent="0.3">
      <c r="A138" s="7">
        <f>ROW()-ROW(Загальна_таблиця[[#Headers],[№]])</f>
        <v>137</v>
      </c>
      <c r="B138" s="3" t="s">
        <v>310</v>
      </c>
      <c r="C138" s="3" t="s">
        <v>311</v>
      </c>
      <c r="D138" s="3" t="s">
        <v>45</v>
      </c>
      <c r="E138" s="3" t="s">
        <v>24</v>
      </c>
      <c r="F138" s="3" t="s">
        <v>316</v>
      </c>
      <c r="G138" s="3" t="s">
        <v>21</v>
      </c>
      <c r="H138" s="3" t="s">
        <v>271</v>
      </c>
      <c r="I138" s="4">
        <v>528</v>
      </c>
      <c r="J138" s="1">
        <v>44863</v>
      </c>
      <c r="K138" s="4">
        <f>IF(Загальна_таблиця[[#This Row],[Дата покупки]]="","",YEAR(Загальна_таблиця[[#This Row],[Дата покупки]]))</f>
        <v>2022</v>
      </c>
      <c r="L13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8" s="2">
        <v>325</v>
      </c>
      <c r="P138" s="4" t="str">
        <f>IF(Загальна_таблиця[[#This Row],[Дата прочитання]]="","",YEAR(Загальна_таблиця[[#This Row],[Дата прочитання]]))</f>
        <v/>
      </c>
      <c r="Q138" s="4" t="str">
        <f>IF(Загальна_таблиця[[#This Row],[Дата прочитання]],"Прочитане","Непрочитане")</f>
        <v>Непрочитане</v>
      </c>
      <c r="R13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38" s="3"/>
    </row>
    <row r="139" spans="1:19" x14ac:dyDescent="0.3">
      <c r="A139" s="7">
        <f>ROW()-ROW(Загальна_таблиця[[#Headers],[№]])</f>
        <v>138</v>
      </c>
      <c r="B139" s="3" t="s">
        <v>312</v>
      </c>
      <c r="C139" s="3" t="s">
        <v>313</v>
      </c>
      <c r="D139" s="3" t="s">
        <v>45</v>
      </c>
      <c r="E139" s="3" t="s">
        <v>24</v>
      </c>
      <c r="F139" s="3" t="s">
        <v>277</v>
      </c>
      <c r="G139" s="3" t="s">
        <v>22</v>
      </c>
      <c r="H139" s="3" t="s">
        <v>271</v>
      </c>
      <c r="I139" s="4">
        <v>515</v>
      </c>
      <c r="J139" s="1">
        <v>44864</v>
      </c>
      <c r="K139" s="4">
        <f>IF(Загальна_таблиця[[#This Row],[Дата покупки]]="","",YEAR(Загальна_таблиця[[#This Row],[Дата покупки]]))</f>
        <v>2022</v>
      </c>
      <c r="L13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139" s="2">
        <v>190</v>
      </c>
      <c r="N139" s="4">
        <v>5</v>
      </c>
      <c r="O139" s="1">
        <v>44895</v>
      </c>
      <c r="P139" s="4">
        <f>IF(Загальна_таблиця[[#This Row],[Дата прочитання]]="","",YEAR(Загальна_таблиця[[#This Row],[Дата прочитання]]))</f>
        <v>2022</v>
      </c>
      <c r="Q139" s="4" t="str">
        <f>IF(Загальна_таблиця[[#This Row],[Дата прочитання]],"Прочитане","Непрочитане")</f>
        <v>Прочитане</v>
      </c>
      <c r="R139" s="4">
        <f>IF(Загальна_таблиця[[#This Row],[Дата прочитання]]="","",Загальна_таблиця[[#This Row],[Дата прочитання]]-Загальна_таблиця[[#This Row],[Дата покупки]])</f>
        <v>31</v>
      </c>
      <c r="S139" s="3"/>
    </row>
    <row r="140" spans="1:19" x14ac:dyDescent="0.3">
      <c r="A140" s="7">
        <f>ROW()-ROW(Загальна_таблиця[[#Headers],[№]])</f>
        <v>139</v>
      </c>
      <c r="B140" s="3" t="s">
        <v>317</v>
      </c>
      <c r="C140" s="3" t="s">
        <v>576</v>
      </c>
      <c r="D140" s="3" t="s">
        <v>53</v>
      </c>
      <c r="E140" s="3" t="s">
        <v>276</v>
      </c>
      <c r="F140" s="3" t="s">
        <v>314</v>
      </c>
      <c r="G140" s="3" t="s">
        <v>22</v>
      </c>
      <c r="H140" s="3" t="s">
        <v>271</v>
      </c>
      <c r="I140" s="4">
        <v>736</v>
      </c>
      <c r="J140" s="1">
        <v>44868</v>
      </c>
      <c r="K140" s="4">
        <f>IF(Загальна_таблиця[[#This Row],[Дата покупки]]="","",YEAR(Загальна_таблиця[[#This Row],[Дата покупки]]))</f>
        <v>2022</v>
      </c>
      <c r="L14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0" s="2">
        <v>122</v>
      </c>
      <c r="P140" s="4" t="str">
        <f>IF(Загальна_таблиця[[#This Row],[Дата прочитання]]="","",YEAR(Загальна_таблиця[[#This Row],[Дата прочитання]]))</f>
        <v/>
      </c>
      <c r="Q140" s="4" t="str">
        <f>IF(Загальна_таблиця[[#This Row],[Дата прочитання]],"Прочитане","Непрочитане")</f>
        <v>Непрочитане</v>
      </c>
      <c r="R14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0" s="3"/>
    </row>
    <row r="141" spans="1:19" x14ac:dyDescent="0.3">
      <c r="A141" s="7">
        <f>ROW()-ROW(Загальна_таблиця[[#Headers],[№]])</f>
        <v>140</v>
      </c>
      <c r="B141" s="3" t="s">
        <v>318</v>
      </c>
      <c r="C141" s="3" t="s">
        <v>319</v>
      </c>
      <c r="D141" s="3" t="s">
        <v>53</v>
      </c>
      <c r="E141" s="3" t="s">
        <v>46</v>
      </c>
      <c r="F141" s="3" t="s">
        <v>173</v>
      </c>
      <c r="G141" s="3" t="s">
        <v>22</v>
      </c>
      <c r="H141" s="3" t="s">
        <v>271</v>
      </c>
      <c r="I141" s="4">
        <v>368</v>
      </c>
      <c r="J141" s="1">
        <v>44868</v>
      </c>
      <c r="K141" s="4">
        <f>IF(Загальна_таблиця[[#This Row],[Дата покупки]]="","",YEAR(Загальна_таблиця[[#This Row],[Дата покупки]]))</f>
        <v>2022</v>
      </c>
      <c r="L14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1" s="2">
        <v>249</v>
      </c>
      <c r="P141" s="4" t="str">
        <f>IF(Загальна_таблиця[[#This Row],[Дата прочитання]]="","",YEAR(Загальна_таблиця[[#This Row],[Дата прочитання]]))</f>
        <v/>
      </c>
      <c r="Q141" s="4" t="str">
        <f>IF(Загальна_таблиця[[#This Row],[Дата прочитання]],"Прочитане","Непрочитане")</f>
        <v>Непрочитане</v>
      </c>
      <c r="R14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1" s="3"/>
    </row>
    <row r="142" spans="1:19" x14ac:dyDescent="0.3">
      <c r="A142" s="7">
        <f>ROW()-ROW(Загальна_таблиця[[#Headers],[№]])</f>
        <v>141</v>
      </c>
      <c r="B142" s="3" t="s">
        <v>320</v>
      </c>
      <c r="C142" s="3" t="s">
        <v>321</v>
      </c>
      <c r="D142" s="3" t="s">
        <v>53</v>
      </c>
      <c r="E142" s="3" t="s">
        <v>276</v>
      </c>
      <c r="F142" s="3" t="s">
        <v>48</v>
      </c>
      <c r="G142" s="3" t="s">
        <v>22</v>
      </c>
      <c r="H142" s="3" t="s">
        <v>271</v>
      </c>
      <c r="I142" s="4">
        <v>400</v>
      </c>
      <c r="J142" s="1">
        <v>44869</v>
      </c>
      <c r="K142" s="4">
        <f>IF(Загальна_таблиця[[#This Row],[Дата покупки]]="","",YEAR(Загальна_таблиця[[#This Row],[Дата покупки]]))</f>
        <v>2022</v>
      </c>
      <c r="L14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2" s="2">
        <v>288</v>
      </c>
      <c r="P142" s="4" t="str">
        <f>IF(Загальна_таблиця[[#This Row],[Дата прочитання]]="","",YEAR(Загальна_таблиця[[#This Row],[Дата прочитання]]))</f>
        <v/>
      </c>
      <c r="Q142" s="4" t="str">
        <f>IF(Загальна_таблиця[[#This Row],[Дата прочитання]],"Прочитане","Непрочитане")</f>
        <v>Непрочитане</v>
      </c>
      <c r="R14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2" s="3"/>
    </row>
    <row r="143" spans="1:19" x14ac:dyDescent="0.3">
      <c r="A143" s="7">
        <f>ROW()-ROW(Загальна_таблиця[[#Headers],[№]])</f>
        <v>142</v>
      </c>
      <c r="B143" s="3" t="s">
        <v>322</v>
      </c>
      <c r="C143" s="3" t="s">
        <v>95</v>
      </c>
      <c r="D143" s="3" t="s">
        <v>53</v>
      </c>
      <c r="E143" s="3" t="s">
        <v>24</v>
      </c>
      <c r="F143" s="3" t="s">
        <v>43</v>
      </c>
      <c r="G143" s="3" t="s">
        <v>22</v>
      </c>
      <c r="H143" s="3" t="s">
        <v>271</v>
      </c>
      <c r="I143" s="4">
        <v>206</v>
      </c>
      <c r="J143" s="1">
        <v>44869</v>
      </c>
      <c r="K143" s="4">
        <f>IF(Загальна_таблиця[[#This Row],[Дата покупки]]="","",YEAR(Загальна_таблиця[[#This Row],[Дата покупки]]))</f>
        <v>2022</v>
      </c>
      <c r="L14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3" s="2">
        <v>179</v>
      </c>
      <c r="N143" s="4">
        <v>5</v>
      </c>
      <c r="O143" s="1">
        <v>44983</v>
      </c>
      <c r="P143" s="4">
        <f>IF(Загальна_таблиця[[#This Row],[Дата прочитання]]="","",YEAR(Загальна_таблиця[[#This Row],[Дата прочитання]]))</f>
        <v>2023</v>
      </c>
      <c r="Q143" s="4" t="str">
        <f>IF(Загальна_таблиця[[#This Row],[Дата прочитання]],"Прочитане","Непрочитане")</f>
        <v>Прочитане</v>
      </c>
      <c r="R143" s="4">
        <f>IF(Загальна_таблиця[[#This Row],[Дата прочитання]]="","",Загальна_таблиця[[#This Row],[Дата прочитання]]-Загальна_таблиця[[#This Row],[Дата покупки]])</f>
        <v>114</v>
      </c>
      <c r="S143" s="3"/>
    </row>
    <row r="144" spans="1:19" x14ac:dyDescent="0.3">
      <c r="A144" s="7">
        <f>ROW()-ROW(Загальна_таблиця[[#Headers],[№]])</f>
        <v>143</v>
      </c>
      <c r="B144" s="3" t="s">
        <v>323</v>
      </c>
      <c r="C144" s="3" t="s">
        <v>324</v>
      </c>
      <c r="D144" s="3" t="s">
        <v>358</v>
      </c>
      <c r="E144" s="3" t="s">
        <v>24</v>
      </c>
      <c r="F144" s="3" t="s">
        <v>357</v>
      </c>
      <c r="G144" s="3" t="s">
        <v>22</v>
      </c>
      <c r="H144" s="3" t="s">
        <v>271</v>
      </c>
      <c r="I144" s="4">
        <v>384</v>
      </c>
      <c r="J144" s="1">
        <v>44873</v>
      </c>
      <c r="K144" s="4">
        <f>IF(Загальна_таблиця[[#This Row],[Дата покупки]]="","",YEAR(Загальна_таблиця[[#This Row],[Дата покупки]]))</f>
        <v>2022</v>
      </c>
      <c r="L14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4" s="2">
        <v>213</v>
      </c>
      <c r="P144" s="4" t="str">
        <f>IF(Загальна_таблиця[[#This Row],[Дата прочитання]]="","",YEAR(Загальна_таблиця[[#This Row],[Дата прочитання]]))</f>
        <v/>
      </c>
      <c r="Q144" s="4" t="str">
        <f>IF(Загальна_таблиця[[#This Row],[Дата прочитання]],"Прочитане","Непрочитане")</f>
        <v>Непрочитане</v>
      </c>
      <c r="R14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4" s="3"/>
    </row>
    <row r="145" spans="1:19" x14ac:dyDescent="0.3">
      <c r="A145" s="7">
        <f>ROW()-ROW(Загальна_таблиця[[#Headers],[№]])</f>
        <v>144</v>
      </c>
      <c r="B145" s="3" t="s">
        <v>325</v>
      </c>
      <c r="C145" s="3" t="s">
        <v>326</v>
      </c>
      <c r="D145" s="3" t="s">
        <v>45</v>
      </c>
      <c r="E145" s="3" t="s">
        <v>24</v>
      </c>
      <c r="F145" s="3" t="s">
        <v>277</v>
      </c>
      <c r="G145" s="3" t="s">
        <v>22</v>
      </c>
      <c r="H145" s="3" t="s">
        <v>271</v>
      </c>
      <c r="I145" s="4">
        <v>1344</v>
      </c>
      <c r="J145" s="1">
        <v>44874</v>
      </c>
      <c r="K145" s="4">
        <f>IF(Загальна_таблиця[[#This Row],[Дата покупки]]="","",YEAR(Загальна_таблиця[[#This Row],[Дата покупки]]))</f>
        <v>2022</v>
      </c>
      <c r="L14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5" s="2">
        <v>280</v>
      </c>
      <c r="P145" s="4" t="str">
        <f>IF(Загальна_таблиця[[#This Row],[Дата прочитання]]="","",YEAR(Загальна_таблиця[[#This Row],[Дата прочитання]]))</f>
        <v/>
      </c>
      <c r="Q145" s="4" t="str">
        <f>IF(Загальна_таблиця[[#This Row],[Дата прочитання]],"Прочитане","Непрочитане")</f>
        <v>Непрочитане</v>
      </c>
      <c r="R14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5" s="3"/>
    </row>
    <row r="146" spans="1:19" x14ac:dyDescent="0.3">
      <c r="A146" s="7">
        <f>ROW()-ROW(Загальна_таблиця[[#Headers],[№]])</f>
        <v>145</v>
      </c>
      <c r="B146" s="3" t="s">
        <v>356</v>
      </c>
      <c r="C146" s="3" t="s">
        <v>327</v>
      </c>
      <c r="D146" s="3" t="s">
        <v>53</v>
      </c>
      <c r="E146" s="3" t="s">
        <v>24</v>
      </c>
      <c r="F146" s="3" t="s">
        <v>109</v>
      </c>
      <c r="G146" s="3" t="s">
        <v>22</v>
      </c>
      <c r="H146" s="3" t="s">
        <v>271</v>
      </c>
      <c r="I146" s="4">
        <v>216</v>
      </c>
      <c r="J146" s="1">
        <v>44875</v>
      </c>
      <c r="K146" s="4">
        <f>IF(Загальна_таблиця[[#This Row],[Дата покупки]]="","",YEAR(Загальна_таблиця[[#This Row],[Дата покупки]]))</f>
        <v>2022</v>
      </c>
      <c r="L14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6" s="2">
        <v>96</v>
      </c>
      <c r="P146" s="4" t="str">
        <f>IF(Загальна_таблиця[[#This Row],[Дата прочитання]]="","",YEAR(Загальна_таблиця[[#This Row],[Дата прочитання]]))</f>
        <v/>
      </c>
      <c r="Q146" s="4" t="str">
        <f>IF(Загальна_таблиця[[#This Row],[Дата прочитання]],"Прочитане","Непрочитане")</f>
        <v>Непрочитане</v>
      </c>
      <c r="R14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6" s="3"/>
    </row>
    <row r="147" spans="1:19" x14ac:dyDescent="0.3">
      <c r="A147" s="7">
        <f>ROW()-ROW(Загальна_таблиця[[#Headers],[№]])</f>
        <v>146</v>
      </c>
      <c r="B147" s="3" t="s">
        <v>328</v>
      </c>
      <c r="C147" s="3" t="s">
        <v>329</v>
      </c>
      <c r="D147" s="3" t="s">
        <v>23</v>
      </c>
      <c r="E147" s="3" t="s">
        <v>315</v>
      </c>
      <c r="F147" s="3" t="s">
        <v>8</v>
      </c>
      <c r="G147" s="3" t="s">
        <v>22</v>
      </c>
      <c r="H147" s="3" t="s">
        <v>271</v>
      </c>
      <c r="I147" s="4">
        <v>288</v>
      </c>
      <c r="J147" s="1">
        <v>44876</v>
      </c>
      <c r="K147" s="4">
        <f>IF(Загальна_таблиця[[#This Row],[Дата покупки]]="","",YEAR(Загальна_таблиця[[#This Row],[Дата покупки]]))</f>
        <v>2022</v>
      </c>
      <c r="L14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7" s="2">
        <v>210</v>
      </c>
      <c r="N147" s="4">
        <v>5</v>
      </c>
      <c r="O147" s="1">
        <v>45147</v>
      </c>
      <c r="P147" s="4">
        <f>IF(Загальна_таблиця[[#This Row],[Дата прочитання]]="","",YEAR(Загальна_таблиця[[#This Row],[Дата прочитання]]))</f>
        <v>2023</v>
      </c>
      <c r="Q147" s="4" t="str">
        <f>IF(Загальна_таблиця[[#This Row],[Дата прочитання]],"Прочитане","Непрочитане")</f>
        <v>Прочитане</v>
      </c>
      <c r="R147" s="4">
        <f>IF(Загальна_таблиця[[#This Row],[Дата прочитання]]="","",Загальна_таблиця[[#This Row],[Дата прочитання]]-Загальна_таблиця[[#This Row],[Дата покупки]])</f>
        <v>271</v>
      </c>
      <c r="S147" s="3"/>
    </row>
    <row r="148" spans="1:19" x14ac:dyDescent="0.3">
      <c r="A148" s="7">
        <f>ROW()-ROW(Загальна_таблиця[[#Headers],[№]])</f>
        <v>147</v>
      </c>
      <c r="B148" s="3" t="s">
        <v>330</v>
      </c>
      <c r="C148" s="3" t="s">
        <v>331</v>
      </c>
      <c r="D148" s="3" t="s">
        <v>23</v>
      </c>
      <c r="E148" s="3" t="s">
        <v>24</v>
      </c>
      <c r="F148" s="3" t="s">
        <v>403</v>
      </c>
      <c r="G148" s="3" t="s">
        <v>22</v>
      </c>
      <c r="H148" s="3" t="s">
        <v>271</v>
      </c>
      <c r="I148" s="4">
        <v>160</v>
      </c>
      <c r="J148" s="1">
        <v>44879</v>
      </c>
      <c r="K148" s="4">
        <f>IF(Загальна_таблиця[[#This Row],[Дата покупки]]="","",YEAR(Загальна_таблиця[[#This Row],[Дата покупки]]))</f>
        <v>2022</v>
      </c>
      <c r="L14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8" s="2">
        <v>290</v>
      </c>
      <c r="N148" s="4">
        <v>5</v>
      </c>
      <c r="O148" s="1">
        <v>44916</v>
      </c>
      <c r="P148" s="4">
        <f>IF(Загальна_таблиця[[#This Row],[Дата прочитання]]="","",YEAR(Загальна_таблиця[[#This Row],[Дата прочитання]]))</f>
        <v>2022</v>
      </c>
      <c r="Q148" s="4" t="str">
        <f>IF(Загальна_таблиця[[#This Row],[Дата прочитання]],"Прочитане","Непрочитане")</f>
        <v>Прочитане</v>
      </c>
      <c r="R148" s="4">
        <f>IF(Загальна_таблиця[[#This Row],[Дата прочитання]]="","",Загальна_таблиця[[#This Row],[Дата прочитання]]-Загальна_таблиця[[#This Row],[Дата покупки]])</f>
        <v>37</v>
      </c>
      <c r="S148" s="3"/>
    </row>
    <row r="149" spans="1:19" x14ac:dyDescent="0.3">
      <c r="A149" s="7">
        <f>ROW()-ROW(Загальна_таблиця[[#Headers],[№]])</f>
        <v>148</v>
      </c>
      <c r="B149" s="3" t="s">
        <v>332</v>
      </c>
      <c r="C149" s="3" t="s">
        <v>333</v>
      </c>
      <c r="D149" s="3" t="s">
        <v>235</v>
      </c>
      <c r="E149" s="3" t="s">
        <v>24</v>
      </c>
      <c r="F149" s="3" t="s">
        <v>179</v>
      </c>
      <c r="G149" s="3" t="s">
        <v>22</v>
      </c>
      <c r="H149" s="3" t="s">
        <v>271</v>
      </c>
      <c r="I149" s="4">
        <v>360</v>
      </c>
      <c r="J149" s="1">
        <v>44879</v>
      </c>
      <c r="K149" s="4">
        <f>IF(Загальна_таблиця[[#This Row],[Дата покупки]]="","",YEAR(Загальна_таблиця[[#This Row],[Дата покупки]]))</f>
        <v>2022</v>
      </c>
      <c r="L14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49" s="2">
        <v>175</v>
      </c>
      <c r="P149" s="4" t="str">
        <f>IF(Загальна_таблиця[[#This Row],[Дата прочитання]]="","",YEAR(Загальна_таблиця[[#This Row],[Дата прочитання]]))</f>
        <v/>
      </c>
      <c r="Q149" s="4" t="str">
        <f>IF(Загальна_таблиця[[#This Row],[Дата прочитання]],"Прочитане","Непрочитане")</f>
        <v>Непрочитане</v>
      </c>
      <c r="R14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49" s="3"/>
    </row>
    <row r="150" spans="1:19" x14ac:dyDescent="0.3">
      <c r="A150" s="7">
        <f>ROW()-ROW(Загальна_таблиця[[#Headers],[№]])</f>
        <v>149</v>
      </c>
      <c r="B150" s="3" t="s">
        <v>334</v>
      </c>
      <c r="C150" s="3" t="s">
        <v>333</v>
      </c>
      <c r="D150" s="3" t="s">
        <v>235</v>
      </c>
      <c r="E150" s="3" t="s">
        <v>24</v>
      </c>
      <c r="F150" s="3" t="s">
        <v>179</v>
      </c>
      <c r="G150" s="3" t="s">
        <v>22</v>
      </c>
      <c r="H150" s="3" t="s">
        <v>271</v>
      </c>
      <c r="I150" s="4">
        <v>248</v>
      </c>
      <c r="J150" s="1">
        <v>44879</v>
      </c>
      <c r="K150" s="4">
        <f>IF(Загальна_таблиця[[#This Row],[Дата покупки]]="","",YEAR(Загальна_таблиця[[#This Row],[Дата покупки]]))</f>
        <v>2022</v>
      </c>
      <c r="L15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0" s="2">
        <v>175</v>
      </c>
      <c r="P150" s="4" t="str">
        <f>IF(Загальна_таблиця[[#This Row],[Дата прочитання]]="","",YEAR(Загальна_таблиця[[#This Row],[Дата прочитання]]))</f>
        <v/>
      </c>
      <c r="Q150" s="4" t="str">
        <f>IF(Загальна_таблиця[[#This Row],[Дата прочитання]],"Прочитане","Непрочитане")</f>
        <v>Непрочитане</v>
      </c>
      <c r="R15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0" s="3"/>
    </row>
    <row r="151" spans="1:19" x14ac:dyDescent="0.3">
      <c r="A151" s="7">
        <f>ROW()-ROW(Загальна_таблиця[[#Headers],[№]])</f>
        <v>150</v>
      </c>
      <c r="B151" s="3" t="s">
        <v>359</v>
      </c>
      <c r="C151" s="3" t="s">
        <v>335</v>
      </c>
      <c r="D151" s="3" t="s">
        <v>53</v>
      </c>
      <c r="E151" s="3" t="s">
        <v>276</v>
      </c>
      <c r="F151" s="3" t="s">
        <v>109</v>
      </c>
      <c r="G151" s="3" t="s">
        <v>22</v>
      </c>
      <c r="H151" s="3" t="s">
        <v>271</v>
      </c>
      <c r="I151" s="4">
        <v>496</v>
      </c>
      <c r="J151" s="1">
        <v>44882</v>
      </c>
      <c r="K151" s="4">
        <f>IF(Загальна_таблиця[[#This Row],[Дата покупки]]="","",YEAR(Загальна_таблиця[[#This Row],[Дата покупки]]))</f>
        <v>2022</v>
      </c>
      <c r="L15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1" s="2">
        <v>286</v>
      </c>
      <c r="P151" s="4" t="str">
        <f>IF(Загальна_таблиця[[#This Row],[Дата прочитання]]="","",YEAR(Загальна_таблиця[[#This Row],[Дата прочитання]]))</f>
        <v/>
      </c>
      <c r="Q151" s="4" t="str">
        <f>IF(Загальна_таблиця[[#This Row],[Дата прочитання]],"Прочитане","Непрочитане")</f>
        <v>Непрочитане</v>
      </c>
      <c r="R15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1" s="3"/>
    </row>
    <row r="152" spans="1:19" x14ac:dyDescent="0.3">
      <c r="A152" s="7">
        <f>ROW()-ROW(Загальна_таблиця[[#Headers],[№]])</f>
        <v>151</v>
      </c>
      <c r="B152" s="3" t="s">
        <v>336</v>
      </c>
      <c r="C152" s="3" t="s">
        <v>337</v>
      </c>
      <c r="D152" s="3" t="s">
        <v>360</v>
      </c>
      <c r="E152" s="3" t="s">
        <v>24</v>
      </c>
      <c r="F152" s="3" t="s">
        <v>74</v>
      </c>
      <c r="G152" s="3" t="s">
        <v>22</v>
      </c>
      <c r="H152" s="3" t="s">
        <v>271</v>
      </c>
      <c r="I152" s="4">
        <v>508</v>
      </c>
      <c r="J152" s="1">
        <v>44886</v>
      </c>
      <c r="K152" s="4">
        <f>IF(Загальна_таблиця[[#This Row],[Дата покупки]]="","",YEAR(Загальна_таблиця[[#This Row],[Дата покупки]]))</f>
        <v>2022</v>
      </c>
      <c r="L15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2" s="2">
        <v>308</v>
      </c>
      <c r="P152" s="4" t="str">
        <f>IF(Загальна_таблиця[[#This Row],[Дата прочитання]]="","",YEAR(Загальна_таблиця[[#This Row],[Дата прочитання]]))</f>
        <v/>
      </c>
      <c r="Q152" s="4" t="str">
        <f>IF(Загальна_таблиця[[#This Row],[Дата прочитання]],"Прочитане","Непрочитане")</f>
        <v>Непрочитане</v>
      </c>
      <c r="R15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2" s="3"/>
    </row>
    <row r="153" spans="1:19" x14ac:dyDescent="0.3">
      <c r="A153" s="7">
        <f>ROW()-ROW(Загальна_таблиця[[#Headers],[№]])</f>
        <v>152</v>
      </c>
      <c r="B153" s="3" t="s">
        <v>338</v>
      </c>
      <c r="C153" s="3" t="s">
        <v>339</v>
      </c>
      <c r="D153" s="3" t="s">
        <v>23</v>
      </c>
      <c r="E153" s="3" t="s">
        <v>24</v>
      </c>
      <c r="F153" s="3" t="s">
        <v>109</v>
      </c>
      <c r="G153" s="3" t="s">
        <v>22</v>
      </c>
      <c r="H153" s="3" t="s">
        <v>271</v>
      </c>
      <c r="I153" s="4">
        <v>472</v>
      </c>
      <c r="J153" s="1">
        <v>44889</v>
      </c>
      <c r="K153" s="4">
        <f>IF(Загальна_таблиця[[#This Row],[Дата покупки]]="","",YEAR(Загальна_таблиця[[#This Row],[Дата покупки]]))</f>
        <v>2022</v>
      </c>
      <c r="L15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3" s="2">
        <v>110</v>
      </c>
      <c r="N153" s="4">
        <v>5</v>
      </c>
      <c r="O153" s="1">
        <v>44920</v>
      </c>
      <c r="P153" s="4">
        <f>IF(Загальна_таблиця[[#This Row],[Дата прочитання]]="","",YEAR(Загальна_таблиця[[#This Row],[Дата прочитання]]))</f>
        <v>2022</v>
      </c>
      <c r="Q153" s="4" t="str">
        <f>IF(Загальна_таблиця[[#This Row],[Дата прочитання]],"Прочитане","Непрочитане")</f>
        <v>Прочитане</v>
      </c>
      <c r="R153" s="4">
        <f>IF(Загальна_таблиця[[#This Row],[Дата прочитання]]="","",Загальна_таблиця[[#This Row],[Дата прочитання]]-Загальна_таблиця[[#This Row],[Дата покупки]])</f>
        <v>31</v>
      </c>
      <c r="S153" s="3"/>
    </row>
    <row r="154" spans="1:19" x14ac:dyDescent="0.3">
      <c r="A154" s="7">
        <f>ROW()-ROW(Загальна_таблиця[[#Headers],[№]])</f>
        <v>153</v>
      </c>
      <c r="B154" s="3" t="s">
        <v>340</v>
      </c>
      <c r="C154" s="3" t="s">
        <v>576</v>
      </c>
      <c r="D154" s="3" t="s">
        <v>53</v>
      </c>
      <c r="E154" s="3" t="s">
        <v>276</v>
      </c>
      <c r="F154" s="3" t="s">
        <v>238</v>
      </c>
      <c r="G154" s="3" t="s">
        <v>22</v>
      </c>
      <c r="H154" s="3" t="s">
        <v>271</v>
      </c>
      <c r="I154" s="4">
        <v>224</v>
      </c>
      <c r="J154" s="1">
        <v>44890</v>
      </c>
      <c r="K154" s="4">
        <f>IF(Загальна_таблиця[[#This Row],[Дата покупки]]="","",YEAR(Загальна_таблиця[[#This Row],[Дата покупки]]))</f>
        <v>2022</v>
      </c>
      <c r="L15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4" s="2">
        <v>0</v>
      </c>
      <c r="N154" s="4">
        <v>5</v>
      </c>
      <c r="O154" s="1">
        <v>44907</v>
      </c>
      <c r="P154" s="4">
        <f>IF(Загальна_таблиця[[#This Row],[Дата прочитання]]="","",YEAR(Загальна_таблиця[[#This Row],[Дата прочитання]]))</f>
        <v>2022</v>
      </c>
      <c r="Q154" s="4" t="str">
        <f>IF(Загальна_таблиця[[#This Row],[Дата прочитання]],"Прочитане","Непрочитане")</f>
        <v>Прочитане</v>
      </c>
      <c r="R154" s="4">
        <f>IF(Загальна_таблиця[[#This Row],[Дата прочитання]]="","",Загальна_таблиця[[#This Row],[Дата прочитання]]-Загальна_таблиця[[#This Row],[Дата покупки]])</f>
        <v>17</v>
      </c>
      <c r="S154" s="3"/>
    </row>
    <row r="155" spans="1:19" x14ac:dyDescent="0.3">
      <c r="A155" s="7">
        <f>ROW()-ROW(Загальна_таблиця[[#Headers],[№]])</f>
        <v>154</v>
      </c>
      <c r="B155" s="3" t="s">
        <v>341</v>
      </c>
      <c r="C155" s="3" t="s">
        <v>342</v>
      </c>
      <c r="D155" s="3" t="s">
        <v>45</v>
      </c>
      <c r="E155" s="3" t="s">
        <v>24</v>
      </c>
      <c r="F155" s="3" t="s">
        <v>238</v>
      </c>
      <c r="G155" s="3" t="s">
        <v>22</v>
      </c>
      <c r="H155" s="3" t="s">
        <v>271</v>
      </c>
      <c r="I155" s="4">
        <v>360</v>
      </c>
      <c r="J155" s="1">
        <v>44890</v>
      </c>
      <c r="K155" s="4">
        <f>IF(Загальна_таблиця[[#This Row],[Дата покупки]]="","",YEAR(Загальна_таблиця[[#This Row],[Дата покупки]]))</f>
        <v>2022</v>
      </c>
      <c r="L15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5" s="2">
        <v>279</v>
      </c>
      <c r="P155" s="4" t="str">
        <f>IF(Загальна_таблиця[[#This Row],[Дата прочитання]]="","",YEAR(Загальна_таблиця[[#This Row],[Дата прочитання]]))</f>
        <v/>
      </c>
      <c r="Q155" s="4" t="str">
        <f>IF(Загальна_таблиця[[#This Row],[Дата прочитання]],"Прочитане","Непрочитане")</f>
        <v>Непрочитане</v>
      </c>
      <c r="R15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5" s="3"/>
    </row>
    <row r="156" spans="1:19" x14ac:dyDescent="0.3">
      <c r="A156" s="7">
        <f>ROW()-ROW(Загальна_таблиця[[#Headers],[№]])</f>
        <v>155</v>
      </c>
      <c r="B156" s="3" t="s">
        <v>343</v>
      </c>
      <c r="C156" s="3" t="s">
        <v>344</v>
      </c>
      <c r="D156" s="3" t="s">
        <v>45</v>
      </c>
      <c r="E156" s="3" t="s">
        <v>276</v>
      </c>
      <c r="F156" s="3" t="s">
        <v>238</v>
      </c>
      <c r="G156" s="3" t="s">
        <v>22</v>
      </c>
      <c r="H156" s="3" t="s">
        <v>271</v>
      </c>
      <c r="I156" s="4">
        <v>432</v>
      </c>
      <c r="J156" s="1">
        <v>44890</v>
      </c>
      <c r="K156" s="4">
        <f>IF(Загальна_таблиця[[#This Row],[Дата покупки]]="","",YEAR(Загальна_таблиця[[#This Row],[Дата покупки]]))</f>
        <v>2022</v>
      </c>
      <c r="L15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6" s="2">
        <v>269</v>
      </c>
      <c r="P156" s="4" t="str">
        <f>IF(Загальна_таблиця[[#This Row],[Дата прочитання]]="","",YEAR(Загальна_таблиця[[#This Row],[Дата прочитання]]))</f>
        <v/>
      </c>
      <c r="Q156" s="4" t="str">
        <f>IF(Загальна_таблиця[[#This Row],[Дата прочитання]],"Прочитане","Непрочитане")</f>
        <v>Непрочитане</v>
      </c>
      <c r="R15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6" s="3"/>
    </row>
    <row r="157" spans="1:19" x14ac:dyDescent="0.3">
      <c r="A157" s="7">
        <f>ROW()-ROW(Загальна_таблиця[[#Headers],[№]])</f>
        <v>156</v>
      </c>
      <c r="B157" s="3" t="s">
        <v>345</v>
      </c>
      <c r="C157" s="3" t="s">
        <v>346</v>
      </c>
      <c r="D157" s="3" t="s">
        <v>45</v>
      </c>
      <c r="E157" s="3" t="s">
        <v>276</v>
      </c>
      <c r="F157" s="3" t="s">
        <v>238</v>
      </c>
      <c r="G157" s="3" t="s">
        <v>22</v>
      </c>
      <c r="H157" s="3" t="s">
        <v>271</v>
      </c>
      <c r="I157" s="4">
        <v>400</v>
      </c>
      <c r="J157" s="1">
        <v>44890</v>
      </c>
      <c r="K157" s="4">
        <f>IF(Загальна_таблиця[[#This Row],[Дата покупки]]="","",YEAR(Загальна_таблиця[[#This Row],[Дата покупки]]))</f>
        <v>2022</v>
      </c>
      <c r="L15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7" s="2">
        <v>279</v>
      </c>
      <c r="P157" s="4" t="str">
        <f>IF(Загальна_таблиця[[#This Row],[Дата прочитання]]="","",YEAR(Загальна_таблиця[[#This Row],[Дата прочитання]]))</f>
        <v/>
      </c>
      <c r="Q157" s="4" t="str">
        <f>IF(Загальна_таблиця[[#This Row],[Дата прочитання]],"Прочитане","Непрочитане")</f>
        <v>Непрочитане</v>
      </c>
      <c r="R15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7" s="3"/>
    </row>
    <row r="158" spans="1:19" x14ac:dyDescent="0.3">
      <c r="A158" s="7">
        <f>ROW()-ROW(Загальна_таблиця[[#Headers],[№]])</f>
        <v>157</v>
      </c>
      <c r="B158" s="3" t="s">
        <v>347</v>
      </c>
      <c r="C158" s="3" t="s">
        <v>348</v>
      </c>
      <c r="D158" s="3" t="s">
        <v>45</v>
      </c>
      <c r="E158" s="3" t="s">
        <v>276</v>
      </c>
      <c r="F158" s="3" t="s">
        <v>238</v>
      </c>
      <c r="G158" s="3" t="s">
        <v>22</v>
      </c>
      <c r="H158" s="3" t="s">
        <v>271</v>
      </c>
      <c r="I158" s="4">
        <v>320</v>
      </c>
      <c r="J158" s="1">
        <v>44890</v>
      </c>
      <c r="K158" s="4">
        <f>IF(Загальна_таблиця[[#This Row],[Дата покупки]]="","",YEAR(Загальна_таблиця[[#This Row],[Дата покупки]]))</f>
        <v>2022</v>
      </c>
      <c r="L15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8" s="2">
        <v>0</v>
      </c>
      <c r="P158" s="4" t="str">
        <f>IF(Загальна_таблиця[[#This Row],[Дата прочитання]]="","",YEAR(Загальна_таблиця[[#This Row],[Дата прочитання]]))</f>
        <v/>
      </c>
      <c r="Q158" s="4" t="str">
        <f>IF(Загальна_таблиця[[#This Row],[Дата прочитання]],"Прочитане","Непрочитане")</f>
        <v>Непрочитане</v>
      </c>
      <c r="R15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8" s="3"/>
    </row>
    <row r="159" spans="1:19" x14ac:dyDescent="0.3">
      <c r="A159" s="7">
        <f>ROW()-ROW(Загальна_таблиця[[#Headers],[№]])</f>
        <v>158</v>
      </c>
      <c r="B159" s="3" t="s">
        <v>349</v>
      </c>
      <c r="C159" s="3" t="s">
        <v>350</v>
      </c>
      <c r="D159" s="3" t="s">
        <v>23</v>
      </c>
      <c r="E159" s="3" t="s">
        <v>276</v>
      </c>
      <c r="F159" s="3" t="s">
        <v>238</v>
      </c>
      <c r="G159" s="3" t="s">
        <v>22</v>
      </c>
      <c r="H159" s="3" t="s">
        <v>271</v>
      </c>
      <c r="I159" s="4">
        <v>480</v>
      </c>
      <c r="J159" s="1">
        <v>44890</v>
      </c>
      <c r="K159" s="4">
        <f>IF(Загальна_таблиця[[#This Row],[Дата покупки]]="","",YEAR(Загальна_таблиця[[#This Row],[Дата покупки]]))</f>
        <v>2022</v>
      </c>
      <c r="L15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59" s="2">
        <v>269</v>
      </c>
      <c r="P159" s="4" t="str">
        <f>IF(Загальна_таблиця[[#This Row],[Дата прочитання]]="","",YEAR(Загальна_таблиця[[#This Row],[Дата прочитання]]))</f>
        <v/>
      </c>
      <c r="Q159" s="4" t="str">
        <f>IF(Загальна_таблиця[[#This Row],[Дата прочитання]],"Прочитане","Непрочитане")</f>
        <v>Непрочитане</v>
      </c>
      <c r="R15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59" s="3"/>
    </row>
    <row r="160" spans="1:19" x14ac:dyDescent="0.3">
      <c r="A160" s="7">
        <f>ROW()-ROW(Загальна_таблиця[[#Headers],[№]])</f>
        <v>159</v>
      </c>
      <c r="B160" s="3" t="s">
        <v>351</v>
      </c>
      <c r="C160" s="3" t="s">
        <v>352</v>
      </c>
      <c r="D160" s="3" t="s">
        <v>53</v>
      </c>
      <c r="E160" s="3" t="s">
        <v>24</v>
      </c>
      <c r="F160" s="3" t="s">
        <v>172</v>
      </c>
      <c r="G160" s="3" t="s">
        <v>22</v>
      </c>
      <c r="H160" s="3" t="s">
        <v>271</v>
      </c>
      <c r="I160" s="4">
        <v>702</v>
      </c>
      <c r="J160" s="1">
        <v>44891</v>
      </c>
      <c r="K160" s="4">
        <f>IF(Загальна_таблиця[[#This Row],[Дата покупки]]="","",YEAR(Загальна_таблиця[[#This Row],[Дата покупки]]))</f>
        <v>2022</v>
      </c>
      <c r="L16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60" s="2">
        <v>216</v>
      </c>
      <c r="P160" s="4" t="str">
        <f>IF(Загальна_таблиця[[#This Row],[Дата прочитання]]="","",YEAR(Загальна_таблиця[[#This Row],[Дата прочитання]]))</f>
        <v/>
      </c>
      <c r="Q160" s="4" t="str">
        <f>IF(Загальна_таблиця[[#This Row],[Дата прочитання]],"Прочитане","Непрочитане")</f>
        <v>Непрочитане</v>
      </c>
      <c r="R16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0" s="3"/>
    </row>
    <row r="161" spans="1:19" x14ac:dyDescent="0.3">
      <c r="A161" s="7">
        <f>ROW()-ROW(Загальна_таблиця[[#Headers],[№]])</f>
        <v>160</v>
      </c>
      <c r="B161" s="3" t="s">
        <v>353</v>
      </c>
      <c r="C161" s="3" t="s">
        <v>576</v>
      </c>
      <c r="D161" s="3" t="s">
        <v>45</v>
      </c>
      <c r="E161" s="3" t="s">
        <v>46</v>
      </c>
      <c r="F161" s="3" t="s">
        <v>361</v>
      </c>
      <c r="G161" s="3" t="s">
        <v>22</v>
      </c>
      <c r="H161" s="3" t="s">
        <v>271</v>
      </c>
      <c r="I161" s="4">
        <v>290</v>
      </c>
      <c r="J161" s="1">
        <v>44892</v>
      </c>
      <c r="K161" s="4">
        <f>IF(Загальна_таблиця[[#This Row],[Дата покупки]]="","",YEAR(Загальна_таблиця[[#This Row],[Дата покупки]]))</f>
        <v>2022</v>
      </c>
      <c r="L16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61" s="2">
        <v>211</v>
      </c>
      <c r="P161" s="4" t="str">
        <f>IF(Загальна_таблиця[[#This Row],[Дата прочитання]]="","",YEAR(Загальна_таблиця[[#This Row],[Дата прочитання]]))</f>
        <v/>
      </c>
      <c r="Q161" s="4" t="str">
        <f>IF(Загальна_таблиця[[#This Row],[Дата прочитання]],"Прочитане","Непрочитане")</f>
        <v>Непрочитане</v>
      </c>
      <c r="R16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1" s="3"/>
    </row>
    <row r="162" spans="1:19" x14ac:dyDescent="0.3">
      <c r="A162" s="7">
        <f>ROW()-ROW(Загальна_таблиця[[#Headers],[№]])</f>
        <v>161</v>
      </c>
      <c r="B162" s="3" t="s">
        <v>354</v>
      </c>
      <c r="C162" s="3" t="s">
        <v>355</v>
      </c>
      <c r="D162" s="3" t="s">
        <v>23</v>
      </c>
      <c r="E162" s="3" t="s">
        <v>46</v>
      </c>
      <c r="F162" s="3" t="s">
        <v>105</v>
      </c>
      <c r="G162" s="3" t="s">
        <v>22</v>
      </c>
      <c r="H162" s="3" t="s">
        <v>271</v>
      </c>
      <c r="I162" s="4">
        <v>768</v>
      </c>
      <c r="J162" s="1">
        <v>44892</v>
      </c>
      <c r="K162" s="4">
        <f>IF(Загальна_таблиця[[#This Row],[Дата покупки]]="","",YEAR(Загальна_таблиця[[#This Row],[Дата покупки]]))</f>
        <v>2022</v>
      </c>
      <c r="L16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162" s="2">
        <v>258</v>
      </c>
      <c r="P162" s="4" t="str">
        <f>IF(Загальна_таблиця[[#This Row],[Дата прочитання]]="","",YEAR(Загальна_таблиця[[#This Row],[Дата прочитання]]))</f>
        <v/>
      </c>
      <c r="Q162" s="4" t="str">
        <f>IF(Загальна_таблиця[[#This Row],[Дата прочитання]],"Прочитане","Непрочитане")</f>
        <v>Непрочитане</v>
      </c>
      <c r="R16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2" s="3"/>
    </row>
    <row r="163" spans="1:19" x14ac:dyDescent="0.3">
      <c r="A163" s="7">
        <f>ROW()-ROW(Загальна_таблиця[[#Headers],[№]])</f>
        <v>162</v>
      </c>
      <c r="B163" s="3" t="s">
        <v>362</v>
      </c>
      <c r="C163" s="3" t="s">
        <v>363</v>
      </c>
      <c r="D163" s="3" t="s">
        <v>53</v>
      </c>
      <c r="E163" s="3" t="s">
        <v>276</v>
      </c>
      <c r="F163" s="3" t="s">
        <v>383</v>
      </c>
      <c r="G163" s="3" t="s">
        <v>22</v>
      </c>
      <c r="H163" s="3" t="s">
        <v>271</v>
      </c>
      <c r="I163" s="4">
        <v>180</v>
      </c>
      <c r="J163" s="1">
        <v>44896</v>
      </c>
      <c r="K163" s="4">
        <f>IF(Загальна_таблиця[[#This Row],[Дата покупки]]="","",YEAR(Загальна_таблиця[[#This Row],[Дата покупки]]))</f>
        <v>2022</v>
      </c>
      <c r="L16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3" s="2">
        <v>233</v>
      </c>
      <c r="N163" s="4">
        <v>5</v>
      </c>
      <c r="O163" s="1">
        <v>45395</v>
      </c>
      <c r="P163" s="4">
        <f>IF(Загальна_таблиця[[#This Row],[Дата прочитання]]="","",YEAR(Загальна_таблиця[[#This Row],[Дата прочитання]]))</f>
        <v>2024</v>
      </c>
      <c r="Q163" s="4" t="str">
        <f>IF(Загальна_таблиця[[#This Row],[Дата прочитання]],"Прочитане","Непрочитане")</f>
        <v>Прочитане</v>
      </c>
      <c r="R163" s="4">
        <f>IF(Загальна_таблиця[[#This Row],[Дата прочитання]]="","",Загальна_таблиця[[#This Row],[Дата прочитання]]-Загальна_таблиця[[#This Row],[Дата покупки]])</f>
        <v>499</v>
      </c>
      <c r="S163" s="3"/>
    </row>
    <row r="164" spans="1:19" x14ac:dyDescent="0.3">
      <c r="A164" s="7">
        <f>ROW()-ROW(Загальна_таблиця[[#Headers],[№]])</f>
        <v>163</v>
      </c>
      <c r="B164" s="3" t="s">
        <v>364</v>
      </c>
      <c r="C164" s="3" t="s">
        <v>112</v>
      </c>
      <c r="D164" s="3" t="s">
        <v>53</v>
      </c>
      <c r="E164" s="3" t="s">
        <v>24</v>
      </c>
      <c r="F164" s="3" t="s">
        <v>165</v>
      </c>
      <c r="G164" s="3" t="s">
        <v>22</v>
      </c>
      <c r="H164" s="3" t="s">
        <v>271</v>
      </c>
      <c r="I164" s="4">
        <v>552</v>
      </c>
      <c r="J164" s="1">
        <v>44904</v>
      </c>
      <c r="K164" s="4">
        <f>IF(Загальна_таблиця[[#This Row],[Дата покупки]]="","",YEAR(Загальна_таблиця[[#This Row],[Дата покупки]]))</f>
        <v>2022</v>
      </c>
      <c r="L16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4" s="2">
        <v>240</v>
      </c>
      <c r="P164" s="4" t="str">
        <f>IF(Загальна_таблиця[[#This Row],[Дата прочитання]]="","",YEAR(Загальна_таблиця[[#This Row],[Дата прочитання]]))</f>
        <v/>
      </c>
      <c r="Q164" s="4" t="str">
        <f>IF(Загальна_таблиця[[#This Row],[Дата прочитання]],"Прочитане","Непрочитане")</f>
        <v>Непрочитане</v>
      </c>
      <c r="R16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4" s="3"/>
    </row>
    <row r="165" spans="1:19" x14ac:dyDescent="0.3">
      <c r="A165" s="7">
        <f>ROW()-ROW(Загальна_таблиця[[#Headers],[№]])</f>
        <v>164</v>
      </c>
      <c r="B165" s="3" t="s">
        <v>365</v>
      </c>
      <c r="C165" s="3" t="s">
        <v>112</v>
      </c>
      <c r="D165" s="3" t="s">
        <v>53</v>
      </c>
      <c r="E165" s="3" t="s">
        <v>24</v>
      </c>
      <c r="F165" s="3" t="s">
        <v>165</v>
      </c>
      <c r="G165" s="3" t="s">
        <v>22</v>
      </c>
      <c r="H165" s="3" t="s">
        <v>271</v>
      </c>
      <c r="I165" s="4">
        <v>456</v>
      </c>
      <c r="J165" s="1">
        <v>44904</v>
      </c>
      <c r="K165" s="4">
        <f>IF(Загальна_таблиця[[#This Row],[Дата покупки]]="","",YEAR(Загальна_таблиця[[#This Row],[Дата покупки]]))</f>
        <v>2022</v>
      </c>
      <c r="L16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5" s="2">
        <v>210</v>
      </c>
      <c r="P165" s="4" t="str">
        <f>IF(Загальна_таблиця[[#This Row],[Дата прочитання]]="","",YEAR(Загальна_таблиця[[#This Row],[Дата прочитання]]))</f>
        <v/>
      </c>
      <c r="Q165" s="4" t="str">
        <f>IF(Загальна_таблиця[[#This Row],[Дата прочитання]],"Прочитане","Непрочитане")</f>
        <v>Непрочитане</v>
      </c>
      <c r="R16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5" s="3"/>
    </row>
    <row r="166" spans="1:19" x14ac:dyDescent="0.3">
      <c r="A166" s="7">
        <f>ROW()-ROW(Загальна_таблиця[[#Headers],[№]])</f>
        <v>165</v>
      </c>
      <c r="B166" s="3" t="s">
        <v>366</v>
      </c>
      <c r="C166" s="3" t="s">
        <v>367</v>
      </c>
      <c r="D166" s="3" t="s">
        <v>41</v>
      </c>
      <c r="E166" s="3" t="s">
        <v>24</v>
      </c>
      <c r="F166" s="3" t="s">
        <v>384</v>
      </c>
      <c r="G166" s="3" t="s">
        <v>22</v>
      </c>
      <c r="H166" s="3" t="s">
        <v>271</v>
      </c>
      <c r="I166" s="4">
        <v>400</v>
      </c>
      <c r="J166" s="1">
        <v>44905</v>
      </c>
      <c r="K166" s="4">
        <f>IF(Загальна_таблиця[[#This Row],[Дата покупки]]="","",YEAR(Загальна_таблиця[[#This Row],[Дата покупки]]))</f>
        <v>2022</v>
      </c>
      <c r="L16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6" s="2">
        <v>267</v>
      </c>
      <c r="P166" s="4" t="str">
        <f>IF(Загальна_таблиця[[#This Row],[Дата прочитання]]="","",YEAR(Загальна_таблиця[[#This Row],[Дата прочитання]]))</f>
        <v/>
      </c>
      <c r="Q166" s="4" t="str">
        <f>IF(Загальна_таблиця[[#This Row],[Дата прочитання]],"Прочитане","Непрочитане")</f>
        <v>Непрочитане</v>
      </c>
      <c r="R16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6" s="3"/>
    </row>
    <row r="167" spans="1:19" x14ac:dyDescent="0.3">
      <c r="A167" s="7">
        <f>ROW()-ROW(Загальна_таблиця[[#Headers],[№]])</f>
        <v>166</v>
      </c>
      <c r="B167" s="3" t="s">
        <v>368</v>
      </c>
      <c r="C167" s="3" t="s">
        <v>369</v>
      </c>
      <c r="D167" s="3" t="s">
        <v>53</v>
      </c>
      <c r="E167" s="3" t="s">
        <v>24</v>
      </c>
      <c r="F167" s="3" t="s">
        <v>165</v>
      </c>
      <c r="G167" s="3" t="s">
        <v>22</v>
      </c>
      <c r="H167" s="3" t="s">
        <v>271</v>
      </c>
      <c r="I167" s="4">
        <v>320</v>
      </c>
      <c r="J167" s="1">
        <v>44905</v>
      </c>
      <c r="K167" s="4">
        <f>IF(Загальна_таблиця[[#This Row],[Дата покупки]]="","",YEAR(Загальна_таблиця[[#This Row],[Дата покупки]]))</f>
        <v>2022</v>
      </c>
      <c r="L16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7" s="2">
        <v>159</v>
      </c>
      <c r="N167" s="4">
        <v>5</v>
      </c>
      <c r="O167" s="1">
        <v>45436</v>
      </c>
      <c r="P167" s="4">
        <f>IF(Загальна_таблиця[[#This Row],[Дата прочитання]]="","",YEAR(Загальна_таблиця[[#This Row],[Дата прочитання]]))</f>
        <v>2024</v>
      </c>
      <c r="Q167" s="4" t="str">
        <f>IF(Загальна_таблиця[[#This Row],[Дата прочитання]],"Прочитане","Непрочитане")</f>
        <v>Прочитане</v>
      </c>
      <c r="R167" s="4">
        <f>IF(Загальна_таблиця[[#This Row],[Дата прочитання]]="","",Загальна_таблиця[[#This Row],[Дата прочитання]]-Загальна_таблиця[[#This Row],[Дата покупки]])</f>
        <v>531</v>
      </c>
      <c r="S167" s="3"/>
    </row>
    <row r="168" spans="1:19" x14ac:dyDescent="0.3">
      <c r="A168" s="7">
        <f>ROW()-ROW(Загальна_таблиця[[#Headers],[№]])</f>
        <v>167</v>
      </c>
      <c r="B168" s="3" t="s">
        <v>370</v>
      </c>
      <c r="C168" s="3" t="s">
        <v>369</v>
      </c>
      <c r="D168" s="3" t="s">
        <v>53</v>
      </c>
      <c r="E168" s="3" t="s">
        <v>24</v>
      </c>
      <c r="F168" s="3" t="s">
        <v>165</v>
      </c>
      <c r="G168" s="3" t="s">
        <v>22</v>
      </c>
      <c r="H168" s="3" t="s">
        <v>271</v>
      </c>
      <c r="I168" s="4">
        <v>304</v>
      </c>
      <c r="J168" s="1">
        <v>44905</v>
      </c>
      <c r="K168" s="4">
        <f>IF(Загальна_таблиця[[#This Row],[Дата покупки]]="","",YEAR(Загальна_таблиця[[#This Row],[Дата покупки]]))</f>
        <v>2022</v>
      </c>
      <c r="L16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8" s="2">
        <v>247</v>
      </c>
      <c r="P168" s="4" t="str">
        <f>IF(Загальна_таблиця[[#This Row],[Дата прочитання]]="","",YEAR(Загальна_таблиця[[#This Row],[Дата прочитання]]))</f>
        <v/>
      </c>
      <c r="Q168" s="4" t="str">
        <f>IF(Загальна_таблиця[[#This Row],[Дата прочитання]],"Прочитане","Непрочитане")</f>
        <v>Непрочитане</v>
      </c>
      <c r="R16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8" s="3"/>
    </row>
    <row r="169" spans="1:19" x14ac:dyDescent="0.3">
      <c r="A169" s="7">
        <f>ROW()-ROW(Загальна_таблиця[[#Headers],[№]])</f>
        <v>168</v>
      </c>
      <c r="B169" s="3" t="s">
        <v>371</v>
      </c>
      <c r="C169" s="3" t="s">
        <v>372</v>
      </c>
      <c r="D169" s="3" t="s">
        <v>53</v>
      </c>
      <c r="E169" s="3" t="s">
        <v>24</v>
      </c>
      <c r="F169" s="3" t="s">
        <v>44</v>
      </c>
      <c r="G169" s="3" t="s">
        <v>22</v>
      </c>
      <c r="H169" s="3" t="s">
        <v>271</v>
      </c>
      <c r="I169" s="4">
        <v>240</v>
      </c>
      <c r="J169" s="1">
        <v>44908</v>
      </c>
      <c r="K169" s="4">
        <f>IF(Загальна_таблиця[[#This Row],[Дата покупки]]="","",YEAR(Загальна_таблиця[[#This Row],[Дата покупки]]))</f>
        <v>2022</v>
      </c>
      <c r="L16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69" s="2">
        <v>196</v>
      </c>
      <c r="P169" s="4" t="str">
        <f>IF(Загальна_таблиця[[#This Row],[Дата прочитання]]="","",YEAR(Загальна_таблиця[[#This Row],[Дата прочитання]]))</f>
        <v/>
      </c>
      <c r="Q169" s="4" t="str">
        <f>IF(Загальна_таблиця[[#This Row],[Дата прочитання]],"Прочитане","Непрочитане")</f>
        <v>Непрочитане</v>
      </c>
      <c r="R16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69" s="3"/>
    </row>
    <row r="170" spans="1:19" x14ac:dyDescent="0.3">
      <c r="A170" s="7">
        <f>ROW()-ROW(Загальна_таблиця[[#Headers],[№]])</f>
        <v>169</v>
      </c>
      <c r="B170" s="3" t="s">
        <v>373</v>
      </c>
      <c r="C170" s="3" t="s">
        <v>576</v>
      </c>
      <c r="D170" s="3" t="s">
        <v>53</v>
      </c>
      <c r="E170" s="3" t="s">
        <v>276</v>
      </c>
      <c r="F170" s="3" t="s">
        <v>109</v>
      </c>
      <c r="G170" s="3" t="s">
        <v>22</v>
      </c>
      <c r="H170" s="3" t="s">
        <v>271</v>
      </c>
      <c r="I170" s="4">
        <v>440</v>
      </c>
      <c r="J170" s="1">
        <v>44909</v>
      </c>
      <c r="K170" s="4">
        <f>IF(Загальна_таблиця[[#This Row],[Дата покупки]]="","",YEAR(Загальна_таблиця[[#This Row],[Дата покупки]]))</f>
        <v>2022</v>
      </c>
      <c r="L17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0" s="2">
        <v>300</v>
      </c>
      <c r="N170" s="4">
        <v>5</v>
      </c>
      <c r="O170" s="1">
        <v>45197</v>
      </c>
      <c r="P170" s="4">
        <f>IF(Загальна_таблиця[[#This Row],[Дата прочитання]]="","",YEAR(Загальна_таблиця[[#This Row],[Дата прочитання]]))</f>
        <v>2023</v>
      </c>
      <c r="Q170" s="4" t="str">
        <f>IF(Загальна_таблиця[[#This Row],[Дата прочитання]],"Прочитане","Непрочитане")</f>
        <v>Прочитане</v>
      </c>
      <c r="R170" s="4">
        <f>IF(Загальна_таблиця[[#This Row],[Дата прочитання]]="","",Загальна_таблиця[[#This Row],[Дата прочитання]]-Загальна_таблиця[[#This Row],[Дата покупки]])</f>
        <v>288</v>
      </c>
      <c r="S170" s="3"/>
    </row>
    <row r="171" spans="1:19" x14ac:dyDescent="0.3">
      <c r="A171" s="7">
        <f>ROW()-ROW(Загальна_таблиця[[#Headers],[№]])</f>
        <v>170</v>
      </c>
      <c r="B171" s="3" t="s">
        <v>374</v>
      </c>
      <c r="C171" s="3" t="s">
        <v>375</v>
      </c>
      <c r="D171" s="3" t="s">
        <v>53</v>
      </c>
      <c r="E171" s="3" t="s">
        <v>24</v>
      </c>
      <c r="F171" s="3" t="s">
        <v>179</v>
      </c>
      <c r="G171" s="3" t="s">
        <v>22</v>
      </c>
      <c r="H171" s="3" t="s">
        <v>271</v>
      </c>
      <c r="I171" s="4">
        <v>144</v>
      </c>
      <c r="J171" s="1">
        <v>44910</v>
      </c>
      <c r="K171" s="4">
        <f>IF(Загальна_таблиця[[#This Row],[Дата покупки]]="","",YEAR(Загальна_таблиця[[#This Row],[Дата покупки]]))</f>
        <v>2022</v>
      </c>
      <c r="L17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1" s="2">
        <v>149</v>
      </c>
      <c r="N171" s="4">
        <v>5</v>
      </c>
      <c r="O171" s="1">
        <v>44989</v>
      </c>
      <c r="P171" s="4">
        <f>IF(Загальна_таблиця[[#This Row],[Дата прочитання]]="","",YEAR(Загальна_таблиця[[#This Row],[Дата прочитання]]))</f>
        <v>2023</v>
      </c>
      <c r="Q171" s="4" t="str">
        <f>IF(Загальна_таблиця[[#This Row],[Дата прочитання]],"Прочитане","Непрочитане")</f>
        <v>Прочитане</v>
      </c>
      <c r="R171" s="4">
        <f>IF(Загальна_таблиця[[#This Row],[Дата прочитання]]="","",Загальна_таблиця[[#This Row],[Дата прочитання]]-Загальна_таблиця[[#This Row],[Дата покупки]])</f>
        <v>79</v>
      </c>
      <c r="S171" s="3"/>
    </row>
    <row r="172" spans="1:19" x14ac:dyDescent="0.3">
      <c r="A172" s="7">
        <f>ROW()-ROW(Загальна_таблиця[[#Headers],[№]])</f>
        <v>171</v>
      </c>
      <c r="B172" s="3" t="s">
        <v>376</v>
      </c>
      <c r="C172" s="3" t="s">
        <v>377</v>
      </c>
      <c r="D172" s="3" t="s">
        <v>53</v>
      </c>
      <c r="E172" s="3" t="s">
        <v>24</v>
      </c>
      <c r="F172" s="3" t="s">
        <v>173</v>
      </c>
      <c r="G172" s="3" t="s">
        <v>22</v>
      </c>
      <c r="H172" s="3" t="s">
        <v>271</v>
      </c>
      <c r="I172" s="4">
        <v>368</v>
      </c>
      <c r="J172" s="1">
        <v>44911</v>
      </c>
      <c r="K172" s="4">
        <f>IF(Загальна_таблиця[[#This Row],[Дата покупки]]="","",YEAR(Загальна_таблиця[[#This Row],[Дата покупки]]))</f>
        <v>2022</v>
      </c>
      <c r="L17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2" s="2">
        <v>270</v>
      </c>
      <c r="N172" s="4">
        <v>5</v>
      </c>
      <c r="O172" s="1">
        <v>44942</v>
      </c>
      <c r="P172" s="4">
        <f>IF(Загальна_таблиця[[#This Row],[Дата прочитання]]="","",YEAR(Загальна_таблиця[[#This Row],[Дата прочитання]]))</f>
        <v>2023</v>
      </c>
      <c r="Q172" s="4" t="str">
        <f>IF(Загальна_таблиця[[#This Row],[Дата прочитання]],"Прочитане","Непрочитане")</f>
        <v>Прочитане</v>
      </c>
      <c r="R172" s="4">
        <f>IF(Загальна_таблиця[[#This Row],[Дата прочитання]]="","",Загальна_таблиця[[#This Row],[Дата прочитання]]-Загальна_таблиця[[#This Row],[Дата покупки]])</f>
        <v>31</v>
      </c>
      <c r="S172" s="3"/>
    </row>
    <row r="173" spans="1:19" x14ac:dyDescent="0.3">
      <c r="A173" s="7">
        <f>ROW()-ROW(Загальна_таблиця[[#Headers],[№]])</f>
        <v>172</v>
      </c>
      <c r="B173" s="3" t="s">
        <v>378</v>
      </c>
      <c r="C173" s="3" t="s">
        <v>379</v>
      </c>
      <c r="D173" s="3" t="s">
        <v>53</v>
      </c>
      <c r="E173" s="3" t="s">
        <v>24</v>
      </c>
      <c r="F173" s="3" t="s">
        <v>109</v>
      </c>
      <c r="G173" s="3" t="s">
        <v>22</v>
      </c>
      <c r="H173" s="3" t="s">
        <v>271</v>
      </c>
      <c r="I173" s="4">
        <v>256</v>
      </c>
      <c r="J173" s="1">
        <v>44911</v>
      </c>
      <c r="K173" s="4">
        <f>IF(Загальна_таблиця[[#This Row],[Дата покупки]]="","",YEAR(Загальна_таблиця[[#This Row],[Дата покупки]]))</f>
        <v>2022</v>
      </c>
      <c r="L17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3" s="2">
        <v>130</v>
      </c>
      <c r="P173" s="4" t="str">
        <f>IF(Загальна_таблиця[[#This Row],[Дата прочитання]]="","",YEAR(Загальна_таблиця[[#This Row],[Дата прочитання]]))</f>
        <v/>
      </c>
      <c r="Q173" s="4" t="str">
        <f>IF(Загальна_таблиця[[#This Row],[Дата прочитання]],"Прочитане","Непрочитане")</f>
        <v>Непрочитане</v>
      </c>
      <c r="R17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3" s="3"/>
    </row>
    <row r="174" spans="1:19" x14ac:dyDescent="0.3">
      <c r="A174" s="7">
        <f>ROW()-ROW(Загальна_таблиця[[#Headers],[№]])</f>
        <v>173</v>
      </c>
      <c r="B174" s="3" t="s">
        <v>380</v>
      </c>
      <c r="C174" s="3" t="s">
        <v>130</v>
      </c>
      <c r="D174" s="3" t="s">
        <v>53</v>
      </c>
      <c r="E174" s="3" t="s">
        <v>24</v>
      </c>
      <c r="F174" s="3" t="s">
        <v>109</v>
      </c>
      <c r="G174" s="3" t="s">
        <v>22</v>
      </c>
      <c r="H174" s="3" t="s">
        <v>271</v>
      </c>
      <c r="I174" s="4">
        <v>72</v>
      </c>
      <c r="J174" s="1">
        <v>44911</v>
      </c>
      <c r="K174" s="4">
        <f>IF(Загальна_таблиця[[#This Row],[Дата покупки]]="","",YEAR(Загальна_таблиця[[#This Row],[Дата покупки]]))</f>
        <v>2022</v>
      </c>
      <c r="L17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4" s="2">
        <v>180</v>
      </c>
      <c r="N174" s="4">
        <v>5</v>
      </c>
      <c r="O174" s="1">
        <v>44917</v>
      </c>
      <c r="P174" s="4">
        <f>IF(Загальна_таблиця[[#This Row],[Дата прочитання]]="","",YEAR(Загальна_таблиця[[#This Row],[Дата прочитання]]))</f>
        <v>2022</v>
      </c>
      <c r="Q174" s="4" t="str">
        <f>IF(Загальна_таблиця[[#This Row],[Дата прочитання]],"Прочитане","Непрочитане")</f>
        <v>Прочитане</v>
      </c>
      <c r="R174" s="4">
        <f>IF(Загальна_таблиця[[#This Row],[Дата прочитання]]="","",Загальна_таблиця[[#This Row],[Дата прочитання]]-Загальна_таблиця[[#This Row],[Дата покупки]])</f>
        <v>6</v>
      </c>
      <c r="S174" s="3"/>
    </row>
    <row r="175" spans="1:19" x14ac:dyDescent="0.3">
      <c r="A175" s="7">
        <f>ROW()-ROW(Загальна_таблиця[[#Headers],[№]])</f>
        <v>174</v>
      </c>
      <c r="B175" s="3" t="s">
        <v>381</v>
      </c>
      <c r="C175" s="3" t="s">
        <v>382</v>
      </c>
      <c r="D175" s="3" t="s">
        <v>53</v>
      </c>
      <c r="E175" s="3" t="s">
        <v>276</v>
      </c>
      <c r="F175" s="3" t="s">
        <v>314</v>
      </c>
      <c r="G175" s="3" t="s">
        <v>22</v>
      </c>
      <c r="H175" s="3" t="s">
        <v>271</v>
      </c>
      <c r="I175" s="4">
        <v>542</v>
      </c>
      <c r="J175" s="1">
        <v>44911</v>
      </c>
      <c r="K175" s="4">
        <f>IF(Загальна_таблиця[[#This Row],[Дата покупки]]="","",YEAR(Загальна_таблиця[[#This Row],[Дата покупки]]))</f>
        <v>2022</v>
      </c>
      <c r="L17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175" s="2">
        <v>218</v>
      </c>
      <c r="P175" s="4" t="str">
        <f>IF(Загальна_таблиця[[#This Row],[Дата прочитання]]="","",YEAR(Загальна_таблиця[[#This Row],[Дата прочитання]]))</f>
        <v/>
      </c>
      <c r="Q175" s="4" t="str">
        <f>IF(Загальна_таблиця[[#This Row],[Дата прочитання]],"Прочитане","Непрочитане")</f>
        <v>Непрочитане</v>
      </c>
      <c r="R17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5" s="3"/>
    </row>
    <row r="176" spans="1:19" x14ac:dyDescent="0.3">
      <c r="A176" s="7">
        <f>ROW()-ROW(Загальна_таблиця[[#Headers],[№]])</f>
        <v>175</v>
      </c>
      <c r="B176" s="3" t="s">
        <v>385</v>
      </c>
      <c r="C176" s="3" t="s">
        <v>386</v>
      </c>
      <c r="D176" s="3" t="s">
        <v>45</v>
      </c>
      <c r="E176" s="3" t="s">
        <v>24</v>
      </c>
      <c r="F176" s="3" t="s">
        <v>110</v>
      </c>
      <c r="G176" s="3" t="s">
        <v>22</v>
      </c>
      <c r="H176" s="3" t="s">
        <v>271</v>
      </c>
      <c r="I176" s="4">
        <v>848</v>
      </c>
      <c r="J176" s="1">
        <v>44928</v>
      </c>
      <c r="K176" s="4">
        <f>IF(Загальна_таблиця[[#This Row],[Дата покупки]]="","",YEAR(Загальна_таблиця[[#This Row],[Дата покупки]]))</f>
        <v>2023</v>
      </c>
      <c r="L17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76" s="2">
        <v>520</v>
      </c>
      <c r="P176" s="4" t="str">
        <f>IF(Загальна_таблиця[[#This Row],[Дата прочитання]]="","",YEAR(Загальна_таблиця[[#This Row],[Дата прочитання]]))</f>
        <v/>
      </c>
      <c r="Q176" s="4" t="str">
        <f>IF(Загальна_таблиця[[#This Row],[Дата прочитання]],"Прочитане","Непрочитане")</f>
        <v>Непрочитане</v>
      </c>
      <c r="R17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6" s="3"/>
    </row>
    <row r="177" spans="1:22" x14ac:dyDescent="0.3">
      <c r="A177" s="7">
        <f>ROW()-ROW(Загальна_таблиця[[#Headers],[№]])</f>
        <v>176</v>
      </c>
      <c r="B177" s="3" t="s">
        <v>387</v>
      </c>
      <c r="C177" s="3" t="s">
        <v>331</v>
      </c>
      <c r="D177" s="3" t="s">
        <v>23</v>
      </c>
      <c r="E177" s="3" t="s">
        <v>24</v>
      </c>
      <c r="F177" s="3" t="s">
        <v>403</v>
      </c>
      <c r="G177" s="3" t="s">
        <v>22</v>
      </c>
      <c r="H177" s="3" t="s">
        <v>271</v>
      </c>
      <c r="I177" s="4">
        <v>296</v>
      </c>
      <c r="J177" s="1">
        <v>44929</v>
      </c>
      <c r="K177" s="4">
        <f>IF(Загальна_таблиця[[#This Row],[Дата покупки]]="","",YEAR(Загальна_таблиця[[#This Row],[Дата покупки]]))</f>
        <v>2023</v>
      </c>
      <c r="L17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77" s="2">
        <v>311</v>
      </c>
      <c r="P177" s="4" t="str">
        <f>IF(Загальна_таблиця[[#This Row],[Дата прочитання]]="","",YEAR(Загальна_таблиця[[#This Row],[Дата прочитання]]))</f>
        <v/>
      </c>
      <c r="Q177" s="4" t="str">
        <f>IF(Загальна_таблиця[[#This Row],[Дата прочитання]],"Прочитане","Непрочитане")</f>
        <v>Непрочитане</v>
      </c>
      <c r="R17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7" s="3"/>
    </row>
    <row r="178" spans="1:22" x14ac:dyDescent="0.3">
      <c r="A178" s="7">
        <f>ROW()-ROW(Загальна_таблиця[[#Headers],[№]])</f>
        <v>177</v>
      </c>
      <c r="B178" s="3" t="s">
        <v>388</v>
      </c>
      <c r="C178" s="3" t="s">
        <v>389</v>
      </c>
      <c r="D178" s="3" t="s">
        <v>45</v>
      </c>
      <c r="E178" s="3" t="s">
        <v>24</v>
      </c>
      <c r="F178" s="3" t="s">
        <v>179</v>
      </c>
      <c r="G178" s="3" t="s">
        <v>22</v>
      </c>
      <c r="H178" s="3" t="s">
        <v>271</v>
      </c>
      <c r="I178" s="4">
        <v>168</v>
      </c>
      <c r="J178" s="1">
        <v>44929</v>
      </c>
      <c r="K178" s="4">
        <f>IF(Загальна_таблиця[[#This Row],[Дата покупки]]="","",YEAR(Загальна_таблиця[[#This Row],[Дата покупки]]))</f>
        <v>2023</v>
      </c>
      <c r="L17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78" s="2">
        <v>120</v>
      </c>
      <c r="N178" s="4">
        <v>5</v>
      </c>
      <c r="O178" s="1">
        <v>45322</v>
      </c>
      <c r="P178" s="4">
        <f>IF(Загальна_таблиця[[#This Row],[Дата прочитання]]="","",YEAR(Загальна_таблиця[[#This Row],[Дата прочитання]]))</f>
        <v>2024</v>
      </c>
      <c r="Q178" s="4" t="str">
        <f>IF(Загальна_таблиця[[#This Row],[Дата прочитання]],"Прочитане","Непрочитане")</f>
        <v>Прочитане</v>
      </c>
      <c r="R178" s="4">
        <f>IF(Загальна_таблиця[[#This Row],[Дата прочитання]]="","",Загальна_таблиця[[#This Row],[Дата прочитання]]-Загальна_таблиця[[#This Row],[Дата покупки]])</f>
        <v>393</v>
      </c>
      <c r="S178" s="3"/>
    </row>
    <row r="179" spans="1:22" x14ac:dyDescent="0.3">
      <c r="A179" s="7">
        <f>ROW()-ROW(Загальна_таблиця[[#Headers],[№]])</f>
        <v>178</v>
      </c>
      <c r="B179" s="3" t="s">
        <v>390</v>
      </c>
      <c r="C179" s="3" t="s">
        <v>391</v>
      </c>
      <c r="D179" s="3" t="s">
        <v>45</v>
      </c>
      <c r="E179" s="3" t="s">
        <v>24</v>
      </c>
      <c r="F179" s="3" t="s">
        <v>179</v>
      </c>
      <c r="G179" s="3" t="s">
        <v>22</v>
      </c>
      <c r="H179" s="3" t="s">
        <v>271</v>
      </c>
      <c r="I179" s="4">
        <v>424</v>
      </c>
      <c r="J179" s="1">
        <v>44929</v>
      </c>
      <c r="K179" s="4">
        <f>IF(Загальна_таблиця[[#This Row],[Дата покупки]]="","",YEAR(Загальна_таблиця[[#This Row],[Дата покупки]]))</f>
        <v>2023</v>
      </c>
      <c r="L17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79" s="2">
        <v>138</v>
      </c>
      <c r="P179" s="4" t="str">
        <f>IF(Загальна_таблиця[[#This Row],[Дата прочитання]]="","",YEAR(Загальна_таблиця[[#This Row],[Дата прочитання]]))</f>
        <v/>
      </c>
      <c r="Q179" s="4" t="str">
        <f>IF(Загальна_таблиця[[#This Row],[Дата прочитання]],"Прочитане","Непрочитане")</f>
        <v>Непрочитане</v>
      </c>
      <c r="R17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79" s="3"/>
    </row>
    <row r="180" spans="1:22" x14ac:dyDescent="0.3">
      <c r="A180" s="7">
        <f>ROW()-ROW(Загальна_таблиця[[#Headers],[№]])</f>
        <v>179</v>
      </c>
      <c r="B180" s="3" t="s">
        <v>392</v>
      </c>
      <c r="C180" s="3" t="s">
        <v>393</v>
      </c>
      <c r="D180" s="3" t="s">
        <v>53</v>
      </c>
      <c r="E180" s="3" t="s">
        <v>46</v>
      </c>
      <c r="F180" s="3" t="s">
        <v>173</v>
      </c>
      <c r="G180" s="3" t="s">
        <v>22</v>
      </c>
      <c r="H180" s="3" t="s">
        <v>271</v>
      </c>
      <c r="I180" s="4">
        <v>360</v>
      </c>
      <c r="J180" s="1">
        <v>44935</v>
      </c>
      <c r="K180" s="4">
        <f>IF(Загальна_таблиця[[#This Row],[Дата покупки]]="","",YEAR(Загальна_таблиця[[#This Row],[Дата покупки]]))</f>
        <v>2023</v>
      </c>
      <c r="L18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0" s="2">
        <v>207</v>
      </c>
      <c r="P180" s="4" t="str">
        <f>IF(Загальна_таблиця[[#This Row],[Дата прочитання]]="","",YEAR(Загальна_таблиця[[#This Row],[Дата прочитання]]))</f>
        <v/>
      </c>
      <c r="Q180" s="4" t="str">
        <f>IF(Загальна_таблиця[[#This Row],[Дата прочитання]],"Прочитане","Непрочитане")</f>
        <v>Непрочитане</v>
      </c>
      <c r="R18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0" s="3"/>
    </row>
    <row r="181" spans="1:22" x14ac:dyDescent="0.3">
      <c r="A181" s="7">
        <f>ROW()-ROW(Загальна_таблиця[[#Headers],[№]])</f>
        <v>180</v>
      </c>
      <c r="B181" s="3" t="s">
        <v>394</v>
      </c>
      <c r="C181" s="3" t="s">
        <v>395</v>
      </c>
      <c r="D181" s="3" t="s">
        <v>53</v>
      </c>
      <c r="E181" s="3" t="s">
        <v>276</v>
      </c>
      <c r="F181" s="3" t="s">
        <v>179</v>
      </c>
      <c r="G181" s="3" t="s">
        <v>22</v>
      </c>
      <c r="H181" s="3" t="s">
        <v>271</v>
      </c>
      <c r="I181" s="4">
        <v>464</v>
      </c>
      <c r="J181" s="1">
        <v>44943</v>
      </c>
      <c r="K181" s="4">
        <f>IF(Загальна_таблиця[[#This Row],[Дата покупки]]="","",YEAR(Загальна_таблиця[[#This Row],[Дата покупки]]))</f>
        <v>2023</v>
      </c>
      <c r="L18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1" s="2">
        <v>161</v>
      </c>
      <c r="P181" s="4" t="str">
        <f>IF(Загальна_таблиця[[#This Row],[Дата прочитання]]="","",YEAR(Загальна_таблиця[[#This Row],[Дата прочитання]]))</f>
        <v/>
      </c>
      <c r="Q181" s="4" t="str">
        <f>IF(Загальна_таблиця[[#This Row],[Дата прочитання]],"Прочитане","Непрочитане")</f>
        <v>Непрочитане</v>
      </c>
      <c r="R18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1" s="3"/>
    </row>
    <row r="182" spans="1:22" x14ac:dyDescent="0.3">
      <c r="A182" s="7">
        <f>ROW()-ROW(Загальна_таблиця[[#Headers],[№]])</f>
        <v>181</v>
      </c>
      <c r="B182" s="3" t="s">
        <v>396</v>
      </c>
      <c r="C182" s="3" t="s">
        <v>389</v>
      </c>
      <c r="D182" s="3" t="s">
        <v>45</v>
      </c>
      <c r="E182" s="3" t="s">
        <v>24</v>
      </c>
      <c r="F182" s="3" t="s">
        <v>49</v>
      </c>
      <c r="G182" s="3" t="s">
        <v>22</v>
      </c>
      <c r="H182" s="3" t="s">
        <v>271</v>
      </c>
      <c r="I182" s="4">
        <v>736</v>
      </c>
      <c r="J182" s="1">
        <v>44943</v>
      </c>
      <c r="K182" s="4">
        <f>IF(Загальна_таблиця[[#This Row],[Дата покупки]]="","",YEAR(Загальна_таблиця[[#This Row],[Дата покупки]]))</f>
        <v>2023</v>
      </c>
      <c r="L18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2" s="2">
        <v>381</v>
      </c>
      <c r="P182" s="4" t="str">
        <f>IF(Загальна_таблиця[[#This Row],[Дата прочитання]]="","",YEAR(Загальна_таблиця[[#This Row],[Дата прочитання]]))</f>
        <v/>
      </c>
      <c r="Q182" s="4" t="str">
        <f>IF(Загальна_таблиця[[#This Row],[Дата прочитання]],"Прочитане","Непрочитане")</f>
        <v>Непрочитане</v>
      </c>
      <c r="R18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2" s="3"/>
    </row>
    <row r="183" spans="1:22" x14ac:dyDescent="0.3">
      <c r="A183" s="7">
        <f>ROW()-ROW(Загальна_таблиця[[#Headers],[№]])</f>
        <v>182</v>
      </c>
      <c r="B183" s="3" t="s">
        <v>397</v>
      </c>
      <c r="C183" s="3" t="s">
        <v>136</v>
      </c>
      <c r="D183" s="3" t="s">
        <v>53</v>
      </c>
      <c r="E183" s="3" t="s">
        <v>276</v>
      </c>
      <c r="F183" s="3" t="s">
        <v>173</v>
      </c>
      <c r="G183" s="3" t="s">
        <v>22</v>
      </c>
      <c r="H183" s="3" t="s">
        <v>271</v>
      </c>
      <c r="I183" s="4">
        <v>408</v>
      </c>
      <c r="J183" s="1">
        <v>44947</v>
      </c>
      <c r="K183" s="4">
        <f>IF(Загальна_таблиця[[#This Row],[Дата покупки]]="","",YEAR(Загальна_таблиця[[#This Row],[Дата покупки]]))</f>
        <v>2023</v>
      </c>
      <c r="L18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3" s="2">
        <v>245</v>
      </c>
      <c r="P183" s="4" t="str">
        <f>IF(Загальна_таблиця[[#This Row],[Дата прочитання]]="","",YEAR(Загальна_таблиця[[#This Row],[Дата прочитання]]))</f>
        <v/>
      </c>
      <c r="Q183" s="4" t="str">
        <f>IF(Загальна_таблиця[[#This Row],[Дата прочитання]],"Прочитане","Непрочитане")</f>
        <v>Непрочитане</v>
      </c>
      <c r="R18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3" s="3"/>
    </row>
    <row r="184" spans="1:22" x14ac:dyDescent="0.3">
      <c r="A184" s="7">
        <f>ROW()-ROW(Загальна_таблиця[[#Headers],[№]])</f>
        <v>183</v>
      </c>
      <c r="B184" s="3" t="s">
        <v>398</v>
      </c>
      <c r="C184" s="3" t="s">
        <v>395</v>
      </c>
      <c r="D184" s="3" t="s">
        <v>53</v>
      </c>
      <c r="E184" s="3" t="s">
        <v>276</v>
      </c>
      <c r="F184" s="3" t="s">
        <v>179</v>
      </c>
      <c r="G184" s="3" t="s">
        <v>22</v>
      </c>
      <c r="H184" s="3" t="s">
        <v>271</v>
      </c>
      <c r="I184" s="4">
        <v>432</v>
      </c>
      <c r="J184" s="1">
        <v>44947</v>
      </c>
      <c r="K184" s="4">
        <f>IF(Загальна_таблиця[[#This Row],[Дата покупки]]="","",YEAR(Загальна_таблиця[[#This Row],[Дата покупки]]))</f>
        <v>2023</v>
      </c>
      <c r="L18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4" s="2">
        <v>250</v>
      </c>
      <c r="P184" s="4" t="str">
        <f>IF(Загальна_таблиця[[#This Row],[Дата прочитання]]="","",YEAR(Загальна_таблиця[[#This Row],[Дата прочитання]]))</f>
        <v/>
      </c>
      <c r="Q184" s="4" t="str">
        <f>IF(Загальна_таблиця[[#This Row],[Дата прочитання]],"Прочитане","Непрочитане")</f>
        <v>Непрочитане</v>
      </c>
      <c r="R18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4" s="3"/>
    </row>
    <row r="185" spans="1:22" x14ac:dyDescent="0.3">
      <c r="A185" s="7">
        <f>ROW()-ROW(Загальна_таблиця[[#Headers],[№]])</f>
        <v>184</v>
      </c>
      <c r="B185" s="3" t="s">
        <v>399</v>
      </c>
      <c r="C185" s="3" t="s">
        <v>400</v>
      </c>
      <c r="D185" s="3" t="s">
        <v>45</v>
      </c>
      <c r="E185" s="3" t="s">
        <v>24</v>
      </c>
      <c r="F185" s="3" t="s">
        <v>49</v>
      </c>
      <c r="G185" s="3" t="s">
        <v>22</v>
      </c>
      <c r="H185" s="3" t="s">
        <v>271</v>
      </c>
      <c r="I185" s="4">
        <v>928</v>
      </c>
      <c r="J185" s="1">
        <v>44949</v>
      </c>
      <c r="K185" s="4">
        <f>IF(Загальна_таблиця[[#This Row],[Дата покупки]]="","",YEAR(Загальна_таблиця[[#This Row],[Дата покупки]]))</f>
        <v>2023</v>
      </c>
      <c r="L18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5" s="2">
        <v>195</v>
      </c>
      <c r="P185" s="4" t="str">
        <f>IF(Загальна_таблиця[[#This Row],[Дата прочитання]]="","",YEAR(Загальна_таблиця[[#This Row],[Дата прочитання]]))</f>
        <v/>
      </c>
      <c r="Q185" s="4" t="str">
        <f>IF(Загальна_таблиця[[#This Row],[Дата прочитання]],"Прочитане","Непрочитане")</f>
        <v>Непрочитане</v>
      </c>
      <c r="R18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5" s="3"/>
    </row>
    <row r="186" spans="1:22" x14ac:dyDescent="0.3">
      <c r="A186" s="7">
        <f>ROW()-ROW(Загальна_таблиця[[#Headers],[№]])</f>
        <v>185</v>
      </c>
      <c r="B186" s="3" t="s">
        <v>401</v>
      </c>
      <c r="C186" s="3" t="s">
        <v>402</v>
      </c>
      <c r="D186" s="3" t="s">
        <v>53</v>
      </c>
      <c r="E186" s="3" t="s">
        <v>46</v>
      </c>
      <c r="F186" s="3" t="s">
        <v>173</v>
      </c>
      <c r="G186" s="3" t="s">
        <v>22</v>
      </c>
      <c r="H186" s="3" t="s">
        <v>271</v>
      </c>
      <c r="I186" s="4">
        <v>632</v>
      </c>
      <c r="J186" s="1">
        <v>44956</v>
      </c>
      <c r="K186" s="4">
        <f>IF(Загальна_таблиця[[#This Row],[Дата покупки]]="","",YEAR(Загальна_таблиця[[#This Row],[Дата покупки]]))</f>
        <v>2023</v>
      </c>
      <c r="L18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186" s="2">
        <v>304</v>
      </c>
      <c r="P186" s="4" t="str">
        <f>IF(Загальна_таблиця[[#This Row],[Дата прочитання]]="","",YEAR(Загальна_таблиця[[#This Row],[Дата прочитання]]))</f>
        <v/>
      </c>
      <c r="Q186" s="4" t="str">
        <f>IF(Загальна_таблиця[[#This Row],[Дата прочитання]],"Прочитане","Непрочитане")</f>
        <v>Непрочитане</v>
      </c>
      <c r="R18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6" s="3"/>
    </row>
    <row r="187" spans="1:22" x14ac:dyDescent="0.3">
      <c r="A187" s="7">
        <f>ROW()-ROW(Загальна_таблиця[[#Headers],[№]])</f>
        <v>186</v>
      </c>
      <c r="B187" s="3" t="s">
        <v>404</v>
      </c>
      <c r="C187" s="3" t="s">
        <v>405</v>
      </c>
      <c r="D187" s="3" t="s">
        <v>23</v>
      </c>
      <c r="E187" s="3" t="s">
        <v>46</v>
      </c>
      <c r="F187" s="3" t="s">
        <v>167</v>
      </c>
      <c r="G187" s="3" t="s">
        <v>22</v>
      </c>
      <c r="H187" s="3" t="s">
        <v>271</v>
      </c>
      <c r="I187" s="4">
        <v>232</v>
      </c>
      <c r="J187" s="1">
        <v>44959</v>
      </c>
      <c r="K187" s="4">
        <f>IF(Загальна_таблиця[[#This Row],[Дата покупки]]="","",YEAR(Загальна_таблиця[[#This Row],[Дата покупки]]))</f>
        <v>2023</v>
      </c>
      <c r="L18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87" s="2">
        <v>300</v>
      </c>
      <c r="P187" s="4" t="str">
        <f>IF(Загальна_таблиця[[#This Row],[Дата прочитання]]="","",YEAR(Загальна_таблиця[[#This Row],[Дата прочитання]]))</f>
        <v/>
      </c>
      <c r="Q187" s="4" t="str">
        <f>IF(Загальна_таблиця[[#This Row],[Дата прочитання]],"Прочитане","Непрочитане")</f>
        <v>Непрочитане</v>
      </c>
      <c r="R18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7" s="3"/>
    </row>
    <row r="188" spans="1:22" x14ac:dyDescent="0.3">
      <c r="A188" s="7">
        <f>ROW()-ROW(Загальна_таблиця[[#Headers],[№]])</f>
        <v>187</v>
      </c>
      <c r="B188" s="3" t="s">
        <v>406</v>
      </c>
      <c r="C188" s="3" t="s">
        <v>407</v>
      </c>
      <c r="D188" s="3" t="s">
        <v>77</v>
      </c>
      <c r="E188" s="3" t="s">
        <v>24</v>
      </c>
      <c r="F188" s="3" t="s">
        <v>167</v>
      </c>
      <c r="G188" s="3" t="s">
        <v>22</v>
      </c>
      <c r="H188" s="3" t="s">
        <v>271</v>
      </c>
      <c r="I188" s="4">
        <v>224</v>
      </c>
      <c r="J188" s="1">
        <v>44959</v>
      </c>
      <c r="K188" s="4">
        <f>IF(Загальна_таблиця[[#This Row],[Дата покупки]]="","",YEAR(Загальна_таблиця[[#This Row],[Дата покупки]]))</f>
        <v>2023</v>
      </c>
      <c r="L18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88" s="2">
        <v>330</v>
      </c>
      <c r="P188" s="4" t="str">
        <f>IF(Загальна_таблиця[[#This Row],[Дата прочитання]]="","",YEAR(Загальна_таблиця[[#This Row],[Дата прочитання]]))</f>
        <v/>
      </c>
      <c r="Q188" s="4" t="str">
        <f>IF(Загальна_таблиця[[#This Row],[Дата прочитання]],"Прочитане","Непрочитане")</f>
        <v>Непрочитане</v>
      </c>
      <c r="R18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88" s="3"/>
    </row>
    <row r="189" spans="1:22" x14ac:dyDescent="0.3">
      <c r="A189" s="7">
        <f>ROW()-ROW(Загальна_таблиця[[#Headers],[№]])</f>
        <v>188</v>
      </c>
      <c r="B189" s="3" t="s">
        <v>408</v>
      </c>
      <c r="C189" s="3" t="s">
        <v>409</v>
      </c>
      <c r="D189" s="3" t="s">
        <v>45</v>
      </c>
      <c r="E189" s="3" t="s">
        <v>428</v>
      </c>
      <c r="F189" s="3" t="s">
        <v>48</v>
      </c>
      <c r="G189" s="3" t="s">
        <v>22</v>
      </c>
      <c r="H189" s="3" t="s">
        <v>271</v>
      </c>
      <c r="I189" s="4">
        <v>416</v>
      </c>
      <c r="J189" s="1">
        <v>44962</v>
      </c>
      <c r="K189" s="4">
        <f>IF(Загальна_таблиця[[#This Row],[Дата покупки]]="","",YEAR(Загальна_таблиця[[#This Row],[Дата покупки]]))</f>
        <v>2023</v>
      </c>
      <c r="L18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89" s="2">
        <v>256</v>
      </c>
      <c r="N189" s="4">
        <v>5</v>
      </c>
      <c r="O189" s="1">
        <v>45565</v>
      </c>
      <c r="P189" s="4">
        <f>IF(Загальна_таблиця[[#This Row],[Дата прочитання]]="","",YEAR(Загальна_таблиця[[#This Row],[Дата прочитання]]))</f>
        <v>2024</v>
      </c>
      <c r="Q189" s="4" t="str">
        <f>IF(Загальна_таблиця[[#This Row],[Дата прочитання]],"Прочитане","Непрочитане")</f>
        <v>Прочитане</v>
      </c>
      <c r="R189" s="4">
        <f>IF(Загальна_таблиця[[#This Row],[Дата прочитання]]="","",Загальна_таблиця[[#This Row],[Дата прочитання]]-Загальна_таблиця[[#This Row],[Дата покупки]])</f>
        <v>603</v>
      </c>
      <c r="S189" s="3"/>
    </row>
    <row r="190" spans="1:22" x14ac:dyDescent="0.3">
      <c r="A190" s="7">
        <f>ROW()-ROW(Загальна_таблиця[[#Headers],[№]])</f>
        <v>189</v>
      </c>
      <c r="B190" s="3" t="s">
        <v>410</v>
      </c>
      <c r="C190" s="3" t="s">
        <v>411</v>
      </c>
      <c r="D190" s="3" t="s">
        <v>275</v>
      </c>
      <c r="E190" s="3" t="s">
        <v>428</v>
      </c>
      <c r="F190" s="3" t="s">
        <v>48</v>
      </c>
      <c r="G190" s="3" t="s">
        <v>22</v>
      </c>
      <c r="H190" s="3" t="s">
        <v>271</v>
      </c>
      <c r="I190" s="4">
        <v>496</v>
      </c>
      <c r="J190" s="1">
        <v>44962</v>
      </c>
      <c r="K190" s="4">
        <f>IF(Загальна_таблиця[[#This Row],[Дата покупки]]="","",YEAR(Загальна_таблиця[[#This Row],[Дата покупки]]))</f>
        <v>2023</v>
      </c>
      <c r="L19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0" s="2">
        <v>288</v>
      </c>
      <c r="P190" s="4" t="str">
        <f>IF(Загальна_таблиця[[#This Row],[Дата прочитання]]="","",YEAR(Загальна_таблиця[[#This Row],[Дата прочитання]]))</f>
        <v/>
      </c>
      <c r="Q190" s="4" t="str">
        <f>IF(Загальна_таблиця[[#This Row],[Дата прочитання]],"Прочитане","Непрочитане")</f>
        <v>Непрочитане</v>
      </c>
      <c r="R19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0" s="3"/>
      <c r="U190"/>
      <c r="V190" s="3"/>
    </row>
    <row r="191" spans="1:22" x14ac:dyDescent="0.3">
      <c r="A191" s="7">
        <f>ROW()-ROW(Загальна_таблиця[[#Headers],[№]])</f>
        <v>190</v>
      </c>
      <c r="B191" s="3" t="s">
        <v>412</v>
      </c>
      <c r="C191" s="3" t="s">
        <v>326</v>
      </c>
      <c r="D191" s="3" t="s">
        <v>45</v>
      </c>
      <c r="E191" s="3" t="s">
        <v>24</v>
      </c>
      <c r="F191" s="3" t="s">
        <v>277</v>
      </c>
      <c r="G191" s="3" t="s">
        <v>22</v>
      </c>
      <c r="H191" s="3" t="s">
        <v>271</v>
      </c>
      <c r="I191" s="4">
        <v>976</v>
      </c>
      <c r="J191" s="1">
        <v>44971</v>
      </c>
      <c r="K191" s="4">
        <f>IF(Загальна_таблиця[[#This Row],[Дата покупки]]="","",YEAR(Загальна_таблиця[[#This Row],[Дата покупки]]))</f>
        <v>2023</v>
      </c>
      <c r="L19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1" s="2">
        <v>260</v>
      </c>
      <c r="P191" s="4" t="str">
        <f>IF(Загальна_таблиця[[#This Row],[Дата прочитання]]="","",YEAR(Загальна_таблиця[[#This Row],[Дата прочитання]]))</f>
        <v/>
      </c>
      <c r="Q191" s="4" t="str">
        <f>IF(Загальна_таблиця[[#This Row],[Дата прочитання]],"Прочитане","Непрочитане")</f>
        <v>Непрочитане</v>
      </c>
      <c r="R19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1" s="3"/>
      <c r="U191"/>
      <c r="V191" s="3"/>
    </row>
    <row r="192" spans="1:22" x14ac:dyDescent="0.3">
      <c r="A192" s="7">
        <f>ROW()-ROW(Загальна_таблиця[[#Headers],[№]])</f>
        <v>191</v>
      </c>
      <c r="B192" s="3" t="s">
        <v>413</v>
      </c>
      <c r="C192" s="3" t="s">
        <v>414</v>
      </c>
      <c r="D192" s="3" t="s">
        <v>45</v>
      </c>
      <c r="E192" s="3" t="s">
        <v>24</v>
      </c>
      <c r="F192" s="3" t="s">
        <v>179</v>
      </c>
      <c r="G192" s="3" t="s">
        <v>22</v>
      </c>
      <c r="H192" s="3" t="s">
        <v>271</v>
      </c>
      <c r="I192" s="4">
        <v>1024</v>
      </c>
      <c r="J192" s="1">
        <v>44971</v>
      </c>
      <c r="K192" s="4">
        <f>IF(Загальна_таблиця[[#This Row],[Дата покупки]]="","",YEAR(Загальна_таблиця[[#This Row],[Дата покупки]]))</f>
        <v>2023</v>
      </c>
      <c r="L19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2" s="2">
        <v>325</v>
      </c>
      <c r="P192" s="4" t="str">
        <f>IF(Загальна_таблиця[[#This Row],[Дата прочитання]]="","",YEAR(Загальна_таблиця[[#This Row],[Дата прочитання]]))</f>
        <v/>
      </c>
      <c r="Q192" s="4" t="str">
        <f>IF(Загальна_таблиця[[#This Row],[Дата прочитання]],"Прочитане","Непрочитане")</f>
        <v>Непрочитане</v>
      </c>
      <c r="R19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2" s="3"/>
      <c r="U192"/>
      <c r="V192" s="3"/>
    </row>
    <row r="193" spans="1:22" x14ac:dyDescent="0.3">
      <c r="A193" s="7">
        <f>ROW()-ROW(Загальна_таблиця[[#Headers],[№]])</f>
        <v>192</v>
      </c>
      <c r="B193" s="3" t="s">
        <v>415</v>
      </c>
      <c r="C193" s="3" t="s">
        <v>416</v>
      </c>
      <c r="D193" s="3" t="s">
        <v>45</v>
      </c>
      <c r="E193" s="3" t="s">
        <v>276</v>
      </c>
      <c r="F193" s="3" t="s">
        <v>238</v>
      </c>
      <c r="G193" s="3" t="s">
        <v>22</v>
      </c>
      <c r="H193" s="3" t="s">
        <v>271</v>
      </c>
      <c r="I193" s="4">
        <v>256</v>
      </c>
      <c r="J193" s="1">
        <v>44974</v>
      </c>
      <c r="K193" s="4">
        <f>IF(Загальна_таблиця[[#This Row],[Дата покупки]]="","",YEAR(Загальна_таблиця[[#This Row],[Дата покупки]]))</f>
        <v>2023</v>
      </c>
      <c r="L19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3" s="2">
        <v>299</v>
      </c>
      <c r="N193" s="4">
        <v>5</v>
      </c>
      <c r="O193" s="1">
        <v>45260</v>
      </c>
      <c r="P193" s="4">
        <f>IF(Загальна_таблиця[[#This Row],[Дата прочитання]]="","",YEAR(Загальна_таблиця[[#This Row],[Дата прочитання]]))</f>
        <v>2023</v>
      </c>
      <c r="Q193" s="4" t="str">
        <f>IF(Загальна_таблиця[[#This Row],[Дата прочитання]],"Прочитане","Непрочитане")</f>
        <v>Прочитане</v>
      </c>
      <c r="R193" s="4">
        <f>IF(Загальна_таблиця[[#This Row],[Дата прочитання]]="","",Загальна_таблиця[[#This Row],[Дата прочитання]]-Загальна_таблиця[[#This Row],[Дата покупки]])</f>
        <v>286</v>
      </c>
      <c r="S193" s="3"/>
      <c r="U193"/>
      <c r="V193" s="3"/>
    </row>
    <row r="194" spans="1:22" x14ac:dyDescent="0.3">
      <c r="A194" s="7">
        <f>ROW()-ROW(Загальна_таблиця[[#Headers],[№]])</f>
        <v>193</v>
      </c>
      <c r="B194" s="3" t="s">
        <v>417</v>
      </c>
      <c r="C194" s="3" t="s">
        <v>389</v>
      </c>
      <c r="D194" s="3" t="s">
        <v>45</v>
      </c>
      <c r="E194" s="3" t="s">
        <v>24</v>
      </c>
      <c r="F194" s="3" t="s">
        <v>49</v>
      </c>
      <c r="G194" s="3" t="s">
        <v>22</v>
      </c>
      <c r="H194" s="3" t="s">
        <v>271</v>
      </c>
      <c r="I194" s="4">
        <v>304</v>
      </c>
      <c r="J194" s="1">
        <v>44974</v>
      </c>
      <c r="K194" s="4">
        <f>IF(Загальна_таблиця[[#This Row],[Дата покупки]]="","",YEAR(Загальна_таблиця[[#This Row],[Дата покупки]]))</f>
        <v>2023</v>
      </c>
      <c r="L19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4" s="2">
        <v>125</v>
      </c>
      <c r="P194" s="4" t="str">
        <f>IF(Загальна_таблиця[[#This Row],[Дата прочитання]]="","",YEAR(Загальна_таблиця[[#This Row],[Дата прочитання]]))</f>
        <v/>
      </c>
      <c r="Q194" s="4" t="str">
        <f>IF(Загальна_таблиця[[#This Row],[Дата прочитання]],"Прочитане","Непрочитане")</f>
        <v>Непрочитане</v>
      </c>
      <c r="R19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4" s="3"/>
      <c r="U194"/>
      <c r="V194" s="3"/>
    </row>
    <row r="195" spans="1:22" x14ac:dyDescent="0.3">
      <c r="A195" s="7">
        <f>ROW()-ROW(Загальна_таблиця[[#Headers],[№]])</f>
        <v>194</v>
      </c>
      <c r="B195" s="3" t="s">
        <v>418</v>
      </c>
      <c r="C195" s="3" t="s">
        <v>419</v>
      </c>
      <c r="D195" s="3" t="s">
        <v>23</v>
      </c>
      <c r="E195" s="3" t="s">
        <v>429</v>
      </c>
      <c r="F195" s="3" t="s">
        <v>108</v>
      </c>
      <c r="G195" s="3" t="s">
        <v>22</v>
      </c>
      <c r="H195" s="3" t="s">
        <v>271</v>
      </c>
      <c r="I195" s="4">
        <v>512</v>
      </c>
      <c r="J195" s="1">
        <v>44975</v>
      </c>
      <c r="K195" s="4">
        <f>IF(Загальна_таблиця[[#This Row],[Дата покупки]]="","",YEAR(Загальна_таблиця[[#This Row],[Дата покупки]]))</f>
        <v>2023</v>
      </c>
      <c r="L19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5" s="2">
        <v>616</v>
      </c>
      <c r="P195" s="4" t="str">
        <f>IF(Загальна_таблиця[[#This Row],[Дата прочитання]]="","",YEAR(Загальна_таблиця[[#This Row],[Дата прочитання]]))</f>
        <v/>
      </c>
      <c r="Q195" s="4" t="str">
        <f>IF(Загальна_таблиця[[#This Row],[Дата прочитання]],"Прочитане","Непрочитане")</f>
        <v>Непрочитане</v>
      </c>
      <c r="R19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195" s="3"/>
      <c r="U195"/>
      <c r="V195" s="3"/>
    </row>
    <row r="196" spans="1:22" x14ac:dyDescent="0.3">
      <c r="A196" s="7">
        <f>ROW()-ROW(Загальна_таблиця[[#Headers],[№]])</f>
        <v>195</v>
      </c>
      <c r="B196" s="3" t="s">
        <v>420</v>
      </c>
      <c r="C196" s="3" t="s">
        <v>419</v>
      </c>
      <c r="D196" s="3" t="s">
        <v>23</v>
      </c>
      <c r="E196" s="3" t="s">
        <v>429</v>
      </c>
      <c r="F196" s="3" t="s">
        <v>108</v>
      </c>
      <c r="G196" s="3" t="s">
        <v>22</v>
      </c>
      <c r="H196" s="3" t="s">
        <v>271</v>
      </c>
      <c r="I196" s="4">
        <v>544</v>
      </c>
      <c r="J196" s="1">
        <v>44975</v>
      </c>
      <c r="K196" s="4">
        <f>IF(Загальна_таблиця[[#This Row],[Дата покупки]]="","",YEAR(Загальна_таблиця[[#This Row],[Дата покупки]]))</f>
        <v>2023</v>
      </c>
      <c r="L19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6" s="2">
        <v>540</v>
      </c>
      <c r="N196" s="4">
        <v>5</v>
      </c>
      <c r="O196" s="1">
        <v>44995</v>
      </c>
      <c r="P196" s="4">
        <f>IF(Загальна_таблиця[[#This Row],[Дата прочитання]]="","",YEAR(Загальна_таблиця[[#This Row],[Дата прочитання]]))</f>
        <v>2023</v>
      </c>
      <c r="Q196" s="4" t="str">
        <f>IF(Загальна_таблиця[[#This Row],[Дата прочитання]],"Прочитане","Непрочитане")</f>
        <v>Прочитане</v>
      </c>
      <c r="R196" s="4">
        <f>IF(Загальна_таблиця[[#This Row],[Дата прочитання]]="","",Загальна_таблиця[[#This Row],[Дата прочитання]]-Загальна_таблиця[[#This Row],[Дата покупки]])</f>
        <v>20</v>
      </c>
      <c r="S196" s="3"/>
      <c r="U196"/>
      <c r="V196" s="3"/>
    </row>
    <row r="197" spans="1:22" x14ac:dyDescent="0.3">
      <c r="A197" s="7">
        <f>ROW()-ROW(Загальна_таблиця[[#Headers],[№]])</f>
        <v>196</v>
      </c>
      <c r="B197" s="3" t="s">
        <v>421</v>
      </c>
      <c r="C197" s="3" t="s">
        <v>419</v>
      </c>
      <c r="D197" s="3" t="s">
        <v>23</v>
      </c>
      <c r="E197" s="3" t="s">
        <v>429</v>
      </c>
      <c r="F197" s="3" t="s">
        <v>108</v>
      </c>
      <c r="G197" s="3" t="s">
        <v>22</v>
      </c>
      <c r="H197" s="3" t="s">
        <v>271</v>
      </c>
      <c r="I197" s="4">
        <v>544</v>
      </c>
      <c r="J197" s="1">
        <v>44975</v>
      </c>
      <c r="K197" s="4">
        <f>IF(Загальна_таблиця[[#This Row],[Дата покупки]]="","",YEAR(Загальна_таблиця[[#This Row],[Дата покупки]]))</f>
        <v>2023</v>
      </c>
      <c r="L19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7" s="2">
        <v>450</v>
      </c>
      <c r="N197" s="4">
        <v>5</v>
      </c>
      <c r="O197" s="1">
        <v>45009</v>
      </c>
      <c r="P197" s="4">
        <f>IF(Загальна_таблиця[[#This Row],[Дата прочитання]]="","",YEAR(Загальна_таблиця[[#This Row],[Дата прочитання]]))</f>
        <v>2023</v>
      </c>
      <c r="Q197" s="4" t="str">
        <f>IF(Загальна_таблиця[[#This Row],[Дата прочитання]],"Прочитане","Непрочитане")</f>
        <v>Прочитане</v>
      </c>
      <c r="R197" s="4">
        <f>IF(Загальна_таблиця[[#This Row],[Дата прочитання]]="","",Загальна_таблиця[[#This Row],[Дата прочитання]]-Загальна_таблиця[[#This Row],[Дата покупки]])</f>
        <v>34</v>
      </c>
      <c r="S197" s="3"/>
      <c r="U197"/>
      <c r="V197" s="3"/>
    </row>
    <row r="198" spans="1:22" x14ac:dyDescent="0.3">
      <c r="A198" s="7">
        <f>ROW()-ROW(Загальна_таблиця[[#Headers],[№]])</f>
        <v>197</v>
      </c>
      <c r="B198" s="3" t="s">
        <v>422</v>
      </c>
      <c r="C198" s="3" t="s">
        <v>419</v>
      </c>
      <c r="D198" s="3" t="s">
        <v>23</v>
      </c>
      <c r="E198" s="3" t="s">
        <v>429</v>
      </c>
      <c r="F198" s="3" t="s">
        <v>108</v>
      </c>
      <c r="G198" s="3" t="s">
        <v>22</v>
      </c>
      <c r="H198" s="3" t="s">
        <v>271</v>
      </c>
      <c r="I198" s="4">
        <v>704</v>
      </c>
      <c r="J198" s="1">
        <v>44975</v>
      </c>
      <c r="K198" s="4">
        <f>IF(Загальна_таблиця[[#This Row],[Дата покупки]]="","",YEAR(Загальна_таблиця[[#This Row],[Дата покупки]]))</f>
        <v>2023</v>
      </c>
      <c r="L19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8" s="2">
        <v>450</v>
      </c>
      <c r="N198" s="4">
        <v>5</v>
      </c>
      <c r="O198" s="1">
        <v>45122</v>
      </c>
      <c r="P198" s="4">
        <f>IF(Загальна_таблиця[[#This Row],[Дата прочитання]]="","",YEAR(Загальна_таблиця[[#This Row],[Дата прочитання]]))</f>
        <v>2023</v>
      </c>
      <c r="Q198" s="4" t="str">
        <f>IF(Загальна_таблиця[[#This Row],[Дата прочитання]],"Прочитане","Непрочитане")</f>
        <v>Прочитане</v>
      </c>
      <c r="R198" s="4">
        <f>IF(Загальна_таблиця[[#This Row],[Дата прочитання]]="","",Загальна_таблиця[[#This Row],[Дата прочитання]]-Загальна_таблиця[[#This Row],[Дата покупки]])</f>
        <v>147</v>
      </c>
      <c r="S198" s="3"/>
      <c r="U198"/>
      <c r="V198" s="3"/>
    </row>
    <row r="199" spans="1:22" x14ac:dyDescent="0.3">
      <c r="A199" s="7">
        <f>ROW()-ROW(Загальна_таблиця[[#Headers],[№]])</f>
        <v>198</v>
      </c>
      <c r="B199" s="3" t="s">
        <v>423</v>
      </c>
      <c r="C199" s="3" t="s">
        <v>419</v>
      </c>
      <c r="D199" s="3" t="s">
        <v>23</v>
      </c>
      <c r="E199" s="3" t="s">
        <v>429</v>
      </c>
      <c r="F199" s="3" t="s">
        <v>108</v>
      </c>
      <c r="G199" s="3" t="s">
        <v>22</v>
      </c>
      <c r="H199" s="3" t="s">
        <v>271</v>
      </c>
      <c r="I199" s="4">
        <v>864</v>
      </c>
      <c r="J199" s="1">
        <v>44975</v>
      </c>
      <c r="K199" s="4">
        <f>IF(Загальна_таблиця[[#This Row],[Дата покупки]]="","",YEAR(Загальна_таблиця[[#This Row],[Дата покупки]]))</f>
        <v>2023</v>
      </c>
      <c r="L19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199" s="2">
        <v>428</v>
      </c>
      <c r="N199" s="4">
        <v>5</v>
      </c>
      <c r="O199" s="1">
        <v>45192</v>
      </c>
      <c r="P199" s="4">
        <f>IF(Загальна_таблиця[[#This Row],[Дата прочитання]]="","",YEAR(Загальна_таблиця[[#This Row],[Дата прочитання]]))</f>
        <v>2023</v>
      </c>
      <c r="Q199" s="4" t="str">
        <f>IF(Загальна_таблиця[[#This Row],[Дата прочитання]],"Прочитане","Непрочитане")</f>
        <v>Прочитане</v>
      </c>
      <c r="R199" s="4">
        <f>IF(Загальна_таблиця[[#This Row],[Дата прочитання]]="","",Загальна_таблиця[[#This Row],[Дата прочитання]]-Загальна_таблиця[[#This Row],[Дата покупки]])</f>
        <v>217</v>
      </c>
      <c r="S199" s="3"/>
      <c r="U199"/>
      <c r="V199" s="3"/>
    </row>
    <row r="200" spans="1:22" x14ac:dyDescent="0.3">
      <c r="A200" s="7">
        <f>ROW()-ROW(Загальна_таблиця[[#Headers],[№]])</f>
        <v>199</v>
      </c>
      <c r="B200" s="3" t="s">
        <v>424</v>
      </c>
      <c r="C200" s="3" t="s">
        <v>425</v>
      </c>
      <c r="D200" s="3" t="s">
        <v>53</v>
      </c>
      <c r="E200" s="3" t="s">
        <v>46</v>
      </c>
      <c r="F200" s="3" t="s">
        <v>173</v>
      </c>
      <c r="G200" s="3" t="s">
        <v>22</v>
      </c>
      <c r="H200" s="3" t="s">
        <v>271</v>
      </c>
      <c r="I200" s="4">
        <v>328</v>
      </c>
      <c r="J200" s="1">
        <v>44977</v>
      </c>
      <c r="K200" s="4">
        <f>IF(Загальна_таблиця[[#This Row],[Дата покупки]]="","",YEAR(Загальна_таблиця[[#This Row],[Дата покупки]]))</f>
        <v>2023</v>
      </c>
      <c r="L20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200" s="2">
        <v>249</v>
      </c>
      <c r="P200" s="4" t="str">
        <f>IF(Загальна_таблиця[[#This Row],[Дата прочитання]]="","",YEAR(Загальна_таблиця[[#This Row],[Дата прочитання]]))</f>
        <v/>
      </c>
      <c r="Q200" s="4" t="str">
        <f>IF(Загальна_таблиця[[#This Row],[Дата прочитання]],"Прочитане","Непрочитане")</f>
        <v>Непрочитане</v>
      </c>
      <c r="R20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0" s="3"/>
      <c r="U200"/>
      <c r="V200" s="3"/>
    </row>
    <row r="201" spans="1:22" x14ac:dyDescent="0.3">
      <c r="A201" s="7">
        <f>ROW()-ROW(Загальна_таблиця[[#Headers],[№]])</f>
        <v>200</v>
      </c>
      <c r="B201" s="3" t="s">
        <v>426</v>
      </c>
      <c r="C201" s="3" t="s">
        <v>386</v>
      </c>
      <c r="D201" s="3" t="s">
        <v>45</v>
      </c>
      <c r="E201" s="3" t="s">
        <v>24</v>
      </c>
      <c r="F201" s="3" t="s">
        <v>110</v>
      </c>
      <c r="G201" s="3" t="s">
        <v>22</v>
      </c>
      <c r="H201" s="3" t="s">
        <v>271</v>
      </c>
      <c r="I201" s="4">
        <v>192</v>
      </c>
      <c r="J201" s="1">
        <v>44978</v>
      </c>
      <c r="K201" s="4">
        <f>IF(Загальна_таблиця[[#This Row],[Дата покупки]]="","",YEAR(Загальна_таблиця[[#This Row],[Дата покупки]]))</f>
        <v>2023</v>
      </c>
      <c r="L20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201" s="2">
        <v>52</v>
      </c>
      <c r="P201" s="4" t="str">
        <f>IF(Загальна_таблиця[[#This Row],[Дата прочитання]]="","",YEAR(Загальна_таблиця[[#This Row],[Дата прочитання]]))</f>
        <v/>
      </c>
      <c r="Q201" s="4" t="str">
        <f>IF(Загальна_таблиця[[#This Row],[Дата прочитання]],"Прочитане","Непрочитане")</f>
        <v>Непрочитане</v>
      </c>
      <c r="R20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1" s="3"/>
      <c r="U201"/>
      <c r="V201" s="3"/>
    </row>
    <row r="202" spans="1:22" x14ac:dyDescent="0.3">
      <c r="A202" s="7">
        <f>ROW()-ROW(Загальна_таблиця[[#Headers],[№]])</f>
        <v>201</v>
      </c>
      <c r="B202" s="3" t="s">
        <v>427</v>
      </c>
      <c r="C202" s="3" t="s">
        <v>355</v>
      </c>
      <c r="D202" s="3" t="s">
        <v>23</v>
      </c>
      <c r="E202" s="3" t="s">
        <v>24</v>
      </c>
      <c r="F202" s="3" t="s">
        <v>105</v>
      </c>
      <c r="G202" s="3" t="s">
        <v>22</v>
      </c>
      <c r="H202" s="3" t="s">
        <v>271</v>
      </c>
      <c r="I202" s="4">
        <v>368</v>
      </c>
      <c r="J202" s="1">
        <v>44978</v>
      </c>
      <c r="K202" s="4">
        <f>IF(Загальна_таблиця[[#This Row],[Дата покупки]]="","",YEAR(Загальна_таблиця[[#This Row],[Дата покупки]]))</f>
        <v>2023</v>
      </c>
      <c r="L20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202" s="2">
        <v>260</v>
      </c>
      <c r="P202" s="4" t="str">
        <f>IF(Загальна_таблиця[[#This Row],[Дата прочитання]]="","",YEAR(Загальна_таблиця[[#This Row],[Дата прочитання]]))</f>
        <v/>
      </c>
      <c r="Q202" s="4" t="str">
        <f>IF(Загальна_таблиця[[#This Row],[Дата прочитання]],"Прочитане","Непрочитане")</f>
        <v>Непрочитане</v>
      </c>
      <c r="R20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2" s="3"/>
      <c r="U202"/>
      <c r="V202" s="3"/>
    </row>
    <row r="203" spans="1:22" x14ac:dyDescent="0.3">
      <c r="A203" s="7">
        <f>ROW()-ROW(Загальна_таблиця[[#Headers],[№]])</f>
        <v>202</v>
      </c>
      <c r="B203" s="3" t="s">
        <v>430</v>
      </c>
      <c r="C203" s="3" t="s">
        <v>431</v>
      </c>
      <c r="D203" s="3" t="s">
        <v>45</v>
      </c>
      <c r="E203" s="3" t="s">
        <v>24</v>
      </c>
      <c r="F203" s="3" t="s">
        <v>179</v>
      </c>
      <c r="G203" s="3" t="s">
        <v>22</v>
      </c>
      <c r="H203" s="3" t="s">
        <v>271</v>
      </c>
      <c r="I203" s="4">
        <v>224</v>
      </c>
      <c r="J203" s="1">
        <v>44987</v>
      </c>
      <c r="K203" s="4">
        <f>IF(Загальна_таблиця[[#This Row],[Дата покупки]]="","",YEAR(Загальна_таблиця[[#This Row],[Дата покупки]]))</f>
        <v>2023</v>
      </c>
      <c r="L20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3" s="2">
        <v>136</v>
      </c>
      <c r="N203" s="4">
        <v>4</v>
      </c>
      <c r="O203" s="1">
        <v>45035</v>
      </c>
      <c r="P203" s="4">
        <f>IF(Загальна_таблиця[[#This Row],[Дата прочитання]]="","",YEAR(Загальна_таблиця[[#This Row],[Дата прочитання]]))</f>
        <v>2023</v>
      </c>
      <c r="Q203" s="4" t="str">
        <f>IF(Загальна_таблиця[[#This Row],[Дата прочитання]],"Прочитане","Непрочитане")</f>
        <v>Прочитане</v>
      </c>
      <c r="R203" s="4">
        <f>IF(Загальна_таблиця[[#This Row],[Дата прочитання]]="","",Загальна_таблиця[[#This Row],[Дата прочитання]]-Загальна_таблиця[[#This Row],[Дата покупки]])</f>
        <v>48</v>
      </c>
      <c r="S203" s="3"/>
      <c r="U203"/>
      <c r="V203" s="3"/>
    </row>
    <row r="204" spans="1:22" x14ac:dyDescent="0.3">
      <c r="A204" s="7">
        <f>ROW()-ROW(Загальна_таблиця[[#Headers],[№]])</f>
        <v>203</v>
      </c>
      <c r="B204" s="3" t="s">
        <v>432</v>
      </c>
      <c r="C204" s="3" t="s">
        <v>433</v>
      </c>
      <c r="D204" s="3" t="s">
        <v>23</v>
      </c>
      <c r="E204" s="3" t="s">
        <v>24</v>
      </c>
      <c r="F204" s="3" t="s">
        <v>48</v>
      </c>
      <c r="G204" s="3" t="s">
        <v>22</v>
      </c>
      <c r="H204" s="3" t="s">
        <v>271</v>
      </c>
      <c r="I204" s="4">
        <v>368</v>
      </c>
      <c r="J204" s="1">
        <v>44987</v>
      </c>
      <c r="K204" s="4">
        <f>IF(Загальна_таблиця[[#This Row],[Дата покупки]]="","",YEAR(Загальна_таблиця[[#This Row],[Дата покупки]]))</f>
        <v>2023</v>
      </c>
      <c r="L20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4" s="2">
        <v>225</v>
      </c>
      <c r="N204" s="4">
        <v>4</v>
      </c>
      <c r="O204" s="1">
        <v>45360</v>
      </c>
      <c r="P204" s="4">
        <f>IF(Загальна_таблиця[[#This Row],[Дата прочитання]]="","",YEAR(Загальна_таблиця[[#This Row],[Дата прочитання]]))</f>
        <v>2024</v>
      </c>
      <c r="Q204" s="4" t="str">
        <f>IF(Загальна_таблиця[[#This Row],[Дата прочитання]],"Прочитане","Непрочитане")</f>
        <v>Прочитане</v>
      </c>
      <c r="R204" s="4">
        <f>IF(Загальна_таблиця[[#This Row],[Дата прочитання]]="","",Загальна_таблиця[[#This Row],[Дата прочитання]]-Загальна_таблиця[[#This Row],[Дата покупки]])</f>
        <v>373</v>
      </c>
      <c r="S204" s="3"/>
      <c r="U204"/>
      <c r="V204" s="3"/>
    </row>
    <row r="205" spans="1:22" x14ac:dyDescent="0.3">
      <c r="A205" s="7">
        <f>ROW()-ROW(Загальна_таблиця[[#Headers],[№]])</f>
        <v>204</v>
      </c>
      <c r="B205" s="3" t="s">
        <v>434</v>
      </c>
      <c r="C205" s="3" t="s">
        <v>435</v>
      </c>
      <c r="D205" s="3" t="s">
        <v>45</v>
      </c>
      <c r="E205" s="3" t="s">
        <v>178</v>
      </c>
      <c r="F205" s="3" t="s">
        <v>451</v>
      </c>
      <c r="G205" s="3" t="s">
        <v>22</v>
      </c>
      <c r="H205" s="3" t="s">
        <v>271</v>
      </c>
      <c r="I205" s="4">
        <v>704</v>
      </c>
      <c r="J205" s="1">
        <v>44987</v>
      </c>
      <c r="K205" s="4">
        <f>IF(Загальна_таблиця[[#This Row],[Дата покупки]]="","",YEAR(Загальна_таблиця[[#This Row],[Дата покупки]]))</f>
        <v>2023</v>
      </c>
      <c r="L20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5" s="2">
        <v>557</v>
      </c>
      <c r="P205" s="4" t="str">
        <f>IF(Загальна_таблиця[[#This Row],[Дата прочитання]]="","",YEAR(Загальна_таблиця[[#This Row],[Дата прочитання]]))</f>
        <v/>
      </c>
      <c r="Q205" s="4" t="str">
        <f>IF(Загальна_таблиця[[#This Row],[Дата прочитання]],"Прочитане","Непрочитане")</f>
        <v>Непрочитане</v>
      </c>
      <c r="R20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5" s="3"/>
      <c r="U205"/>
      <c r="V205" s="3"/>
    </row>
    <row r="206" spans="1:22" x14ac:dyDescent="0.3">
      <c r="A206" s="7">
        <f>ROW()-ROW(Загальна_таблиця[[#Headers],[№]])</f>
        <v>205</v>
      </c>
      <c r="B206" s="3" t="s">
        <v>436</v>
      </c>
      <c r="C206" s="3" t="s">
        <v>437</v>
      </c>
      <c r="D206" s="3" t="s">
        <v>166</v>
      </c>
      <c r="E206" s="3" t="s">
        <v>24</v>
      </c>
      <c r="F206" s="3" t="s">
        <v>109</v>
      </c>
      <c r="G206" s="3" t="s">
        <v>22</v>
      </c>
      <c r="H206" s="3" t="s">
        <v>271</v>
      </c>
      <c r="I206" s="4">
        <v>208</v>
      </c>
      <c r="J206" s="1">
        <v>44991</v>
      </c>
      <c r="K206" s="4">
        <f>IF(Загальна_таблиця[[#This Row],[Дата покупки]]="","",YEAR(Загальна_таблиця[[#This Row],[Дата покупки]]))</f>
        <v>2023</v>
      </c>
      <c r="L20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6" s="2">
        <v>154</v>
      </c>
      <c r="P206" s="4" t="str">
        <f>IF(Загальна_таблиця[[#This Row],[Дата прочитання]]="","",YEAR(Загальна_таблиця[[#This Row],[Дата прочитання]]))</f>
        <v/>
      </c>
      <c r="Q206" s="4" t="str">
        <f>IF(Загальна_таблиця[[#This Row],[Дата прочитання]],"Прочитане","Непрочитане")</f>
        <v>Непрочитане</v>
      </c>
      <c r="R20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6" s="3"/>
      <c r="U206"/>
      <c r="V206" s="3"/>
    </row>
    <row r="207" spans="1:22" x14ac:dyDescent="0.3">
      <c r="A207" s="7">
        <f>ROW()-ROW(Загальна_таблиця[[#Headers],[№]])</f>
        <v>206</v>
      </c>
      <c r="B207" s="3" t="s">
        <v>438</v>
      </c>
      <c r="C207" s="3" t="s">
        <v>389</v>
      </c>
      <c r="D207" s="3" t="s">
        <v>45</v>
      </c>
      <c r="E207" s="3" t="s">
        <v>24</v>
      </c>
      <c r="F207" s="3" t="s">
        <v>179</v>
      </c>
      <c r="G207" s="3" t="s">
        <v>22</v>
      </c>
      <c r="H207" s="3" t="s">
        <v>271</v>
      </c>
      <c r="I207" s="4">
        <v>480</v>
      </c>
      <c r="J207" s="1">
        <v>44998</v>
      </c>
      <c r="K207" s="4">
        <f>IF(Загальна_таблиця[[#This Row],[Дата покупки]]="","",YEAR(Загальна_таблиця[[#This Row],[Дата покупки]]))</f>
        <v>2023</v>
      </c>
      <c r="L20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7" s="2">
        <v>400</v>
      </c>
      <c r="P207" s="4" t="str">
        <f>IF(Загальна_таблиця[[#This Row],[Дата прочитання]]="","",YEAR(Загальна_таблиця[[#This Row],[Дата прочитання]]))</f>
        <v/>
      </c>
      <c r="Q207" s="4" t="str">
        <f>IF(Загальна_таблиця[[#This Row],[Дата прочитання]],"Прочитане","Непрочитане")</f>
        <v>Непрочитане</v>
      </c>
      <c r="R20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07" s="3"/>
      <c r="U207"/>
      <c r="V207" s="3"/>
    </row>
    <row r="208" spans="1:22" x14ac:dyDescent="0.3">
      <c r="A208" s="7">
        <f>ROW()-ROW(Загальна_таблиця[[#Headers],[№]])</f>
        <v>207</v>
      </c>
      <c r="B208" s="3" t="s">
        <v>439</v>
      </c>
      <c r="C208" s="3" t="s">
        <v>440</v>
      </c>
      <c r="D208" s="3" t="s">
        <v>45</v>
      </c>
      <c r="E208" s="3" t="s">
        <v>24</v>
      </c>
      <c r="F208" s="3" t="s">
        <v>105</v>
      </c>
      <c r="G208" s="3" t="s">
        <v>22</v>
      </c>
      <c r="H208" s="3" t="s">
        <v>271</v>
      </c>
      <c r="I208" s="4">
        <v>416</v>
      </c>
      <c r="J208" s="1">
        <v>45000</v>
      </c>
      <c r="K208" s="4">
        <f>IF(Загальна_таблиця[[#This Row],[Дата покупки]]="","",YEAR(Загальна_таблиця[[#This Row],[Дата покупки]]))</f>
        <v>2023</v>
      </c>
      <c r="L20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8" s="2">
        <v>280</v>
      </c>
      <c r="N208" s="4">
        <v>5</v>
      </c>
      <c r="O208" s="1">
        <v>45384</v>
      </c>
      <c r="P208" s="4">
        <f>IF(Загальна_таблиця[[#This Row],[Дата прочитання]]="","",YEAR(Загальна_таблиця[[#This Row],[Дата прочитання]]))</f>
        <v>2024</v>
      </c>
      <c r="Q208" s="4" t="str">
        <f>IF(Загальна_таблиця[[#This Row],[Дата прочитання]],"Прочитане","Непрочитане")</f>
        <v>Прочитане</v>
      </c>
      <c r="R208" s="4">
        <f>IF(Загальна_таблиця[[#This Row],[Дата прочитання]]="","",Загальна_таблиця[[#This Row],[Дата прочитання]]-Загальна_таблиця[[#This Row],[Дата покупки]])</f>
        <v>384</v>
      </c>
      <c r="S208" s="3"/>
      <c r="U208"/>
      <c r="V208" s="3"/>
    </row>
    <row r="209" spans="1:22" x14ac:dyDescent="0.3">
      <c r="A209" s="7">
        <f>ROW()-ROW(Загальна_таблиця[[#Headers],[№]])</f>
        <v>208</v>
      </c>
      <c r="B209" s="3" t="s">
        <v>441</v>
      </c>
      <c r="C209" s="3" t="s">
        <v>442</v>
      </c>
      <c r="D209" s="3" t="s">
        <v>237</v>
      </c>
      <c r="E209" s="3" t="s">
        <v>24</v>
      </c>
      <c r="F209" s="3" t="s">
        <v>238</v>
      </c>
      <c r="G209" s="3" t="s">
        <v>22</v>
      </c>
      <c r="H209" s="3" t="s">
        <v>271</v>
      </c>
      <c r="I209" s="4">
        <v>144</v>
      </c>
      <c r="J209" s="1">
        <v>45001</v>
      </c>
      <c r="K209" s="4">
        <f>IF(Загальна_таблиця[[#This Row],[Дата покупки]]="","",YEAR(Загальна_таблиця[[#This Row],[Дата покупки]]))</f>
        <v>2023</v>
      </c>
      <c r="L20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09" s="2">
        <v>159</v>
      </c>
      <c r="N209" s="4">
        <v>5</v>
      </c>
      <c r="O209" s="1">
        <v>45011</v>
      </c>
      <c r="P209" s="4">
        <f>IF(Загальна_таблиця[[#This Row],[Дата прочитання]]="","",YEAR(Загальна_таблиця[[#This Row],[Дата прочитання]]))</f>
        <v>2023</v>
      </c>
      <c r="Q209" s="4" t="str">
        <f>IF(Загальна_таблиця[[#This Row],[Дата прочитання]],"Прочитане","Непрочитане")</f>
        <v>Прочитане</v>
      </c>
      <c r="R209" s="4">
        <f>IF(Загальна_таблиця[[#This Row],[Дата прочитання]]="","",Загальна_таблиця[[#This Row],[Дата прочитання]]-Загальна_таблиця[[#This Row],[Дата покупки]])</f>
        <v>10</v>
      </c>
      <c r="S209" s="3"/>
      <c r="U209"/>
      <c r="V209" s="3"/>
    </row>
    <row r="210" spans="1:22" x14ac:dyDescent="0.3">
      <c r="A210" s="7">
        <f>ROW()-ROW(Загальна_таблиця[[#Headers],[№]])</f>
        <v>209</v>
      </c>
      <c r="B210" s="3" t="s">
        <v>450</v>
      </c>
      <c r="C210" s="3" t="s">
        <v>443</v>
      </c>
      <c r="D210" s="3" t="s">
        <v>53</v>
      </c>
      <c r="E210" s="3" t="s">
        <v>46</v>
      </c>
      <c r="F210" s="3" t="s">
        <v>452</v>
      </c>
      <c r="G210" s="3" t="s">
        <v>22</v>
      </c>
      <c r="H210" s="3" t="s">
        <v>271</v>
      </c>
      <c r="I210" s="4">
        <v>424</v>
      </c>
      <c r="J210" s="1">
        <v>45001</v>
      </c>
      <c r="K210" s="4">
        <f>IF(Загальна_таблиця[[#This Row],[Дата покупки]]="","",YEAR(Загальна_таблиця[[#This Row],[Дата покупки]]))</f>
        <v>2023</v>
      </c>
      <c r="L2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10" s="2">
        <v>190</v>
      </c>
      <c r="P210" s="4" t="str">
        <f>IF(Загальна_таблиця[[#This Row],[Дата прочитання]]="","",YEAR(Загальна_таблиця[[#This Row],[Дата прочитання]]))</f>
        <v/>
      </c>
      <c r="Q210" s="4" t="str">
        <f>IF(Загальна_таблиця[[#This Row],[Дата прочитання]],"Прочитане","Непрочитане")</f>
        <v>Непрочитане</v>
      </c>
      <c r="R2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0" s="3"/>
      <c r="U210"/>
      <c r="V210" s="3"/>
    </row>
    <row r="211" spans="1:22" x14ac:dyDescent="0.3">
      <c r="A211" s="7">
        <f>ROW()-ROW(Загальна_таблиця[[#Headers],[№]])</f>
        <v>210</v>
      </c>
      <c r="B211" s="3" t="s">
        <v>444</v>
      </c>
      <c r="C211" s="3" t="s">
        <v>445</v>
      </c>
      <c r="D211" s="3" t="s">
        <v>53</v>
      </c>
      <c r="E211" s="3" t="s">
        <v>24</v>
      </c>
      <c r="F211" s="3" t="s">
        <v>238</v>
      </c>
      <c r="G211" s="3" t="s">
        <v>22</v>
      </c>
      <c r="H211" s="3" t="s">
        <v>271</v>
      </c>
      <c r="I211" s="4">
        <v>208</v>
      </c>
      <c r="J211" s="1">
        <v>45008</v>
      </c>
      <c r="K211" s="4">
        <f>IF(Загальна_таблиця[[#This Row],[Дата покупки]]="","",YEAR(Загальна_таблиця[[#This Row],[Дата покупки]]))</f>
        <v>2023</v>
      </c>
      <c r="L2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11" s="2">
        <v>219</v>
      </c>
      <c r="N211" s="4">
        <v>5</v>
      </c>
      <c r="O211" s="1">
        <v>45062</v>
      </c>
      <c r="P211" s="4">
        <f>IF(Загальна_таблиця[[#This Row],[Дата прочитання]]="","",YEAR(Загальна_таблиця[[#This Row],[Дата прочитання]]))</f>
        <v>2023</v>
      </c>
      <c r="Q211" s="4" t="str">
        <f>IF(Загальна_таблиця[[#This Row],[Дата прочитання]],"Прочитане","Непрочитане")</f>
        <v>Прочитане</v>
      </c>
      <c r="R211" s="4">
        <f>IF(Загальна_таблиця[[#This Row],[Дата прочитання]]="","",Загальна_таблиця[[#This Row],[Дата прочитання]]-Загальна_таблиця[[#This Row],[Дата покупки]])</f>
        <v>54</v>
      </c>
      <c r="S211" s="3"/>
      <c r="U211"/>
      <c r="V211" s="3"/>
    </row>
    <row r="212" spans="1:22" x14ac:dyDescent="0.3">
      <c r="A212" s="7">
        <f>ROW()-ROW(Загальна_таблиця[[#Headers],[№]])</f>
        <v>211</v>
      </c>
      <c r="B212" s="3" t="s">
        <v>446</v>
      </c>
      <c r="C212" s="3" t="s">
        <v>352</v>
      </c>
      <c r="D212" s="3" t="s">
        <v>53</v>
      </c>
      <c r="E212" s="3" t="s">
        <v>24</v>
      </c>
      <c r="F212" s="3" t="s">
        <v>172</v>
      </c>
      <c r="G212" s="3" t="s">
        <v>22</v>
      </c>
      <c r="H212" s="3" t="s">
        <v>271</v>
      </c>
      <c r="I212" s="4">
        <v>560</v>
      </c>
      <c r="J212" s="1">
        <v>45014</v>
      </c>
      <c r="K212" s="4">
        <f>IF(Загальна_таблиця[[#This Row],[Дата покупки]]="","",YEAR(Загальна_таблиця[[#This Row],[Дата покупки]]))</f>
        <v>2023</v>
      </c>
      <c r="L2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12" s="2">
        <v>263</v>
      </c>
      <c r="P212" s="4" t="str">
        <f>IF(Загальна_таблиця[[#This Row],[Дата прочитання]]="","",YEAR(Загальна_таблиця[[#This Row],[Дата прочитання]]))</f>
        <v/>
      </c>
      <c r="Q212" s="4" t="str">
        <f>IF(Загальна_таблиця[[#This Row],[Дата прочитання]],"Прочитане","Непрочитане")</f>
        <v>Непрочитане</v>
      </c>
      <c r="R21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2" s="3"/>
      <c r="U212"/>
      <c r="V212" s="3"/>
    </row>
    <row r="213" spans="1:22" x14ac:dyDescent="0.3">
      <c r="A213" s="7">
        <f>ROW()-ROW(Загальна_таблиця[[#Headers],[№]])</f>
        <v>212</v>
      </c>
      <c r="B213" s="3" t="s">
        <v>447</v>
      </c>
      <c r="C213" s="3" t="s">
        <v>448</v>
      </c>
      <c r="D213" s="3" t="s">
        <v>53</v>
      </c>
      <c r="E213" s="3" t="s">
        <v>276</v>
      </c>
      <c r="F213" s="3" t="s">
        <v>172</v>
      </c>
      <c r="G213" s="3" t="s">
        <v>22</v>
      </c>
      <c r="H213" s="3" t="s">
        <v>271</v>
      </c>
      <c r="I213" s="4">
        <v>416</v>
      </c>
      <c r="J213" s="1">
        <v>45014</v>
      </c>
      <c r="K213" s="4">
        <f>IF(Загальна_таблиця[[#This Row],[Дата покупки]]="","",YEAR(Загальна_таблиця[[#This Row],[Дата покупки]]))</f>
        <v>2023</v>
      </c>
      <c r="L2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13" s="2">
        <v>301</v>
      </c>
      <c r="P213" s="4" t="str">
        <f>IF(Загальна_таблиця[[#This Row],[Дата прочитання]]="","",YEAR(Загальна_таблиця[[#This Row],[Дата прочитання]]))</f>
        <v/>
      </c>
      <c r="Q213" s="4" t="str">
        <f>IF(Загальна_таблиця[[#This Row],[Дата прочитання]],"Прочитане","Непрочитане")</f>
        <v>Непрочитане</v>
      </c>
      <c r="R21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3" s="3"/>
      <c r="U213"/>
      <c r="V213" s="3"/>
    </row>
    <row r="214" spans="1:22" x14ac:dyDescent="0.3">
      <c r="A214" s="7">
        <f>ROW()-ROW(Загальна_таблиця[[#Headers],[№]])</f>
        <v>213</v>
      </c>
      <c r="B214" s="3" t="s">
        <v>449</v>
      </c>
      <c r="C214" s="3" t="s">
        <v>435</v>
      </c>
      <c r="D214" s="3" t="s">
        <v>45</v>
      </c>
      <c r="E214" s="3" t="s">
        <v>178</v>
      </c>
      <c r="F214" s="3" t="s">
        <v>277</v>
      </c>
      <c r="G214" s="3" t="s">
        <v>22</v>
      </c>
      <c r="H214" s="3" t="s">
        <v>271</v>
      </c>
      <c r="I214" s="4">
        <v>1152</v>
      </c>
      <c r="J214" s="1">
        <v>45016</v>
      </c>
      <c r="K214" s="4">
        <f>IF(Загальна_таблиця[[#This Row],[Дата покупки]]="","",YEAR(Загальна_таблиця[[#This Row],[Дата покупки]]))</f>
        <v>2023</v>
      </c>
      <c r="L2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214" s="2">
        <v>590</v>
      </c>
      <c r="P214" s="4" t="str">
        <f>IF(Загальна_таблиця[[#This Row],[Дата прочитання]]="","",YEAR(Загальна_таблиця[[#This Row],[Дата прочитання]]))</f>
        <v/>
      </c>
      <c r="Q214" s="4" t="str">
        <f>IF(Загальна_таблиця[[#This Row],[Дата прочитання]],"Прочитане","Непрочитане")</f>
        <v>Непрочитане</v>
      </c>
      <c r="R21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4" s="3"/>
      <c r="U214"/>
      <c r="V214" s="3"/>
    </row>
    <row r="215" spans="1:22" x14ac:dyDescent="0.3">
      <c r="A215" s="7">
        <f>ROW()-ROW(Загальна_таблиця[[#Headers],[№]])</f>
        <v>214</v>
      </c>
      <c r="B215" s="3" t="s">
        <v>453</v>
      </c>
      <c r="C215" s="3" t="s">
        <v>454</v>
      </c>
      <c r="D215" s="3" t="s">
        <v>53</v>
      </c>
      <c r="E215" s="3" t="s">
        <v>46</v>
      </c>
      <c r="F215" s="3" t="s">
        <v>173</v>
      </c>
      <c r="G215" s="3" t="s">
        <v>22</v>
      </c>
      <c r="H215" s="3" t="s">
        <v>271</v>
      </c>
      <c r="I215" s="4">
        <v>416</v>
      </c>
      <c r="J215" s="1">
        <v>45019</v>
      </c>
      <c r="K215" s="4">
        <f>IF(Загальна_таблиця[[#This Row],[Дата покупки]]="","",YEAR(Загальна_таблиця[[#This Row],[Дата покупки]]))</f>
        <v>2023</v>
      </c>
      <c r="L2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15" s="2">
        <v>249</v>
      </c>
      <c r="P215" s="4" t="str">
        <f>IF(Загальна_таблиця[[#This Row],[Дата прочитання]]="","",YEAR(Загальна_таблиця[[#This Row],[Дата прочитання]]))</f>
        <v/>
      </c>
      <c r="Q215" s="4" t="str">
        <f>IF(Загальна_таблиця[[#This Row],[Дата прочитання]],"Прочитане","Непрочитане")</f>
        <v>Непрочитане</v>
      </c>
      <c r="R21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5" s="3"/>
      <c r="U215"/>
      <c r="V215" s="3"/>
    </row>
    <row r="216" spans="1:22" x14ac:dyDescent="0.3">
      <c r="A216" s="7">
        <f>ROW()-ROW(Загальна_таблиця[[#Headers],[№]])</f>
        <v>215</v>
      </c>
      <c r="B216" s="3" t="s">
        <v>455</v>
      </c>
      <c r="C216" s="3" t="s">
        <v>456</v>
      </c>
      <c r="D216" s="3" t="s">
        <v>45</v>
      </c>
      <c r="E216" s="3" t="s">
        <v>276</v>
      </c>
      <c r="F216" s="3" t="s">
        <v>383</v>
      </c>
      <c r="G216" s="3" t="s">
        <v>22</v>
      </c>
      <c r="H216" s="3" t="s">
        <v>271</v>
      </c>
      <c r="I216" s="4">
        <v>392</v>
      </c>
      <c r="J216" s="1">
        <v>45020</v>
      </c>
      <c r="K216" s="4">
        <f>IF(Загальна_таблиця[[#This Row],[Дата покупки]]="","",YEAR(Загальна_таблиця[[#This Row],[Дата покупки]]))</f>
        <v>2023</v>
      </c>
      <c r="L2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16" s="2">
        <v>285</v>
      </c>
      <c r="P216" s="4" t="str">
        <f>IF(Загальна_таблиця[[#This Row],[Дата прочитання]]="","",YEAR(Загальна_таблиця[[#This Row],[Дата прочитання]]))</f>
        <v/>
      </c>
      <c r="Q216" s="4" t="str">
        <f>IF(Загальна_таблиця[[#This Row],[Дата прочитання]],"Прочитане","Непрочитане")</f>
        <v>Непрочитане</v>
      </c>
      <c r="R21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6" s="3"/>
      <c r="U216"/>
      <c r="V216" s="3"/>
    </row>
    <row r="217" spans="1:22" x14ac:dyDescent="0.3">
      <c r="A217" s="7">
        <f>ROW()-ROW(Загальна_таблиця[[#Headers],[№]])</f>
        <v>216</v>
      </c>
      <c r="B217" s="3" t="s">
        <v>471</v>
      </c>
      <c r="C217" s="3" t="s">
        <v>457</v>
      </c>
      <c r="D217" s="3" t="s">
        <v>53</v>
      </c>
      <c r="E217" s="3" t="s">
        <v>46</v>
      </c>
      <c r="F217" s="3" t="s">
        <v>43</v>
      </c>
      <c r="G217" s="3" t="s">
        <v>22</v>
      </c>
      <c r="H217" s="3" t="s">
        <v>271</v>
      </c>
      <c r="I217" s="4">
        <v>288</v>
      </c>
      <c r="J217" s="1">
        <v>45020</v>
      </c>
      <c r="K217" s="4">
        <f>IF(Загальна_таблиця[[#This Row],[Дата покупки]]="","",YEAR(Загальна_таблиця[[#This Row],[Дата покупки]]))</f>
        <v>2023</v>
      </c>
      <c r="L2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17" s="2">
        <v>260</v>
      </c>
      <c r="P217" s="4" t="str">
        <f>IF(Загальна_таблиця[[#This Row],[Дата прочитання]]="","",YEAR(Загальна_таблиця[[#This Row],[Дата прочитання]]))</f>
        <v/>
      </c>
      <c r="Q217" s="4" t="str">
        <f>IF(Загальна_таблиця[[#This Row],[Дата прочитання]],"Прочитане","Непрочитане")</f>
        <v>Непрочитане</v>
      </c>
      <c r="R21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7" s="3"/>
      <c r="U217"/>
      <c r="V217" s="3"/>
    </row>
    <row r="218" spans="1:22" x14ac:dyDescent="0.3">
      <c r="A218" s="7">
        <f>ROW()-ROW(Загальна_таблиця[[#Headers],[№]])</f>
        <v>217</v>
      </c>
      <c r="B218" s="3" t="s">
        <v>470</v>
      </c>
      <c r="C218" s="3" t="s">
        <v>458</v>
      </c>
      <c r="D218" s="3" t="s">
        <v>174</v>
      </c>
      <c r="E218" s="3" t="s">
        <v>24</v>
      </c>
      <c r="F218" s="3" t="s">
        <v>472</v>
      </c>
      <c r="G218" s="3" t="s">
        <v>22</v>
      </c>
      <c r="H218" s="3" t="s">
        <v>271</v>
      </c>
      <c r="I218" s="4">
        <v>400</v>
      </c>
      <c r="J218" s="1">
        <v>45031</v>
      </c>
      <c r="K218" s="4">
        <f>IF(Загальна_таблиця[[#This Row],[Дата покупки]]="","",YEAR(Загальна_таблиця[[#This Row],[Дата покупки]]))</f>
        <v>2023</v>
      </c>
      <c r="L2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18" s="2">
        <v>60</v>
      </c>
      <c r="P218" s="4" t="str">
        <f>IF(Загальна_таблиця[[#This Row],[Дата прочитання]]="","",YEAR(Загальна_таблиця[[#This Row],[Дата прочитання]]))</f>
        <v/>
      </c>
      <c r="Q218" s="4" t="str">
        <f>IF(Загальна_таблиця[[#This Row],[Дата прочитання]],"Прочитане","Непрочитане")</f>
        <v>Непрочитане</v>
      </c>
      <c r="R21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8" s="3"/>
      <c r="U218"/>
      <c r="V218" s="3"/>
    </row>
    <row r="219" spans="1:22" x14ac:dyDescent="0.3">
      <c r="A219" s="7">
        <f>ROW()-ROW(Загальна_таблиця[[#Headers],[№]])</f>
        <v>218</v>
      </c>
      <c r="B219" s="3" t="s">
        <v>459</v>
      </c>
      <c r="C219" s="3" t="s">
        <v>460</v>
      </c>
      <c r="D219" s="3" t="s">
        <v>174</v>
      </c>
      <c r="E219" s="3" t="s">
        <v>24</v>
      </c>
      <c r="F219" s="3" t="s">
        <v>472</v>
      </c>
      <c r="G219" s="3" t="s">
        <v>22</v>
      </c>
      <c r="H219" s="3" t="s">
        <v>271</v>
      </c>
      <c r="I219" s="4">
        <v>428</v>
      </c>
      <c r="J219" s="1">
        <v>45031</v>
      </c>
      <c r="K219" s="4">
        <f>IF(Загальна_таблиця[[#This Row],[Дата покупки]]="","",YEAR(Загальна_таблиця[[#This Row],[Дата покупки]]))</f>
        <v>2023</v>
      </c>
      <c r="L2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19" s="2">
        <v>180</v>
      </c>
      <c r="P219" s="4" t="str">
        <f>IF(Загальна_таблиця[[#This Row],[Дата прочитання]]="","",YEAR(Загальна_таблиця[[#This Row],[Дата прочитання]]))</f>
        <v/>
      </c>
      <c r="Q219" s="4" t="str">
        <f>IF(Загальна_таблиця[[#This Row],[Дата прочитання]],"Прочитане","Непрочитане")</f>
        <v>Непрочитане</v>
      </c>
      <c r="R21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19" s="3"/>
      <c r="U219"/>
      <c r="V219" s="3"/>
    </row>
    <row r="220" spans="1:22" x14ac:dyDescent="0.3">
      <c r="A220" s="7">
        <f>ROW()-ROW(Загальна_таблиця[[#Headers],[№]])</f>
        <v>219</v>
      </c>
      <c r="B220" s="3" t="s">
        <v>461</v>
      </c>
      <c r="C220" s="3" t="s">
        <v>249</v>
      </c>
      <c r="D220" s="3" t="s">
        <v>53</v>
      </c>
      <c r="E220" s="3" t="s">
        <v>276</v>
      </c>
      <c r="F220" s="3" t="s">
        <v>49</v>
      </c>
      <c r="G220" s="3" t="s">
        <v>22</v>
      </c>
      <c r="H220" s="3" t="s">
        <v>271</v>
      </c>
      <c r="I220" s="4">
        <v>256</v>
      </c>
      <c r="J220" s="1">
        <v>45034</v>
      </c>
      <c r="K220" s="4">
        <f>IF(Загальна_таблиця[[#This Row],[Дата покупки]]="","",YEAR(Загальна_таблиця[[#This Row],[Дата покупки]]))</f>
        <v>2023</v>
      </c>
      <c r="L2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20" s="2">
        <v>213</v>
      </c>
      <c r="N220" s="4">
        <v>5</v>
      </c>
      <c r="O220" s="1">
        <v>45114</v>
      </c>
      <c r="P220" s="4">
        <f>IF(Загальна_таблиця[[#This Row],[Дата прочитання]]="","",YEAR(Загальна_таблиця[[#This Row],[Дата прочитання]]))</f>
        <v>2023</v>
      </c>
      <c r="Q220" s="4" t="str">
        <f>IF(Загальна_таблиця[[#This Row],[Дата прочитання]],"Прочитане","Непрочитане")</f>
        <v>Прочитане</v>
      </c>
      <c r="R220" s="4">
        <f>IF(Загальна_таблиця[[#This Row],[Дата прочитання]]="","",Загальна_таблиця[[#This Row],[Дата прочитання]]-Загальна_таблиця[[#This Row],[Дата покупки]])</f>
        <v>80</v>
      </c>
      <c r="S220" s="3"/>
      <c r="U220"/>
      <c r="V220" s="3"/>
    </row>
    <row r="221" spans="1:22" x14ac:dyDescent="0.3">
      <c r="A221" s="7">
        <f>ROW()-ROW(Загальна_таблиця[[#Headers],[№]])</f>
        <v>220</v>
      </c>
      <c r="B221" s="3" t="s">
        <v>462</v>
      </c>
      <c r="C221" s="3" t="s">
        <v>463</v>
      </c>
      <c r="D221" s="3" t="s">
        <v>72</v>
      </c>
      <c r="E221" s="3" t="s">
        <v>24</v>
      </c>
      <c r="F221" s="3" t="s">
        <v>473</v>
      </c>
      <c r="G221" s="3" t="s">
        <v>22</v>
      </c>
      <c r="H221" s="3" t="s">
        <v>271</v>
      </c>
      <c r="I221" s="4">
        <v>352</v>
      </c>
      <c r="J221" s="1">
        <v>45034</v>
      </c>
      <c r="K221" s="4">
        <f>IF(Загальна_таблиця[[#This Row],[Дата покупки]]="","",YEAR(Загальна_таблиця[[#This Row],[Дата покупки]]))</f>
        <v>2023</v>
      </c>
      <c r="L2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21" s="2">
        <v>247</v>
      </c>
      <c r="P221" s="4" t="str">
        <f>IF(Загальна_таблиця[[#This Row],[Дата прочитання]]="","",YEAR(Загальна_таблиця[[#This Row],[Дата прочитання]]))</f>
        <v/>
      </c>
      <c r="Q221" s="4" t="str">
        <f>IF(Загальна_таблиця[[#This Row],[Дата прочитання]],"Прочитане","Непрочитане")</f>
        <v>Непрочитане</v>
      </c>
      <c r="R22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1" s="3"/>
      <c r="U221"/>
      <c r="V221" s="3"/>
    </row>
    <row r="222" spans="1:22" x14ac:dyDescent="0.3">
      <c r="A222" s="7">
        <f>ROW()-ROW(Загальна_таблиця[[#Headers],[№]])</f>
        <v>221</v>
      </c>
      <c r="B222" s="3" t="s">
        <v>464</v>
      </c>
      <c r="C222" s="3" t="s">
        <v>465</v>
      </c>
      <c r="D222" s="3" t="s">
        <v>53</v>
      </c>
      <c r="E222" s="3" t="s">
        <v>46</v>
      </c>
      <c r="F222" s="3" t="s">
        <v>173</v>
      </c>
      <c r="G222" s="3" t="s">
        <v>22</v>
      </c>
      <c r="H222" s="3" t="s">
        <v>271</v>
      </c>
      <c r="I222" s="4">
        <v>240</v>
      </c>
      <c r="J222" s="1">
        <v>45041</v>
      </c>
      <c r="K222" s="4">
        <f>IF(Загальна_таблиця[[#This Row],[Дата покупки]]="","",YEAR(Загальна_таблиця[[#This Row],[Дата покупки]]))</f>
        <v>2023</v>
      </c>
      <c r="L2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22" s="2">
        <v>218</v>
      </c>
      <c r="P222" s="4" t="str">
        <f>IF(Загальна_таблиця[[#This Row],[Дата прочитання]]="","",YEAR(Загальна_таблиця[[#This Row],[Дата прочитання]]))</f>
        <v/>
      </c>
      <c r="Q222" s="4" t="str">
        <f>IF(Загальна_таблиця[[#This Row],[Дата прочитання]],"Прочитане","Непрочитане")</f>
        <v>Непрочитане</v>
      </c>
      <c r="R2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2" s="3"/>
      <c r="U222"/>
      <c r="V222" s="3"/>
    </row>
    <row r="223" spans="1:22" x14ac:dyDescent="0.3">
      <c r="A223" s="7">
        <f>ROW()-ROW(Загальна_таблиця[[#Headers],[№]])</f>
        <v>222</v>
      </c>
      <c r="B223" s="3" t="s">
        <v>466</v>
      </c>
      <c r="C223" s="3" t="s">
        <v>467</v>
      </c>
      <c r="D223" s="3" t="s">
        <v>53</v>
      </c>
      <c r="E223" s="3" t="s">
        <v>24</v>
      </c>
      <c r="F223" s="3" t="s">
        <v>238</v>
      </c>
      <c r="G223" s="3" t="s">
        <v>22</v>
      </c>
      <c r="H223" s="3" t="s">
        <v>271</v>
      </c>
      <c r="I223" s="4">
        <v>392</v>
      </c>
      <c r="J223" s="1">
        <v>45044</v>
      </c>
      <c r="K223" s="4">
        <f>IF(Загальна_таблиця[[#This Row],[Дата покупки]]="","",YEAR(Загальна_таблиця[[#This Row],[Дата покупки]]))</f>
        <v>2023</v>
      </c>
      <c r="L2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23" s="2">
        <v>349</v>
      </c>
      <c r="N223" s="4">
        <v>5</v>
      </c>
      <c r="O223" s="1">
        <v>45094</v>
      </c>
      <c r="P223" s="4">
        <f>IF(Загальна_таблиця[[#This Row],[Дата прочитання]]="","",YEAR(Загальна_таблиця[[#This Row],[Дата прочитання]]))</f>
        <v>2023</v>
      </c>
      <c r="Q223" s="4" t="str">
        <f>IF(Загальна_таблиця[[#This Row],[Дата прочитання]],"Прочитане","Непрочитане")</f>
        <v>Прочитане</v>
      </c>
      <c r="R223" s="4">
        <f>IF(Загальна_таблиця[[#This Row],[Дата прочитання]]="","",Загальна_таблиця[[#This Row],[Дата прочитання]]-Загальна_таблиця[[#This Row],[Дата покупки]])</f>
        <v>50</v>
      </c>
      <c r="S223" s="3"/>
      <c r="U223"/>
      <c r="V223" s="3"/>
    </row>
    <row r="224" spans="1:22" x14ac:dyDescent="0.3">
      <c r="A224" s="7">
        <f>ROW()-ROW(Загальна_таблиця[[#Headers],[№]])</f>
        <v>223</v>
      </c>
      <c r="B224" s="3" t="s">
        <v>468</v>
      </c>
      <c r="C224" s="3" t="s">
        <v>469</v>
      </c>
      <c r="D224" s="3" t="s">
        <v>45</v>
      </c>
      <c r="E224" s="3" t="s">
        <v>24</v>
      </c>
      <c r="F224" s="3" t="s">
        <v>48</v>
      </c>
      <c r="G224" s="3" t="s">
        <v>22</v>
      </c>
      <c r="H224" s="3" t="s">
        <v>271</v>
      </c>
      <c r="I224" s="4">
        <v>400</v>
      </c>
      <c r="J224" s="1">
        <v>45045</v>
      </c>
      <c r="K224" s="4">
        <f>IF(Загальна_таблиця[[#This Row],[Дата покупки]]="","",YEAR(Загальна_таблиця[[#This Row],[Дата покупки]]))</f>
        <v>2023</v>
      </c>
      <c r="L2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224" s="2">
        <v>119</v>
      </c>
      <c r="P224" s="4" t="str">
        <f>IF(Загальна_таблиця[[#This Row],[Дата прочитання]]="","",YEAR(Загальна_таблиця[[#This Row],[Дата прочитання]]))</f>
        <v/>
      </c>
      <c r="Q224" s="4" t="str">
        <f>IF(Загальна_таблиця[[#This Row],[Дата прочитання]],"Прочитане","Непрочитане")</f>
        <v>Непрочитане</v>
      </c>
      <c r="R22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4" s="3"/>
      <c r="U224"/>
      <c r="V224" s="3"/>
    </row>
    <row r="225" spans="1:22" x14ac:dyDescent="0.3">
      <c r="A225" s="7">
        <f>ROW()-ROW(Загальна_таблиця[[#Headers],[№]])</f>
        <v>224</v>
      </c>
      <c r="B225" s="3" t="s">
        <v>474</v>
      </c>
      <c r="C225" s="3" t="s">
        <v>475</v>
      </c>
      <c r="D225" s="3" t="s">
        <v>45</v>
      </c>
      <c r="E225" s="3" t="s">
        <v>24</v>
      </c>
      <c r="F225" s="3" t="s">
        <v>487</v>
      </c>
      <c r="G225" s="3" t="s">
        <v>22</v>
      </c>
      <c r="H225" s="3" t="s">
        <v>271</v>
      </c>
      <c r="I225" s="4">
        <v>392</v>
      </c>
      <c r="J225" s="1">
        <v>45061</v>
      </c>
      <c r="K225" s="4">
        <f>IF(Загальна_таблиця[[#This Row],[Дата покупки]]="","",YEAR(Загальна_таблиця[[#This Row],[Дата покупки]]))</f>
        <v>2023</v>
      </c>
      <c r="L2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25" s="2">
        <v>233</v>
      </c>
      <c r="N225" s="4">
        <v>5</v>
      </c>
      <c r="O225" s="1">
        <v>45396</v>
      </c>
      <c r="P225" s="4">
        <f>IF(Загальна_таблиця[[#This Row],[Дата прочитання]]="","",YEAR(Загальна_таблиця[[#This Row],[Дата прочитання]]))</f>
        <v>2024</v>
      </c>
      <c r="Q225" s="4" t="str">
        <f>IF(Загальна_таблиця[[#This Row],[Дата прочитання]],"Прочитане","Непрочитане")</f>
        <v>Прочитане</v>
      </c>
      <c r="R225" s="4">
        <f>IF(Загальна_таблиця[[#This Row],[Дата прочитання]]="","",Загальна_таблиця[[#This Row],[Дата прочитання]]-Загальна_таблиця[[#This Row],[Дата покупки]])</f>
        <v>335</v>
      </c>
      <c r="S225" s="3"/>
      <c r="U225"/>
      <c r="V225" s="3"/>
    </row>
    <row r="226" spans="1:22" x14ac:dyDescent="0.3">
      <c r="A226" s="7">
        <f>ROW()-ROW(Загальна_таблиця[[#Headers],[№]])</f>
        <v>225</v>
      </c>
      <c r="B226" s="3" t="s">
        <v>476</v>
      </c>
      <c r="C226" s="3" t="s">
        <v>477</v>
      </c>
      <c r="D226" s="3" t="s">
        <v>23</v>
      </c>
      <c r="E226" s="3" t="s">
        <v>276</v>
      </c>
      <c r="F226" s="3" t="s">
        <v>109</v>
      </c>
      <c r="G226" s="3" t="s">
        <v>22</v>
      </c>
      <c r="H226" s="3" t="s">
        <v>271</v>
      </c>
      <c r="I226" s="4">
        <v>652</v>
      </c>
      <c r="J226" s="1">
        <v>45061</v>
      </c>
      <c r="K226" s="4">
        <f>IF(Загальна_таблиця[[#This Row],[Дата покупки]]="","",YEAR(Загальна_таблиця[[#This Row],[Дата покупки]]))</f>
        <v>2023</v>
      </c>
      <c r="L2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26" s="2">
        <v>283</v>
      </c>
      <c r="P226" s="4" t="str">
        <f>IF(Загальна_таблиця[[#This Row],[Дата прочитання]]="","",YEAR(Загальна_таблиця[[#This Row],[Дата прочитання]]))</f>
        <v/>
      </c>
      <c r="Q226" s="4" t="str">
        <f>IF(Загальна_таблиця[[#This Row],[Дата прочитання]],"Прочитане","Непрочитане")</f>
        <v>Непрочитане</v>
      </c>
      <c r="R22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6" s="3"/>
      <c r="U226"/>
      <c r="V226" s="3"/>
    </row>
    <row r="227" spans="1:22" x14ac:dyDescent="0.3">
      <c r="A227" s="7">
        <f>ROW()-ROW(Загальна_таблиця[[#Headers],[№]])</f>
        <v>226</v>
      </c>
      <c r="B227" s="3" t="s">
        <v>478</v>
      </c>
      <c r="C227" s="3" t="s">
        <v>479</v>
      </c>
      <c r="D227" s="3" t="s">
        <v>235</v>
      </c>
      <c r="E227" s="3" t="s">
        <v>276</v>
      </c>
      <c r="F227" s="3" t="s">
        <v>44</v>
      </c>
      <c r="G227" s="3" t="s">
        <v>22</v>
      </c>
      <c r="H227" s="3" t="s">
        <v>271</v>
      </c>
      <c r="I227" s="4">
        <v>304</v>
      </c>
      <c r="J227" s="1">
        <v>45061</v>
      </c>
      <c r="K227" s="4">
        <f>IF(Загальна_таблиця[[#This Row],[Дата покупки]]="","",YEAR(Загальна_таблиця[[#This Row],[Дата покупки]]))</f>
        <v>2023</v>
      </c>
      <c r="L2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27" s="2">
        <v>223</v>
      </c>
      <c r="N227" s="4">
        <v>5</v>
      </c>
      <c r="O227" s="1">
        <v>45794</v>
      </c>
      <c r="P227" s="4">
        <f>IF(Загальна_таблиця[[#This Row],[Дата прочитання]]="","",YEAR(Загальна_таблиця[[#This Row],[Дата прочитання]]))</f>
        <v>2025</v>
      </c>
      <c r="Q227" s="4" t="str">
        <f>IF(Загальна_таблиця[[#This Row],[Дата прочитання]],"Прочитане","Непрочитане")</f>
        <v>Прочитане</v>
      </c>
      <c r="R227" s="4">
        <f>IF(Загальна_таблиця[[#This Row],[Дата прочитання]]="","",Загальна_таблиця[[#This Row],[Дата прочитання]]-Загальна_таблиця[[#This Row],[Дата покупки]])</f>
        <v>733</v>
      </c>
      <c r="S227" s="3"/>
      <c r="U227"/>
      <c r="V227" s="3"/>
    </row>
    <row r="228" spans="1:22" x14ac:dyDescent="0.3">
      <c r="A228" s="7">
        <f>ROW()-ROW(Загальна_таблиця[[#Headers],[№]])</f>
        <v>227</v>
      </c>
      <c r="B228" s="3" t="s">
        <v>480</v>
      </c>
      <c r="C228" s="3" t="s">
        <v>57</v>
      </c>
      <c r="D228" s="3" t="s">
        <v>23</v>
      </c>
      <c r="E228" s="3" t="s">
        <v>24</v>
      </c>
      <c r="F228" s="3" t="s">
        <v>109</v>
      </c>
      <c r="G228" s="3" t="s">
        <v>22</v>
      </c>
      <c r="H228" s="3" t="s">
        <v>271</v>
      </c>
      <c r="I228" s="4">
        <v>336</v>
      </c>
      <c r="J228" s="1">
        <v>45066</v>
      </c>
      <c r="K228" s="4">
        <f>IF(Загальна_таблиця[[#This Row],[Дата покупки]]="","",YEAR(Загальна_таблиця[[#This Row],[Дата покупки]]))</f>
        <v>2023</v>
      </c>
      <c r="L2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28" s="2">
        <v>213</v>
      </c>
      <c r="P228" s="4" t="str">
        <f>IF(Загальна_таблиця[[#This Row],[Дата прочитання]]="","",YEAR(Загальна_таблиця[[#This Row],[Дата прочитання]]))</f>
        <v/>
      </c>
      <c r="Q228" s="4" t="str">
        <f>IF(Загальна_таблиця[[#This Row],[Дата прочитання]],"Прочитане","Непрочитане")</f>
        <v>Непрочитане</v>
      </c>
      <c r="R2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8" s="3"/>
      <c r="U228"/>
      <c r="V228" s="3"/>
    </row>
    <row r="229" spans="1:22" x14ac:dyDescent="0.3">
      <c r="A229" s="7">
        <f>ROW()-ROW(Загальна_таблиця[[#Headers],[№]])</f>
        <v>228</v>
      </c>
      <c r="B229" s="3" t="s">
        <v>481</v>
      </c>
      <c r="C229" s="3" t="s">
        <v>482</v>
      </c>
      <c r="D229" s="3" t="s">
        <v>166</v>
      </c>
      <c r="E229" s="3" t="s">
        <v>276</v>
      </c>
      <c r="F229" s="3" t="s">
        <v>488</v>
      </c>
      <c r="G229" s="3" t="s">
        <v>22</v>
      </c>
      <c r="H229" s="3" t="s">
        <v>271</v>
      </c>
      <c r="I229" s="4">
        <v>174</v>
      </c>
      <c r="J229" s="1">
        <v>45066</v>
      </c>
      <c r="K229" s="4">
        <f>IF(Загальна_таблиця[[#This Row],[Дата покупки]]="","",YEAR(Загальна_таблиця[[#This Row],[Дата покупки]]))</f>
        <v>2023</v>
      </c>
      <c r="L2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29" s="2">
        <v>367</v>
      </c>
      <c r="P229" s="4" t="str">
        <f>IF(Загальна_таблиця[[#This Row],[Дата прочитання]]="","",YEAR(Загальна_таблиця[[#This Row],[Дата прочитання]]))</f>
        <v/>
      </c>
      <c r="Q229" s="4" t="str">
        <f>IF(Загальна_таблиця[[#This Row],[Дата прочитання]],"Прочитане","Непрочитане")</f>
        <v>Непрочитане</v>
      </c>
      <c r="R22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29" s="3"/>
      <c r="U229"/>
      <c r="V229" s="3"/>
    </row>
    <row r="230" spans="1:22" x14ac:dyDescent="0.3">
      <c r="A230" s="7">
        <f>ROW()-ROW(Загальна_таблиця[[#Headers],[№]])</f>
        <v>229</v>
      </c>
      <c r="B230" s="3" t="s">
        <v>483</v>
      </c>
      <c r="C230" s="3" t="s">
        <v>484</v>
      </c>
      <c r="D230" s="3" t="s">
        <v>41</v>
      </c>
      <c r="E230" s="3" t="s">
        <v>46</v>
      </c>
      <c r="F230" s="3" t="s">
        <v>110</v>
      </c>
      <c r="G230" s="3" t="s">
        <v>22</v>
      </c>
      <c r="H230" s="3" t="s">
        <v>271</v>
      </c>
      <c r="I230" s="4">
        <v>184</v>
      </c>
      <c r="J230" s="1">
        <v>45077</v>
      </c>
      <c r="K230" s="4">
        <f>IF(Загальна_таблиця[[#This Row],[Дата покупки]]="","",YEAR(Загальна_таблиця[[#This Row],[Дата покупки]]))</f>
        <v>2023</v>
      </c>
      <c r="L2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30" s="2">
        <v>124</v>
      </c>
      <c r="P230" s="4" t="str">
        <f>IF(Загальна_таблиця[[#This Row],[Дата прочитання]]="","",YEAR(Загальна_таблиця[[#This Row],[Дата прочитання]]))</f>
        <v/>
      </c>
      <c r="Q230" s="4" t="str">
        <f>IF(Загальна_таблиця[[#This Row],[Дата прочитання]],"Прочитане","Непрочитане")</f>
        <v>Непрочитане</v>
      </c>
      <c r="R23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0" s="3"/>
      <c r="U230"/>
      <c r="V230" s="3"/>
    </row>
    <row r="231" spans="1:22" x14ac:dyDescent="0.3">
      <c r="A231" s="7">
        <f>ROW()-ROW(Загальна_таблиця[[#Headers],[№]])</f>
        <v>230</v>
      </c>
      <c r="B231" s="3" t="s">
        <v>485</v>
      </c>
      <c r="C231" s="3" t="s">
        <v>486</v>
      </c>
      <c r="D231" s="3" t="s">
        <v>45</v>
      </c>
      <c r="E231" s="3" t="s">
        <v>46</v>
      </c>
      <c r="F231" s="3" t="s">
        <v>489</v>
      </c>
      <c r="G231" s="3" t="s">
        <v>22</v>
      </c>
      <c r="H231" s="3" t="s">
        <v>271</v>
      </c>
      <c r="I231" s="4">
        <v>288</v>
      </c>
      <c r="J231" s="1">
        <v>45077</v>
      </c>
      <c r="K231" s="4">
        <f>IF(Загальна_таблиця[[#This Row],[Дата покупки]]="","",YEAR(Загальна_таблиця[[#This Row],[Дата покупки]]))</f>
        <v>2023</v>
      </c>
      <c r="L2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231" s="2">
        <v>233</v>
      </c>
      <c r="P231" s="4" t="str">
        <f>IF(Загальна_таблиця[[#This Row],[Дата прочитання]]="","",YEAR(Загальна_таблиця[[#This Row],[Дата прочитання]]))</f>
        <v/>
      </c>
      <c r="Q231" s="4" t="str">
        <f>IF(Загальна_таблиця[[#This Row],[Дата прочитання]],"Прочитане","Непрочитане")</f>
        <v>Непрочитане</v>
      </c>
      <c r="R23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1" s="3"/>
      <c r="U231"/>
      <c r="V231" s="3"/>
    </row>
    <row r="232" spans="1:22" x14ac:dyDescent="0.3">
      <c r="A232" s="7">
        <f>ROW()-ROW(Загальна_таблиця[[#Headers],[№]])</f>
        <v>231</v>
      </c>
      <c r="B232" s="3" t="s">
        <v>490</v>
      </c>
      <c r="C232" s="3" t="s">
        <v>491</v>
      </c>
      <c r="D232" s="3" t="s">
        <v>45</v>
      </c>
      <c r="E232" s="3" t="s">
        <v>46</v>
      </c>
      <c r="F232" s="3" t="s">
        <v>167</v>
      </c>
      <c r="G232" s="3" t="s">
        <v>22</v>
      </c>
      <c r="H232" s="3" t="s">
        <v>271</v>
      </c>
      <c r="I232" s="4">
        <v>320</v>
      </c>
      <c r="J232" s="1">
        <v>45078</v>
      </c>
      <c r="K232" s="4">
        <f>IF(Загальна_таблиця[[#This Row],[Дата покупки]]="","",YEAR(Загальна_таблиця[[#This Row],[Дата покупки]]))</f>
        <v>2023</v>
      </c>
      <c r="L2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2" s="2">
        <v>385</v>
      </c>
      <c r="P232" s="4" t="str">
        <f>IF(Загальна_таблиця[[#This Row],[Дата прочитання]]="","",YEAR(Загальна_таблиця[[#This Row],[Дата прочитання]]))</f>
        <v/>
      </c>
      <c r="Q232" s="4" t="str">
        <f>IF(Загальна_таблиця[[#This Row],[Дата прочитання]],"Прочитане","Непрочитане")</f>
        <v>Непрочитане</v>
      </c>
      <c r="R23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2" s="3"/>
      <c r="U232"/>
      <c r="V232" s="3"/>
    </row>
    <row r="233" spans="1:22" x14ac:dyDescent="0.3">
      <c r="A233" s="7">
        <f>ROW()-ROW(Загальна_таблиця[[#Headers],[№]])</f>
        <v>232</v>
      </c>
      <c r="B233" s="3" t="s">
        <v>492</v>
      </c>
      <c r="C233" s="3" t="s">
        <v>493</v>
      </c>
      <c r="D233" s="3" t="s">
        <v>177</v>
      </c>
      <c r="E233" s="3" t="s">
        <v>46</v>
      </c>
      <c r="F233" s="3" t="s">
        <v>167</v>
      </c>
      <c r="G233" s="3" t="s">
        <v>22</v>
      </c>
      <c r="H233" s="3" t="s">
        <v>271</v>
      </c>
      <c r="I233" s="4">
        <v>240</v>
      </c>
      <c r="J233" s="1">
        <v>45078</v>
      </c>
      <c r="K233" s="4">
        <f>IF(Загальна_таблиця[[#This Row],[Дата покупки]]="","",YEAR(Загальна_таблиця[[#This Row],[Дата покупки]]))</f>
        <v>2023</v>
      </c>
      <c r="L2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3" s="2">
        <v>330</v>
      </c>
      <c r="P233" s="4" t="str">
        <f>IF(Загальна_таблиця[[#This Row],[Дата прочитання]]="","",YEAR(Загальна_таблиця[[#This Row],[Дата прочитання]]))</f>
        <v/>
      </c>
      <c r="Q233" s="4" t="str">
        <f>IF(Загальна_таблиця[[#This Row],[Дата прочитання]],"Прочитане","Непрочитане")</f>
        <v>Непрочитане</v>
      </c>
      <c r="R23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3" s="3"/>
      <c r="U233"/>
      <c r="V233" s="3"/>
    </row>
    <row r="234" spans="1:22" x14ac:dyDescent="0.3">
      <c r="A234" s="7">
        <f>ROW()-ROW(Загальна_таблиця[[#Headers],[№]])</f>
        <v>233</v>
      </c>
      <c r="B234" s="3" t="s">
        <v>494</v>
      </c>
      <c r="C234" s="3" t="s">
        <v>493</v>
      </c>
      <c r="D234" s="3" t="s">
        <v>177</v>
      </c>
      <c r="E234" s="3" t="s">
        <v>46</v>
      </c>
      <c r="F234" s="3" t="s">
        <v>167</v>
      </c>
      <c r="G234" s="3" t="s">
        <v>22</v>
      </c>
      <c r="H234" s="3" t="s">
        <v>271</v>
      </c>
      <c r="I234" s="4">
        <v>288</v>
      </c>
      <c r="J234" s="1">
        <v>45078</v>
      </c>
      <c r="K234" s="4">
        <f>IF(Загальна_таблиця[[#This Row],[Дата покупки]]="","",YEAR(Загальна_таблиця[[#This Row],[Дата покупки]]))</f>
        <v>2023</v>
      </c>
      <c r="L2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4" s="2">
        <v>300</v>
      </c>
      <c r="N234" s="4">
        <v>5</v>
      </c>
      <c r="O234" s="1">
        <v>45418</v>
      </c>
      <c r="P234" s="4">
        <f>IF(Загальна_таблиця[[#This Row],[Дата прочитання]]="","",YEAR(Загальна_таблиця[[#This Row],[Дата прочитання]]))</f>
        <v>2024</v>
      </c>
      <c r="Q234" s="4" t="str">
        <f>IF(Загальна_таблиця[[#This Row],[Дата прочитання]],"Прочитане","Непрочитане")</f>
        <v>Прочитане</v>
      </c>
      <c r="R234" s="4">
        <f>IF(Загальна_таблиця[[#This Row],[Дата прочитання]]="","",Загальна_таблиця[[#This Row],[Дата прочитання]]-Загальна_таблиця[[#This Row],[Дата покупки]])</f>
        <v>340</v>
      </c>
      <c r="S234" s="3"/>
      <c r="U234"/>
      <c r="V234" s="3"/>
    </row>
    <row r="235" spans="1:22" x14ac:dyDescent="0.3">
      <c r="A235" s="7">
        <f>ROW()-ROW(Загальна_таблиця[[#Headers],[№]])</f>
        <v>234</v>
      </c>
      <c r="B235" s="3" t="s">
        <v>495</v>
      </c>
      <c r="C235" s="3" t="s">
        <v>95</v>
      </c>
      <c r="D235" s="3" t="s">
        <v>53</v>
      </c>
      <c r="E235" s="3" t="s">
        <v>276</v>
      </c>
      <c r="F235" s="3" t="s">
        <v>43</v>
      </c>
      <c r="G235" s="3" t="s">
        <v>22</v>
      </c>
      <c r="H235" s="3" t="s">
        <v>271</v>
      </c>
      <c r="I235" s="4">
        <v>472</v>
      </c>
      <c r="J235" s="1">
        <v>45082</v>
      </c>
      <c r="K235" s="4">
        <f>IF(Загальна_таблиця[[#This Row],[Дата покупки]]="","",YEAR(Загальна_таблиця[[#This Row],[Дата покупки]]))</f>
        <v>2023</v>
      </c>
      <c r="L2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5" s="2">
        <v>298</v>
      </c>
      <c r="P235" s="4" t="str">
        <f>IF(Загальна_таблиця[[#This Row],[Дата прочитання]]="","",YEAR(Загальна_таблиця[[#This Row],[Дата прочитання]]))</f>
        <v/>
      </c>
      <c r="Q235" s="4" t="str">
        <f>IF(Загальна_таблиця[[#This Row],[Дата прочитання]],"Прочитане","Непрочитане")</f>
        <v>Непрочитане</v>
      </c>
      <c r="R23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5" s="3"/>
      <c r="U235"/>
      <c r="V235" s="3"/>
    </row>
    <row r="236" spans="1:22" x14ac:dyDescent="0.3">
      <c r="A236" s="7">
        <f>ROW()-ROW(Загальна_таблиця[[#Headers],[№]])</f>
        <v>235</v>
      </c>
      <c r="B236" s="3" t="s">
        <v>496</v>
      </c>
      <c r="C236" s="3" t="s">
        <v>419</v>
      </c>
      <c r="D236" s="3" t="s">
        <v>23</v>
      </c>
      <c r="E236" s="3" t="s">
        <v>429</v>
      </c>
      <c r="F236" s="3" t="s">
        <v>108</v>
      </c>
      <c r="G236" s="3" t="s">
        <v>22</v>
      </c>
      <c r="H236" s="3" t="s">
        <v>271</v>
      </c>
      <c r="I236" s="4">
        <v>1000</v>
      </c>
      <c r="J236" s="1">
        <v>45082</v>
      </c>
      <c r="K236" s="4">
        <f>IF(Загальна_таблиця[[#This Row],[Дата покупки]]="","",YEAR(Загальна_таблиця[[#This Row],[Дата покупки]]))</f>
        <v>2023</v>
      </c>
      <c r="L23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6" s="2">
        <v>665</v>
      </c>
      <c r="N236" s="4">
        <v>5</v>
      </c>
      <c r="O236" s="1">
        <v>45408</v>
      </c>
      <c r="P236" s="4">
        <f>IF(Загальна_таблиця[[#This Row],[Дата прочитання]]="","",YEAR(Загальна_таблиця[[#This Row],[Дата прочитання]]))</f>
        <v>2024</v>
      </c>
      <c r="Q236" s="4" t="str">
        <f>IF(Загальна_таблиця[[#This Row],[Дата прочитання]],"Прочитане","Непрочитане")</f>
        <v>Прочитане</v>
      </c>
      <c r="R236" s="4">
        <f>IF(Загальна_таблиця[[#This Row],[Дата прочитання]]="","",Загальна_таблиця[[#This Row],[Дата прочитання]]-Загальна_таблиця[[#This Row],[Дата покупки]])</f>
        <v>326</v>
      </c>
      <c r="S236" s="3"/>
      <c r="U236"/>
      <c r="V236" s="3"/>
    </row>
    <row r="237" spans="1:22" x14ac:dyDescent="0.3">
      <c r="A237" s="7">
        <f>ROW()-ROW(Загальна_таблиця[[#Headers],[№]])</f>
        <v>236</v>
      </c>
      <c r="B237" s="3" t="s">
        <v>497</v>
      </c>
      <c r="C237" s="3" t="s">
        <v>498</v>
      </c>
      <c r="D237" s="3" t="s">
        <v>53</v>
      </c>
      <c r="E237" s="3" t="s">
        <v>46</v>
      </c>
      <c r="F237" s="3" t="s">
        <v>173</v>
      </c>
      <c r="G237" s="3" t="s">
        <v>22</v>
      </c>
      <c r="H237" s="3" t="s">
        <v>271</v>
      </c>
      <c r="I237" s="4">
        <v>176</v>
      </c>
      <c r="J237" s="1">
        <v>45089</v>
      </c>
      <c r="K237" s="4">
        <f>IF(Загальна_таблиця[[#This Row],[Дата покупки]]="","",YEAR(Загальна_таблиця[[#This Row],[Дата покупки]]))</f>
        <v>2023</v>
      </c>
      <c r="L23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7" s="2">
        <v>218</v>
      </c>
      <c r="P237" s="4" t="str">
        <f>IF(Загальна_таблиця[[#This Row],[Дата прочитання]]="","",YEAR(Загальна_таблиця[[#This Row],[Дата прочитання]]))</f>
        <v/>
      </c>
      <c r="Q237" s="4" t="str">
        <f>IF(Загальна_таблиця[[#This Row],[Дата прочитання]],"Прочитане","Непрочитане")</f>
        <v>Непрочитане</v>
      </c>
      <c r="R23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7" s="3"/>
      <c r="U237"/>
      <c r="V237" s="3"/>
    </row>
    <row r="238" spans="1:22" x14ac:dyDescent="0.3">
      <c r="A238" s="7">
        <f>ROW()-ROW(Загальна_таблиця[[#Headers],[№]])</f>
        <v>237</v>
      </c>
      <c r="B238" s="3" t="s">
        <v>499</v>
      </c>
      <c r="C238" s="3" t="s">
        <v>500</v>
      </c>
      <c r="D238" s="3" t="s">
        <v>53</v>
      </c>
      <c r="E238" s="3" t="s">
        <v>46</v>
      </c>
      <c r="F238" s="3" t="s">
        <v>173</v>
      </c>
      <c r="G238" s="3" t="s">
        <v>22</v>
      </c>
      <c r="H238" s="3" t="s">
        <v>271</v>
      </c>
      <c r="I238" s="4">
        <v>176</v>
      </c>
      <c r="J238" s="1">
        <v>45089</v>
      </c>
      <c r="K238" s="4">
        <f>IF(Загальна_таблиця[[#This Row],[Дата покупки]]="","",YEAR(Загальна_таблиця[[#This Row],[Дата покупки]]))</f>
        <v>2023</v>
      </c>
      <c r="L23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8" s="2">
        <v>153</v>
      </c>
      <c r="N238" s="4">
        <v>5</v>
      </c>
      <c r="O238" s="1">
        <v>45096</v>
      </c>
      <c r="P238" s="4">
        <f>IF(Загальна_таблиця[[#This Row],[Дата прочитання]]="","",YEAR(Загальна_таблиця[[#This Row],[Дата прочитання]]))</f>
        <v>2023</v>
      </c>
      <c r="Q238" s="4" t="str">
        <f>IF(Загальна_таблиця[[#This Row],[Дата прочитання]],"Прочитане","Непрочитане")</f>
        <v>Прочитане</v>
      </c>
      <c r="R238" s="4">
        <f>IF(Загальна_таблиця[[#This Row],[Дата прочитання]]="","",Загальна_таблиця[[#This Row],[Дата прочитання]]-Загальна_таблиця[[#This Row],[Дата покупки]])</f>
        <v>7</v>
      </c>
      <c r="S238" s="3"/>
      <c r="U238"/>
      <c r="V238" s="3"/>
    </row>
    <row r="239" spans="1:22" x14ac:dyDescent="0.3">
      <c r="A239" s="7">
        <f>ROW()-ROW(Загальна_таблиця[[#Headers],[№]])</f>
        <v>238</v>
      </c>
      <c r="B239" s="3" t="s">
        <v>501</v>
      </c>
      <c r="C239" s="3" t="s">
        <v>502</v>
      </c>
      <c r="D239" s="3" t="s">
        <v>521</v>
      </c>
      <c r="E239" s="3" t="s">
        <v>276</v>
      </c>
      <c r="F239" s="3" t="s">
        <v>277</v>
      </c>
      <c r="G239" s="3" t="s">
        <v>22</v>
      </c>
      <c r="H239" s="3" t="s">
        <v>271</v>
      </c>
      <c r="I239" s="4">
        <v>160</v>
      </c>
      <c r="J239" s="1">
        <v>45096</v>
      </c>
      <c r="K239" s="4">
        <f>IF(Загальна_таблиця[[#This Row],[Дата покупки]]="","",YEAR(Загальна_таблиця[[#This Row],[Дата покупки]]))</f>
        <v>2023</v>
      </c>
      <c r="L23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39" s="2">
        <v>128</v>
      </c>
      <c r="P239" s="4" t="str">
        <f>IF(Загальна_таблиця[[#This Row],[Дата прочитання]]="","",YEAR(Загальна_таблиця[[#This Row],[Дата прочитання]]))</f>
        <v/>
      </c>
      <c r="Q239" s="4" t="str">
        <f>IF(Загальна_таблиця[[#This Row],[Дата прочитання]],"Прочитане","Непрочитане")</f>
        <v>Непрочитане</v>
      </c>
      <c r="R23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39" s="3"/>
      <c r="U239"/>
      <c r="V239" s="3"/>
    </row>
    <row r="240" spans="1:22" x14ac:dyDescent="0.3">
      <c r="A240" s="7">
        <f>ROW()-ROW(Загальна_таблиця[[#Headers],[№]])</f>
        <v>239</v>
      </c>
      <c r="B240" s="3" t="s">
        <v>503</v>
      </c>
      <c r="C240" s="3" t="s">
        <v>504</v>
      </c>
      <c r="D240" s="3" t="s">
        <v>77</v>
      </c>
      <c r="E240" s="3" t="s">
        <v>24</v>
      </c>
      <c r="F240" s="3" t="s">
        <v>171</v>
      </c>
      <c r="G240" s="3" t="s">
        <v>22</v>
      </c>
      <c r="H240" s="3" t="s">
        <v>271</v>
      </c>
      <c r="I240" s="4">
        <v>328</v>
      </c>
      <c r="J240" s="1">
        <v>45100</v>
      </c>
      <c r="K240" s="4">
        <f>IF(Загальна_таблиця[[#This Row],[Дата покупки]]="","",YEAR(Загальна_таблиця[[#This Row],[Дата покупки]]))</f>
        <v>2023</v>
      </c>
      <c r="L24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0" s="2">
        <v>374</v>
      </c>
      <c r="P240" s="4" t="str">
        <f>IF(Загальна_таблиця[[#This Row],[Дата прочитання]]="","",YEAR(Загальна_таблиця[[#This Row],[Дата прочитання]]))</f>
        <v/>
      </c>
      <c r="Q240" s="4" t="str">
        <f>IF(Загальна_таблиця[[#This Row],[Дата прочитання]],"Прочитане","Непрочитане")</f>
        <v>Непрочитане</v>
      </c>
      <c r="R24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0" s="3"/>
      <c r="U240"/>
      <c r="V240" s="3"/>
    </row>
    <row r="241" spans="1:22" x14ac:dyDescent="0.3">
      <c r="A241" s="7">
        <f>ROW()-ROW(Загальна_таблиця[[#Headers],[№]])</f>
        <v>240</v>
      </c>
      <c r="B241" s="3" t="s">
        <v>505</v>
      </c>
      <c r="C241" s="3" t="s">
        <v>506</v>
      </c>
      <c r="D241" s="3" t="s">
        <v>231</v>
      </c>
      <c r="E241" s="3" t="s">
        <v>24</v>
      </c>
      <c r="F241" s="3" t="s">
        <v>403</v>
      </c>
      <c r="G241" s="3" t="s">
        <v>22</v>
      </c>
      <c r="H241" s="3" t="s">
        <v>271</v>
      </c>
      <c r="I241" s="4">
        <v>120</v>
      </c>
      <c r="J241" s="1">
        <v>45107</v>
      </c>
      <c r="K241" s="4">
        <f>IF(Загальна_таблиця[[#This Row],[Дата покупки]]="","",YEAR(Загальна_таблиця[[#This Row],[Дата покупки]]))</f>
        <v>2023</v>
      </c>
      <c r="L24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1" s="2">
        <v>238</v>
      </c>
      <c r="N241" s="4">
        <v>5</v>
      </c>
      <c r="O241" s="1">
        <v>45135</v>
      </c>
      <c r="P241" s="4">
        <f>IF(Загальна_таблиця[[#This Row],[Дата прочитання]]="","",YEAR(Загальна_таблиця[[#This Row],[Дата прочитання]]))</f>
        <v>2023</v>
      </c>
      <c r="Q241" s="4" t="str">
        <f>IF(Загальна_таблиця[[#This Row],[Дата прочитання]],"Прочитане","Непрочитане")</f>
        <v>Прочитане</v>
      </c>
      <c r="R241" s="4">
        <f>IF(Загальна_таблиця[[#This Row],[Дата прочитання]]="","",Загальна_таблиця[[#This Row],[Дата прочитання]]-Загальна_таблиця[[#This Row],[Дата покупки]])</f>
        <v>28</v>
      </c>
      <c r="S241" s="3"/>
      <c r="U241"/>
      <c r="V241" s="3"/>
    </row>
    <row r="242" spans="1:22" x14ac:dyDescent="0.3">
      <c r="A242" s="7">
        <f>ROW()-ROW(Загальна_таблиця[[#Headers],[№]])</f>
        <v>241</v>
      </c>
      <c r="B242" s="3" t="s">
        <v>507</v>
      </c>
      <c r="C242" s="3" t="s">
        <v>508</v>
      </c>
      <c r="D242" s="3" t="s">
        <v>166</v>
      </c>
      <c r="E242" s="3" t="s">
        <v>24</v>
      </c>
      <c r="F242" s="3" t="s">
        <v>403</v>
      </c>
      <c r="G242" s="3" t="s">
        <v>22</v>
      </c>
      <c r="H242" s="3" t="s">
        <v>271</v>
      </c>
      <c r="I242" s="4">
        <v>368</v>
      </c>
      <c r="J242" s="1">
        <v>45107</v>
      </c>
      <c r="K242" s="4">
        <f>IF(Загальна_таблиця[[#This Row],[Дата покупки]]="","",YEAR(Загальна_таблиця[[#This Row],[Дата покупки]]))</f>
        <v>2023</v>
      </c>
      <c r="L24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2" s="2">
        <v>238</v>
      </c>
      <c r="P242" s="4" t="str">
        <f>IF(Загальна_таблиця[[#This Row],[Дата прочитання]]="","",YEAR(Загальна_таблиця[[#This Row],[Дата прочитання]]))</f>
        <v/>
      </c>
      <c r="Q242" s="4" t="str">
        <f>IF(Загальна_таблиця[[#This Row],[Дата прочитання]],"Прочитане","Непрочитане")</f>
        <v>Непрочитане</v>
      </c>
      <c r="R24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2" s="3"/>
      <c r="U242"/>
      <c r="V242" s="3"/>
    </row>
    <row r="243" spans="1:22" x14ac:dyDescent="0.3">
      <c r="A243" s="7">
        <f>ROW()-ROW(Загальна_таблиця[[#Headers],[№]])</f>
        <v>242</v>
      </c>
      <c r="B243" s="3" t="s">
        <v>509</v>
      </c>
      <c r="C243" s="3" t="s">
        <v>256</v>
      </c>
      <c r="D243" s="3" t="s">
        <v>45</v>
      </c>
      <c r="E243" s="3" t="s">
        <v>24</v>
      </c>
      <c r="F243" s="3" t="s">
        <v>277</v>
      </c>
      <c r="G243" s="3" t="s">
        <v>22</v>
      </c>
      <c r="H243" s="3" t="s">
        <v>271</v>
      </c>
      <c r="I243" s="4">
        <v>240</v>
      </c>
      <c r="J243" s="1">
        <v>45107</v>
      </c>
      <c r="K243" s="4">
        <f>IF(Загальна_таблиця[[#This Row],[Дата покупки]]="","",YEAR(Загальна_таблиця[[#This Row],[Дата покупки]]))</f>
        <v>2023</v>
      </c>
      <c r="L24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3" s="2">
        <v>170</v>
      </c>
      <c r="P243" s="4" t="str">
        <f>IF(Загальна_таблиця[[#This Row],[Дата прочитання]]="","",YEAR(Загальна_таблиця[[#This Row],[Дата прочитання]]))</f>
        <v/>
      </c>
      <c r="Q243" s="4" t="str">
        <f>IF(Загальна_таблиця[[#This Row],[Дата прочитання]],"Прочитане","Непрочитане")</f>
        <v>Непрочитане</v>
      </c>
      <c r="R24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3" s="3"/>
      <c r="U243"/>
      <c r="V243" s="3"/>
    </row>
    <row r="244" spans="1:22" x14ac:dyDescent="0.3">
      <c r="A244" s="7">
        <f>ROW()-ROW(Загальна_таблиця[[#Headers],[№]])</f>
        <v>243</v>
      </c>
      <c r="B244" s="3" t="s">
        <v>510</v>
      </c>
      <c r="C244" s="3" t="s">
        <v>435</v>
      </c>
      <c r="D244" s="3" t="s">
        <v>45</v>
      </c>
      <c r="E244" s="3" t="s">
        <v>178</v>
      </c>
      <c r="F244" s="3" t="s">
        <v>277</v>
      </c>
      <c r="G244" s="3" t="s">
        <v>22</v>
      </c>
      <c r="H244" s="3" t="s">
        <v>271</v>
      </c>
      <c r="I244" s="4">
        <v>1248</v>
      </c>
      <c r="J244" s="1">
        <v>45107</v>
      </c>
      <c r="K244" s="4">
        <f>IF(Загальна_таблиця[[#This Row],[Дата покупки]]="","",YEAR(Загальна_таблиця[[#This Row],[Дата покупки]]))</f>
        <v>2023</v>
      </c>
      <c r="L24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4" s="2">
        <v>590</v>
      </c>
      <c r="P244" s="4" t="str">
        <f>IF(Загальна_таблиця[[#This Row],[Дата прочитання]]="","",YEAR(Загальна_таблиця[[#This Row],[Дата прочитання]]))</f>
        <v/>
      </c>
      <c r="Q244" s="4" t="str">
        <f>IF(Загальна_таблиця[[#This Row],[Дата прочитання]],"Прочитане","Непрочитане")</f>
        <v>Непрочитане</v>
      </c>
      <c r="R24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4" s="3"/>
      <c r="U244"/>
      <c r="V244" s="3"/>
    </row>
    <row r="245" spans="1:22" x14ac:dyDescent="0.3">
      <c r="A245" s="7">
        <f>ROW()-ROW(Загальна_таблиця[[#Headers],[№]])</f>
        <v>244</v>
      </c>
      <c r="B245" s="3" t="s">
        <v>511</v>
      </c>
      <c r="C245" s="3" t="s">
        <v>512</v>
      </c>
      <c r="D245" s="3" t="s">
        <v>169</v>
      </c>
      <c r="E245" s="3" t="s">
        <v>24</v>
      </c>
      <c r="F245" s="3" t="s">
        <v>180</v>
      </c>
      <c r="G245" s="3" t="s">
        <v>22</v>
      </c>
      <c r="H245" s="3" t="s">
        <v>271</v>
      </c>
      <c r="I245" s="4">
        <v>112</v>
      </c>
      <c r="J245" s="1">
        <v>45107</v>
      </c>
      <c r="K245" s="4">
        <f>IF(Загальна_таблиця[[#This Row],[Дата покупки]]="","",YEAR(Загальна_таблиця[[#This Row],[Дата покупки]]))</f>
        <v>2023</v>
      </c>
      <c r="L24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5" s="2">
        <v>201</v>
      </c>
      <c r="N245" s="4">
        <v>5</v>
      </c>
      <c r="O245" s="1">
        <v>45451</v>
      </c>
      <c r="P245" s="4">
        <f>IF(Загальна_таблиця[[#This Row],[Дата прочитання]]="","",YEAR(Загальна_таблиця[[#This Row],[Дата прочитання]]))</f>
        <v>2024</v>
      </c>
      <c r="Q245" s="4" t="str">
        <f>IF(Загальна_таблиця[[#This Row],[Дата прочитання]],"Прочитане","Непрочитане")</f>
        <v>Прочитане</v>
      </c>
      <c r="R245" s="4">
        <f>IF(Загальна_таблиця[[#This Row],[Дата прочитання]]="","",Загальна_таблиця[[#This Row],[Дата прочитання]]-Загальна_таблиця[[#This Row],[Дата покупки]])</f>
        <v>344</v>
      </c>
      <c r="S245" s="3"/>
      <c r="U245"/>
      <c r="V245" s="3"/>
    </row>
    <row r="246" spans="1:22" x14ac:dyDescent="0.3">
      <c r="A246" s="7">
        <f>ROW()-ROW(Загальна_таблиця[[#Headers],[№]])</f>
        <v>245</v>
      </c>
      <c r="B246" s="3" t="s">
        <v>513</v>
      </c>
      <c r="C246" s="3" t="s">
        <v>514</v>
      </c>
      <c r="D246" s="3" t="s">
        <v>53</v>
      </c>
      <c r="E246" s="3" t="s">
        <v>24</v>
      </c>
      <c r="F246" s="3" t="s">
        <v>522</v>
      </c>
      <c r="G246" s="3" t="s">
        <v>22</v>
      </c>
      <c r="H246" s="3" t="s">
        <v>271</v>
      </c>
      <c r="I246" s="4">
        <v>208</v>
      </c>
      <c r="J246" s="1">
        <v>45107</v>
      </c>
      <c r="K246" s="4">
        <f>IF(Загальна_таблиця[[#This Row],[Дата покупки]]="","",YEAR(Загальна_таблиця[[#This Row],[Дата покупки]]))</f>
        <v>2023</v>
      </c>
      <c r="L24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6" s="2">
        <v>194</v>
      </c>
      <c r="P246" s="4" t="str">
        <f>IF(Загальна_таблиця[[#This Row],[Дата прочитання]]="","",YEAR(Загальна_таблиця[[#This Row],[Дата прочитання]]))</f>
        <v/>
      </c>
      <c r="Q246" s="4" t="str">
        <f>IF(Загальна_таблиця[[#This Row],[Дата прочитання]],"Прочитане","Непрочитане")</f>
        <v>Непрочитане</v>
      </c>
      <c r="R24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6" s="3"/>
      <c r="U246"/>
      <c r="V246" s="3"/>
    </row>
    <row r="247" spans="1:22" x14ac:dyDescent="0.3">
      <c r="A247" s="7">
        <f>ROW()-ROW(Загальна_таблиця[[#Headers],[№]])</f>
        <v>246</v>
      </c>
      <c r="B247" s="3" t="s">
        <v>515</v>
      </c>
      <c r="C247" s="3" t="s">
        <v>516</v>
      </c>
      <c r="D247" s="3" t="s">
        <v>275</v>
      </c>
      <c r="E247" s="3" t="s">
        <v>24</v>
      </c>
      <c r="F247" s="3" t="s">
        <v>74</v>
      </c>
      <c r="G247" s="3" t="s">
        <v>22</v>
      </c>
      <c r="H247" s="3" t="s">
        <v>271</v>
      </c>
      <c r="I247" s="4">
        <v>160</v>
      </c>
      <c r="J247" s="1">
        <v>45107</v>
      </c>
      <c r="K247" s="4">
        <f>IF(Загальна_таблиця[[#This Row],[Дата покупки]]="","",YEAR(Загальна_таблиця[[#This Row],[Дата покупки]]))</f>
        <v>2023</v>
      </c>
      <c r="L24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7" s="2">
        <v>234</v>
      </c>
      <c r="P247" s="4" t="str">
        <f>IF(Загальна_таблиця[[#This Row],[Дата прочитання]]="","",YEAR(Загальна_таблиця[[#This Row],[Дата прочитання]]))</f>
        <v/>
      </c>
      <c r="Q247" s="4" t="str">
        <f>IF(Загальна_таблиця[[#This Row],[Дата прочитання]],"Прочитане","Непрочитане")</f>
        <v>Непрочитане</v>
      </c>
      <c r="R24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7" s="3"/>
      <c r="U247"/>
      <c r="V247" s="3"/>
    </row>
    <row r="248" spans="1:22" x14ac:dyDescent="0.3">
      <c r="A248" s="7">
        <f>ROW()-ROW(Загальна_таблиця[[#Headers],[№]])</f>
        <v>247</v>
      </c>
      <c r="B248" s="3" t="s">
        <v>517</v>
      </c>
      <c r="C248" s="3" t="s">
        <v>518</v>
      </c>
      <c r="D248" s="3" t="s">
        <v>53</v>
      </c>
      <c r="E248" s="3" t="s">
        <v>276</v>
      </c>
      <c r="F248" s="3" t="s">
        <v>523</v>
      </c>
      <c r="G248" s="3" t="s">
        <v>22</v>
      </c>
      <c r="H248" s="3" t="s">
        <v>271</v>
      </c>
      <c r="I248" s="4">
        <v>432</v>
      </c>
      <c r="J248" s="1">
        <v>45107</v>
      </c>
      <c r="K248" s="4">
        <f>IF(Загальна_таблиця[[#This Row],[Дата покупки]]="","",YEAR(Загальна_таблиця[[#This Row],[Дата покупки]]))</f>
        <v>2023</v>
      </c>
      <c r="L24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8" s="2">
        <v>297</v>
      </c>
      <c r="P248" s="4" t="str">
        <f>IF(Загальна_таблиця[[#This Row],[Дата прочитання]]="","",YEAR(Загальна_таблиця[[#This Row],[Дата прочитання]]))</f>
        <v/>
      </c>
      <c r="Q248" s="4" t="str">
        <f>IF(Загальна_таблиця[[#This Row],[Дата прочитання]],"Прочитане","Непрочитане")</f>
        <v>Непрочитане</v>
      </c>
      <c r="R24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8" s="3"/>
      <c r="U248"/>
      <c r="V248" s="3"/>
    </row>
    <row r="249" spans="1:22" x14ac:dyDescent="0.3">
      <c r="A249" s="7">
        <f>ROW()-ROW(Загальна_таблиця[[#Headers],[№]])</f>
        <v>248</v>
      </c>
      <c r="B249" s="3" t="s">
        <v>519</v>
      </c>
      <c r="C249" s="3" t="s">
        <v>520</v>
      </c>
      <c r="D249" s="3" t="s">
        <v>521</v>
      </c>
      <c r="E249" s="3" t="s">
        <v>24</v>
      </c>
      <c r="F249" s="3" t="s">
        <v>44</v>
      </c>
      <c r="G249" s="3" t="s">
        <v>22</v>
      </c>
      <c r="H249" s="3" t="s">
        <v>271</v>
      </c>
      <c r="I249" s="4">
        <v>192</v>
      </c>
      <c r="J249" s="1">
        <v>45107</v>
      </c>
      <c r="K249" s="4">
        <f>IF(Загальна_таблиця[[#This Row],[Дата покупки]]="","",YEAR(Загальна_таблиця[[#This Row],[Дата покупки]]))</f>
        <v>2023</v>
      </c>
      <c r="L24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249" s="2">
        <v>181</v>
      </c>
      <c r="P249" s="4" t="str">
        <f>IF(Загальна_таблиця[[#This Row],[Дата прочитання]]="","",YEAR(Загальна_таблиця[[#This Row],[Дата прочитання]]))</f>
        <v/>
      </c>
      <c r="Q249" s="4" t="str">
        <f>IF(Загальна_таблиця[[#This Row],[Дата прочитання]],"Прочитане","Непрочитане")</f>
        <v>Непрочитане</v>
      </c>
      <c r="R24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49" s="3"/>
      <c r="U249"/>
      <c r="V249" s="3"/>
    </row>
    <row r="250" spans="1:22" x14ac:dyDescent="0.3">
      <c r="A250" s="7">
        <f>ROW()-ROW(Загальна_таблиця[[#Headers],[№]])</f>
        <v>249</v>
      </c>
      <c r="B250" s="3" t="s">
        <v>524</v>
      </c>
      <c r="C250" s="3" t="s">
        <v>525</v>
      </c>
      <c r="D250" s="3" t="s">
        <v>45</v>
      </c>
      <c r="E250" s="3" t="s">
        <v>24</v>
      </c>
      <c r="F250" s="3" t="s">
        <v>48</v>
      </c>
      <c r="G250" s="3" t="s">
        <v>22</v>
      </c>
      <c r="H250" s="3" t="s">
        <v>271</v>
      </c>
      <c r="I250" s="4">
        <v>448</v>
      </c>
      <c r="J250" s="1">
        <v>45111</v>
      </c>
      <c r="K250" s="4">
        <f>IF(Загальна_таблиця[[#This Row],[Дата покупки]]="","",YEAR(Загальна_таблиця[[#This Row],[Дата покупки]]))</f>
        <v>2023</v>
      </c>
      <c r="L25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0" s="2">
        <v>290</v>
      </c>
      <c r="N250" s="4">
        <v>5</v>
      </c>
      <c r="O250" s="1">
        <v>45137</v>
      </c>
      <c r="P250" s="4">
        <f>IF(Загальна_таблиця[[#This Row],[Дата прочитання]]="","",YEAR(Загальна_таблиця[[#This Row],[Дата прочитання]]))</f>
        <v>2023</v>
      </c>
      <c r="Q250" s="4" t="str">
        <f>IF(Загальна_таблиця[[#This Row],[Дата прочитання]],"Прочитане","Непрочитане")</f>
        <v>Прочитане</v>
      </c>
      <c r="R250" s="4">
        <f>IF(Загальна_таблиця[[#This Row],[Дата прочитання]]="","",Загальна_таблиця[[#This Row],[Дата прочитання]]-Загальна_таблиця[[#This Row],[Дата покупки]])</f>
        <v>26</v>
      </c>
      <c r="S250" s="3"/>
      <c r="U250"/>
      <c r="V250" s="3"/>
    </row>
    <row r="251" spans="1:22" x14ac:dyDescent="0.3">
      <c r="A251" s="7">
        <f>ROW()-ROW(Загальна_таблиця[[#Headers],[№]])</f>
        <v>250</v>
      </c>
      <c r="B251" s="3" t="s">
        <v>526</v>
      </c>
      <c r="C251" s="3" t="s">
        <v>527</v>
      </c>
      <c r="D251" s="3" t="s">
        <v>174</v>
      </c>
      <c r="E251" s="3" t="s">
        <v>24</v>
      </c>
      <c r="F251" s="3" t="s">
        <v>109</v>
      </c>
      <c r="G251" s="3" t="s">
        <v>22</v>
      </c>
      <c r="H251" s="3" t="s">
        <v>271</v>
      </c>
      <c r="I251" s="4">
        <v>446</v>
      </c>
      <c r="J251" s="1">
        <v>45124</v>
      </c>
      <c r="K251" s="4">
        <f>IF(Загальна_таблиця[[#This Row],[Дата покупки]]="","",YEAR(Загальна_таблиця[[#This Row],[Дата покупки]]))</f>
        <v>2023</v>
      </c>
      <c r="L25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1" s="2">
        <v>124</v>
      </c>
      <c r="P251" s="4" t="str">
        <f>IF(Загальна_таблиця[[#This Row],[Дата прочитання]]="","",YEAR(Загальна_таблиця[[#This Row],[Дата прочитання]]))</f>
        <v/>
      </c>
      <c r="Q251" s="4" t="str">
        <f>IF(Загальна_таблиця[[#This Row],[Дата прочитання]],"Прочитане","Непрочитане")</f>
        <v>Непрочитане</v>
      </c>
      <c r="R25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1" s="3"/>
      <c r="U251"/>
      <c r="V251" s="3"/>
    </row>
    <row r="252" spans="1:22" x14ac:dyDescent="0.3">
      <c r="A252" s="7">
        <f>ROW()-ROW(Загальна_таблиця[[#Headers],[№]])</f>
        <v>251</v>
      </c>
      <c r="B252" s="3" t="s">
        <v>528</v>
      </c>
      <c r="C252" s="3" t="s">
        <v>529</v>
      </c>
      <c r="D252" s="3" t="s">
        <v>45</v>
      </c>
      <c r="E252" s="3" t="s">
        <v>24</v>
      </c>
      <c r="F252" s="3" t="s">
        <v>49</v>
      </c>
      <c r="G252" s="3" t="s">
        <v>22</v>
      </c>
      <c r="H252" s="3" t="s">
        <v>271</v>
      </c>
      <c r="I252" s="4">
        <v>192</v>
      </c>
      <c r="J252" s="1">
        <v>45124</v>
      </c>
      <c r="K252" s="4">
        <f>IF(Загальна_таблиця[[#This Row],[Дата покупки]]="","",YEAR(Загальна_таблиця[[#This Row],[Дата покупки]]))</f>
        <v>2023</v>
      </c>
      <c r="L25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2" s="2">
        <v>185</v>
      </c>
      <c r="P252" s="4" t="str">
        <f>IF(Загальна_таблиця[[#This Row],[Дата прочитання]]="","",YEAR(Загальна_таблиця[[#This Row],[Дата прочитання]]))</f>
        <v/>
      </c>
      <c r="Q252" s="4" t="str">
        <f>IF(Загальна_таблиця[[#This Row],[Дата прочитання]],"Прочитане","Непрочитане")</f>
        <v>Непрочитане</v>
      </c>
      <c r="R25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2" s="3"/>
      <c r="U252"/>
      <c r="V252" s="3"/>
    </row>
    <row r="253" spans="1:22" x14ac:dyDescent="0.3">
      <c r="A253" s="7">
        <f>ROW()-ROW(Загальна_таблиця[[#Headers],[№]])</f>
        <v>252</v>
      </c>
      <c r="B253" s="3" t="s">
        <v>530</v>
      </c>
      <c r="C253" s="3" t="s">
        <v>531</v>
      </c>
      <c r="D253" s="3" t="s">
        <v>235</v>
      </c>
      <c r="E253" s="3" t="s">
        <v>46</v>
      </c>
      <c r="F253" s="3" t="s">
        <v>44</v>
      </c>
      <c r="G253" s="3" t="s">
        <v>22</v>
      </c>
      <c r="H253" s="3" t="s">
        <v>271</v>
      </c>
      <c r="I253" s="4">
        <v>224</v>
      </c>
      <c r="J253" s="1">
        <v>45131</v>
      </c>
      <c r="K253" s="4">
        <f>IF(Загальна_таблиця[[#This Row],[Дата покупки]]="","",YEAR(Загальна_таблиця[[#This Row],[Дата покупки]]))</f>
        <v>2023</v>
      </c>
      <c r="L25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3" s="2">
        <v>100</v>
      </c>
      <c r="P253" s="4" t="str">
        <f>IF(Загальна_таблиця[[#This Row],[Дата прочитання]]="","",YEAR(Загальна_таблиця[[#This Row],[Дата прочитання]]))</f>
        <v/>
      </c>
      <c r="Q253" s="4" t="str">
        <f>IF(Загальна_таблиця[[#This Row],[Дата прочитання]],"Прочитане","Непрочитане")</f>
        <v>Непрочитане</v>
      </c>
      <c r="R25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3" s="3"/>
      <c r="U253"/>
      <c r="V253" s="3"/>
    </row>
    <row r="254" spans="1:22" x14ac:dyDescent="0.3">
      <c r="A254" s="7">
        <f>ROW()-ROW(Загальна_таблиця[[#Headers],[№]])</f>
        <v>253</v>
      </c>
      <c r="B254" s="3" t="s">
        <v>532</v>
      </c>
      <c r="C254" s="3" t="s">
        <v>533</v>
      </c>
      <c r="D254" s="3" t="s">
        <v>274</v>
      </c>
      <c r="E254" s="3" t="s">
        <v>24</v>
      </c>
      <c r="F254" s="3" t="s">
        <v>44</v>
      </c>
      <c r="G254" s="3" t="s">
        <v>22</v>
      </c>
      <c r="H254" s="3" t="s">
        <v>271</v>
      </c>
      <c r="I254" s="4">
        <v>224</v>
      </c>
      <c r="J254" s="1">
        <v>45131</v>
      </c>
      <c r="K254" s="4">
        <f>IF(Загальна_таблиця[[#This Row],[Дата покупки]]="","",YEAR(Загальна_таблиця[[#This Row],[Дата покупки]]))</f>
        <v>2023</v>
      </c>
      <c r="L25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4" s="2">
        <v>100</v>
      </c>
      <c r="P254" s="4" t="str">
        <f>IF(Загальна_таблиця[[#This Row],[Дата прочитання]]="","",YEAR(Загальна_таблиця[[#This Row],[Дата прочитання]]))</f>
        <v/>
      </c>
      <c r="Q254" s="4" t="str">
        <f>IF(Загальна_таблиця[[#This Row],[Дата прочитання]],"Прочитане","Непрочитане")</f>
        <v>Непрочитане</v>
      </c>
      <c r="R25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4" s="3"/>
      <c r="U254"/>
      <c r="V254" s="3"/>
    </row>
    <row r="255" spans="1:22" x14ac:dyDescent="0.3">
      <c r="A255" s="7">
        <f>ROW()-ROW(Загальна_таблиця[[#Headers],[№]])</f>
        <v>254</v>
      </c>
      <c r="B255" s="3" t="s">
        <v>534</v>
      </c>
      <c r="C255" s="3" t="s">
        <v>535</v>
      </c>
      <c r="D255" s="3" t="s">
        <v>71</v>
      </c>
      <c r="E255" s="3" t="s">
        <v>24</v>
      </c>
      <c r="F255" s="3" t="s">
        <v>44</v>
      </c>
      <c r="G255" s="3" t="s">
        <v>22</v>
      </c>
      <c r="H255" s="3" t="s">
        <v>271</v>
      </c>
      <c r="I255" s="4">
        <v>272</v>
      </c>
      <c r="J255" s="1">
        <v>45131</v>
      </c>
      <c r="K255" s="4">
        <f>IF(Загальна_таблиця[[#This Row],[Дата покупки]]="","",YEAR(Загальна_таблиця[[#This Row],[Дата покупки]]))</f>
        <v>2023</v>
      </c>
      <c r="L25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5" s="2">
        <v>100</v>
      </c>
      <c r="P255" s="4" t="str">
        <f>IF(Загальна_таблиця[[#This Row],[Дата прочитання]]="","",YEAR(Загальна_таблиця[[#This Row],[Дата прочитання]]))</f>
        <v/>
      </c>
      <c r="Q255" s="4" t="str">
        <f>IF(Загальна_таблиця[[#This Row],[Дата прочитання]],"Прочитане","Непрочитане")</f>
        <v>Непрочитане</v>
      </c>
      <c r="R25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5" s="3"/>
      <c r="U255"/>
      <c r="V255" s="3"/>
    </row>
    <row r="256" spans="1:22" x14ac:dyDescent="0.3">
      <c r="A256" s="7">
        <f>ROW()-ROW(Загальна_таблиця[[#Headers],[№]])</f>
        <v>255</v>
      </c>
      <c r="B256" s="3" t="s">
        <v>536</v>
      </c>
      <c r="C256" s="3" t="s">
        <v>537</v>
      </c>
      <c r="D256" s="3" t="s">
        <v>45</v>
      </c>
      <c r="E256" s="3" t="s">
        <v>178</v>
      </c>
      <c r="F256" s="3" t="s">
        <v>538</v>
      </c>
      <c r="G256" s="3" t="s">
        <v>22</v>
      </c>
      <c r="H256" s="3" t="s">
        <v>271</v>
      </c>
      <c r="I256" s="4">
        <v>496</v>
      </c>
      <c r="J256" s="1">
        <v>45135</v>
      </c>
      <c r="K256" s="4">
        <f>IF(Загальна_таблиця[[#This Row],[Дата покупки]]="","",YEAR(Загальна_таблиця[[#This Row],[Дата покупки]]))</f>
        <v>2023</v>
      </c>
      <c r="L25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256" s="2">
        <v>465</v>
      </c>
      <c r="N256" s="4">
        <v>5</v>
      </c>
      <c r="O256" s="1">
        <v>45179</v>
      </c>
      <c r="P256" s="4">
        <f>IF(Загальна_таблиця[[#This Row],[Дата прочитання]]="","",YEAR(Загальна_таблиця[[#This Row],[Дата прочитання]]))</f>
        <v>2023</v>
      </c>
      <c r="Q256" s="4" t="str">
        <f>IF(Загальна_таблиця[[#This Row],[Дата прочитання]],"Прочитане","Непрочитане")</f>
        <v>Прочитане</v>
      </c>
      <c r="R256" s="4">
        <f>IF(Загальна_таблиця[[#This Row],[Дата прочитання]]="","",Загальна_таблиця[[#This Row],[Дата прочитання]]-Загальна_таблиця[[#This Row],[Дата покупки]])</f>
        <v>44</v>
      </c>
      <c r="S256" s="3"/>
      <c r="U256"/>
      <c r="V256" s="3"/>
    </row>
    <row r="257" spans="1:22" x14ac:dyDescent="0.3">
      <c r="A257" s="7">
        <f>ROW()-ROW(Загальна_таблиця[[#Headers],[№]])</f>
        <v>256</v>
      </c>
      <c r="B257" s="3" t="s">
        <v>539</v>
      </c>
      <c r="C257" s="3" t="s">
        <v>540</v>
      </c>
      <c r="D257" s="3" t="s">
        <v>53</v>
      </c>
      <c r="E257" s="3" t="s">
        <v>24</v>
      </c>
      <c r="F257" s="3" t="s">
        <v>314</v>
      </c>
      <c r="G257" s="3" t="s">
        <v>22</v>
      </c>
      <c r="H257" s="3" t="s">
        <v>271</v>
      </c>
      <c r="I257" s="4">
        <v>228</v>
      </c>
      <c r="J257" s="1">
        <v>45139</v>
      </c>
      <c r="K257" s="4">
        <f>IF(Загальна_таблиця[[#This Row],[Дата покупки]]="","",YEAR(Загальна_таблиця[[#This Row],[Дата покупки]]))</f>
        <v>2023</v>
      </c>
      <c r="L25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57" s="2">
        <v>191</v>
      </c>
      <c r="N257" s="4">
        <v>3</v>
      </c>
      <c r="O257" s="1">
        <v>45512</v>
      </c>
      <c r="P257" s="4">
        <f>IF(Загальна_таблиця[[#This Row],[Дата прочитання]]="","",YEAR(Загальна_таблиця[[#This Row],[Дата прочитання]]))</f>
        <v>2024</v>
      </c>
      <c r="Q257" s="4" t="str">
        <f>IF(Загальна_таблиця[[#This Row],[Дата прочитання]],"Прочитане","Непрочитане")</f>
        <v>Прочитане</v>
      </c>
      <c r="R257" s="4">
        <f>IF(Загальна_таблиця[[#This Row],[Дата прочитання]]="","",Загальна_таблиця[[#This Row],[Дата прочитання]]-Загальна_таблиця[[#This Row],[Дата покупки]])</f>
        <v>373</v>
      </c>
      <c r="S257" s="3"/>
      <c r="U257"/>
      <c r="V257" s="3"/>
    </row>
    <row r="258" spans="1:22" x14ac:dyDescent="0.3">
      <c r="A258" s="7">
        <f>ROW()-ROW(Загальна_таблиця[[#Headers],[№]])</f>
        <v>257</v>
      </c>
      <c r="B258" s="3" t="s">
        <v>541</v>
      </c>
      <c r="C258" s="3" t="s">
        <v>542</v>
      </c>
      <c r="D258" s="3" t="s">
        <v>53</v>
      </c>
      <c r="E258" s="3" t="s">
        <v>276</v>
      </c>
      <c r="F258" s="3" t="s">
        <v>523</v>
      </c>
      <c r="G258" s="3" t="s">
        <v>22</v>
      </c>
      <c r="H258" s="3" t="s">
        <v>271</v>
      </c>
      <c r="I258" s="4">
        <v>272</v>
      </c>
      <c r="J258" s="1">
        <v>45139</v>
      </c>
      <c r="K258" s="4">
        <f>IF(Загальна_таблиця[[#This Row],[Дата покупки]]="","",YEAR(Загальна_таблиця[[#This Row],[Дата покупки]]))</f>
        <v>2023</v>
      </c>
      <c r="L25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58" s="2">
        <v>256</v>
      </c>
      <c r="P258" s="4" t="str">
        <f>IF(Загальна_таблиця[[#This Row],[Дата прочитання]]="","",YEAR(Загальна_таблиця[[#This Row],[Дата прочитання]]))</f>
        <v/>
      </c>
      <c r="Q258" s="4" t="str">
        <f>IF(Загальна_таблиця[[#This Row],[Дата прочитання]],"Прочитане","Непрочитане")</f>
        <v>Непрочитане</v>
      </c>
      <c r="R25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8" s="3"/>
      <c r="U258"/>
      <c r="V258" s="3"/>
    </row>
    <row r="259" spans="1:22" x14ac:dyDescent="0.3">
      <c r="A259" s="7">
        <f>ROW()-ROW(Загальна_таблиця[[#Headers],[№]])</f>
        <v>258</v>
      </c>
      <c r="B259" s="3" t="s">
        <v>543</v>
      </c>
      <c r="C259" s="3" t="s">
        <v>537</v>
      </c>
      <c r="D259" s="3" t="s">
        <v>45</v>
      </c>
      <c r="E259" s="3" t="s">
        <v>178</v>
      </c>
      <c r="F259" s="3" t="s">
        <v>538</v>
      </c>
      <c r="G259" s="3" t="s">
        <v>22</v>
      </c>
      <c r="H259" s="3" t="s">
        <v>271</v>
      </c>
      <c r="I259" s="4">
        <v>616</v>
      </c>
      <c r="J259" s="1">
        <v>45139</v>
      </c>
      <c r="K259" s="4">
        <f>IF(Загальна_таблиця[[#This Row],[Дата покупки]]="","",YEAR(Загальна_таблиця[[#This Row],[Дата покупки]]))</f>
        <v>2023</v>
      </c>
      <c r="L25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59" s="2">
        <v>520</v>
      </c>
      <c r="P259" s="4" t="str">
        <f>IF(Загальна_таблиця[[#This Row],[Дата прочитання]]="","",YEAR(Загальна_таблиця[[#This Row],[Дата прочитання]]))</f>
        <v/>
      </c>
      <c r="Q259" s="4" t="str">
        <f>IF(Загальна_таблиця[[#This Row],[Дата прочитання]],"Прочитане","Непрочитане")</f>
        <v>Непрочитане</v>
      </c>
      <c r="R25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59" s="3"/>
      <c r="U259"/>
      <c r="V259" s="3"/>
    </row>
    <row r="260" spans="1:22" x14ac:dyDescent="0.3">
      <c r="A260" s="7">
        <f>ROW()-ROW(Загальна_таблиця[[#Headers],[№]])</f>
        <v>259</v>
      </c>
      <c r="B260" s="3" t="s">
        <v>544</v>
      </c>
      <c r="C260" s="3" t="s">
        <v>537</v>
      </c>
      <c r="D260" s="3" t="s">
        <v>45</v>
      </c>
      <c r="E260" s="3" t="s">
        <v>178</v>
      </c>
      <c r="F260" s="3" t="s">
        <v>538</v>
      </c>
      <c r="G260" s="3" t="s">
        <v>22</v>
      </c>
      <c r="H260" s="3" t="s">
        <v>271</v>
      </c>
      <c r="I260" s="4">
        <v>584</v>
      </c>
      <c r="J260" s="1">
        <v>45139</v>
      </c>
      <c r="K260" s="4">
        <f>IF(Загальна_таблиця[[#This Row],[Дата покупки]]="","",YEAR(Загальна_таблиця[[#This Row],[Дата покупки]]))</f>
        <v>2023</v>
      </c>
      <c r="L26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0" s="2">
        <v>495</v>
      </c>
      <c r="P260" s="4" t="str">
        <f>IF(Загальна_таблиця[[#This Row],[Дата прочитання]]="","",YEAR(Загальна_таблиця[[#This Row],[Дата прочитання]]))</f>
        <v/>
      </c>
      <c r="Q260" s="4" t="str">
        <f>IF(Загальна_таблиця[[#This Row],[Дата прочитання]],"Прочитане","Непрочитане")</f>
        <v>Непрочитане</v>
      </c>
      <c r="R26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0" s="3"/>
      <c r="U260"/>
      <c r="V260" s="3"/>
    </row>
    <row r="261" spans="1:22" x14ac:dyDescent="0.3">
      <c r="A261" s="7">
        <f>ROW()-ROW(Загальна_таблиця[[#Headers],[№]])</f>
        <v>260</v>
      </c>
      <c r="B261" s="3" t="s">
        <v>545</v>
      </c>
      <c r="C261" s="3" t="s">
        <v>546</v>
      </c>
      <c r="D261" s="3" t="s">
        <v>45</v>
      </c>
      <c r="E261" s="3" t="s">
        <v>428</v>
      </c>
      <c r="F261" s="3" t="s">
        <v>557</v>
      </c>
      <c r="G261" s="3" t="s">
        <v>21</v>
      </c>
      <c r="H261" s="3" t="s">
        <v>271</v>
      </c>
      <c r="I261" s="4">
        <v>464</v>
      </c>
      <c r="J261" s="1">
        <v>45141</v>
      </c>
      <c r="K261" s="4">
        <f>IF(Загальна_таблиця[[#This Row],[Дата покупки]]="","",YEAR(Загальна_таблиця[[#This Row],[Дата покупки]]))</f>
        <v>2023</v>
      </c>
      <c r="L26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1" s="2">
        <v>410</v>
      </c>
      <c r="N261" s="4">
        <v>5</v>
      </c>
      <c r="O261" s="1">
        <v>45235</v>
      </c>
      <c r="P261" s="4">
        <f>IF(Загальна_таблиця[[#This Row],[Дата прочитання]]="","",YEAR(Загальна_таблиця[[#This Row],[Дата прочитання]]))</f>
        <v>2023</v>
      </c>
      <c r="Q261" s="4" t="str">
        <f>IF(Загальна_таблиця[[#This Row],[Дата прочитання]],"Прочитане","Непрочитане")</f>
        <v>Прочитане</v>
      </c>
      <c r="R261" s="4">
        <f>IF(Загальна_таблиця[[#This Row],[Дата прочитання]]="","",Загальна_таблиця[[#This Row],[Дата прочитання]]-Загальна_таблиця[[#This Row],[Дата покупки]])</f>
        <v>94</v>
      </c>
      <c r="S261" s="3"/>
      <c r="U261"/>
      <c r="V261" s="3"/>
    </row>
    <row r="262" spans="1:22" x14ac:dyDescent="0.3">
      <c r="A262" s="7">
        <f>ROW()-ROW(Загальна_таблиця[[#Headers],[№]])</f>
        <v>261</v>
      </c>
      <c r="B262" s="3" t="s">
        <v>547</v>
      </c>
      <c r="C262" s="3" t="s">
        <v>548</v>
      </c>
      <c r="D262" s="3" t="s">
        <v>53</v>
      </c>
      <c r="E262" s="3" t="s">
        <v>24</v>
      </c>
      <c r="F262" s="3" t="s">
        <v>43</v>
      </c>
      <c r="G262" s="3" t="s">
        <v>22</v>
      </c>
      <c r="H262" s="3" t="s">
        <v>271</v>
      </c>
      <c r="I262" s="4">
        <v>608</v>
      </c>
      <c r="J262" s="1">
        <v>45152</v>
      </c>
      <c r="K262" s="4">
        <f>IF(Загальна_таблиця[[#This Row],[Дата покупки]]="","",YEAR(Загальна_таблиця[[#This Row],[Дата покупки]]))</f>
        <v>2023</v>
      </c>
      <c r="L26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2" s="2">
        <v>386</v>
      </c>
      <c r="P262" s="4" t="str">
        <f>IF(Загальна_таблиця[[#This Row],[Дата прочитання]]="","",YEAR(Загальна_таблиця[[#This Row],[Дата прочитання]]))</f>
        <v/>
      </c>
      <c r="Q262" s="4" t="str">
        <f>IF(Загальна_таблиця[[#This Row],[Дата прочитання]],"Прочитане","Непрочитане")</f>
        <v>Непрочитане</v>
      </c>
      <c r="R26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2" s="3"/>
      <c r="U262"/>
      <c r="V262" s="3"/>
    </row>
    <row r="263" spans="1:22" x14ac:dyDescent="0.3">
      <c r="A263" s="7">
        <f>ROW()-ROW(Загальна_таблиця[[#Headers],[№]])</f>
        <v>262</v>
      </c>
      <c r="B263" s="3" t="s">
        <v>549</v>
      </c>
      <c r="C263" s="3" t="s">
        <v>550</v>
      </c>
      <c r="D263" s="3" t="s">
        <v>23</v>
      </c>
      <c r="E263" s="3" t="s">
        <v>24</v>
      </c>
      <c r="F263" s="3" t="s">
        <v>238</v>
      </c>
      <c r="G263" s="3" t="s">
        <v>22</v>
      </c>
      <c r="H263" s="3" t="s">
        <v>271</v>
      </c>
      <c r="I263" s="4">
        <v>320</v>
      </c>
      <c r="J263" s="1">
        <v>45156</v>
      </c>
      <c r="K263" s="4">
        <f>IF(Загальна_таблиця[[#This Row],[Дата покупки]]="","",YEAR(Загальна_таблиця[[#This Row],[Дата покупки]]))</f>
        <v>2023</v>
      </c>
      <c r="L26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3" s="2">
        <v>225</v>
      </c>
      <c r="N263" s="4">
        <v>5</v>
      </c>
      <c r="O263" s="1">
        <v>45158</v>
      </c>
      <c r="P263" s="4">
        <f>IF(Загальна_таблиця[[#This Row],[Дата прочитання]]="","",YEAR(Загальна_таблиця[[#This Row],[Дата прочитання]]))</f>
        <v>2023</v>
      </c>
      <c r="Q263" s="4" t="str">
        <f>IF(Загальна_таблиця[[#This Row],[Дата прочитання]],"Прочитане","Непрочитане")</f>
        <v>Прочитане</v>
      </c>
      <c r="R263" s="4">
        <f>IF(Загальна_таблиця[[#This Row],[Дата прочитання]]="","",Загальна_таблиця[[#This Row],[Дата прочитання]]-Загальна_таблиця[[#This Row],[Дата покупки]])</f>
        <v>2</v>
      </c>
      <c r="S263" s="3"/>
      <c r="U263"/>
      <c r="V263" s="3"/>
    </row>
    <row r="264" spans="1:22" x14ac:dyDescent="0.3">
      <c r="A264" s="7">
        <f>ROW()-ROW(Загальна_таблиця[[#Headers],[№]])</f>
        <v>263</v>
      </c>
      <c r="B264" s="3" t="s">
        <v>551</v>
      </c>
      <c r="C264" s="3" t="s">
        <v>552</v>
      </c>
      <c r="D264" s="3" t="s">
        <v>23</v>
      </c>
      <c r="E264" s="3" t="s">
        <v>24</v>
      </c>
      <c r="F264" s="3" t="s">
        <v>558</v>
      </c>
      <c r="G264" s="3" t="s">
        <v>21</v>
      </c>
      <c r="H264" s="3" t="s">
        <v>271</v>
      </c>
      <c r="I264" s="4">
        <v>336</v>
      </c>
      <c r="J264" s="1">
        <v>45161</v>
      </c>
      <c r="K264" s="4">
        <f>IF(Загальна_таблиця[[#This Row],[Дата покупки]]="","",YEAR(Загальна_таблиця[[#This Row],[Дата покупки]]))</f>
        <v>2023</v>
      </c>
      <c r="L26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4" s="2">
        <v>184</v>
      </c>
      <c r="P264" s="4" t="str">
        <f>IF(Загальна_таблиця[[#This Row],[Дата прочитання]]="","",YEAR(Загальна_таблиця[[#This Row],[Дата прочитання]]))</f>
        <v/>
      </c>
      <c r="Q264" s="4" t="str">
        <f>IF(Загальна_таблиця[[#This Row],[Дата прочитання]],"Прочитане","Непрочитане")</f>
        <v>Непрочитане</v>
      </c>
      <c r="R26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4" s="3"/>
      <c r="U264"/>
      <c r="V264" s="3"/>
    </row>
    <row r="265" spans="1:22" x14ac:dyDescent="0.3">
      <c r="A265" s="7">
        <f>ROW()-ROW(Загальна_таблиця[[#Headers],[№]])</f>
        <v>264</v>
      </c>
      <c r="B265" s="3" t="s">
        <v>553</v>
      </c>
      <c r="C265" s="3" t="s">
        <v>554</v>
      </c>
      <c r="D265" s="3" t="s">
        <v>53</v>
      </c>
      <c r="E265" s="3" t="s">
        <v>46</v>
      </c>
      <c r="F265" s="3" t="s">
        <v>173</v>
      </c>
      <c r="G265" s="3" t="s">
        <v>22</v>
      </c>
      <c r="H265" s="3" t="s">
        <v>271</v>
      </c>
      <c r="I265" s="4">
        <v>512</v>
      </c>
      <c r="J265" s="1">
        <v>45163</v>
      </c>
      <c r="K265" s="4">
        <f>IF(Загальна_таблиця[[#This Row],[Дата покупки]]="","",YEAR(Загальна_таблиця[[#This Row],[Дата покупки]]))</f>
        <v>2023</v>
      </c>
      <c r="L26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5" s="2">
        <v>263</v>
      </c>
      <c r="P265" s="4" t="str">
        <f>IF(Загальна_таблиця[[#This Row],[Дата прочитання]]="","",YEAR(Загальна_таблиця[[#This Row],[Дата прочитання]]))</f>
        <v/>
      </c>
      <c r="Q265" s="4" t="str">
        <f>IF(Загальна_таблиця[[#This Row],[Дата прочитання]],"Прочитане","Непрочитане")</f>
        <v>Непрочитане</v>
      </c>
      <c r="R26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5" s="3"/>
      <c r="U265"/>
      <c r="V265" s="3"/>
    </row>
    <row r="266" spans="1:22" x14ac:dyDescent="0.3">
      <c r="A266" s="7">
        <f>ROW()-ROW(Загальна_таблиця[[#Headers],[№]])</f>
        <v>265</v>
      </c>
      <c r="B266" s="3" t="s">
        <v>555</v>
      </c>
      <c r="C266" s="3" t="s">
        <v>556</v>
      </c>
      <c r="D266" s="3" t="s">
        <v>45</v>
      </c>
      <c r="E266" s="3" t="s">
        <v>24</v>
      </c>
      <c r="F266" s="3" t="s">
        <v>487</v>
      </c>
      <c r="G266" s="3" t="s">
        <v>22</v>
      </c>
      <c r="H266" s="3" t="s">
        <v>271</v>
      </c>
      <c r="I266" s="4">
        <v>408</v>
      </c>
      <c r="J266" s="1">
        <v>45169</v>
      </c>
      <c r="K266" s="4">
        <f>IF(Загальна_таблиця[[#This Row],[Дата покупки]]="","",YEAR(Загальна_таблиця[[#This Row],[Дата покупки]]))</f>
        <v>2023</v>
      </c>
      <c r="L26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266" s="2">
        <v>280</v>
      </c>
      <c r="P266" s="4" t="str">
        <f>IF(Загальна_таблиця[[#This Row],[Дата прочитання]]="","",YEAR(Загальна_таблиця[[#This Row],[Дата прочитання]]))</f>
        <v/>
      </c>
      <c r="Q266" s="4" t="str">
        <f>IF(Загальна_таблиця[[#This Row],[Дата прочитання]],"Прочитане","Непрочитане")</f>
        <v>Непрочитане</v>
      </c>
      <c r="R26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6" s="3"/>
      <c r="U266"/>
      <c r="V266" s="3"/>
    </row>
    <row r="267" spans="1:22" x14ac:dyDescent="0.3">
      <c r="A267" s="7">
        <f>ROW()-ROW(Загальна_таблиця[[#Headers],[№]])</f>
        <v>266</v>
      </c>
      <c r="B267" s="3" t="s">
        <v>559</v>
      </c>
      <c r="C267" s="3" t="s">
        <v>435</v>
      </c>
      <c r="D267" s="3" t="s">
        <v>45</v>
      </c>
      <c r="E267" s="3" t="s">
        <v>178</v>
      </c>
      <c r="F267" s="3" t="s">
        <v>451</v>
      </c>
      <c r="G267" s="3" t="s">
        <v>22</v>
      </c>
      <c r="H267" s="3" t="s">
        <v>271</v>
      </c>
      <c r="I267" s="4">
        <v>472</v>
      </c>
      <c r="J267" s="1">
        <v>45170</v>
      </c>
      <c r="K267" s="4">
        <f>IF(Загальна_таблиця[[#This Row],[Дата покупки]]="","",YEAR(Загальна_таблиця[[#This Row],[Дата покупки]]))</f>
        <v>2023</v>
      </c>
      <c r="L26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67" s="2">
        <v>505</v>
      </c>
      <c r="P267" s="4" t="str">
        <f>IF(Загальна_таблиця[[#This Row],[Дата прочитання]]="","",YEAR(Загальна_таблиця[[#This Row],[Дата прочитання]]))</f>
        <v/>
      </c>
      <c r="Q267" s="4" t="str">
        <f>IF(Загальна_таблиця[[#This Row],[Дата прочитання]],"Прочитане","Непрочитане")</f>
        <v>Непрочитане</v>
      </c>
      <c r="R26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7" s="3"/>
      <c r="U267"/>
      <c r="V267" s="3"/>
    </row>
    <row r="268" spans="1:22" x14ac:dyDescent="0.3">
      <c r="A268" s="7">
        <f>ROW()-ROW(Загальна_таблиця[[#Headers],[№]])</f>
        <v>267</v>
      </c>
      <c r="B268" s="3" t="s">
        <v>560</v>
      </c>
      <c r="C268" s="3" t="s">
        <v>70</v>
      </c>
      <c r="D268" s="3" t="s">
        <v>45</v>
      </c>
      <c r="E268" s="3" t="s">
        <v>24</v>
      </c>
      <c r="F268" s="3" t="s">
        <v>108</v>
      </c>
      <c r="G268" s="3" t="s">
        <v>22</v>
      </c>
      <c r="H268" s="3" t="s">
        <v>271</v>
      </c>
      <c r="I268" s="4">
        <v>880</v>
      </c>
      <c r="J268" s="1">
        <v>45173</v>
      </c>
      <c r="K268" s="4">
        <f>IF(Загальна_таблиця[[#This Row],[Дата покупки]]="","",YEAR(Загальна_таблиця[[#This Row],[Дата покупки]]))</f>
        <v>2023</v>
      </c>
      <c r="L26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68" s="2">
        <v>810</v>
      </c>
      <c r="P268" s="4" t="str">
        <f>IF(Загальна_таблиця[[#This Row],[Дата прочитання]]="","",YEAR(Загальна_таблиця[[#This Row],[Дата прочитання]]))</f>
        <v/>
      </c>
      <c r="Q268" s="4" t="str">
        <f>IF(Загальна_таблиця[[#This Row],[Дата прочитання]],"Прочитане","Непрочитане")</f>
        <v>Непрочитане</v>
      </c>
      <c r="R26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8" s="3"/>
      <c r="U268"/>
      <c r="V268" s="3"/>
    </row>
    <row r="269" spans="1:22" x14ac:dyDescent="0.3">
      <c r="A269" s="7">
        <f>ROW()-ROW(Загальна_таблиця[[#Headers],[№]])</f>
        <v>268</v>
      </c>
      <c r="B269" s="3" t="s">
        <v>561</v>
      </c>
      <c r="C269" s="3" t="s">
        <v>562</v>
      </c>
      <c r="D269" s="3" t="s">
        <v>23</v>
      </c>
      <c r="E269" s="3" t="s">
        <v>24</v>
      </c>
      <c r="F269" s="3" t="s">
        <v>48</v>
      </c>
      <c r="G269" s="3" t="s">
        <v>22</v>
      </c>
      <c r="H269" s="3" t="s">
        <v>271</v>
      </c>
      <c r="I269" s="4">
        <v>352</v>
      </c>
      <c r="J269" s="1">
        <v>45175</v>
      </c>
      <c r="K269" s="4">
        <f>IF(Загальна_таблиця[[#This Row],[Дата покупки]]="","",YEAR(Загальна_таблиця[[#This Row],[Дата покупки]]))</f>
        <v>2023</v>
      </c>
      <c r="L26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69" s="2">
        <v>320</v>
      </c>
      <c r="P269" s="4" t="str">
        <f>IF(Загальна_таблиця[[#This Row],[Дата прочитання]]="","",YEAR(Загальна_таблиця[[#This Row],[Дата прочитання]]))</f>
        <v/>
      </c>
      <c r="Q269" s="4" t="str">
        <f>IF(Загальна_таблиця[[#This Row],[Дата прочитання]],"Прочитане","Непрочитане")</f>
        <v>Непрочитане</v>
      </c>
      <c r="R26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69" s="3"/>
      <c r="U269"/>
      <c r="V269" s="3"/>
    </row>
    <row r="270" spans="1:22" x14ac:dyDescent="0.3">
      <c r="A270" s="7">
        <f>ROW()-ROW(Загальна_таблиця[[#Headers],[№]])</f>
        <v>269</v>
      </c>
      <c r="B270" s="3" t="s">
        <v>563</v>
      </c>
      <c r="C270" s="3" t="s">
        <v>564</v>
      </c>
      <c r="D270" s="3" t="s">
        <v>23</v>
      </c>
      <c r="E270" s="3" t="s">
        <v>24</v>
      </c>
      <c r="F270" s="3" t="s">
        <v>238</v>
      </c>
      <c r="G270" s="3" t="s">
        <v>22</v>
      </c>
      <c r="H270" s="3" t="s">
        <v>271</v>
      </c>
      <c r="I270" s="4">
        <v>320</v>
      </c>
      <c r="J270" s="1">
        <v>45175</v>
      </c>
      <c r="K270" s="4">
        <f>IF(Загальна_таблиця[[#This Row],[Дата покупки]]="","",YEAR(Загальна_таблиця[[#This Row],[Дата покупки]]))</f>
        <v>2023</v>
      </c>
      <c r="L27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0" s="2">
        <v>399</v>
      </c>
      <c r="N270" s="4">
        <v>5</v>
      </c>
      <c r="O270" s="1">
        <v>45220</v>
      </c>
      <c r="P270" s="4">
        <f>IF(Загальна_таблиця[[#This Row],[Дата прочитання]]="","",YEAR(Загальна_таблиця[[#This Row],[Дата прочитання]]))</f>
        <v>2023</v>
      </c>
      <c r="Q270" s="4" t="str">
        <f>IF(Загальна_таблиця[[#This Row],[Дата прочитання]],"Прочитане","Непрочитане")</f>
        <v>Прочитане</v>
      </c>
      <c r="R270" s="4">
        <f>IF(Загальна_таблиця[[#This Row],[Дата прочитання]]="","",Загальна_таблиця[[#This Row],[Дата прочитання]]-Загальна_таблиця[[#This Row],[Дата покупки]])</f>
        <v>45</v>
      </c>
      <c r="S270" s="3"/>
      <c r="U270"/>
      <c r="V270" s="3"/>
    </row>
    <row r="271" spans="1:22" x14ac:dyDescent="0.3">
      <c r="A271" s="7">
        <f>ROW()-ROW(Загальна_таблиця[[#Headers],[№]])</f>
        <v>270</v>
      </c>
      <c r="B271" s="3" t="s">
        <v>565</v>
      </c>
      <c r="C271" s="3" t="s">
        <v>130</v>
      </c>
      <c r="D271" s="3" t="s">
        <v>53</v>
      </c>
      <c r="E271" s="3" t="s">
        <v>276</v>
      </c>
      <c r="F271" s="3" t="s">
        <v>109</v>
      </c>
      <c r="G271" s="3" t="s">
        <v>22</v>
      </c>
      <c r="H271" s="3" t="s">
        <v>271</v>
      </c>
      <c r="I271" s="4">
        <v>344</v>
      </c>
      <c r="J271" s="1">
        <v>45175</v>
      </c>
      <c r="K271" s="4">
        <f>IF(Загальна_таблиця[[#This Row],[Дата покупки]]="","",YEAR(Загальна_таблиця[[#This Row],[Дата покупки]]))</f>
        <v>2023</v>
      </c>
      <c r="L27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1" s="2">
        <v>380</v>
      </c>
      <c r="N271" s="4">
        <v>5</v>
      </c>
      <c r="O271" s="1">
        <v>45345</v>
      </c>
      <c r="P271" s="4">
        <f>IF(Загальна_таблиця[[#This Row],[Дата прочитання]]="","",YEAR(Загальна_таблиця[[#This Row],[Дата прочитання]]))</f>
        <v>2024</v>
      </c>
      <c r="Q271" s="4" t="str">
        <f>IF(Загальна_таблиця[[#This Row],[Дата прочитання]],"Прочитане","Непрочитане")</f>
        <v>Прочитане</v>
      </c>
      <c r="R271" s="4">
        <f>IF(Загальна_таблиця[[#This Row],[Дата прочитання]]="","",Загальна_таблиця[[#This Row],[Дата прочитання]]-Загальна_таблиця[[#This Row],[Дата покупки]])</f>
        <v>170</v>
      </c>
      <c r="S271" s="3"/>
      <c r="U271"/>
      <c r="V271" s="3"/>
    </row>
    <row r="272" spans="1:22" x14ac:dyDescent="0.3">
      <c r="A272" s="7">
        <f>ROW()-ROW(Загальна_таблиця[[#Headers],[№]])</f>
        <v>271</v>
      </c>
      <c r="B272" s="3" t="s">
        <v>566</v>
      </c>
      <c r="C272" s="3" t="s">
        <v>567</v>
      </c>
      <c r="D272" s="3" t="s">
        <v>174</v>
      </c>
      <c r="E272" s="3" t="s">
        <v>24</v>
      </c>
      <c r="F272" s="3" t="s">
        <v>109</v>
      </c>
      <c r="G272" s="3" t="s">
        <v>22</v>
      </c>
      <c r="H272" s="3" t="s">
        <v>271</v>
      </c>
      <c r="I272" s="4">
        <v>480</v>
      </c>
      <c r="J272" s="1">
        <v>45187</v>
      </c>
      <c r="K272" s="4">
        <f>IF(Загальна_таблиця[[#This Row],[Дата покупки]]="","",YEAR(Загальна_таблиця[[#This Row],[Дата покупки]]))</f>
        <v>2023</v>
      </c>
      <c r="L27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2" s="2">
        <v>186</v>
      </c>
      <c r="P272" s="4" t="str">
        <f>IF(Загальна_таблиця[[#This Row],[Дата прочитання]]="","",YEAR(Загальна_таблиця[[#This Row],[Дата прочитання]]))</f>
        <v/>
      </c>
      <c r="Q272" s="4" t="str">
        <f>IF(Загальна_таблиця[[#This Row],[Дата прочитання]],"Прочитане","Непрочитане")</f>
        <v>Непрочитане</v>
      </c>
      <c r="R27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2" s="3"/>
      <c r="U272"/>
      <c r="V272" s="3"/>
    </row>
    <row r="273" spans="1:22" x14ac:dyDescent="0.3">
      <c r="A273" s="7">
        <f>ROW()-ROW(Загальна_таблиця[[#Headers],[№]])</f>
        <v>272</v>
      </c>
      <c r="B273" s="3" t="s">
        <v>568</v>
      </c>
      <c r="C273" s="3" t="s">
        <v>569</v>
      </c>
      <c r="D273" s="3" t="s">
        <v>53</v>
      </c>
      <c r="E273" s="3" t="s">
        <v>46</v>
      </c>
      <c r="F273" s="3" t="s">
        <v>278</v>
      </c>
      <c r="G273" s="3" t="s">
        <v>22</v>
      </c>
      <c r="H273" s="3" t="s">
        <v>271</v>
      </c>
      <c r="I273" s="4">
        <v>292</v>
      </c>
      <c r="J273" s="1">
        <v>45191</v>
      </c>
      <c r="K273" s="4">
        <f>IF(Загальна_таблиця[[#This Row],[Дата покупки]]="","",YEAR(Загальна_таблиця[[#This Row],[Дата покупки]]))</f>
        <v>2023</v>
      </c>
      <c r="L27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3" s="2">
        <v>179</v>
      </c>
      <c r="N273" s="4">
        <v>5</v>
      </c>
      <c r="O273" s="1">
        <v>45243</v>
      </c>
      <c r="P273" s="4">
        <f>IF(Загальна_таблиця[[#This Row],[Дата прочитання]]="","",YEAR(Загальна_таблиця[[#This Row],[Дата прочитання]]))</f>
        <v>2023</v>
      </c>
      <c r="Q273" s="4" t="str">
        <f>IF(Загальна_таблиця[[#This Row],[Дата прочитання]],"Прочитане","Непрочитане")</f>
        <v>Прочитане</v>
      </c>
      <c r="R273" s="4">
        <f>IF(Загальна_таблиця[[#This Row],[Дата прочитання]]="","",Загальна_таблиця[[#This Row],[Дата прочитання]]-Загальна_таблиця[[#This Row],[Дата покупки]])</f>
        <v>52</v>
      </c>
      <c r="S273" s="3"/>
      <c r="U273"/>
      <c r="V273" s="3"/>
    </row>
    <row r="274" spans="1:22" x14ac:dyDescent="0.3">
      <c r="A274" s="7">
        <f>ROW()-ROW(Загальна_таблиця[[#Headers],[№]])</f>
        <v>273</v>
      </c>
      <c r="B274" s="3" t="s">
        <v>570</v>
      </c>
      <c r="C274" s="3" t="s">
        <v>546</v>
      </c>
      <c r="D274" s="3" t="s">
        <v>45</v>
      </c>
      <c r="E274" s="3" t="s">
        <v>428</v>
      </c>
      <c r="F274" s="3" t="s">
        <v>557</v>
      </c>
      <c r="G274" s="3" t="s">
        <v>21</v>
      </c>
      <c r="H274" s="3" t="s">
        <v>271</v>
      </c>
      <c r="I274" s="4">
        <v>512</v>
      </c>
      <c r="J274" s="1">
        <v>45197</v>
      </c>
      <c r="K274" s="4">
        <f>IF(Загальна_таблиця[[#This Row],[Дата покупки]]="","",YEAR(Загальна_таблиця[[#This Row],[Дата покупки]]))</f>
        <v>2023</v>
      </c>
      <c r="L27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4" s="2">
        <v>324</v>
      </c>
      <c r="P274" s="4" t="str">
        <f>IF(Загальна_таблиця[[#This Row],[Дата прочитання]]="","",YEAR(Загальна_таблиця[[#This Row],[Дата прочитання]]))</f>
        <v/>
      </c>
      <c r="Q274" s="4" t="str">
        <f>IF(Загальна_таблиця[[#This Row],[Дата прочитання]],"Прочитане","Непрочитане")</f>
        <v>Непрочитане</v>
      </c>
      <c r="R27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4" s="3"/>
      <c r="U274"/>
      <c r="V274" s="3"/>
    </row>
    <row r="275" spans="1:22" x14ac:dyDescent="0.3">
      <c r="A275" s="7">
        <f>ROW()-ROW(Загальна_таблиця[[#Headers],[№]])</f>
        <v>274</v>
      </c>
      <c r="B275" s="3" t="s">
        <v>571</v>
      </c>
      <c r="C275" s="3" t="s">
        <v>546</v>
      </c>
      <c r="D275" s="3" t="s">
        <v>45</v>
      </c>
      <c r="E275" s="3" t="s">
        <v>428</v>
      </c>
      <c r="F275" s="3" t="s">
        <v>557</v>
      </c>
      <c r="G275" s="3" t="s">
        <v>21</v>
      </c>
      <c r="H275" s="3" t="s">
        <v>271</v>
      </c>
      <c r="I275" s="4">
        <v>576</v>
      </c>
      <c r="J275" s="1">
        <v>45197</v>
      </c>
      <c r="K275" s="4">
        <f>IF(Загальна_таблиця[[#This Row],[Дата покупки]]="","",YEAR(Загальна_таблиця[[#This Row],[Дата покупки]]))</f>
        <v>2023</v>
      </c>
      <c r="L27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5" s="2">
        <v>385</v>
      </c>
      <c r="P275" s="4" t="str">
        <f>IF(Загальна_таблиця[[#This Row],[Дата прочитання]]="","",YEAR(Загальна_таблиця[[#This Row],[Дата прочитання]]))</f>
        <v/>
      </c>
      <c r="Q275" s="4" t="str">
        <f>IF(Загальна_таблиця[[#This Row],[Дата прочитання]],"Прочитане","Непрочитане")</f>
        <v>Непрочитане</v>
      </c>
      <c r="R27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5" s="3"/>
      <c r="U275"/>
      <c r="V275" s="3"/>
    </row>
    <row r="276" spans="1:22" x14ac:dyDescent="0.3">
      <c r="A276" s="7">
        <f>ROW()-ROW(Загальна_таблиця[[#Headers],[№]])</f>
        <v>275</v>
      </c>
      <c r="B276" s="3" t="s">
        <v>572</v>
      </c>
      <c r="C276" s="3" t="s">
        <v>546</v>
      </c>
      <c r="D276" s="3" t="s">
        <v>45</v>
      </c>
      <c r="E276" s="3" t="s">
        <v>428</v>
      </c>
      <c r="F276" s="3" t="s">
        <v>557</v>
      </c>
      <c r="G276" s="3" t="s">
        <v>21</v>
      </c>
      <c r="H276" s="3" t="s">
        <v>271</v>
      </c>
      <c r="I276" s="4">
        <v>702</v>
      </c>
      <c r="J276" s="1">
        <v>45197</v>
      </c>
      <c r="K276" s="4">
        <f>IF(Загальна_таблиця[[#This Row],[Дата покупки]]="","",YEAR(Загальна_таблиця[[#This Row],[Дата покупки]]))</f>
        <v>2023</v>
      </c>
      <c r="L27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6" s="2">
        <v>513</v>
      </c>
      <c r="P276" s="4" t="str">
        <f>IF(Загальна_таблиця[[#This Row],[Дата прочитання]]="","",YEAR(Загальна_таблиця[[#This Row],[Дата прочитання]]))</f>
        <v/>
      </c>
      <c r="Q276" s="4" t="str">
        <f>IF(Загальна_таблиця[[#This Row],[Дата прочитання]],"Прочитане","Непрочитане")</f>
        <v>Непрочитане</v>
      </c>
      <c r="R27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6" s="3"/>
      <c r="U276"/>
      <c r="V276" s="3"/>
    </row>
    <row r="277" spans="1:22" x14ac:dyDescent="0.3">
      <c r="A277" s="7">
        <f>ROW()-ROW(Загальна_таблиця[[#Headers],[№]])</f>
        <v>276</v>
      </c>
      <c r="B277" s="3" t="s">
        <v>573</v>
      </c>
      <c r="C277" s="3" t="s">
        <v>546</v>
      </c>
      <c r="D277" s="3" t="s">
        <v>45</v>
      </c>
      <c r="E277" s="3" t="s">
        <v>428</v>
      </c>
      <c r="F277" s="3" t="s">
        <v>557</v>
      </c>
      <c r="G277" s="3" t="s">
        <v>21</v>
      </c>
      <c r="H277" s="3" t="s">
        <v>271</v>
      </c>
      <c r="I277" s="4">
        <v>760</v>
      </c>
      <c r="J277" s="1">
        <v>45197</v>
      </c>
      <c r="K277" s="4">
        <f>IF(Загальна_таблиця[[#This Row],[Дата покупки]]="","",YEAR(Загальна_таблиця[[#This Row],[Дата покупки]]))</f>
        <v>2023</v>
      </c>
      <c r="L27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7" s="2">
        <v>429</v>
      </c>
      <c r="P277" s="4" t="str">
        <f>IF(Загальна_таблиця[[#This Row],[Дата прочитання]]="","",YEAR(Загальна_таблиця[[#This Row],[Дата прочитання]]))</f>
        <v/>
      </c>
      <c r="Q277" s="4" t="str">
        <f>IF(Загальна_таблиця[[#This Row],[Дата прочитання]],"Прочитане","Непрочитане")</f>
        <v>Непрочитане</v>
      </c>
      <c r="R27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7" s="3"/>
      <c r="U277"/>
      <c r="V277" s="3"/>
    </row>
    <row r="278" spans="1:22" x14ac:dyDescent="0.3">
      <c r="A278" s="7">
        <f>ROW()-ROW(Загальна_таблиця[[#Headers],[№]])</f>
        <v>277</v>
      </c>
      <c r="B278" s="3" t="s">
        <v>574</v>
      </c>
      <c r="C278" s="3" t="s">
        <v>546</v>
      </c>
      <c r="D278" s="3" t="s">
        <v>45</v>
      </c>
      <c r="E278" s="3" t="s">
        <v>428</v>
      </c>
      <c r="F278" s="3" t="s">
        <v>557</v>
      </c>
      <c r="G278" s="3" t="s">
        <v>21</v>
      </c>
      <c r="H278" s="3" t="s">
        <v>271</v>
      </c>
      <c r="I278" s="4">
        <v>178</v>
      </c>
      <c r="J278" s="1">
        <v>45198</v>
      </c>
      <c r="K278" s="4">
        <f>IF(Загальна_таблиця[[#This Row],[Дата покупки]]="","",YEAR(Загальна_таблиця[[#This Row],[Дата покупки]]))</f>
        <v>2023</v>
      </c>
      <c r="L27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278" s="2">
        <v>178</v>
      </c>
      <c r="P278" s="4" t="str">
        <f>IF(Загальна_таблиця[[#This Row],[Дата прочитання]]="","",YEAR(Загальна_таблиця[[#This Row],[Дата прочитання]]))</f>
        <v/>
      </c>
      <c r="Q278" s="4" t="str">
        <f>IF(Загальна_таблиця[[#This Row],[Дата прочитання]],"Прочитане","Непрочитане")</f>
        <v>Непрочитане</v>
      </c>
      <c r="R27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8" s="3"/>
      <c r="U278"/>
      <c r="V278" s="3"/>
    </row>
    <row r="279" spans="1:22" x14ac:dyDescent="0.3">
      <c r="A279" s="7">
        <f>ROW()-ROW(Загальна_таблиця[[#Headers],[№]])</f>
        <v>278</v>
      </c>
      <c r="B279" s="3" t="s">
        <v>575</v>
      </c>
      <c r="C279" s="3" t="s">
        <v>576</v>
      </c>
      <c r="D279" s="3" t="s">
        <v>53</v>
      </c>
      <c r="E279" s="3" t="s">
        <v>46</v>
      </c>
      <c r="F279" s="3" t="s">
        <v>43</v>
      </c>
      <c r="G279" s="3" t="s">
        <v>22</v>
      </c>
      <c r="H279" s="3" t="s">
        <v>271</v>
      </c>
      <c r="I279" s="4">
        <v>424</v>
      </c>
      <c r="J279" s="1">
        <v>45201</v>
      </c>
      <c r="K279" s="4">
        <f>IF(Загальна_таблиця[[#This Row],[Дата покупки]]="","",YEAR(Загальна_таблиця[[#This Row],[Дата покупки]]))</f>
        <v>2023</v>
      </c>
      <c r="L27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79" s="2">
        <v>342</v>
      </c>
      <c r="P279" s="4" t="str">
        <f>IF(Загальна_таблиця[[#This Row],[Дата прочитання]]="","",YEAR(Загальна_таблиця[[#This Row],[Дата прочитання]]))</f>
        <v/>
      </c>
      <c r="Q279" s="4" t="str">
        <f>IF(Загальна_таблиця[[#This Row],[Дата прочитання]],"Прочитане","Непрочитане")</f>
        <v>Непрочитане</v>
      </c>
      <c r="R27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79" s="3"/>
      <c r="U279"/>
      <c r="V279" s="3"/>
    </row>
    <row r="280" spans="1:22" x14ac:dyDescent="0.3">
      <c r="A280" s="7">
        <f>ROW()-ROW(Загальна_таблиця[[#Headers],[№]])</f>
        <v>279</v>
      </c>
      <c r="B280" s="3" t="s">
        <v>577</v>
      </c>
      <c r="C280" s="3" t="s">
        <v>578</v>
      </c>
      <c r="D280" s="3" t="s">
        <v>53</v>
      </c>
      <c r="E280" s="3" t="s">
        <v>24</v>
      </c>
      <c r="F280" s="3" t="s">
        <v>109</v>
      </c>
      <c r="G280" s="3" t="s">
        <v>22</v>
      </c>
      <c r="H280" s="3" t="s">
        <v>271</v>
      </c>
      <c r="I280" s="4">
        <v>384</v>
      </c>
      <c r="J280" s="1">
        <v>45201</v>
      </c>
      <c r="K280" s="4">
        <f>IF(Загальна_таблиця[[#This Row],[Дата покупки]]="","",YEAR(Загальна_таблиця[[#This Row],[Дата покупки]]))</f>
        <v>2023</v>
      </c>
      <c r="L28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0" s="2">
        <v>187</v>
      </c>
      <c r="P280" s="4" t="str">
        <f>IF(Загальна_таблиця[[#This Row],[Дата прочитання]]="","",YEAR(Загальна_таблиця[[#This Row],[Дата прочитання]]))</f>
        <v/>
      </c>
      <c r="Q280" s="4" t="str">
        <f>IF(Загальна_таблиця[[#This Row],[Дата прочитання]],"Прочитане","Непрочитане")</f>
        <v>Непрочитане</v>
      </c>
      <c r="R28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0" s="3"/>
      <c r="U280"/>
      <c r="V280" s="3"/>
    </row>
    <row r="281" spans="1:22" x14ac:dyDescent="0.3">
      <c r="A281" s="7">
        <f>ROW()-ROW(Загальна_таблиця[[#Headers],[№]])</f>
        <v>280</v>
      </c>
      <c r="B281" s="3" t="s">
        <v>579</v>
      </c>
      <c r="C281" s="3" t="s">
        <v>580</v>
      </c>
      <c r="D281" s="3" t="s">
        <v>601</v>
      </c>
      <c r="E281" s="3" t="s">
        <v>24</v>
      </c>
      <c r="F281" s="3" t="s">
        <v>171</v>
      </c>
      <c r="G281" s="3" t="s">
        <v>22</v>
      </c>
      <c r="H281" s="3" t="s">
        <v>271</v>
      </c>
      <c r="I281" s="4">
        <v>160</v>
      </c>
      <c r="J281" s="1">
        <v>45218</v>
      </c>
      <c r="K281" s="4">
        <f>IF(Загальна_таблиця[[#This Row],[Дата покупки]]="","",YEAR(Загальна_таблиця[[#This Row],[Дата покупки]]))</f>
        <v>2023</v>
      </c>
      <c r="L28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1" s="2">
        <v>175</v>
      </c>
      <c r="P281" s="4" t="str">
        <f>IF(Загальна_таблиця[[#This Row],[Дата прочитання]]="","",YEAR(Загальна_таблиця[[#This Row],[Дата прочитання]]))</f>
        <v/>
      </c>
      <c r="Q281" s="4" t="str">
        <f>IF(Загальна_таблиця[[#This Row],[Дата прочитання]],"Прочитане","Непрочитане")</f>
        <v>Непрочитане</v>
      </c>
      <c r="R28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1" s="3"/>
      <c r="U281"/>
      <c r="V281" s="3"/>
    </row>
    <row r="282" spans="1:22" x14ac:dyDescent="0.3">
      <c r="A282" s="7">
        <f>ROW()-ROW(Загальна_таблиця[[#Headers],[№]])</f>
        <v>281</v>
      </c>
      <c r="B282" s="3" t="s">
        <v>581</v>
      </c>
      <c r="C282" s="3" t="s">
        <v>582</v>
      </c>
      <c r="D282" s="3" t="s">
        <v>45</v>
      </c>
      <c r="E282" s="3" t="s">
        <v>276</v>
      </c>
      <c r="F282" s="3" t="s">
        <v>171</v>
      </c>
      <c r="G282" s="3" t="s">
        <v>22</v>
      </c>
      <c r="H282" s="3" t="s">
        <v>271</v>
      </c>
      <c r="I282" s="4">
        <v>688</v>
      </c>
      <c r="J282" s="1">
        <v>45223</v>
      </c>
      <c r="K282" s="4">
        <f>IF(Загальна_таблиця[[#This Row],[Дата покупки]]="","",YEAR(Загальна_таблиця[[#This Row],[Дата покупки]]))</f>
        <v>2023</v>
      </c>
      <c r="L28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2" s="2">
        <v>379</v>
      </c>
      <c r="P282" s="4" t="str">
        <f>IF(Загальна_таблиця[[#This Row],[Дата прочитання]]="","",YEAR(Загальна_таблиця[[#This Row],[Дата прочитання]]))</f>
        <v/>
      </c>
      <c r="Q282" s="4" t="str">
        <f>IF(Загальна_таблиця[[#This Row],[Дата прочитання]],"Прочитане","Непрочитане")</f>
        <v>Непрочитане</v>
      </c>
      <c r="R28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2" s="3"/>
      <c r="U282"/>
      <c r="V282" s="3"/>
    </row>
    <row r="283" spans="1:22" x14ac:dyDescent="0.3">
      <c r="A283" s="7">
        <f>ROW()-ROW(Загальна_таблиця[[#Headers],[№]])</f>
        <v>282</v>
      </c>
      <c r="B283" s="3" t="s">
        <v>583</v>
      </c>
      <c r="C283" s="3" t="s">
        <v>584</v>
      </c>
      <c r="D283" s="3" t="s">
        <v>45</v>
      </c>
      <c r="E283" s="3" t="s">
        <v>24</v>
      </c>
      <c r="F283" s="3" t="s">
        <v>51</v>
      </c>
      <c r="G283" s="3" t="s">
        <v>22</v>
      </c>
      <c r="H283" s="3" t="s">
        <v>271</v>
      </c>
      <c r="I283" s="4">
        <v>288</v>
      </c>
      <c r="J283" s="1">
        <v>45228</v>
      </c>
      <c r="K283" s="4">
        <f>IF(Загальна_таблиця[[#This Row],[Дата покупки]]="","",YEAR(Загальна_таблиця[[#This Row],[Дата покупки]]))</f>
        <v>2023</v>
      </c>
      <c r="L28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3" s="2">
        <v>220</v>
      </c>
      <c r="N283" s="4">
        <v>5</v>
      </c>
      <c r="O283" s="1">
        <v>45265</v>
      </c>
      <c r="P283" s="4">
        <f>IF(Загальна_таблиця[[#This Row],[Дата прочитання]]="","",YEAR(Загальна_таблиця[[#This Row],[Дата прочитання]]))</f>
        <v>2023</v>
      </c>
      <c r="Q283" s="4" t="str">
        <f>IF(Загальна_таблиця[[#This Row],[Дата прочитання]],"Прочитане","Непрочитане")</f>
        <v>Прочитане</v>
      </c>
      <c r="R283" s="4">
        <f>IF(Загальна_таблиця[[#This Row],[Дата прочитання]]="","",Загальна_таблиця[[#This Row],[Дата прочитання]]-Загальна_таблиця[[#This Row],[Дата покупки]])</f>
        <v>37</v>
      </c>
      <c r="S283" s="3"/>
      <c r="U283"/>
      <c r="V283" s="3"/>
    </row>
    <row r="284" spans="1:22" x14ac:dyDescent="0.3">
      <c r="A284" s="7">
        <f>ROW()-ROW(Загальна_таблиця[[#Headers],[№]])</f>
        <v>283</v>
      </c>
      <c r="B284" s="3" t="s">
        <v>585</v>
      </c>
      <c r="C284" s="3" t="s">
        <v>586</v>
      </c>
      <c r="D284" s="3" t="s">
        <v>23</v>
      </c>
      <c r="E284" s="3" t="s">
        <v>429</v>
      </c>
      <c r="F284" s="3" t="s">
        <v>48</v>
      </c>
      <c r="G284" s="3" t="s">
        <v>22</v>
      </c>
      <c r="H284" s="3" t="s">
        <v>271</v>
      </c>
      <c r="I284" s="4">
        <v>400</v>
      </c>
      <c r="J284" s="1">
        <v>45230</v>
      </c>
      <c r="K284" s="4">
        <f>IF(Загальна_таблиця[[#This Row],[Дата покупки]]="","",YEAR(Загальна_таблиця[[#This Row],[Дата покупки]]))</f>
        <v>2023</v>
      </c>
      <c r="L28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4" s="2">
        <v>129</v>
      </c>
      <c r="N284" s="4">
        <v>3</v>
      </c>
      <c r="O284" s="1">
        <v>45849</v>
      </c>
      <c r="P284" s="4">
        <f>IF(Загальна_таблиця[[#This Row],[Дата прочитання]]="","",YEAR(Загальна_таблиця[[#This Row],[Дата прочитання]]))</f>
        <v>2025</v>
      </c>
      <c r="Q284" s="4" t="str">
        <f>IF(Загальна_таблиця[[#This Row],[Дата прочитання]],"Прочитане","Непрочитане")</f>
        <v>Прочитане</v>
      </c>
      <c r="R284" s="4">
        <f>IF(Загальна_таблиця[[#This Row],[Дата прочитання]]="","",Загальна_таблиця[[#This Row],[Дата прочитання]]-Загальна_таблиця[[#This Row],[Дата покупки]])</f>
        <v>619</v>
      </c>
      <c r="S284" s="3"/>
      <c r="U284"/>
      <c r="V284" s="3"/>
    </row>
    <row r="285" spans="1:22" x14ac:dyDescent="0.3">
      <c r="A285" s="7">
        <f>ROW()-ROW(Загальна_таблиця[[#Headers],[№]])</f>
        <v>284</v>
      </c>
      <c r="B285" s="3" t="s">
        <v>587</v>
      </c>
      <c r="C285" s="3" t="s">
        <v>375</v>
      </c>
      <c r="D285" s="3" t="s">
        <v>53</v>
      </c>
      <c r="E285" s="3" t="s">
        <v>24</v>
      </c>
      <c r="F285" s="3" t="s">
        <v>109</v>
      </c>
      <c r="G285" s="3" t="s">
        <v>22</v>
      </c>
      <c r="H285" s="3" t="s">
        <v>271</v>
      </c>
      <c r="I285" s="4">
        <v>168</v>
      </c>
      <c r="J285" s="1">
        <v>45230</v>
      </c>
      <c r="K285" s="4">
        <f>IF(Загальна_таблиця[[#This Row],[Дата покупки]]="","",YEAR(Загальна_таблиця[[#This Row],[Дата покупки]]))</f>
        <v>2023</v>
      </c>
      <c r="L28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5" s="2">
        <v>118</v>
      </c>
      <c r="P285" s="4" t="str">
        <f>IF(Загальна_таблиця[[#This Row],[Дата прочитання]]="","",YEAR(Загальна_таблиця[[#This Row],[Дата прочитання]]))</f>
        <v/>
      </c>
      <c r="Q285" s="4" t="str">
        <f>IF(Загальна_таблиця[[#This Row],[Дата прочитання]],"Прочитане","Непрочитане")</f>
        <v>Непрочитане</v>
      </c>
      <c r="R28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5" s="3"/>
      <c r="U285"/>
      <c r="V285" s="3"/>
    </row>
    <row r="286" spans="1:22" x14ac:dyDescent="0.3">
      <c r="A286" s="7">
        <f>ROW()-ROW(Загальна_таблиця[[#Headers],[№]])</f>
        <v>285</v>
      </c>
      <c r="B286" s="3" t="s">
        <v>588</v>
      </c>
      <c r="C286" s="3" t="s">
        <v>589</v>
      </c>
      <c r="D286" s="3" t="s">
        <v>23</v>
      </c>
      <c r="E286" s="3" t="s">
        <v>429</v>
      </c>
      <c r="F286" s="3" t="s">
        <v>48</v>
      </c>
      <c r="G286" s="3" t="s">
        <v>22</v>
      </c>
      <c r="H286" s="3" t="s">
        <v>271</v>
      </c>
      <c r="I286" s="4">
        <v>336</v>
      </c>
      <c r="J286" s="1">
        <v>45230</v>
      </c>
      <c r="K286" s="4">
        <f>IF(Загальна_таблиця[[#This Row],[Дата покупки]]="","",YEAR(Загальна_таблиця[[#This Row],[Дата покупки]]))</f>
        <v>2023</v>
      </c>
      <c r="L28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6" s="2">
        <v>89</v>
      </c>
      <c r="N286" s="4">
        <v>4</v>
      </c>
      <c r="O286" s="1">
        <v>45236</v>
      </c>
      <c r="P286" s="4">
        <f>IF(Загальна_таблиця[[#This Row],[Дата прочитання]]="","",YEAR(Загальна_таблиця[[#This Row],[Дата прочитання]]))</f>
        <v>2023</v>
      </c>
      <c r="Q286" s="4" t="str">
        <f>IF(Загальна_таблиця[[#This Row],[Дата прочитання]],"Прочитане","Непрочитане")</f>
        <v>Прочитане</v>
      </c>
      <c r="R286" s="4">
        <f>IF(Загальна_таблиця[[#This Row],[Дата прочитання]]="","",Загальна_таблиця[[#This Row],[Дата прочитання]]-Загальна_таблиця[[#This Row],[Дата покупки]])</f>
        <v>6</v>
      </c>
      <c r="S286" s="3"/>
      <c r="U286"/>
      <c r="V286" s="3"/>
    </row>
    <row r="287" spans="1:22" x14ac:dyDescent="0.3">
      <c r="A287" s="7">
        <f>ROW()-ROW(Загальна_таблиця[[#Headers],[№]])</f>
        <v>286</v>
      </c>
      <c r="B287" s="3" t="s">
        <v>590</v>
      </c>
      <c r="C287" s="3" t="s">
        <v>591</v>
      </c>
      <c r="D287" s="3" t="s">
        <v>77</v>
      </c>
      <c r="E287" s="3" t="s">
        <v>429</v>
      </c>
      <c r="F287" s="3" t="s">
        <v>48</v>
      </c>
      <c r="G287" s="3" t="s">
        <v>22</v>
      </c>
      <c r="H287" s="3" t="s">
        <v>271</v>
      </c>
      <c r="I287" s="4">
        <v>400</v>
      </c>
      <c r="J287" s="1">
        <v>45230</v>
      </c>
      <c r="K287" s="4">
        <f>IF(Загальна_таблиця[[#This Row],[Дата покупки]]="","",YEAR(Загальна_таблиця[[#This Row],[Дата покупки]]))</f>
        <v>2023</v>
      </c>
      <c r="L28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7" s="2">
        <v>191</v>
      </c>
      <c r="P287" s="4" t="str">
        <f>IF(Загальна_таблиця[[#This Row],[Дата прочитання]]="","",YEAR(Загальна_таблиця[[#This Row],[Дата прочитання]]))</f>
        <v/>
      </c>
      <c r="Q287" s="4" t="str">
        <f>IF(Загальна_таблиця[[#This Row],[Дата прочитання]],"Прочитане","Непрочитане")</f>
        <v>Непрочитане</v>
      </c>
      <c r="R28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7" s="3"/>
      <c r="U287"/>
      <c r="V287" s="3"/>
    </row>
    <row r="288" spans="1:22" x14ac:dyDescent="0.3">
      <c r="A288" s="7">
        <f>ROW()-ROW(Загальна_таблиця[[#Headers],[№]])</f>
        <v>287</v>
      </c>
      <c r="B288" s="3" t="s">
        <v>592</v>
      </c>
      <c r="C288" s="3" t="s">
        <v>593</v>
      </c>
      <c r="D288" s="3" t="s">
        <v>602</v>
      </c>
      <c r="E288" s="3" t="s">
        <v>24</v>
      </c>
      <c r="F288" s="3" t="s">
        <v>180</v>
      </c>
      <c r="G288" s="3" t="s">
        <v>22</v>
      </c>
      <c r="H288" s="3" t="s">
        <v>271</v>
      </c>
      <c r="I288" s="4">
        <v>272</v>
      </c>
      <c r="J288" s="1">
        <v>45230</v>
      </c>
      <c r="K288" s="4">
        <f>IF(Загальна_таблиця[[#This Row],[Дата покупки]]="","",YEAR(Загальна_таблиця[[#This Row],[Дата покупки]]))</f>
        <v>2023</v>
      </c>
      <c r="L28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8" s="2">
        <v>241</v>
      </c>
      <c r="P288" s="4" t="str">
        <f>IF(Загальна_таблиця[[#This Row],[Дата прочитання]]="","",YEAR(Загальна_таблиця[[#This Row],[Дата прочитання]]))</f>
        <v/>
      </c>
      <c r="Q288" s="4" t="str">
        <f>IF(Загальна_таблиця[[#This Row],[Дата прочитання]],"Прочитане","Непрочитане")</f>
        <v>Непрочитане</v>
      </c>
      <c r="R28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8" s="3"/>
      <c r="U288"/>
      <c r="V288" s="3"/>
    </row>
    <row r="289" spans="1:22" x14ac:dyDescent="0.3">
      <c r="A289" s="7">
        <f>ROW()-ROW(Загальна_таблиця[[#Headers],[№]])</f>
        <v>288</v>
      </c>
      <c r="B289" s="3" t="s">
        <v>594</v>
      </c>
      <c r="C289" s="3" t="s">
        <v>595</v>
      </c>
      <c r="D289" s="3" t="s">
        <v>45</v>
      </c>
      <c r="E289" s="3" t="s">
        <v>178</v>
      </c>
      <c r="F289" s="3" t="s">
        <v>48</v>
      </c>
      <c r="G289" s="3" t="s">
        <v>22</v>
      </c>
      <c r="H289" s="3" t="s">
        <v>271</v>
      </c>
      <c r="I289" s="4">
        <v>544</v>
      </c>
      <c r="J289" s="1">
        <v>45230</v>
      </c>
      <c r="K289" s="4">
        <f>IF(Загальна_таблиця[[#This Row],[Дата покупки]]="","",YEAR(Загальна_таблиця[[#This Row],[Дата покупки]]))</f>
        <v>2023</v>
      </c>
      <c r="L28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89" s="2">
        <v>196</v>
      </c>
      <c r="P289" s="4" t="str">
        <f>IF(Загальна_таблиця[[#This Row],[Дата прочитання]]="","",YEAR(Загальна_таблиця[[#This Row],[Дата прочитання]]))</f>
        <v/>
      </c>
      <c r="Q289" s="4" t="str">
        <f>IF(Загальна_таблиця[[#This Row],[Дата прочитання]],"Прочитане","Непрочитане")</f>
        <v>Непрочитане</v>
      </c>
      <c r="R28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89" s="3"/>
      <c r="U289"/>
      <c r="V289" s="3"/>
    </row>
    <row r="290" spans="1:22" x14ac:dyDescent="0.3">
      <c r="A290" s="7">
        <f>ROW()-ROW(Загальна_таблиця[[#Headers],[№]])</f>
        <v>289</v>
      </c>
      <c r="B290" s="3" t="s">
        <v>596</v>
      </c>
      <c r="C290" s="3" t="s">
        <v>529</v>
      </c>
      <c r="D290" s="3" t="s">
        <v>45</v>
      </c>
      <c r="E290" s="3" t="s">
        <v>24</v>
      </c>
      <c r="F290" s="3" t="s">
        <v>49</v>
      </c>
      <c r="G290" s="3" t="s">
        <v>22</v>
      </c>
      <c r="H290" s="3" t="s">
        <v>271</v>
      </c>
      <c r="I290" s="4">
        <v>256</v>
      </c>
      <c r="J290" s="1">
        <v>45230</v>
      </c>
      <c r="K290" s="4">
        <f>IF(Загальна_таблиця[[#This Row],[Дата покупки]]="","",YEAR(Загальна_таблиця[[#This Row],[Дата покупки]]))</f>
        <v>2023</v>
      </c>
      <c r="L29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90" s="2">
        <v>213</v>
      </c>
      <c r="P290" s="4" t="str">
        <f>IF(Загальна_таблиця[[#This Row],[Дата прочитання]]="","",YEAR(Загальна_таблиця[[#This Row],[Дата прочитання]]))</f>
        <v/>
      </c>
      <c r="Q290" s="4" t="str">
        <f>IF(Загальна_таблиця[[#This Row],[Дата прочитання]],"Прочитане","Непрочитане")</f>
        <v>Непрочитане</v>
      </c>
      <c r="R29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0" s="3"/>
      <c r="U290"/>
      <c r="V290" s="3"/>
    </row>
    <row r="291" spans="1:22" x14ac:dyDescent="0.3">
      <c r="A291" s="7">
        <f>ROW()-ROW(Загальна_таблиця[[#Headers],[№]])</f>
        <v>290</v>
      </c>
      <c r="B291" s="3" t="s">
        <v>597</v>
      </c>
      <c r="C291" s="3" t="s">
        <v>598</v>
      </c>
      <c r="D291" s="3" t="s">
        <v>41</v>
      </c>
      <c r="E291" s="3" t="s">
        <v>24</v>
      </c>
      <c r="F291" s="3" t="s">
        <v>44</v>
      </c>
      <c r="G291" s="3" t="s">
        <v>22</v>
      </c>
      <c r="H291" s="3" t="s">
        <v>271</v>
      </c>
      <c r="I291" s="4">
        <v>166</v>
      </c>
      <c r="J291" s="1">
        <v>45230</v>
      </c>
      <c r="K291" s="4">
        <f>IF(Загальна_таблиця[[#This Row],[Дата покупки]]="","",YEAR(Загальна_таблиця[[#This Row],[Дата покупки]]))</f>
        <v>2023</v>
      </c>
      <c r="L29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91" s="2">
        <v>225</v>
      </c>
      <c r="N291" s="4">
        <v>5</v>
      </c>
      <c r="O291" s="1">
        <v>45483</v>
      </c>
      <c r="P291" s="4">
        <f>IF(Загальна_таблиця[[#This Row],[Дата прочитання]]="","",YEAR(Загальна_таблиця[[#This Row],[Дата прочитання]]))</f>
        <v>2024</v>
      </c>
      <c r="Q291" s="4" t="str">
        <f>IF(Загальна_таблиця[[#This Row],[Дата прочитання]],"Прочитане","Непрочитане")</f>
        <v>Прочитане</v>
      </c>
      <c r="R291" s="4">
        <f>IF(Загальна_таблиця[[#This Row],[Дата прочитання]]="","",Загальна_таблиця[[#This Row],[Дата прочитання]]-Загальна_таблиця[[#This Row],[Дата покупки]])</f>
        <v>253</v>
      </c>
      <c r="S291" s="3"/>
      <c r="U291"/>
      <c r="V291" s="3"/>
    </row>
    <row r="292" spans="1:22" x14ac:dyDescent="0.3">
      <c r="A292" s="7">
        <f>ROW()-ROW(Загальна_таблиця[[#Headers],[№]])</f>
        <v>291</v>
      </c>
      <c r="B292" s="3" t="s">
        <v>599</v>
      </c>
      <c r="C292" s="3" t="s">
        <v>600</v>
      </c>
      <c r="D292" s="3" t="s">
        <v>23</v>
      </c>
      <c r="E292" s="3" t="s">
        <v>178</v>
      </c>
      <c r="F292" s="3" t="s">
        <v>487</v>
      </c>
      <c r="G292" s="3" t="s">
        <v>22</v>
      </c>
      <c r="H292" s="3" t="s">
        <v>271</v>
      </c>
      <c r="I292" s="4">
        <v>240</v>
      </c>
      <c r="J292" s="1">
        <v>45230</v>
      </c>
      <c r="K292" s="4">
        <f>IF(Загальна_таблиця[[#This Row],[Дата покупки]]="","",YEAR(Загальна_таблиця[[#This Row],[Дата покупки]]))</f>
        <v>2023</v>
      </c>
      <c r="L29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292" s="2">
        <v>280</v>
      </c>
      <c r="N292" s="4">
        <v>5</v>
      </c>
      <c r="O292" s="1">
        <v>45251</v>
      </c>
      <c r="P292" s="4">
        <f>IF(Загальна_таблиця[[#This Row],[Дата прочитання]]="","",YEAR(Загальна_таблиця[[#This Row],[Дата прочитання]]))</f>
        <v>2023</v>
      </c>
      <c r="Q292" s="4" t="str">
        <f>IF(Загальна_таблиця[[#This Row],[Дата прочитання]],"Прочитане","Непрочитане")</f>
        <v>Прочитане</v>
      </c>
      <c r="R292" s="4">
        <f>IF(Загальна_таблиця[[#This Row],[Дата прочитання]]="","",Загальна_таблиця[[#This Row],[Дата прочитання]]-Загальна_таблиця[[#This Row],[Дата покупки]])</f>
        <v>21</v>
      </c>
      <c r="S292" s="3"/>
      <c r="U292"/>
      <c r="V292" s="3"/>
    </row>
    <row r="293" spans="1:22" x14ac:dyDescent="0.3">
      <c r="A293" s="7">
        <f>ROW()-ROW(Загальна_таблиця[[#Headers],[№]])</f>
        <v>292</v>
      </c>
      <c r="B293" s="3" t="s">
        <v>603</v>
      </c>
      <c r="C293" s="3" t="s">
        <v>604</v>
      </c>
      <c r="D293" s="3" t="s">
        <v>45</v>
      </c>
      <c r="E293" s="3" t="s">
        <v>24</v>
      </c>
      <c r="F293" s="3" t="s">
        <v>633</v>
      </c>
      <c r="G293" s="3" t="s">
        <v>21</v>
      </c>
      <c r="H293" s="3" t="s">
        <v>271</v>
      </c>
      <c r="I293" s="4">
        <v>390</v>
      </c>
      <c r="J293" s="1">
        <v>45238</v>
      </c>
      <c r="K293" s="4">
        <f>IF(Загальна_таблиця[[#This Row],[Дата покупки]]="","",YEAR(Загальна_таблиця[[#This Row],[Дата покупки]]))</f>
        <v>2023</v>
      </c>
      <c r="L29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3" s="2">
        <v>354</v>
      </c>
      <c r="N293" s="4">
        <v>5</v>
      </c>
      <c r="O293" s="1">
        <v>45512</v>
      </c>
      <c r="P293" s="4">
        <f>IF(Загальна_таблиця[[#This Row],[Дата прочитання]]="","",YEAR(Загальна_таблиця[[#This Row],[Дата прочитання]]))</f>
        <v>2024</v>
      </c>
      <c r="Q293" s="4" t="str">
        <f>IF(Загальна_таблиця[[#This Row],[Дата прочитання]],"Прочитане","Непрочитане")</f>
        <v>Прочитане</v>
      </c>
      <c r="R293" s="4">
        <f>IF(Загальна_таблиця[[#This Row],[Дата прочитання]]="","",Загальна_таблиця[[#This Row],[Дата прочитання]]-Загальна_таблиця[[#This Row],[Дата покупки]])</f>
        <v>274</v>
      </c>
      <c r="S293" s="3"/>
      <c r="U293"/>
      <c r="V293" s="3"/>
    </row>
    <row r="294" spans="1:22" x14ac:dyDescent="0.3">
      <c r="A294" s="7">
        <f>ROW()-ROW(Загальна_таблиця[[#Headers],[№]])</f>
        <v>293</v>
      </c>
      <c r="B294" s="3" t="s">
        <v>605</v>
      </c>
      <c r="C294" s="3" t="s">
        <v>537</v>
      </c>
      <c r="D294" s="3" t="s">
        <v>45</v>
      </c>
      <c r="E294" s="3" t="s">
        <v>178</v>
      </c>
      <c r="F294" s="3" t="s">
        <v>538</v>
      </c>
      <c r="G294" s="3" t="s">
        <v>22</v>
      </c>
      <c r="H294" s="3" t="s">
        <v>271</v>
      </c>
      <c r="I294" s="4">
        <v>584</v>
      </c>
      <c r="J294" s="1">
        <v>45245</v>
      </c>
      <c r="K294" s="4">
        <f>IF(Загальна_таблиця[[#This Row],[Дата покупки]]="","",YEAR(Загальна_таблиця[[#This Row],[Дата покупки]]))</f>
        <v>2023</v>
      </c>
      <c r="L29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4" s="2">
        <v>500</v>
      </c>
      <c r="P294" s="4" t="str">
        <f>IF(Загальна_таблиця[[#This Row],[Дата прочитання]]="","",YEAR(Загальна_таблиця[[#This Row],[Дата прочитання]]))</f>
        <v/>
      </c>
      <c r="Q294" s="4" t="str">
        <f>IF(Загальна_таблиця[[#This Row],[Дата прочитання]],"Прочитане","Непрочитане")</f>
        <v>Непрочитане</v>
      </c>
      <c r="R29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4" s="3"/>
      <c r="U294"/>
      <c r="V294" s="3"/>
    </row>
    <row r="295" spans="1:22" x14ac:dyDescent="0.3">
      <c r="A295" s="7">
        <f>ROW()-ROW(Загальна_таблиця[[#Headers],[№]])</f>
        <v>294</v>
      </c>
      <c r="B295" s="3" t="s">
        <v>606</v>
      </c>
      <c r="C295" s="3" t="s">
        <v>604</v>
      </c>
      <c r="D295" s="3" t="s">
        <v>45</v>
      </c>
      <c r="E295" s="3" t="s">
        <v>24</v>
      </c>
      <c r="F295" s="3" t="s">
        <v>633</v>
      </c>
      <c r="G295" s="3" t="s">
        <v>21</v>
      </c>
      <c r="H295" s="3" t="s">
        <v>271</v>
      </c>
      <c r="I295" s="4">
        <v>332</v>
      </c>
      <c r="J295" s="1">
        <v>45253</v>
      </c>
      <c r="K295" s="4">
        <f>IF(Загальна_таблиця[[#This Row],[Дата покупки]]="","",YEAR(Загальна_таблиця[[#This Row],[Дата покупки]]))</f>
        <v>2023</v>
      </c>
      <c r="L29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5" s="2">
        <v>293</v>
      </c>
      <c r="P295" s="4" t="str">
        <f>IF(Загальна_таблиця[[#This Row],[Дата прочитання]]="","",YEAR(Загальна_таблиця[[#This Row],[Дата прочитання]]))</f>
        <v/>
      </c>
      <c r="Q295" s="4" t="str">
        <f>IF(Загальна_таблиця[[#This Row],[Дата прочитання]],"Прочитане","Непрочитане")</f>
        <v>Непрочитане</v>
      </c>
      <c r="R29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5" s="3"/>
      <c r="U295"/>
      <c r="V295" s="3"/>
    </row>
    <row r="296" spans="1:22" x14ac:dyDescent="0.3">
      <c r="A296" s="7">
        <f>ROW()-ROW(Загальна_таблиця[[#Headers],[№]])</f>
        <v>295</v>
      </c>
      <c r="B296" s="3" t="s">
        <v>607</v>
      </c>
      <c r="C296" s="3" t="s">
        <v>608</v>
      </c>
      <c r="D296" s="3" t="s">
        <v>23</v>
      </c>
      <c r="E296" s="3" t="s">
        <v>24</v>
      </c>
      <c r="F296" s="3" t="s">
        <v>634</v>
      </c>
      <c r="G296" s="3" t="s">
        <v>21</v>
      </c>
      <c r="H296" s="3" t="s">
        <v>271</v>
      </c>
      <c r="I296" s="4">
        <v>288</v>
      </c>
      <c r="J296" s="1">
        <v>45253</v>
      </c>
      <c r="K296" s="4">
        <f>IF(Загальна_таблиця[[#This Row],[Дата покупки]]="","",YEAR(Загальна_таблиця[[#This Row],[Дата покупки]]))</f>
        <v>2023</v>
      </c>
      <c r="L29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6" s="2">
        <v>333</v>
      </c>
      <c r="P296" s="4" t="str">
        <f>IF(Загальна_таблиця[[#This Row],[Дата прочитання]]="","",YEAR(Загальна_таблиця[[#This Row],[Дата прочитання]]))</f>
        <v/>
      </c>
      <c r="Q296" s="4" t="str">
        <f>IF(Загальна_таблиця[[#This Row],[Дата прочитання]],"Прочитане","Непрочитане")</f>
        <v>Непрочитане</v>
      </c>
      <c r="R29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6" s="3"/>
      <c r="U296"/>
      <c r="V296" s="3"/>
    </row>
    <row r="297" spans="1:22" x14ac:dyDescent="0.3">
      <c r="A297" s="7">
        <f>ROW()-ROW(Загальна_таблиця[[#Headers],[№]])</f>
        <v>296</v>
      </c>
      <c r="B297" s="3" t="s">
        <v>609</v>
      </c>
      <c r="C297" s="3" t="s">
        <v>610</v>
      </c>
      <c r="D297" s="3" t="s">
        <v>23</v>
      </c>
      <c r="E297" s="3" t="s">
        <v>24</v>
      </c>
      <c r="F297" s="3" t="s">
        <v>635</v>
      </c>
      <c r="G297" s="3" t="s">
        <v>21</v>
      </c>
      <c r="H297" s="3" t="s">
        <v>271</v>
      </c>
      <c r="I297" s="4">
        <v>352</v>
      </c>
      <c r="J297" s="1">
        <v>45253</v>
      </c>
      <c r="K297" s="4">
        <f>IF(Загальна_таблиця[[#This Row],[Дата покупки]]="","",YEAR(Загальна_таблиця[[#This Row],[Дата покупки]]))</f>
        <v>2023</v>
      </c>
      <c r="L29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7" s="2">
        <v>283</v>
      </c>
      <c r="P297" s="4" t="str">
        <f>IF(Загальна_таблиця[[#This Row],[Дата прочитання]]="","",YEAR(Загальна_таблиця[[#This Row],[Дата прочитання]]))</f>
        <v/>
      </c>
      <c r="Q297" s="4" t="str">
        <f>IF(Загальна_таблиця[[#This Row],[Дата прочитання]],"Прочитане","Непрочитане")</f>
        <v>Непрочитане</v>
      </c>
      <c r="R29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7" s="3"/>
      <c r="U297"/>
      <c r="V297" s="3"/>
    </row>
    <row r="298" spans="1:22" x14ac:dyDescent="0.3">
      <c r="A298" s="7">
        <f>ROW()-ROW(Загальна_таблиця[[#Headers],[№]])</f>
        <v>297</v>
      </c>
      <c r="B298" s="3" t="s">
        <v>611</v>
      </c>
      <c r="C298" s="3" t="s">
        <v>612</v>
      </c>
      <c r="D298" s="3" t="s">
        <v>45</v>
      </c>
      <c r="E298" s="3" t="s">
        <v>178</v>
      </c>
      <c r="F298" s="3" t="s">
        <v>105</v>
      </c>
      <c r="G298" s="3" t="s">
        <v>22</v>
      </c>
      <c r="H298" s="3" t="s">
        <v>271</v>
      </c>
      <c r="I298" s="4">
        <v>576</v>
      </c>
      <c r="J298" s="1">
        <v>45254</v>
      </c>
      <c r="K298" s="4">
        <f>IF(Загальна_таблиця[[#This Row],[Дата покупки]]="","",YEAR(Загальна_таблиця[[#This Row],[Дата покупки]]))</f>
        <v>2023</v>
      </c>
      <c r="L29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8" s="2">
        <v>300</v>
      </c>
      <c r="P298" s="4" t="str">
        <f>IF(Загальна_таблиця[[#This Row],[Дата прочитання]]="","",YEAR(Загальна_таблиця[[#This Row],[Дата прочитання]]))</f>
        <v/>
      </c>
      <c r="Q298" s="4" t="str">
        <f>IF(Загальна_таблиця[[#This Row],[Дата прочитання]],"Прочитане","Непрочитане")</f>
        <v>Непрочитане</v>
      </c>
      <c r="R29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8" s="3"/>
      <c r="U298"/>
      <c r="V298" s="3"/>
    </row>
    <row r="299" spans="1:22" x14ac:dyDescent="0.3">
      <c r="A299" s="7">
        <f>ROW()-ROW(Загальна_таблиця[[#Headers],[№]])</f>
        <v>298</v>
      </c>
      <c r="B299" s="3" t="s">
        <v>613</v>
      </c>
      <c r="C299" s="3" t="s">
        <v>614</v>
      </c>
      <c r="D299" s="3" t="s">
        <v>23</v>
      </c>
      <c r="E299" s="3" t="s">
        <v>178</v>
      </c>
      <c r="F299" s="3" t="s">
        <v>451</v>
      </c>
      <c r="G299" s="3" t="s">
        <v>22</v>
      </c>
      <c r="H299" s="3" t="s">
        <v>271</v>
      </c>
      <c r="I299" s="4">
        <v>296</v>
      </c>
      <c r="J299" s="1">
        <v>45254</v>
      </c>
      <c r="K299" s="4">
        <f>IF(Загальна_таблиця[[#This Row],[Дата покупки]]="","",YEAR(Загальна_таблиця[[#This Row],[Дата покупки]]))</f>
        <v>2023</v>
      </c>
      <c r="L29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299" s="2">
        <v>392</v>
      </c>
      <c r="P299" s="4" t="str">
        <f>IF(Загальна_таблиця[[#This Row],[Дата прочитання]]="","",YEAR(Загальна_таблиця[[#This Row],[Дата прочитання]]))</f>
        <v/>
      </c>
      <c r="Q299" s="4" t="str">
        <f>IF(Загальна_таблиця[[#This Row],[Дата прочитання]],"Прочитане","Непрочитане")</f>
        <v>Непрочитане</v>
      </c>
      <c r="R29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299" s="3"/>
      <c r="U299"/>
      <c r="V299" s="3"/>
    </row>
    <row r="300" spans="1:22" x14ac:dyDescent="0.3">
      <c r="A300" s="7">
        <f>ROW()-ROW(Загальна_таблиця[[#Headers],[№]])</f>
        <v>299</v>
      </c>
      <c r="B300" s="3" t="s">
        <v>615</v>
      </c>
      <c r="C300" s="3" t="s">
        <v>614</v>
      </c>
      <c r="D300" s="3" t="s">
        <v>23</v>
      </c>
      <c r="E300" s="3" t="s">
        <v>178</v>
      </c>
      <c r="F300" s="3" t="s">
        <v>451</v>
      </c>
      <c r="G300" s="3" t="s">
        <v>22</v>
      </c>
      <c r="H300" s="3" t="s">
        <v>271</v>
      </c>
      <c r="I300" s="4">
        <v>384</v>
      </c>
      <c r="J300" s="1">
        <v>45254</v>
      </c>
      <c r="K300" s="4">
        <f>IF(Загальна_таблиця[[#This Row],[Дата покупки]]="","",YEAR(Загальна_таблиця[[#This Row],[Дата покупки]]))</f>
        <v>2023</v>
      </c>
      <c r="L30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0" s="2">
        <v>416</v>
      </c>
      <c r="P300" s="4" t="str">
        <f>IF(Загальна_таблиця[[#This Row],[Дата прочитання]]="","",YEAR(Загальна_таблиця[[#This Row],[Дата прочитання]]))</f>
        <v/>
      </c>
      <c r="Q300" s="4" t="str">
        <f>IF(Загальна_таблиця[[#This Row],[Дата прочитання]],"Прочитане","Непрочитане")</f>
        <v>Непрочитане</v>
      </c>
      <c r="R30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0" s="3"/>
      <c r="U300"/>
      <c r="V300" s="3"/>
    </row>
    <row r="301" spans="1:22" x14ac:dyDescent="0.3">
      <c r="A301" s="7">
        <f>ROW()-ROW(Загальна_таблиця[[#Headers],[№]])</f>
        <v>300</v>
      </c>
      <c r="B301" s="3" t="s">
        <v>616</v>
      </c>
      <c r="C301" s="3" t="s">
        <v>617</v>
      </c>
      <c r="D301" s="3" t="s">
        <v>53</v>
      </c>
      <c r="E301" s="3" t="s">
        <v>46</v>
      </c>
      <c r="F301" s="3" t="s">
        <v>173</v>
      </c>
      <c r="G301" s="3" t="s">
        <v>22</v>
      </c>
      <c r="H301" s="3" t="s">
        <v>271</v>
      </c>
      <c r="I301" s="4">
        <v>312</v>
      </c>
      <c r="J301" s="1">
        <v>45256</v>
      </c>
      <c r="K301" s="4">
        <f>IF(Загальна_таблиця[[#This Row],[Дата покупки]]="","",YEAR(Загальна_таблиця[[#This Row],[Дата покупки]]))</f>
        <v>2023</v>
      </c>
      <c r="L30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1" s="2">
        <v>204</v>
      </c>
      <c r="P301" s="4" t="str">
        <f>IF(Загальна_таблиця[[#This Row],[Дата прочитання]]="","",YEAR(Загальна_таблиця[[#This Row],[Дата прочитання]]))</f>
        <v/>
      </c>
      <c r="Q301" s="4" t="str">
        <f>IF(Загальна_таблиця[[#This Row],[Дата прочитання]],"Прочитане","Непрочитане")</f>
        <v>Непрочитане</v>
      </c>
      <c r="R30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1" s="3"/>
      <c r="U301"/>
      <c r="V301" s="3"/>
    </row>
    <row r="302" spans="1:22" x14ac:dyDescent="0.3">
      <c r="A302" s="7">
        <f>ROW()-ROW(Загальна_таблиця[[#Headers],[№]])</f>
        <v>301</v>
      </c>
      <c r="B302" s="3" t="s">
        <v>618</v>
      </c>
      <c r="C302" s="3" t="s">
        <v>457</v>
      </c>
      <c r="D302" s="3" t="s">
        <v>53</v>
      </c>
      <c r="E302" s="3" t="s">
        <v>46</v>
      </c>
      <c r="F302" s="3" t="s">
        <v>173</v>
      </c>
      <c r="G302" s="3" t="s">
        <v>22</v>
      </c>
      <c r="H302" s="3" t="s">
        <v>271</v>
      </c>
      <c r="I302" s="4">
        <v>336</v>
      </c>
      <c r="J302" s="1">
        <v>45256</v>
      </c>
      <c r="K302" s="4">
        <f>IF(Загальна_таблиця[[#This Row],[Дата покупки]]="","",YEAR(Загальна_таблиця[[#This Row],[Дата покупки]]))</f>
        <v>2023</v>
      </c>
      <c r="L30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2" s="2">
        <v>204</v>
      </c>
      <c r="P302" s="4" t="str">
        <f>IF(Загальна_таблиця[[#This Row],[Дата прочитання]]="","",YEAR(Загальна_таблиця[[#This Row],[Дата прочитання]]))</f>
        <v/>
      </c>
      <c r="Q302" s="4" t="str">
        <f>IF(Загальна_таблиця[[#This Row],[Дата прочитання]],"Прочитане","Непрочитане")</f>
        <v>Непрочитане</v>
      </c>
      <c r="R30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2" s="3"/>
      <c r="U302"/>
      <c r="V302" s="3"/>
    </row>
    <row r="303" spans="1:22" x14ac:dyDescent="0.3">
      <c r="A303" s="7">
        <f>ROW()-ROW(Загальна_таблиця[[#Headers],[№]])</f>
        <v>302</v>
      </c>
      <c r="B303" s="3" t="s">
        <v>619</v>
      </c>
      <c r="C303" s="3" t="s">
        <v>620</v>
      </c>
      <c r="D303" s="3" t="s">
        <v>53</v>
      </c>
      <c r="E303" s="3" t="s">
        <v>46</v>
      </c>
      <c r="F303" s="3" t="s">
        <v>173</v>
      </c>
      <c r="G303" s="3" t="s">
        <v>22</v>
      </c>
      <c r="H303" s="3" t="s">
        <v>271</v>
      </c>
      <c r="I303" s="4">
        <v>736</v>
      </c>
      <c r="J303" s="1">
        <v>45256</v>
      </c>
      <c r="K303" s="4">
        <f>IF(Загальна_таблиця[[#This Row],[Дата покупки]]="","",YEAR(Загальна_таблиця[[#This Row],[Дата покупки]]))</f>
        <v>2023</v>
      </c>
      <c r="L30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3" s="2">
        <v>410</v>
      </c>
      <c r="P303" s="4" t="str">
        <f>IF(Загальна_таблиця[[#This Row],[Дата прочитання]]="","",YEAR(Загальна_таблиця[[#This Row],[Дата прочитання]]))</f>
        <v/>
      </c>
      <c r="Q303" s="4" t="str">
        <f>IF(Загальна_таблиця[[#This Row],[Дата прочитання]],"Прочитане","Непрочитане")</f>
        <v>Непрочитане</v>
      </c>
      <c r="R30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3" s="3"/>
      <c r="U303"/>
      <c r="V303" s="3"/>
    </row>
    <row r="304" spans="1:22" x14ac:dyDescent="0.3">
      <c r="A304" s="7">
        <f>ROW()-ROW(Загальна_таблиця[[#Headers],[№]])</f>
        <v>303</v>
      </c>
      <c r="B304" s="3" t="s">
        <v>621</v>
      </c>
      <c r="C304" s="3" t="s">
        <v>132</v>
      </c>
      <c r="D304" s="3" t="s">
        <v>53</v>
      </c>
      <c r="E304" s="3" t="s">
        <v>24</v>
      </c>
      <c r="F304" s="3" t="s">
        <v>109</v>
      </c>
      <c r="G304" s="3" t="s">
        <v>22</v>
      </c>
      <c r="H304" s="3" t="s">
        <v>271</v>
      </c>
      <c r="I304" s="4">
        <v>288</v>
      </c>
      <c r="J304" s="1">
        <v>45256</v>
      </c>
      <c r="K304" s="4">
        <f>IF(Загальна_таблиця[[#This Row],[Дата покупки]]="","",YEAR(Загальна_таблиця[[#This Row],[Дата покупки]]))</f>
        <v>2023</v>
      </c>
      <c r="L30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4" s="2">
        <v>222</v>
      </c>
      <c r="P304" s="4" t="str">
        <f>IF(Загальна_таблиця[[#This Row],[Дата прочитання]]="","",YEAR(Загальна_таблиця[[#This Row],[Дата прочитання]]))</f>
        <v/>
      </c>
      <c r="Q304" s="4" t="str">
        <f>IF(Загальна_таблиця[[#This Row],[Дата прочитання]],"Прочитане","Непрочитане")</f>
        <v>Непрочитане</v>
      </c>
      <c r="R30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4" s="3"/>
      <c r="U304"/>
      <c r="V304" s="3"/>
    </row>
    <row r="305" spans="1:22" x14ac:dyDescent="0.3">
      <c r="A305" s="7">
        <f>ROW()-ROW(Загальна_таблиця[[#Headers],[№]])</f>
        <v>304</v>
      </c>
      <c r="B305" s="3" t="s">
        <v>622</v>
      </c>
      <c r="C305" s="3" t="s">
        <v>623</v>
      </c>
      <c r="D305" s="3" t="s">
        <v>166</v>
      </c>
      <c r="E305" s="3" t="s">
        <v>24</v>
      </c>
      <c r="F305" s="3" t="s">
        <v>44</v>
      </c>
      <c r="G305" s="3" t="s">
        <v>22</v>
      </c>
      <c r="H305" s="3" t="s">
        <v>271</v>
      </c>
      <c r="I305" s="4">
        <v>544</v>
      </c>
      <c r="J305" s="1">
        <v>45256</v>
      </c>
      <c r="K305" s="4">
        <f>IF(Загальна_таблиця[[#This Row],[Дата покупки]]="","",YEAR(Загальна_таблиця[[#This Row],[Дата покупки]]))</f>
        <v>2023</v>
      </c>
      <c r="L30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5" s="2">
        <v>353</v>
      </c>
      <c r="P305" s="4" t="str">
        <f>IF(Загальна_таблиця[[#This Row],[Дата прочитання]]="","",YEAR(Загальна_таблиця[[#This Row],[Дата прочитання]]))</f>
        <v/>
      </c>
      <c r="Q305" s="4" t="str">
        <f>IF(Загальна_таблиця[[#This Row],[Дата прочитання]],"Прочитане","Непрочитане")</f>
        <v>Непрочитане</v>
      </c>
      <c r="R30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5" s="3"/>
      <c r="U305"/>
      <c r="V305" s="3"/>
    </row>
    <row r="306" spans="1:22" x14ac:dyDescent="0.3">
      <c r="A306" s="7">
        <f>ROW()-ROW(Загальна_таблиця[[#Headers],[№]])</f>
        <v>305</v>
      </c>
      <c r="B306" s="3" t="s">
        <v>624</v>
      </c>
      <c r="C306" s="3" t="s">
        <v>625</v>
      </c>
      <c r="D306" s="3" t="s">
        <v>53</v>
      </c>
      <c r="E306" s="3" t="s">
        <v>276</v>
      </c>
      <c r="F306" s="3" t="s">
        <v>636</v>
      </c>
      <c r="G306" s="3" t="s">
        <v>22</v>
      </c>
      <c r="H306" s="3" t="s">
        <v>271</v>
      </c>
      <c r="I306" s="4">
        <v>280</v>
      </c>
      <c r="J306" s="1">
        <v>45256</v>
      </c>
      <c r="K306" s="4">
        <f>IF(Загальна_таблиця[[#This Row],[Дата покупки]]="","",YEAR(Загальна_таблиця[[#This Row],[Дата покупки]]))</f>
        <v>2023</v>
      </c>
      <c r="L30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6" s="2">
        <v>286</v>
      </c>
      <c r="N306" s="4">
        <v>5</v>
      </c>
      <c r="O306" s="1">
        <v>45291</v>
      </c>
      <c r="P306" s="4">
        <f>IF(Загальна_таблиця[[#This Row],[Дата прочитання]]="","",YEAR(Загальна_таблиця[[#This Row],[Дата прочитання]]))</f>
        <v>2023</v>
      </c>
      <c r="Q306" s="4" t="str">
        <f>IF(Загальна_таблиця[[#This Row],[Дата прочитання]],"Прочитане","Непрочитане")</f>
        <v>Прочитане</v>
      </c>
      <c r="R306" s="4">
        <f>IF(Загальна_таблиця[[#This Row],[Дата прочитання]]="","",Загальна_таблиця[[#This Row],[Дата прочитання]]-Загальна_таблиця[[#This Row],[Дата покупки]])</f>
        <v>35</v>
      </c>
      <c r="S306" s="3"/>
      <c r="U306"/>
      <c r="V306" s="3"/>
    </row>
    <row r="307" spans="1:22" x14ac:dyDescent="0.3">
      <c r="A307" s="7">
        <f>ROW()-ROW(Загальна_таблиця[[#Headers],[№]])</f>
        <v>306</v>
      </c>
      <c r="B307" s="3" t="s">
        <v>626</v>
      </c>
      <c r="C307" s="3" t="s">
        <v>627</v>
      </c>
      <c r="D307" s="3" t="s">
        <v>45</v>
      </c>
      <c r="E307" s="3" t="s">
        <v>178</v>
      </c>
      <c r="F307" s="3" t="s">
        <v>278</v>
      </c>
      <c r="G307" s="3" t="s">
        <v>22</v>
      </c>
      <c r="H307" s="3" t="s">
        <v>271</v>
      </c>
      <c r="I307" s="4">
        <v>112</v>
      </c>
      <c r="J307" s="1">
        <v>45256</v>
      </c>
      <c r="K307" s="4">
        <f>IF(Загальна_таблиця[[#This Row],[Дата покупки]]="","",YEAR(Загальна_таблиця[[#This Row],[Дата покупки]]))</f>
        <v>2023</v>
      </c>
      <c r="L30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7" s="2">
        <v>188</v>
      </c>
      <c r="N307" s="4">
        <v>5</v>
      </c>
      <c r="O307" s="1">
        <v>45533</v>
      </c>
      <c r="P307" s="4">
        <f>IF(Загальна_таблиця[[#This Row],[Дата прочитання]]="","",YEAR(Загальна_таблиця[[#This Row],[Дата прочитання]]))</f>
        <v>2024</v>
      </c>
      <c r="Q307" s="4" t="str">
        <f>IF(Загальна_таблиця[[#This Row],[Дата прочитання]],"Прочитане","Непрочитане")</f>
        <v>Прочитане</v>
      </c>
      <c r="R307" s="4">
        <f>IF(Загальна_таблиця[[#This Row],[Дата прочитання]]="","",Загальна_таблиця[[#This Row],[Дата прочитання]]-Загальна_таблиця[[#This Row],[Дата покупки]])</f>
        <v>277</v>
      </c>
      <c r="S307" s="3"/>
      <c r="U307"/>
      <c r="V307" s="3"/>
    </row>
    <row r="308" spans="1:22" x14ac:dyDescent="0.3">
      <c r="A308" s="7">
        <f>ROW()-ROW(Загальна_таблиця[[#Headers],[№]])</f>
        <v>307</v>
      </c>
      <c r="B308" s="3" t="s">
        <v>628</v>
      </c>
      <c r="C308" s="3" t="s">
        <v>614</v>
      </c>
      <c r="D308" s="3" t="s">
        <v>23</v>
      </c>
      <c r="E308" s="3" t="s">
        <v>178</v>
      </c>
      <c r="F308" s="3" t="s">
        <v>277</v>
      </c>
      <c r="G308" s="3" t="s">
        <v>22</v>
      </c>
      <c r="H308" s="3" t="s">
        <v>271</v>
      </c>
      <c r="I308" s="4">
        <v>672</v>
      </c>
      <c r="J308" s="1">
        <v>45256</v>
      </c>
      <c r="K308" s="4">
        <f>IF(Загальна_таблиця[[#This Row],[Дата покупки]]="","",YEAR(Загальна_таблиця[[#This Row],[Дата покупки]]))</f>
        <v>2023</v>
      </c>
      <c r="L30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8" s="2">
        <v>266</v>
      </c>
      <c r="P308" s="4" t="str">
        <f>IF(Загальна_таблиця[[#This Row],[Дата прочитання]]="","",YEAR(Загальна_таблиця[[#This Row],[Дата прочитання]]))</f>
        <v/>
      </c>
      <c r="Q308" s="4" t="str">
        <f>IF(Загальна_таблиця[[#This Row],[Дата прочитання]],"Прочитане","Непрочитане")</f>
        <v>Непрочитане</v>
      </c>
      <c r="R30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8" s="3"/>
      <c r="U308"/>
      <c r="V308" s="3"/>
    </row>
    <row r="309" spans="1:22" x14ac:dyDescent="0.3">
      <c r="A309" s="7">
        <f>ROW()-ROW(Загальна_таблиця[[#Headers],[№]])</f>
        <v>308</v>
      </c>
      <c r="B309" s="3" t="s">
        <v>629</v>
      </c>
      <c r="C309" s="3" t="s">
        <v>614</v>
      </c>
      <c r="D309" s="3" t="s">
        <v>23</v>
      </c>
      <c r="E309" s="3" t="s">
        <v>178</v>
      </c>
      <c r="F309" s="3" t="s">
        <v>277</v>
      </c>
      <c r="G309" s="3" t="s">
        <v>22</v>
      </c>
      <c r="H309" s="3" t="s">
        <v>271</v>
      </c>
      <c r="I309" s="4">
        <v>608</v>
      </c>
      <c r="J309" s="1">
        <v>45256</v>
      </c>
      <c r="K309" s="4">
        <f>IF(Загальна_таблиця[[#This Row],[Дата покупки]]="","",YEAR(Загальна_таблиця[[#This Row],[Дата покупки]]))</f>
        <v>2023</v>
      </c>
      <c r="L30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09" s="2">
        <v>267</v>
      </c>
      <c r="P309" s="4" t="str">
        <f>IF(Загальна_таблиця[[#This Row],[Дата прочитання]]="","",YEAR(Загальна_таблиця[[#This Row],[Дата прочитання]]))</f>
        <v/>
      </c>
      <c r="Q309" s="4" t="str">
        <f>IF(Загальна_таблиця[[#This Row],[Дата прочитання]],"Прочитане","Непрочитане")</f>
        <v>Непрочитане</v>
      </c>
      <c r="R30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09" s="3"/>
      <c r="U309"/>
      <c r="V309" s="3"/>
    </row>
    <row r="310" spans="1:22" x14ac:dyDescent="0.3">
      <c r="A310" s="7">
        <f>ROW()-ROW(Загальна_таблиця[[#Headers],[№]])</f>
        <v>309</v>
      </c>
      <c r="B310" s="3" t="s">
        <v>630</v>
      </c>
      <c r="C310" s="3" t="s">
        <v>614</v>
      </c>
      <c r="D310" s="3" t="s">
        <v>23</v>
      </c>
      <c r="E310" s="3" t="s">
        <v>178</v>
      </c>
      <c r="F310" s="3" t="s">
        <v>277</v>
      </c>
      <c r="G310" s="3" t="s">
        <v>22</v>
      </c>
      <c r="H310" s="3" t="s">
        <v>271</v>
      </c>
      <c r="I310" s="4">
        <v>704</v>
      </c>
      <c r="J310" s="1">
        <v>45256</v>
      </c>
      <c r="K310" s="4">
        <f>IF(Загальна_таблиця[[#This Row],[Дата покупки]]="","",YEAR(Загальна_таблиця[[#This Row],[Дата покупки]]))</f>
        <v>2023</v>
      </c>
      <c r="L3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10" s="2">
        <v>267</v>
      </c>
      <c r="P310" s="4" t="str">
        <f>IF(Загальна_таблиця[[#This Row],[Дата прочитання]]="","",YEAR(Загальна_таблиця[[#This Row],[Дата прочитання]]))</f>
        <v/>
      </c>
      <c r="Q310" s="4" t="str">
        <f>IF(Загальна_таблиця[[#This Row],[Дата прочитання]],"Прочитане","Непрочитане")</f>
        <v>Непрочитане</v>
      </c>
      <c r="R3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0" s="3"/>
      <c r="U310"/>
      <c r="V310" s="3"/>
    </row>
    <row r="311" spans="1:22" x14ac:dyDescent="0.3">
      <c r="A311" s="7">
        <f>ROW()-ROW(Загальна_таблиця[[#Headers],[№]])</f>
        <v>310</v>
      </c>
      <c r="B311" s="3" t="s">
        <v>631</v>
      </c>
      <c r="C311" s="3" t="s">
        <v>632</v>
      </c>
      <c r="D311" s="3" t="s">
        <v>45</v>
      </c>
      <c r="E311" s="3" t="s">
        <v>24</v>
      </c>
      <c r="F311" s="3" t="s">
        <v>69</v>
      </c>
      <c r="G311" s="3" t="s">
        <v>21</v>
      </c>
      <c r="H311" s="3" t="s">
        <v>271</v>
      </c>
      <c r="I311" s="4">
        <v>240</v>
      </c>
      <c r="J311" s="1">
        <v>45258</v>
      </c>
      <c r="K311" s="4">
        <f>IF(Загальна_таблиця[[#This Row],[Дата покупки]]="","",YEAR(Загальна_таблиця[[#This Row],[Дата покупки]]))</f>
        <v>2023</v>
      </c>
      <c r="L3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311" s="2">
        <v>319</v>
      </c>
      <c r="P311" s="4" t="str">
        <f>IF(Загальна_таблиця[[#This Row],[Дата прочитання]]="","",YEAR(Загальна_таблиця[[#This Row],[Дата прочитання]]))</f>
        <v/>
      </c>
      <c r="Q311" s="4" t="str">
        <f>IF(Загальна_таблиця[[#This Row],[Дата прочитання]],"Прочитане","Непрочитане")</f>
        <v>Непрочитане</v>
      </c>
      <c r="R31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1" s="3"/>
      <c r="U311"/>
      <c r="V311" s="3"/>
    </row>
    <row r="312" spans="1:22" x14ac:dyDescent="0.3">
      <c r="A312" s="7">
        <f>ROW()-ROW(Загальна_таблиця[[#Headers],[№]])</f>
        <v>311</v>
      </c>
      <c r="B312" s="3" t="s">
        <v>637</v>
      </c>
      <c r="C312" s="3" t="s">
        <v>638</v>
      </c>
      <c r="D312" s="3" t="s">
        <v>53</v>
      </c>
      <c r="E312" s="3" t="s">
        <v>276</v>
      </c>
      <c r="F312" s="3" t="s">
        <v>109</v>
      </c>
      <c r="G312" s="3" t="s">
        <v>22</v>
      </c>
      <c r="H312" s="3" t="s">
        <v>271</v>
      </c>
      <c r="I312" s="4">
        <v>496</v>
      </c>
      <c r="J312" s="1">
        <v>45265</v>
      </c>
      <c r="K312" s="4">
        <f>IF(Загальна_таблиця[[#This Row],[Дата покупки]]="","",YEAR(Загальна_таблиця[[#This Row],[Дата покупки]]))</f>
        <v>2023</v>
      </c>
      <c r="L3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2" s="2">
        <v>300</v>
      </c>
      <c r="P312" s="4" t="str">
        <f>IF(Загальна_таблиця[[#This Row],[Дата прочитання]]="","",YEAR(Загальна_таблиця[[#This Row],[Дата прочитання]]))</f>
        <v/>
      </c>
      <c r="Q312" s="4" t="str">
        <f>IF(Загальна_таблиця[[#This Row],[Дата прочитання]],"Прочитане","Непрочитане")</f>
        <v>Непрочитане</v>
      </c>
      <c r="R31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2" s="3"/>
      <c r="U312"/>
      <c r="V312" s="3"/>
    </row>
    <row r="313" spans="1:22" x14ac:dyDescent="0.3">
      <c r="A313" s="7">
        <f>ROW()-ROW(Загальна_таблиця[[#Headers],[№]])</f>
        <v>312</v>
      </c>
      <c r="B313" s="3" t="s">
        <v>639</v>
      </c>
      <c r="C313" s="3" t="s">
        <v>640</v>
      </c>
      <c r="D313" s="3" t="s">
        <v>174</v>
      </c>
      <c r="E313" s="3" t="s">
        <v>24</v>
      </c>
      <c r="F313" s="3" t="s">
        <v>472</v>
      </c>
      <c r="G313" s="3" t="s">
        <v>22</v>
      </c>
      <c r="H313" s="3" t="s">
        <v>271</v>
      </c>
      <c r="I313" s="4">
        <v>150</v>
      </c>
      <c r="J313" s="1">
        <v>45268</v>
      </c>
      <c r="K313" s="4">
        <f>IF(Загальна_таблиця[[#This Row],[Дата покупки]]="","",YEAR(Загальна_таблиця[[#This Row],[Дата покупки]]))</f>
        <v>2023</v>
      </c>
      <c r="L3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3" s="2">
        <v>147</v>
      </c>
      <c r="P313" s="4" t="str">
        <f>IF(Загальна_таблиця[[#This Row],[Дата прочитання]]="","",YEAR(Загальна_таблиця[[#This Row],[Дата прочитання]]))</f>
        <v/>
      </c>
      <c r="Q313" s="4" t="str">
        <f>IF(Загальна_таблиця[[#This Row],[Дата прочитання]],"Прочитане","Непрочитане")</f>
        <v>Непрочитане</v>
      </c>
      <c r="R31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3" s="3"/>
      <c r="U313"/>
      <c r="V313" s="3"/>
    </row>
    <row r="314" spans="1:22" x14ac:dyDescent="0.3">
      <c r="A314" s="7">
        <f>ROW()-ROW(Загальна_таблиця[[#Headers],[№]])</f>
        <v>313</v>
      </c>
      <c r="B314" s="3" t="s">
        <v>641</v>
      </c>
      <c r="C314" s="3" t="s">
        <v>642</v>
      </c>
      <c r="D314" s="3" t="s">
        <v>45</v>
      </c>
      <c r="E314" s="3" t="s">
        <v>24</v>
      </c>
      <c r="F314" s="3" t="s">
        <v>48</v>
      </c>
      <c r="G314" s="3" t="s">
        <v>22</v>
      </c>
      <c r="H314" s="3" t="s">
        <v>271</v>
      </c>
      <c r="I314" s="4">
        <v>464</v>
      </c>
      <c r="J314" s="1">
        <v>45268</v>
      </c>
      <c r="K314" s="4">
        <f>IF(Загальна_таблиця[[#This Row],[Дата покупки]]="","",YEAR(Загальна_таблиця[[#This Row],[Дата покупки]]))</f>
        <v>2023</v>
      </c>
      <c r="L3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4" s="2">
        <v>147</v>
      </c>
      <c r="P314" s="4" t="str">
        <f>IF(Загальна_таблиця[[#This Row],[Дата прочитання]]="","",YEAR(Загальна_таблиця[[#This Row],[Дата прочитання]]))</f>
        <v/>
      </c>
      <c r="Q314" s="4" t="str">
        <f>IF(Загальна_таблиця[[#This Row],[Дата прочитання]],"Прочитане","Непрочитане")</f>
        <v>Непрочитане</v>
      </c>
      <c r="R31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4" s="3"/>
      <c r="U314"/>
      <c r="V314" s="3"/>
    </row>
    <row r="315" spans="1:22" x14ac:dyDescent="0.3">
      <c r="A315" s="7">
        <f>ROW()-ROW(Загальна_таблиця[[#Headers],[№]])</f>
        <v>314</v>
      </c>
      <c r="B315" s="3" t="s">
        <v>643</v>
      </c>
      <c r="C315" s="3" t="s">
        <v>644</v>
      </c>
      <c r="D315" s="3" t="s">
        <v>169</v>
      </c>
      <c r="E315" s="3" t="s">
        <v>24</v>
      </c>
      <c r="F315" s="3" t="s">
        <v>238</v>
      </c>
      <c r="G315" s="3" t="s">
        <v>22</v>
      </c>
      <c r="H315" s="3" t="s">
        <v>271</v>
      </c>
      <c r="I315" s="4">
        <v>176</v>
      </c>
      <c r="J315" s="1">
        <v>45268</v>
      </c>
      <c r="K315" s="4">
        <f>IF(Загальна_таблиця[[#This Row],[Дата покупки]]="","",YEAR(Загальна_таблиця[[#This Row],[Дата покупки]]))</f>
        <v>2023</v>
      </c>
      <c r="L3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5" s="2">
        <v>192</v>
      </c>
      <c r="N315" s="4">
        <v>5</v>
      </c>
      <c r="O315" s="1">
        <v>45293</v>
      </c>
      <c r="P315" s="4">
        <f>IF(Загальна_таблиця[[#This Row],[Дата прочитання]]="","",YEAR(Загальна_таблиця[[#This Row],[Дата прочитання]]))</f>
        <v>2024</v>
      </c>
      <c r="Q315" s="4" t="str">
        <f>IF(Загальна_таблиця[[#This Row],[Дата прочитання]],"Прочитане","Непрочитане")</f>
        <v>Прочитане</v>
      </c>
      <c r="R315" s="4">
        <f>IF(Загальна_таблиця[[#This Row],[Дата прочитання]]="","",Загальна_таблиця[[#This Row],[Дата прочитання]]-Загальна_таблиця[[#This Row],[Дата покупки]])</f>
        <v>25</v>
      </c>
      <c r="S315" s="3"/>
      <c r="U315"/>
      <c r="V315" s="3"/>
    </row>
    <row r="316" spans="1:22" x14ac:dyDescent="0.3">
      <c r="A316" s="7">
        <f>ROW()-ROW(Загальна_таблиця[[#Headers],[№]])</f>
        <v>315</v>
      </c>
      <c r="B316" s="3" t="s">
        <v>645</v>
      </c>
      <c r="C316" s="3" t="s">
        <v>646</v>
      </c>
      <c r="D316" s="3" t="s">
        <v>23</v>
      </c>
      <c r="E316" s="3" t="s">
        <v>24</v>
      </c>
      <c r="F316" s="3" t="s">
        <v>403</v>
      </c>
      <c r="G316" s="3" t="s">
        <v>22</v>
      </c>
      <c r="H316" s="3" t="s">
        <v>271</v>
      </c>
      <c r="I316" s="4">
        <v>400</v>
      </c>
      <c r="J316" s="1">
        <v>45268</v>
      </c>
      <c r="K316" s="4">
        <f>IF(Загальна_таблиця[[#This Row],[Дата покупки]]="","",YEAR(Загальна_таблиця[[#This Row],[Дата покупки]]))</f>
        <v>2023</v>
      </c>
      <c r="L3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6" s="2">
        <v>390</v>
      </c>
      <c r="P316" s="4" t="str">
        <f>IF(Загальна_таблиця[[#This Row],[Дата прочитання]]="","",YEAR(Загальна_таблиця[[#This Row],[Дата прочитання]]))</f>
        <v/>
      </c>
      <c r="Q316" s="4" t="str">
        <f>IF(Загальна_таблиця[[#This Row],[Дата прочитання]],"Прочитане","Непрочитане")</f>
        <v>Непрочитане</v>
      </c>
      <c r="R31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6" s="3"/>
      <c r="U316"/>
      <c r="V316" s="3"/>
    </row>
    <row r="317" spans="1:22" x14ac:dyDescent="0.3">
      <c r="A317" s="7">
        <f>ROW()-ROW(Загальна_таблиця[[#Headers],[№]])</f>
        <v>316</v>
      </c>
      <c r="B317" s="3" t="s">
        <v>647</v>
      </c>
      <c r="C317" s="3" t="s">
        <v>648</v>
      </c>
      <c r="D317" s="3" t="s">
        <v>166</v>
      </c>
      <c r="E317" s="3" t="s">
        <v>46</v>
      </c>
      <c r="F317" s="3" t="s">
        <v>238</v>
      </c>
      <c r="G317" s="3" t="s">
        <v>22</v>
      </c>
      <c r="H317" s="3" t="s">
        <v>271</v>
      </c>
      <c r="I317" s="4">
        <v>312</v>
      </c>
      <c r="J317" s="1">
        <v>45268</v>
      </c>
      <c r="K317" s="4">
        <f>IF(Загальна_таблиця[[#This Row],[Дата покупки]]="","",YEAR(Загальна_таблиця[[#This Row],[Дата покупки]]))</f>
        <v>2023</v>
      </c>
      <c r="L3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7" s="2">
        <v>194</v>
      </c>
      <c r="P317" s="4" t="str">
        <f>IF(Загальна_таблиця[[#This Row],[Дата прочитання]]="","",YEAR(Загальна_таблиця[[#This Row],[Дата прочитання]]))</f>
        <v/>
      </c>
      <c r="Q317" s="4" t="str">
        <f>IF(Загальна_таблиця[[#This Row],[Дата прочитання]],"Прочитане","Непрочитане")</f>
        <v>Непрочитане</v>
      </c>
      <c r="R31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17" s="3"/>
      <c r="U317"/>
      <c r="V317" s="3"/>
    </row>
    <row r="318" spans="1:22" x14ac:dyDescent="0.3">
      <c r="A318" s="7">
        <f>ROW()-ROW(Загальна_таблиця[[#Headers],[№]])</f>
        <v>317</v>
      </c>
      <c r="B318" s="3" t="s">
        <v>649</v>
      </c>
      <c r="C318" s="3" t="s">
        <v>650</v>
      </c>
      <c r="D318" s="3" t="s">
        <v>23</v>
      </c>
      <c r="E318" s="3" t="s">
        <v>24</v>
      </c>
      <c r="F318" s="3" t="s">
        <v>51</v>
      </c>
      <c r="G318" s="3" t="s">
        <v>22</v>
      </c>
      <c r="H318" s="3" t="s">
        <v>271</v>
      </c>
      <c r="I318" s="4">
        <v>512</v>
      </c>
      <c r="J318" s="1">
        <v>45268</v>
      </c>
      <c r="K318" s="4">
        <f>IF(Загальна_таблиця[[#This Row],[Дата покупки]]="","",YEAR(Загальна_таблиця[[#This Row],[Дата покупки]]))</f>
        <v>2023</v>
      </c>
      <c r="L3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8" s="2">
        <v>380</v>
      </c>
      <c r="N318" s="4">
        <v>5</v>
      </c>
      <c r="O318" s="1">
        <v>45436</v>
      </c>
      <c r="P318" s="4">
        <f>IF(Загальна_таблиця[[#This Row],[Дата прочитання]]="","",YEAR(Загальна_таблиця[[#This Row],[Дата прочитання]]))</f>
        <v>2024</v>
      </c>
      <c r="Q318" s="4" t="str">
        <f>IF(Загальна_таблиця[[#This Row],[Дата прочитання]],"Прочитане","Непрочитане")</f>
        <v>Прочитане</v>
      </c>
      <c r="R318" s="4">
        <f>IF(Загальна_таблиця[[#This Row],[Дата прочитання]]="","",Загальна_таблиця[[#This Row],[Дата прочитання]]-Загальна_таблиця[[#This Row],[Дата покупки]])</f>
        <v>168</v>
      </c>
      <c r="S318" s="3"/>
      <c r="U318"/>
      <c r="V318" s="3"/>
    </row>
    <row r="319" spans="1:22" x14ac:dyDescent="0.3">
      <c r="A319" s="7">
        <f>ROW()-ROW(Загальна_таблиця[[#Headers],[№]])</f>
        <v>318</v>
      </c>
      <c r="B319" s="3" t="s">
        <v>651</v>
      </c>
      <c r="C319" s="3" t="s">
        <v>652</v>
      </c>
      <c r="D319" s="3" t="s">
        <v>45</v>
      </c>
      <c r="E319" s="3" t="s">
        <v>46</v>
      </c>
      <c r="F319" s="3" t="s">
        <v>661</v>
      </c>
      <c r="G319" s="3" t="s">
        <v>22</v>
      </c>
      <c r="H319" s="3" t="s">
        <v>271</v>
      </c>
      <c r="I319" s="4">
        <v>80</v>
      </c>
      <c r="J319" s="1">
        <v>45272</v>
      </c>
      <c r="K319" s="4">
        <f>IF(Загальна_таблиця[[#This Row],[Дата покупки]]="","",YEAR(Загальна_таблиця[[#This Row],[Дата покупки]]))</f>
        <v>2023</v>
      </c>
      <c r="L3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19" s="2">
        <v>620</v>
      </c>
      <c r="N319" s="4">
        <v>5</v>
      </c>
      <c r="O319" s="1">
        <v>45626</v>
      </c>
      <c r="P319" s="4">
        <f>IF(Загальна_таблиця[[#This Row],[Дата прочитання]]="","",YEAR(Загальна_таблиця[[#This Row],[Дата прочитання]]))</f>
        <v>2024</v>
      </c>
      <c r="Q319" s="4" t="str">
        <f>IF(Загальна_таблиця[[#This Row],[Дата прочитання]],"Прочитане","Непрочитане")</f>
        <v>Прочитане</v>
      </c>
      <c r="R319" s="4">
        <f>IF(Загальна_таблиця[[#This Row],[Дата прочитання]]="","",Загальна_таблиця[[#This Row],[Дата прочитання]]-Загальна_таблиця[[#This Row],[Дата покупки]])</f>
        <v>354</v>
      </c>
      <c r="S319" s="3"/>
      <c r="U319"/>
      <c r="V319" s="3"/>
    </row>
    <row r="320" spans="1:22" x14ac:dyDescent="0.3">
      <c r="A320" s="7">
        <f>ROW()-ROW(Загальна_таблиця[[#Headers],[№]])</f>
        <v>319</v>
      </c>
      <c r="B320" s="3" t="s">
        <v>653</v>
      </c>
      <c r="C320" s="3" t="s">
        <v>654</v>
      </c>
      <c r="D320" s="3" t="s">
        <v>53</v>
      </c>
      <c r="E320" s="3" t="s">
        <v>24</v>
      </c>
      <c r="F320" s="3" t="s">
        <v>48</v>
      </c>
      <c r="G320" s="3" t="s">
        <v>22</v>
      </c>
      <c r="H320" s="3" t="s">
        <v>271</v>
      </c>
      <c r="I320" s="4">
        <v>192</v>
      </c>
      <c r="J320" s="1">
        <v>45272</v>
      </c>
      <c r="K320" s="4">
        <f>IF(Загальна_таблиця[[#This Row],[Дата покупки]]="","",YEAR(Загальна_таблиця[[#This Row],[Дата покупки]]))</f>
        <v>2023</v>
      </c>
      <c r="L3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20" s="2">
        <v>200</v>
      </c>
      <c r="N320" s="4">
        <v>5</v>
      </c>
      <c r="O320" s="1">
        <v>45298</v>
      </c>
      <c r="P320" s="4">
        <f>IF(Загальна_таблиця[[#This Row],[Дата прочитання]]="","",YEAR(Загальна_таблиця[[#This Row],[Дата прочитання]]))</f>
        <v>2024</v>
      </c>
      <c r="Q320" s="4" t="str">
        <f>IF(Загальна_таблиця[[#This Row],[Дата прочитання]],"Прочитане","Непрочитане")</f>
        <v>Прочитане</v>
      </c>
      <c r="R320" s="4">
        <f>IF(Загальна_таблиця[[#This Row],[Дата прочитання]]="","",Загальна_таблиця[[#This Row],[Дата прочитання]]-Загальна_таблиця[[#This Row],[Дата покупки]])</f>
        <v>26</v>
      </c>
      <c r="S320" s="3"/>
      <c r="U320"/>
      <c r="V320" s="3"/>
    </row>
    <row r="321" spans="1:22" x14ac:dyDescent="0.3">
      <c r="A321" s="7">
        <f>ROW()-ROW(Загальна_таблиця[[#Headers],[№]])</f>
        <v>320</v>
      </c>
      <c r="B321" s="3" t="s">
        <v>655</v>
      </c>
      <c r="C321" s="3" t="s">
        <v>305</v>
      </c>
      <c r="D321" s="3" t="s">
        <v>45</v>
      </c>
      <c r="E321" s="3" t="s">
        <v>24</v>
      </c>
      <c r="F321" s="3" t="s">
        <v>179</v>
      </c>
      <c r="G321" s="3" t="s">
        <v>22</v>
      </c>
      <c r="H321" s="3" t="s">
        <v>271</v>
      </c>
      <c r="I321" s="4">
        <v>524</v>
      </c>
      <c r="J321" s="1">
        <v>45274</v>
      </c>
      <c r="K321" s="4">
        <f>IF(Загальна_таблиця[[#This Row],[Дата покупки]]="","",YEAR(Загальна_таблиця[[#This Row],[Дата покупки]]))</f>
        <v>2023</v>
      </c>
      <c r="L3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21" s="2">
        <v>400</v>
      </c>
      <c r="P321" s="4" t="str">
        <f>IF(Загальна_таблиця[[#This Row],[Дата прочитання]]="","",YEAR(Загальна_таблиця[[#This Row],[Дата прочитання]]))</f>
        <v/>
      </c>
      <c r="Q321" s="4" t="str">
        <f>IF(Загальна_таблиця[[#This Row],[Дата прочитання]],"Прочитане","Непрочитане")</f>
        <v>Непрочитане</v>
      </c>
      <c r="R32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21" s="3"/>
      <c r="U321"/>
      <c r="V321" s="3"/>
    </row>
    <row r="322" spans="1:22" x14ac:dyDescent="0.3">
      <c r="A322" s="7">
        <f>ROW()-ROW(Загальна_таблиця[[#Headers],[№]])</f>
        <v>321</v>
      </c>
      <c r="B322" s="3" t="s">
        <v>656</v>
      </c>
      <c r="C322" s="3" t="s">
        <v>657</v>
      </c>
      <c r="D322" s="3" t="s">
        <v>41</v>
      </c>
      <c r="E322" s="3" t="s">
        <v>46</v>
      </c>
      <c r="F322" s="3" t="s">
        <v>109</v>
      </c>
      <c r="G322" s="3" t="s">
        <v>22</v>
      </c>
      <c r="H322" s="3" t="s">
        <v>271</v>
      </c>
      <c r="I322" s="4">
        <v>232</v>
      </c>
      <c r="J322" s="1">
        <v>45274</v>
      </c>
      <c r="K322" s="4">
        <f>IF(Загальна_таблиця[[#This Row],[Дата покупки]]="","",YEAR(Загальна_таблиця[[#This Row],[Дата покупки]]))</f>
        <v>2023</v>
      </c>
      <c r="L3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22" s="2">
        <v>250</v>
      </c>
      <c r="P322" s="4" t="str">
        <f>IF(Загальна_таблиця[[#This Row],[Дата прочитання]]="","",YEAR(Загальна_таблиця[[#This Row],[Дата прочитання]]))</f>
        <v/>
      </c>
      <c r="Q322" s="4" t="str">
        <f>IF(Загальна_таблиця[[#This Row],[Дата прочитання]],"Прочитане","Непрочитане")</f>
        <v>Непрочитане</v>
      </c>
      <c r="R3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22" s="3"/>
      <c r="U322"/>
      <c r="V322" s="3"/>
    </row>
    <row r="323" spans="1:22" x14ac:dyDescent="0.3">
      <c r="A323" s="7">
        <f>ROW()-ROW(Загальна_таблиця[[#Headers],[№]])</f>
        <v>322</v>
      </c>
      <c r="B323" s="3" t="s">
        <v>658</v>
      </c>
      <c r="C323" s="3" t="s">
        <v>638</v>
      </c>
      <c r="D323" s="3" t="s">
        <v>53</v>
      </c>
      <c r="E323" s="3" t="s">
        <v>24</v>
      </c>
      <c r="F323" s="3" t="s">
        <v>109</v>
      </c>
      <c r="G323" s="3" t="s">
        <v>22</v>
      </c>
      <c r="H323" s="3" t="s">
        <v>271</v>
      </c>
      <c r="I323" s="4">
        <v>216</v>
      </c>
      <c r="J323" s="1">
        <v>45280</v>
      </c>
      <c r="K323" s="4">
        <f>IF(Загальна_таблиця[[#This Row],[Дата покупки]]="","",YEAR(Загальна_таблиця[[#This Row],[Дата покупки]]))</f>
        <v>2023</v>
      </c>
      <c r="L3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23" s="2">
        <v>180</v>
      </c>
      <c r="P323" s="4" t="str">
        <f>IF(Загальна_таблиця[[#This Row],[Дата прочитання]]="","",YEAR(Загальна_таблиця[[#This Row],[Дата прочитання]]))</f>
        <v/>
      </c>
      <c r="Q323" s="4" t="str">
        <f>IF(Загальна_таблиця[[#This Row],[Дата прочитання]],"Прочитане","Непрочитане")</f>
        <v>Непрочитане</v>
      </c>
      <c r="R32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23" s="3"/>
      <c r="U323"/>
      <c r="V323" s="3"/>
    </row>
    <row r="324" spans="1:22" x14ac:dyDescent="0.3">
      <c r="A324" s="7">
        <f>ROW()-ROW(Загальна_таблиця[[#Headers],[№]])</f>
        <v>323</v>
      </c>
      <c r="B324" s="3" t="s">
        <v>659</v>
      </c>
      <c r="C324" s="3" t="s">
        <v>660</v>
      </c>
      <c r="D324" s="3" t="s">
        <v>23</v>
      </c>
      <c r="E324" s="3" t="s">
        <v>178</v>
      </c>
      <c r="F324" s="3" t="s">
        <v>172</v>
      </c>
      <c r="G324" s="3" t="s">
        <v>22</v>
      </c>
      <c r="H324" s="3" t="s">
        <v>271</v>
      </c>
      <c r="I324" s="4">
        <v>208</v>
      </c>
      <c r="J324" s="1">
        <v>45287</v>
      </c>
      <c r="K324" s="4">
        <f>IF(Загальна_таблиця[[#This Row],[Дата покупки]]="","",YEAR(Загальна_таблиця[[#This Row],[Дата покупки]]))</f>
        <v>2023</v>
      </c>
      <c r="L3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324" s="2">
        <v>990</v>
      </c>
      <c r="N324" s="4">
        <v>5</v>
      </c>
      <c r="O324" s="1">
        <v>45290</v>
      </c>
      <c r="P324" s="4">
        <f>IF(Загальна_таблиця[[#This Row],[Дата прочитання]]="","",YEAR(Загальна_таблиця[[#This Row],[Дата прочитання]]))</f>
        <v>2023</v>
      </c>
      <c r="Q324" s="4" t="str">
        <f>IF(Загальна_таблиця[[#This Row],[Дата прочитання]],"Прочитане","Непрочитане")</f>
        <v>Прочитане</v>
      </c>
      <c r="R324" s="4">
        <f>IF(Загальна_таблиця[[#This Row],[Дата прочитання]]="","",Загальна_таблиця[[#This Row],[Дата прочитання]]-Загальна_таблиця[[#This Row],[Дата покупки]])</f>
        <v>3</v>
      </c>
      <c r="S324" s="3"/>
      <c r="U324"/>
      <c r="V324" s="3"/>
    </row>
    <row r="325" spans="1:22" x14ac:dyDescent="0.3">
      <c r="A325" s="7">
        <f>ROW()-ROW(Загальна_таблиця[[#Headers],[№]])</f>
        <v>324</v>
      </c>
      <c r="B325" s="3" t="s">
        <v>662</v>
      </c>
      <c r="C325" s="3" t="s">
        <v>663</v>
      </c>
      <c r="D325" s="3" t="s">
        <v>53</v>
      </c>
      <c r="E325" s="3" t="s">
        <v>276</v>
      </c>
      <c r="F325" s="3" t="s">
        <v>238</v>
      </c>
      <c r="G325" s="3" t="s">
        <v>22</v>
      </c>
      <c r="H325" s="3" t="s">
        <v>271</v>
      </c>
      <c r="I325" s="4">
        <v>208</v>
      </c>
      <c r="J325" s="1">
        <v>45295</v>
      </c>
      <c r="K325" s="4">
        <f>IF(Загальна_таблиця[[#This Row],[Дата покупки]]="","",YEAR(Загальна_таблиця[[#This Row],[Дата покупки]]))</f>
        <v>2024</v>
      </c>
      <c r="L3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25" s="2">
        <v>269</v>
      </c>
      <c r="N325" s="4">
        <v>4</v>
      </c>
      <c r="O325" s="1">
        <v>45365</v>
      </c>
      <c r="P325" s="4">
        <f>IF(Загальна_таблиця[[#This Row],[Дата прочитання]]="","",YEAR(Загальна_таблиця[[#This Row],[Дата прочитання]]))</f>
        <v>2024</v>
      </c>
      <c r="Q325" s="4" t="str">
        <f>IF(Загальна_таблиця[[#This Row],[Дата прочитання]],"Прочитане","Непрочитане")</f>
        <v>Прочитане</v>
      </c>
      <c r="R325" s="4">
        <f>IF(Загальна_таблиця[[#This Row],[Дата прочитання]]="","",Загальна_таблиця[[#This Row],[Дата прочитання]]-Загальна_таблиця[[#This Row],[Дата покупки]])</f>
        <v>70</v>
      </c>
      <c r="S325" s="3"/>
      <c r="U325"/>
      <c r="V325" s="3"/>
    </row>
    <row r="326" spans="1:22" x14ac:dyDescent="0.3">
      <c r="A326" s="7">
        <f>ROW()-ROW(Загальна_таблиця[[#Headers],[№]])</f>
        <v>325</v>
      </c>
      <c r="B326" s="3" t="s">
        <v>664</v>
      </c>
      <c r="C326" s="3" t="s">
        <v>665</v>
      </c>
      <c r="D326" s="3" t="s">
        <v>53</v>
      </c>
      <c r="E326" s="3" t="s">
        <v>276</v>
      </c>
      <c r="F326" s="3" t="s">
        <v>238</v>
      </c>
      <c r="G326" s="3" t="s">
        <v>22</v>
      </c>
      <c r="H326" s="3" t="s">
        <v>271</v>
      </c>
      <c r="I326" s="4">
        <v>216</v>
      </c>
      <c r="J326" s="1">
        <v>45295</v>
      </c>
      <c r="K326" s="4">
        <f>IF(Загальна_таблиця[[#This Row],[Дата покупки]]="","",YEAR(Загальна_таблиця[[#This Row],[Дата покупки]]))</f>
        <v>2024</v>
      </c>
      <c r="L3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26" s="2">
        <v>269</v>
      </c>
      <c r="N326" s="4">
        <v>4</v>
      </c>
      <c r="O326" s="1">
        <v>45649</v>
      </c>
      <c r="P326" s="4">
        <f>IF(Загальна_таблиця[[#This Row],[Дата прочитання]]="","",YEAR(Загальна_таблиця[[#This Row],[Дата прочитання]]))</f>
        <v>2024</v>
      </c>
      <c r="Q326" s="4" t="str">
        <f>IF(Загальна_таблиця[[#This Row],[Дата прочитання]],"Прочитане","Непрочитане")</f>
        <v>Прочитане</v>
      </c>
      <c r="R326" s="4">
        <f>IF(Загальна_таблиця[[#This Row],[Дата прочитання]]="","",Загальна_таблиця[[#This Row],[Дата прочитання]]-Загальна_таблиця[[#This Row],[Дата покупки]])</f>
        <v>354</v>
      </c>
      <c r="S326" s="3"/>
      <c r="U326"/>
      <c r="V326" s="3"/>
    </row>
    <row r="327" spans="1:22" x14ac:dyDescent="0.3">
      <c r="A327" s="7">
        <f>ROW()-ROW(Загальна_таблиця[[#Headers],[№]])</f>
        <v>326</v>
      </c>
      <c r="B327" s="3" t="s">
        <v>666</v>
      </c>
      <c r="C327" s="3" t="s">
        <v>216</v>
      </c>
      <c r="D327" s="3" t="s">
        <v>77</v>
      </c>
      <c r="E327" s="3" t="s">
        <v>24</v>
      </c>
      <c r="F327" s="3" t="s">
        <v>109</v>
      </c>
      <c r="G327" s="3" t="s">
        <v>22</v>
      </c>
      <c r="H327" s="3" t="s">
        <v>271</v>
      </c>
      <c r="I327" s="4">
        <v>120</v>
      </c>
      <c r="J327" s="1">
        <v>45296</v>
      </c>
      <c r="K327" s="4">
        <f>IF(Загальна_таблиця[[#This Row],[Дата покупки]]="","",YEAR(Загальна_таблиця[[#This Row],[Дата покупки]]))</f>
        <v>2024</v>
      </c>
      <c r="L3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27" s="2">
        <v>137</v>
      </c>
      <c r="N327" s="4">
        <v>4</v>
      </c>
      <c r="O327" s="1">
        <v>45423</v>
      </c>
      <c r="P327" s="4">
        <f>IF(Загальна_таблиця[[#This Row],[Дата прочитання]]="","",YEAR(Загальна_таблиця[[#This Row],[Дата прочитання]]))</f>
        <v>2024</v>
      </c>
      <c r="Q327" s="4" t="str">
        <f>IF(Загальна_таблиця[[#This Row],[Дата прочитання]],"Прочитане","Непрочитане")</f>
        <v>Прочитане</v>
      </c>
      <c r="R327" s="4">
        <f>IF(Загальна_таблиця[[#This Row],[Дата прочитання]]="","",Загальна_таблиця[[#This Row],[Дата прочитання]]-Загальна_таблиця[[#This Row],[Дата покупки]])</f>
        <v>127</v>
      </c>
      <c r="S327" s="3"/>
      <c r="U327"/>
      <c r="V327" s="3"/>
    </row>
    <row r="328" spans="1:22" x14ac:dyDescent="0.3">
      <c r="A328" s="7">
        <f>ROW()-ROW(Загальна_таблиця[[#Headers],[№]])</f>
        <v>327</v>
      </c>
      <c r="B328" s="3" t="s">
        <v>667</v>
      </c>
      <c r="C328" s="3" t="s">
        <v>668</v>
      </c>
      <c r="D328" s="3" t="s">
        <v>53</v>
      </c>
      <c r="E328" s="3" t="s">
        <v>24</v>
      </c>
      <c r="F328" s="3" t="s">
        <v>171</v>
      </c>
      <c r="G328" s="3" t="s">
        <v>22</v>
      </c>
      <c r="H328" s="3" t="s">
        <v>271</v>
      </c>
      <c r="I328" s="4">
        <v>224</v>
      </c>
      <c r="J328" s="1">
        <v>45296</v>
      </c>
      <c r="K328" s="4">
        <f>IF(Загальна_таблиця[[#This Row],[Дата покупки]]="","",YEAR(Загальна_таблиця[[#This Row],[Дата покупки]]))</f>
        <v>2024</v>
      </c>
      <c r="L3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28" s="2">
        <v>229</v>
      </c>
      <c r="P328" s="4" t="str">
        <f>IF(Загальна_таблиця[[#This Row],[Дата прочитання]]="","",YEAR(Загальна_таблиця[[#This Row],[Дата прочитання]]))</f>
        <v/>
      </c>
      <c r="Q328" s="4" t="str">
        <f>IF(Загальна_таблиця[[#This Row],[Дата прочитання]],"Прочитане","Непрочитане")</f>
        <v>Непрочитане</v>
      </c>
      <c r="R3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28" s="3"/>
      <c r="U328"/>
      <c r="V328" s="3"/>
    </row>
    <row r="329" spans="1:22" x14ac:dyDescent="0.3">
      <c r="A329" s="7">
        <f>ROW()-ROW(Загальна_таблиця[[#Headers],[№]])</f>
        <v>328</v>
      </c>
      <c r="B329" s="3" t="s">
        <v>669</v>
      </c>
      <c r="C329" s="3" t="s">
        <v>670</v>
      </c>
      <c r="D329" s="3" t="s">
        <v>23</v>
      </c>
      <c r="E329" s="3" t="s">
        <v>24</v>
      </c>
      <c r="F329" s="3" t="s">
        <v>277</v>
      </c>
      <c r="G329" s="3" t="s">
        <v>22</v>
      </c>
      <c r="H329" s="3" t="s">
        <v>271</v>
      </c>
      <c r="I329" s="4">
        <v>336</v>
      </c>
      <c r="J329" s="1">
        <v>45296</v>
      </c>
      <c r="K329" s="4">
        <f>IF(Загальна_таблиця[[#This Row],[Дата покупки]]="","",YEAR(Загальна_таблиця[[#This Row],[Дата покупки]]))</f>
        <v>2024</v>
      </c>
      <c r="L3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29" s="2">
        <v>320</v>
      </c>
      <c r="P329" s="4" t="str">
        <f>IF(Загальна_таблиця[[#This Row],[Дата прочитання]]="","",YEAR(Загальна_таблиця[[#This Row],[Дата прочитання]]))</f>
        <v/>
      </c>
      <c r="Q329" s="4" t="str">
        <f>IF(Загальна_таблиця[[#This Row],[Дата прочитання]],"Прочитане","Непрочитане")</f>
        <v>Непрочитане</v>
      </c>
      <c r="R32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29" s="3"/>
      <c r="U329"/>
      <c r="V329" s="3"/>
    </row>
    <row r="330" spans="1:22" x14ac:dyDescent="0.3">
      <c r="A330" s="7">
        <f>ROW()-ROW(Загальна_таблиця[[#Headers],[№]])</f>
        <v>329</v>
      </c>
      <c r="B330" s="3" t="s">
        <v>671</v>
      </c>
      <c r="C330" s="3" t="s">
        <v>672</v>
      </c>
      <c r="D330" s="3" t="s">
        <v>174</v>
      </c>
      <c r="E330" s="3" t="s">
        <v>429</v>
      </c>
      <c r="F330" s="3" t="s">
        <v>108</v>
      </c>
      <c r="G330" s="3" t="s">
        <v>22</v>
      </c>
      <c r="H330" s="3" t="s">
        <v>271</v>
      </c>
      <c r="I330" s="4">
        <v>568</v>
      </c>
      <c r="J330" s="1">
        <v>45296</v>
      </c>
      <c r="K330" s="4">
        <f>IF(Загальна_таблиця[[#This Row],[Дата покупки]]="","",YEAR(Загальна_таблиця[[#This Row],[Дата покупки]]))</f>
        <v>2024</v>
      </c>
      <c r="L3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0" s="2">
        <v>265</v>
      </c>
      <c r="P330" s="4" t="str">
        <f>IF(Загальна_таблиця[[#This Row],[Дата прочитання]]="","",YEAR(Загальна_таблиця[[#This Row],[Дата прочитання]]))</f>
        <v/>
      </c>
      <c r="Q330" s="4" t="str">
        <f>IF(Загальна_таблиця[[#This Row],[Дата прочитання]],"Прочитане","Непрочитане")</f>
        <v>Непрочитане</v>
      </c>
      <c r="R33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0" s="3"/>
      <c r="U330"/>
      <c r="V330" s="3"/>
    </row>
    <row r="331" spans="1:22" x14ac:dyDescent="0.3">
      <c r="A331" s="7">
        <f>ROW()-ROW(Загальна_таблиця[[#Headers],[№]])</f>
        <v>330</v>
      </c>
      <c r="B331" s="3" t="s">
        <v>673</v>
      </c>
      <c r="C331" s="3" t="s">
        <v>554</v>
      </c>
      <c r="D331" s="3" t="s">
        <v>53</v>
      </c>
      <c r="E331" s="3" t="s">
        <v>46</v>
      </c>
      <c r="F331" s="3" t="s">
        <v>173</v>
      </c>
      <c r="G331" s="3" t="s">
        <v>22</v>
      </c>
      <c r="H331" s="3" t="s">
        <v>271</v>
      </c>
      <c r="I331" s="4">
        <v>704</v>
      </c>
      <c r="J331" s="1">
        <v>45300</v>
      </c>
      <c r="K331" s="4">
        <f>IF(Загальна_таблиця[[#This Row],[Дата покупки]]="","",YEAR(Загальна_таблиця[[#This Row],[Дата покупки]]))</f>
        <v>2024</v>
      </c>
      <c r="L3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1" s="2">
        <v>326</v>
      </c>
      <c r="P331" s="4" t="str">
        <f>IF(Загальна_таблиця[[#This Row],[Дата прочитання]]="","",YEAR(Загальна_таблиця[[#This Row],[Дата прочитання]]))</f>
        <v/>
      </c>
      <c r="Q331" s="4" t="str">
        <f>IF(Загальна_таблиця[[#This Row],[Дата прочитання]],"Прочитане","Непрочитане")</f>
        <v>Непрочитане</v>
      </c>
      <c r="R33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1" s="3"/>
      <c r="U331"/>
      <c r="V331" s="3"/>
    </row>
    <row r="332" spans="1:22" x14ac:dyDescent="0.3">
      <c r="A332" s="7">
        <f>ROW()-ROW(Загальна_таблиця[[#Headers],[№]])</f>
        <v>331</v>
      </c>
      <c r="B332" s="3" t="s">
        <v>674</v>
      </c>
      <c r="C332" s="3" t="s">
        <v>157</v>
      </c>
      <c r="D332" s="3" t="s">
        <v>23</v>
      </c>
      <c r="E332" s="3" t="s">
        <v>24</v>
      </c>
      <c r="F332" s="3" t="s">
        <v>179</v>
      </c>
      <c r="G332" s="3" t="s">
        <v>22</v>
      </c>
      <c r="H332" s="3" t="s">
        <v>271</v>
      </c>
      <c r="I332" s="4">
        <v>128</v>
      </c>
      <c r="J332" s="1">
        <v>45306</v>
      </c>
      <c r="K332" s="4">
        <f>IF(Загальна_таблиця[[#This Row],[Дата покупки]]="","",YEAR(Загальна_таблиця[[#This Row],[Дата покупки]]))</f>
        <v>2024</v>
      </c>
      <c r="L3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2" s="2">
        <v>200</v>
      </c>
      <c r="N332" s="4">
        <v>4</v>
      </c>
      <c r="O332" s="1">
        <v>45649</v>
      </c>
      <c r="P332" s="4">
        <f>IF(Загальна_таблиця[[#This Row],[Дата прочитання]]="","",YEAR(Загальна_таблиця[[#This Row],[Дата прочитання]]))</f>
        <v>2024</v>
      </c>
      <c r="Q332" s="4" t="str">
        <f>IF(Загальна_таблиця[[#This Row],[Дата прочитання]],"Прочитане","Непрочитане")</f>
        <v>Прочитане</v>
      </c>
      <c r="R332" s="4">
        <f>IF(Загальна_таблиця[[#This Row],[Дата прочитання]]="","",Загальна_таблиця[[#This Row],[Дата прочитання]]-Загальна_таблиця[[#This Row],[Дата покупки]])</f>
        <v>343</v>
      </c>
      <c r="S332" s="3"/>
      <c r="U332"/>
      <c r="V332" s="3"/>
    </row>
    <row r="333" spans="1:22" x14ac:dyDescent="0.3">
      <c r="A333" s="7">
        <f>ROW()-ROW(Загальна_таблиця[[#Headers],[№]])</f>
        <v>332</v>
      </c>
      <c r="B333" s="3" t="s">
        <v>675</v>
      </c>
      <c r="C333" s="3" t="s">
        <v>132</v>
      </c>
      <c r="D333" s="3" t="s">
        <v>53</v>
      </c>
      <c r="E333" s="3" t="s">
        <v>24</v>
      </c>
      <c r="F333" s="3" t="s">
        <v>109</v>
      </c>
      <c r="G333" s="3" t="s">
        <v>22</v>
      </c>
      <c r="H333" s="3" t="s">
        <v>271</v>
      </c>
      <c r="I333" s="4">
        <v>288</v>
      </c>
      <c r="J333" s="1">
        <v>45306</v>
      </c>
      <c r="K333" s="4">
        <f>IF(Загальна_таблиця[[#This Row],[Дата покупки]]="","",YEAR(Загальна_таблиця[[#This Row],[Дата покупки]]))</f>
        <v>2024</v>
      </c>
      <c r="L3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3" s="2">
        <v>123</v>
      </c>
      <c r="P333" s="4" t="str">
        <f>IF(Загальна_таблиця[[#This Row],[Дата прочитання]]="","",YEAR(Загальна_таблиця[[#This Row],[Дата прочитання]]))</f>
        <v/>
      </c>
      <c r="Q333" s="4" t="str">
        <f>IF(Загальна_таблиця[[#This Row],[Дата прочитання]],"Прочитане","Непрочитане")</f>
        <v>Непрочитане</v>
      </c>
      <c r="R33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3" s="3"/>
      <c r="U333"/>
      <c r="V333" s="3"/>
    </row>
    <row r="334" spans="1:22" x14ac:dyDescent="0.3">
      <c r="A334" s="7">
        <f>ROW()-ROW(Загальна_таблиця[[#Headers],[№]])</f>
        <v>333</v>
      </c>
      <c r="B334" s="3" t="s">
        <v>676</v>
      </c>
      <c r="C334" s="3" t="s">
        <v>95</v>
      </c>
      <c r="D334" s="3" t="s">
        <v>53</v>
      </c>
      <c r="E334" s="3" t="s">
        <v>24</v>
      </c>
      <c r="F334" s="3" t="s">
        <v>43</v>
      </c>
      <c r="G334" s="3" t="s">
        <v>22</v>
      </c>
      <c r="H334" s="3" t="s">
        <v>271</v>
      </c>
      <c r="I334" s="4">
        <v>416</v>
      </c>
      <c r="J334" s="1">
        <v>45306</v>
      </c>
      <c r="K334" s="4">
        <f>IF(Загальна_таблиця[[#This Row],[Дата покупки]]="","",YEAR(Загальна_таблиця[[#This Row],[Дата покупки]]))</f>
        <v>2024</v>
      </c>
      <c r="L3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4" s="2">
        <v>244</v>
      </c>
      <c r="P334" s="4" t="str">
        <f>IF(Загальна_таблиця[[#This Row],[Дата прочитання]]="","",YEAR(Загальна_таблиця[[#This Row],[Дата прочитання]]))</f>
        <v/>
      </c>
      <c r="Q334" s="4" t="str">
        <f>IF(Загальна_таблиця[[#This Row],[Дата прочитання]],"Прочитане","Непрочитане")</f>
        <v>Непрочитане</v>
      </c>
      <c r="R33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4" s="3"/>
      <c r="U334"/>
      <c r="V334" s="3"/>
    </row>
    <row r="335" spans="1:22" x14ac:dyDescent="0.3">
      <c r="A335" s="7">
        <f>ROW()-ROW(Загальна_таблиця[[#Headers],[№]])</f>
        <v>334</v>
      </c>
      <c r="B335" s="3" t="s">
        <v>677</v>
      </c>
      <c r="C335" s="3" t="s">
        <v>678</v>
      </c>
      <c r="D335" s="3" t="s">
        <v>71</v>
      </c>
      <c r="E335" s="3" t="s">
        <v>429</v>
      </c>
      <c r="F335" s="3" t="s">
        <v>109</v>
      </c>
      <c r="G335" s="3" t="s">
        <v>22</v>
      </c>
      <c r="H335" s="3" t="s">
        <v>271</v>
      </c>
      <c r="I335" s="4">
        <v>704</v>
      </c>
      <c r="J335" s="1">
        <v>45321</v>
      </c>
      <c r="K335" s="4">
        <f>IF(Загальна_таблиця[[#This Row],[Дата покупки]]="","",YEAR(Загальна_таблиця[[#This Row],[Дата покупки]]))</f>
        <v>2024</v>
      </c>
      <c r="L3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5" s="2">
        <v>205</v>
      </c>
      <c r="P335" s="4" t="str">
        <f>IF(Загальна_таблиця[[#This Row],[Дата прочитання]]="","",YEAR(Загальна_таблиця[[#This Row],[Дата прочитання]]))</f>
        <v/>
      </c>
      <c r="Q335" s="4" t="str">
        <f>IF(Загальна_таблиця[[#This Row],[Дата прочитання]],"Прочитане","Непрочитане")</f>
        <v>Непрочитане</v>
      </c>
      <c r="R33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5" s="3"/>
      <c r="U335"/>
      <c r="V335" s="3"/>
    </row>
    <row r="336" spans="1:22" x14ac:dyDescent="0.3">
      <c r="A336" s="7">
        <f>ROW()-ROW(Загальна_таблиця[[#Headers],[№]])</f>
        <v>335</v>
      </c>
      <c r="B336" s="3" t="s">
        <v>679</v>
      </c>
      <c r="C336" s="3" t="s">
        <v>680</v>
      </c>
      <c r="D336" s="3" t="s">
        <v>53</v>
      </c>
      <c r="E336" s="3" t="s">
        <v>24</v>
      </c>
      <c r="F336" s="3" t="s">
        <v>109</v>
      </c>
      <c r="G336" s="3" t="s">
        <v>22</v>
      </c>
      <c r="H336" s="3" t="s">
        <v>271</v>
      </c>
      <c r="I336" s="4">
        <v>648</v>
      </c>
      <c r="J336" s="1">
        <v>45321</v>
      </c>
      <c r="K336" s="4">
        <f>IF(Загальна_таблиця[[#This Row],[Дата покупки]]="","",YEAR(Загальна_таблиця[[#This Row],[Дата покупки]]))</f>
        <v>2024</v>
      </c>
      <c r="L33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336" s="2">
        <v>185</v>
      </c>
      <c r="P336" s="4" t="str">
        <f>IF(Загальна_таблиця[[#This Row],[Дата прочитання]]="","",YEAR(Загальна_таблиця[[#This Row],[Дата прочитання]]))</f>
        <v/>
      </c>
      <c r="Q336" s="4" t="str">
        <f>IF(Загальна_таблиця[[#This Row],[Дата прочитання]],"Прочитане","Непрочитане")</f>
        <v>Непрочитане</v>
      </c>
      <c r="R33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6" s="3"/>
      <c r="U336"/>
      <c r="V336" s="3"/>
    </row>
    <row r="337" spans="1:22" x14ac:dyDescent="0.3">
      <c r="A337" s="7">
        <f>ROW()-ROW(Загальна_таблиця[[#Headers],[№]])</f>
        <v>336</v>
      </c>
      <c r="B337" s="3" t="s">
        <v>681</v>
      </c>
      <c r="C337" s="3" t="s">
        <v>431</v>
      </c>
      <c r="D337" s="3" t="s">
        <v>45</v>
      </c>
      <c r="E337" s="3" t="s">
        <v>24</v>
      </c>
      <c r="F337" s="3" t="s">
        <v>179</v>
      </c>
      <c r="G337" s="3" t="s">
        <v>22</v>
      </c>
      <c r="H337" s="3" t="s">
        <v>271</v>
      </c>
      <c r="I337" s="4">
        <v>646</v>
      </c>
      <c r="J337" s="1">
        <v>45324</v>
      </c>
      <c r="K337" s="4">
        <f>IF(Загальна_таблиця[[#This Row],[Дата покупки]]="","",YEAR(Загальна_таблиця[[#This Row],[Дата покупки]]))</f>
        <v>2024</v>
      </c>
      <c r="L33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37" s="2">
        <v>400</v>
      </c>
      <c r="P337" s="4" t="str">
        <f>IF(Загальна_таблиця[[#This Row],[Дата прочитання]]="","",YEAR(Загальна_таблиця[[#This Row],[Дата прочитання]]))</f>
        <v/>
      </c>
      <c r="Q337" s="4" t="str">
        <f>IF(Загальна_таблиця[[#This Row],[Дата прочитання]],"Прочитане","Непрочитане")</f>
        <v>Непрочитане</v>
      </c>
      <c r="R33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7" s="3"/>
      <c r="U337"/>
      <c r="V337" s="3"/>
    </row>
    <row r="338" spans="1:22" x14ac:dyDescent="0.3">
      <c r="A338" s="7">
        <f>ROW()-ROW(Загальна_таблиця[[#Headers],[№]])</f>
        <v>337</v>
      </c>
      <c r="B338" s="3" t="s">
        <v>682</v>
      </c>
      <c r="C338" s="3" t="s">
        <v>683</v>
      </c>
      <c r="D338" s="3" t="s">
        <v>45</v>
      </c>
      <c r="E338" s="3" t="s">
        <v>428</v>
      </c>
      <c r="F338" s="3" t="s">
        <v>708</v>
      </c>
      <c r="G338" s="3" t="s">
        <v>21</v>
      </c>
      <c r="H338" s="3" t="s">
        <v>271</v>
      </c>
      <c r="I338" s="4">
        <v>490</v>
      </c>
      <c r="J338" s="1">
        <v>45324</v>
      </c>
      <c r="K338" s="4">
        <f>IF(Загальна_таблиця[[#This Row],[Дата покупки]]="","",YEAR(Загальна_таблиця[[#This Row],[Дата покупки]]))</f>
        <v>2024</v>
      </c>
      <c r="L33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38" s="2">
        <v>277</v>
      </c>
      <c r="P338" s="4" t="str">
        <f>IF(Загальна_таблиця[[#This Row],[Дата прочитання]]="","",YEAR(Загальна_таблиця[[#This Row],[Дата прочитання]]))</f>
        <v/>
      </c>
      <c r="Q338" s="4" t="str">
        <f>IF(Загальна_таблиця[[#This Row],[Дата прочитання]],"Прочитане","Непрочитане")</f>
        <v>Непрочитане</v>
      </c>
      <c r="R33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8" s="3"/>
      <c r="U338"/>
      <c r="V338" s="3"/>
    </row>
    <row r="339" spans="1:22" x14ac:dyDescent="0.3">
      <c r="A339" s="7">
        <f>ROW()-ROW(Загальна_таблиця[[#Headers],[№]])</f>
        <v>338</v>
      </c>
      <c r="B339" s="3" t="s">
        <v>684</v>
      </c>
      <c r="C339" s="3" t="s">
        <v>683</v>
      </c>
      <c r="D339" s="3" t="s">
        <v>45</v>
      </c>
      <c r="E339" s="3" t="s">
        <v>428</v>
      </c>
      <c r="F339" s="3" t="s">
        <v>708</v>
      </c>
      <c r="G339" s="3" t="s">
        <v>21</v>
      </c>
      <c r="H339" s="3" t="s">
        <v>271</v>
      </c>
      <c r="I339" s="4">
        <v>574</v>
      </c>
      <c r="J339" s="1">
        <v>45324</v>
      </c>
      <c r="K339" s="4">
        <f>IF(Загальна_таблиця[[#This Row],[Дата покупки]]="","",YEAR(Загальна_таблиця[[#This Row],[Дата покупки]]))</f>
        <v>2024</v>
      </c>
      <c r="L33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39" s="2">
        <v>277</v>
      </c>
      <c r="P339" s="4" t="str">
        <f>IF(Загальна_таблиця[[#This Row],[Дата прочитання]]="","",YEAR(Загальна_таблиця[[#This Row],[Дата прочитання]]))</f>
        <v/>
      </c>
      <c r="Q339" s="4" t="str">
        <f>IF(Загальна_таблиця[[#This Row],[Дата прочитання]],"Прочитане","Непрочитане")</f>
        <v>Непрочитане</v>
      </c>
      <c r="R33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39" s="3"/>
      <c r="U339"/>
      <c r="V339" s="3"/>
    </row>
    <row r="340" spans="1:22" x14ac:dyDescent="0.3">
      <c r="A340" s="7">
        <f>ROW()-ROW(Загальна_таблиця[[#Headers],[№]])</f>
        <v>339</v>
      </c>
      <c r="B340" s="3" t="s">
        <v>685</v>
      </c>
      <c r="C340" s="3" t="s">
        <v>683</v>
      </c>
      <c r="D340" s="3" t="s">
        <v>45</v>
      </c>
      <c r="E340" s="3" t="s">
        <v>428</v>
      </c>
      <c r="F340" s="3" t="s">
        <v>708</v>
      </c>
      <c r="G340" s="3" t="s">
        <v>21</v>
      </c>
      <c r="H340" s="3" t="s">
        <v>271</v>
      </c>
      <c r="I340" s="4">
        <v>582</v>
      </c>
      <c r="J340" s="1">
        <v>45324</v>
      </c>
      <c r="K340" s="4">
        <f>IF(Загальна_таблиця[[#This Row],[Дата покупки]]="","",YEAR(Загальна_таблиця[[#This Row],[Дата покупки]]))</f>
        <v>2024</v>
      </c>
      <c r="L34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0" s="2">
        <v>277</v>
      </c>
      <c r="P340" s="4" t="str">
        <f>IF(Загальна_таблиця[[#This Row],[Дата прочитання]]="","",YEAR(Загальна_таблиця[[#This Row],[Дата прочитання]]))</f>
        <v/>
      </c>
      <c r="Q340" s="4" t="str">
        <f>IF(Загальна_таблиця[[#This Row],[Дата прочитання]],"Прочитане","Непрочитане")</f>
        <v>Непрочитане</v>
      </c>
      <c r="R34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0" s="3"/>
      <c r="U340"/>
      <c r="V340" s="3"/>
    </row>
    <row r="341" spans="1:22" x14ac:dyDescent="0.3">
      <c r="A341" s="7">
        <f>ROW()-ROW(Загальна_таблиця[[#Headers],[№]])</f>
        <v>340</v>
      </c>
      <c r="B341" s="3" t="s">
        <v>686</v>
      </c>
      <c r="C341" s="3" t="s">
        <v>687</v>
      </c>
      <c r="D341" s="3" t="s">
        <v>709</v>
      </c>
      <c r="E341" s="3" t="s">
        <v>46</v>
      </c>
      <c r="F341" s="3" t="s">
        <v>710</v>
      </c>
      <c r="G341" s="3" t="s">
        <v>22</v>
      </c>
      <c r="H341" s="3" t="s">
        <v>271</v>
      </c>
      <c r="I341" s="4">
        <v>104</v>
      </c>
      <c r="J341" s="1">
        <v>45326</v>
      </c>
      <c r="K341" s="4">
        <f>IF(Загальна_таблиця[[#This Row],[Дата покупки]]="","",YEAR(Загальна_таблиця[[#This Row],[Дата покупки]]))</f>
        <v>2024</v>
      </c>
      <c r="L34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1" s="2">
        <v>182</v>
      </c>
      <c r="P341" s="4" t="str">
        <f>IF(Загальна_таблиця[[#This Row],[Дата прочитання]]="","",YEAR(Загальна_таблиця[[#This Row],[Дата прочитання]]))</f>
        <v/>
      </c>
      <c r="Q341" s="4" t="str">
        <f>IF(Загальна_таблиця[[#This Row],[Дата прочитання]],"Прочитане","Непрочитане")</f>
        <v>Непрочитане</v>
      </c>
      <c r="R34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1" s="3"/>
      <c r="U341"/>
      <c r="V341" s="3"/>
    </row>
    <row r="342" spans="1:22" x14ac:dyDescent="0.3">
      <c r="A342" s="7">
        <f>ROW()-ROW(Загальна_таблиця[[#Headers],[№]])</f>
        <v>341</v>
      </c>
      <c r="B342" s="3" t="s">
        <v>688</v>
      </c>
      <c r="C342" s="3" t="s">
        <v>689</v>
      </c>
      <c r="D342" s="3" t="s">
        <v>77</v>
      </c>
      <c r="E342" s="3" t="s">
        <v>24</v>
      </c>
      <c r="F342" s="3" t="s">
        <v>238</v>
      </c>
      <c r="G342" s="3" t="s">
        <v>22</v>
      </c>
      <c r="H342" s="3" t="s">
        <v>271</v>
      </c>
      <c r="I342" s="4">
        <v>208</v>
      </c>
      <c r="J342" s="1">
        <v>45328</v>
      </c>
      <c r="K342" s="4">
        <f>IF(Загальна_таблиця[[#This Row],[Дата покупки]]="","",YEAR(Загальна_таблиця[[#This Row],[Дата покупки]]))</f>
        <v>2024</v>
      </c>
      <c r="L34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2" s="2">
        <v>239</v>
      </c>
      <c r="N342" s="4">
        <v>5</v>
      </c>
      <c r="O342" s="1">
        <v>45630</v>
      </c>
      <c r="P342" s="4">
        <f>IF(Загальна_таблиця[[#This Row],[Дата прочитання]]="","",YEAR(Загальна_таблиця[[#This Row],[Дата прочитання]]))</f>
        <v>2024</v>
      </c>
      <c r="Q342" s="4" t="str">
        <f>IF(Загальна_таблиця[[#This Row],[Дата прочитання]],"Прочитане","Непрочитане")</f>
        <v>Прочитане</v>
      </c>
      <c r="R342" s="4">
        <f>IF(Загальна_таблиця[[#This Row],[Дата прочитання]]="","",Загальна_таблиця[[#This Row],[Дата прочитання]]-Загальна_таблиця[[#This Row],[Дата покупки]])</f>
        <v>302</v>
      </c>
      <c r="S342" s="3"/>
      <c r="U342"/>
      <c r="V342" s="3"/>
    </row>
    <row r="343" spans="1:22" x14ac:dyDescent="0.3">
      <c r="A343" s="7">
        <f>ROW()-ROW(Загальна_таблиця[[#Headers],[№]])</f>
        <v>342</v>
      </c>
      <c r="B343" s="3" t="s">
        <v>690</v>
      </c>
      <c r="C343" s="3" t="s">
        <v>691</v>
      </c>
      <c r="D343" s="3" t="s">
        <v>23</v>
      </c>
      <c r="E343" s="3" t="s">
        <v>24</v>
      </c>
      <c r="F343" s="3" t="s">
        <v>238</v>
      </c>
      <c r="G343" s="3" t="s">
        <v>22</v>
      </c>
      <c r="H343" s="3" t="s">
        <v>271</v>
      </c>
      <c r="I343" s="4">
        <v>304</v>
      </c>
      <c r="J343" s="1">
        <v>45328</v>
      </c>
      <c r="K343" s="4">
        <f>IF(Загальна_таблиця[[#This Row],[Дата покупки]]="","",YEAR(Загальна_таблиця[[#This Row],[Дата покупки]]))</f>
        <v>2024</v>
      </c>
      <c r="L34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3" s="2">
        <v>319</v>
      </c>
      <c r="P343" s="4" t="str">
        <f>IF(Загальна_таблиця[[#This Row],[Дата прочитання]]="","",YEAR(Загальна_таблиця[[#This Row],[Дата прочитання]]))</f>
        <v/>
      </c>
      <c r="Q343" s="4" t="str">
        <f>IF(Загальна_таблиця[[#This Row],[Дата прочитання]],"Прочитане","Непрочитане")</f>
        <v>Непрочитане</v>
      </c>
      <c r="R34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3" s="3"/>
      <c r="U343"/>
      <c r="V343" s="3"/>
    </row>
    <row r="344" spans="1:22" x14ac:dyDescent="0.3">
      <c r="A344" s="7">
        <f>ROW()-ROW(Загальна_таблиця[[#Headers],[№]])</f>
        <v>343</v>
      </c>
      <c r="B344" s="3" t="s">
        <v>692</v>
      </c>
      <c r="C344" s="3" t="s">
        <v>693</v>
      </c>
      <c r="D344" s="3" t="s">
        <v>45</v>
      </c>
      <c r="E344" s="3" t="s">
        <v>24</v>
      </c>
      <c r="F344" s="3" t="s">
        <v>238</v>
      </c>
      <c r="G344" s="3" t="s">
        <v>22</v>
      </c>
      <c r="H344" s="3" t="s">
        <v>271</v>
      </c>
      <c r="I344" s="4">
        <v>304</v>
      </c>
      <c r="J344" s="1">
        <v>45328</v>
      </c>
      <c r="K344" s="4">
        <f>IF(Загальна_таблиця[[#This Row],[Дата покупки]]="","",YEAR(Загальна_таблиця[[#This Row],[Дата покупки]]))</f>
        <v>2024</v>
      </c>
      <c r="L34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4" s="2">
        <v>269</v>
      </c>
      <c r="P344" s="4" t="str">
        <f>IF(Загальна_таблиця[[#This Row],[Дата прочитання]]="","",YEAR(Загальна_таблиця[[#This Row],[Дата прочитання]]))</f>
        <v/>
      </c>
      <c r="Q344" s="4" t="str">
        <f>IF(Загальна_таблиця[[#This Row],[Дата прочитання]],"Прочитане","Непрочитане")</f>
        <v>Непрочитане</v>
      </c>
      <c r="R34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4" s="3"/>
      <c r="U344"/>
      <c r="V344" s="3"/>
    </row>
    <row r="345" spans="1:22" x14ac:dyDescent="0.3">
      <c r="A345" s="7">
        <f>ROW()-ROW(Загальна_таблиця[[#Headers],[№]])</f>
        <v>344</v>
      </c>
      <c r="B345" s="3" t="s">
        <v>694</v>
      </c>
      <c r="C345" s="3" t="s">
        <v>695</v>
      </c>
      <c r="D345" s="3" t="s">
        <v>237</v>
      </c>
      <c r="E345" s="3" t="s">
        <v>429</v>
      </c>
      <c r="F345" s="3" t="s">
        <v>238</v>
      </c>
      <c r="G345" s="3" t="s">
        <v>22</v>
      </c>
      <c r="H345" s="3" t="s">
        <v>271</v>
      </c>
      <c r="I345" s="4">
        <v>288</v>
      </c>
      <c r="J345" s="1">
        <v>45328</v>
      </c>
      <c r="K345" s="4">
        <f>IF(Загальна_таблиця[[#This Row],[Дата покупки]]="","",YEAR(Загальна_таблиця[[#This Row],[Дата покупки]]))</f>
        <v>2024</v>
      </c>
      <c r="L34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5" s="2">
        <v>269</v>
      </c>
      <c r="P345" s="4" t="str">
        <f>IF(Загальна_таблиця[[#This Row],[Дата прочитання]]="","",YEAR(Загальна_таблиця[[#This Row],[Дата прочитання]]))</f>
        <v/>
      </c>
      <c r="Q345" s="4" t="str">
        <f>IF(Загальна_таблиця[[#This Row],[Дата прочитання]],"Прочитане","Непрочитане")</f>
        <v>Непрочитане</v>
      </c>
      <c r="R34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5" s="3"/>
      <c r="U345"/>
      <c r="V345" s="3"/>
    </row>
    <row r="346" spans="1:22" x14ac:dyDescent="0.3">
      <c r="A346" s="7">
        <f>ROW()-ROW(Загальна_таблиця[[#Headers],[№]])</f>
        <v>345</v>
      </c>
      <c r="B346" s="3" t="s">
        <v>696</v>
      </c>
      <c r="C346" s="3" t="s">
        <v>697</v>
      </c>
      <c r="D346" s="3" t="s">
        <v>53</v>
      </c>
      <c r="E346" s="3" t="s">
        <v>276</v>
      </c>
      <c r="F346" s="3" t="s">
        <v>314</v>
      </c>
      <c r="G346" s="3" t="s">
        <v>22</v>
      </c>
      <c r="H346" s="3" t="s">
        <v>271</v>
      </c>
      <c r="I346" s="4">
        <v>920</v>
      </c>
      <c r="J346" s="1">
        <v>45328</v>
      </c>
      <c r="K346" s="4">
        <f>IF(Загальна_таблиця[[#This Row],[Дата покупки]]="","",YEAR(Загальна_таблиця[[#This Row],[Дата покупки]]))</f>
        <v>2024</v>
      </c>
      <c r="L34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6" s="2">
        <v>350</v>
      </c>
      <c r="P346" s="4" t="str">
        <f>IF(Загальна_таблиця[[#This Row],[Дата прочитання]]="","",YEAR(Загальна_таблиця[[#This Row],[Дата прочитання]]))</f>
        <v/>
      </c>
      <c r="Q346" s="4" t="str">
        <f>IF(Загальна_таблиця[[#This Row],[Дата прочитання]],"Прочитане","Непрочитане")</f>
        <v>Непрочитане</v>
      </c>
      <c r="R34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6" s="3"/>
      <c r="U346"/>
      <c r="V346" s="3"/>
    </row>
    <row r="347" spans="1:22" x14ac:dyDescent="0.3">
      <c r="A347" s="7">
        <f>ROW()-ROW(Загальна_таблиця[[#Headers],[№]])</f>
        <v>346</v>
      </c>
      <c r="B347" s="3" t="s">
        <v>698</v>
      </c>
      <c r="C347" s="3" t="s">
        <v>699</v>
      </c>
      <c r="D347" s="3" t="s">
        <v>45</v>
      </c>
      <c r="E347" s="3" t="s">
        <v>46</v>
      </c>
      <c r="F347" s="3" t="s">
        <v>109</v>
      </c>
      <c r="G347" s="3" t="s">
        <v>22</v>
      </c>
      <c r="H347" s="3" t="s">
        <v>271</v>
      </c>
      <c r="I347" s="4">
        <v>360</v>
      </c>
      <c r="J347" s="1">
        <v>45334</v>
      </c>
      <c r="K347" s="4">
        <f>IF(Загальна_таблиця[[#This Row],[Дата покупки]]="","",YEAR(Загальна_таблиця[[#This Row],[Дата покупки]]))</f>
        <v>2024</v>
      </c>
      <c r="L34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7" s="2">
        <v>261</v>
      </c>
      <c r="P347" s="4" t="str">
        <f>IF(Загальна_таблиця[[#This Row],[Дата прочитання]]="","",YEAR(Загальна_таблиця[[#This Row],[Дата прочитання]]))</f>
        <v/>
      </c>
      <c r="Q347" s="4" t="str">
        <f>IF(Загальна_таблиця[[#This Row],[Дата прочитання]],"Прочитане","Непрочитане")</f>
        <v>Непрочитане</v>
      </c>
      <c r="R34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7" s="3"/>
      <c r="U347"/>
      <c r="V347" s="3"/>
    </row>
    <row r="348" spans="1:22" x14ac:dyDescent="0.3">
      <c r="A348" s="7">
        <f>ROW()-ROW(Загальна_таблиця[[#Headers],[№]])</f>
        <v>347</v>
      </c>
      <c r="B348" s="3" t="s">
        <v>700</v>
      </c>
      <c r="C348" s="3" t="s">
        <v>701</v>
      </c>
      <c r="D348" s="3" t="s">
        <v>53</v>
      </c>
      <c r="E348" s="3" t="s">
        <v>24</v>
      </c>
      <c r="F348" s="3" t="s">
        <v>109</v>
      </c>
      <c r="G348" s="3" t="s">
        <v>22</v>
      </c>
      <c r="H348" s="3" t="s">
        <v>271</v>
      </c>
      <c r="I348" s="4">
        <v>232</v>
      </c>
      <c r="J348" s="1">
        <v>45334</v>
      </c>
      <c r="K348" s="4">
        <f>IF(Загальна_таблиця[[#This Row],[Дата покупки]]="","",YEAR(Загальна_таблиця[[#This Row],[Дата покупки]]))</f>
        <v>2024</v>
      </c>
      <c r="L34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8" s="2">
        <v>261</v>
      </c>
      <c r="P348" s="4" t="str">
        <f>IF(Загальна_таблиця[[#This Row],[Дата прочитання]]="","",YEAR(Загальна_таблиця[[#This Row],[Дата прочитання]]))</f>
        <v/>
      </c>
      <c r="Q348" s="4" t="str">
        <f>IF(Загальна_таблиця[[#This Row],[Дата прочитання]],"Прочитане","Непрочитане")</f>
        <v>Непрочитане</v>
      </c>
      <c r="R34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8" s="3"/>
      <c r="U348"/>
      <c r="V348" s="3"/>
    </row>
    <row r="349" spans="1:22" x14ac:dyDescent="0.3">
      <c r="A349" s="7">
        <f>ROW()-ROW(Загальна_таблиця[[#Headers],[№]])</f>
        <v>348</v>
      </c>
      <c r="B349" s="3" t="s">
        <v>702</v>
      </c>
      <c r="C349" s="3" t="s">
        <v>703</v>
      </c>
      <c r="D349" s="3" t="s">
        <v>53</v>
      </c>
      <c r="E349" s="3" t="s">
        <v>24</v>
      </c>
      <c r="F349" s="3" t="s">
        <v>109</v>
      </c>
      <c r="G349" s="3" t="s">
        <v>22</v>
      </c>
      <c r="H349" s="3" t="s">
        <v>271</v>
      </c>
      <c r="I349" s="4">
        <v>352</v>
      </c>
      <c r="J349" s="1">
        <v>45334</v>
      </c>
      <c r="K349" s="4">
        <f>IF(Загальна_таблиця[[#This Row],[Дата покупки]]="","",YEAR(Загальна_таблиця[[#This Row],[Дата покупки]]))</f>
        <v>2024</v>
      </c>
      <c r="L34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49" s="2">
        <v>249</v>
      </c>
      <c r="P349" s="4" t="str">
        <f>IF(Загальна_таблиця[[#This Row],[Дата прочитання]]="","",YEAR(Загальна_таблиця[[#This Row],[Дата прочитання]]))</f>
        <v/>
      </c>
      <c r="Q349" s="4" t="str">
        <f>IF(Загальна_таблиця[[#This Row],[Дата прочитання]],"Прочитане","Непрочитане")</f>
        <v>Непрочитане</v>
      </c>
      <c r="R34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49" s="3"/>
      <c r="U349"/>
      <c r="V349" s="3"/>
    </row>
    <row r="350" spans="1:22" x14ac:dyDescent="0.3">
      <c r="A350" s="7">
        <f>ROW()-ROW(Загальна_таблиця[[#Headers],[№]])</f>
        <v>349</v>
      </c>
      <c r="B350" s="3" t="s">
        <v>704</v>
      </c>
      <c r="C350" s="3" t="s">
        <v>705</v>
      </c>
      <c r="D350" s="3" t="s">
        <v>45</v>
      </c>
      <c r="E350" s="3" t="s">
        <v>24</v>
      </c>
      <c r="F350" s="3" t="s">
        <v>277</v>
      </c>
      <c r="G350" s="3" t="s">
        <v>22</v>
      </c>
      <c r="H350" s="3" t="s">
        <v>271</v>
      </c>
      <c r="I350" s="4">
        <v>416</v>
      </c>
      <c r="J350" s="1">
        <v>45339</v>
      </c>
      <c r="K350" s="4">
        <f>IF(Загальна_таблиця[[#This Row],[Дата покупки]]="","",YEAR(Загальна_таблиця[[#This Row],[Дата покупки]]))</f>
        <v>2024</v>
      </c>
      <c r="L35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50" s="2">
        <v>350</v>
      </c>
      <c r="P350" s="4" t="str">
        <f>IF(Загальна_таблиця[[#This Row],[Дата прочитання]]="","",YEAR(Загальна_таблиця[[#This Row],[Дата прочитання]]))</f>
        <v/>
      </c>
      <c r="Q350" s="4" t="str">
        <f>IF(Загальна_таблиця[[#This Row],[Дата прочитання]],"Прочитане","Непрочитане")</f>
        <v>Непрочитане</v>
      </c>
      <c r="R35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0" s="3"/>
      <c r="U350"/>
      <c r="V350" s="3"/>
    </row>
    <row r="351" spans="1:22" x14ac:dyDescent="0.3">
      <c r="A351" s="7">
        <f>ROW()-ROW(Загальна_таблиця[[#Headers],[№]])</f>
        <v>350</v>
      </c>
      <c r="B351" s="3" t="s">
        <v>706</v>
      </c>
      <c r="C351" s="3" t="s">
        <v>707</v>
      </c>
      <c r="D351" s="3" t="s">
        <v>711</v>
      </c>
      <c r="E351" s="3" t="s">
        <v>24</v>
      </c>
      <c r="F351" s="3" t="s">
        <v>403</v>
      </c>
      <c r="G351" s="3" t="s">
        <v>22</v>
      </c>
      <c r="H351" s="3" t="s">
        <v>271</v>
      </c>
      <c r="I351" s="4">
        <v>272</v>
      </c>
      <c r="J351" s="1">
        <v>45341</v>
      </c>
      <c r="K351" s="4">
        <f>IF(Загальна_таблиця[[#This Row],[Дата покупки]]="","",YEAR(Загальна_таблиця[[#This Row],[Дата покупки]]))</f>
        <v>2024</v>
      </c>
      <c r="L35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351" s="2">
        <v>389</v>
      </c>
      <c r="P351" s="4" t="str">
        <f>IF(Загальна_таблиця[[#This Row],[Дата прочитання]]="","",YEAR(Загальна_таблиця[[#This Row],[Дата прочитання]]))</f>
        <v/>
      </c>
      <c r="Q351" s="4" t="str">
        <f>IF(Загальна_таблиця[[#This Row],[Дата прочитання]],"Прочитане","Непрочитане")</f>
        <v>Непрочитане</v>
      </c>
      <c r="R35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1" s="3"/>
      <c r="U351"/>
      <c r="V351" s="3"/>
    </row>
    <row r="352" spans="1:22" x14ac:dyDescent="0.3">
      <c r="A352" s="7">
        <f>ROW()-ROW(Загальна_таблиця[[#Headers],[№]])</f>
        <v>351</v>
      </c>
      <c r="B352" s="3" t="s">
        <v>712</v>
      </c>
      <c r="C352" s="3" t="s">
        <v>713</v>
      </c>
      <c r="D352" s="3" t="s">
        <v>53</v>
      </c>
      <c r="E352" s="3" t="s">
        <v>24</v>
      </c>
      <c r="F352" s="3" t="s">
        <v>238</v>
      </c>
      <c r="G352" s="3" t="s">
        <v>22</v>
      </c>
      <c r="H352" s="3" t="s">
        <v>271</v>
      </c>
      <c r="I352" s="4">
        <v>256</v>
      </c>
      <c r="J352" s="1">
        <v>45354</v>
      </c>
      <c r="K352" s="4">
        <f>IF(Загальна_таблиця[[#This Row],[Дата покупки]]="","",YEAR(Загальна_таблиця[[#This Row],[Дата покупки]]))</f>
        <v>2024</v>
      </c>
      <c r="L35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2" s="2">
        <v>199</v>
      </c>
      <c r="N352" s="4">
        <v>5</v>
      </c>
      <c r="O352" s="1">
        <v>45614</v>
      </c>
      <c r="P352" s="4">
        <f>IF(Загальна_таблиця[[#This Row],[Дата прочитання]]="","",YEAR(Загальна_таблиця[[#This Row],[Дата прочитання]]))</f>
        <v>2024</v>
      </c>
      <c r="Q352" s="4" t="str">
        <f>IF(Загальна_таблиця[[#This Row],[Дата прочитання]],"Прочитане","Непрочитане")</f>
        <v>Прочитане</v>
      </c>
      <c r="R352" s="4">
        <f>IF(Загальна_таблиця[[#This Row],[Дата прочитання]]="","",Загальна_таблиця[[#This Row],[Дата прочитання]]-Загальна_таблиця[[#This Row],[Дата покупки]])</f>
        <v>260</v>
      </c>
      <c r="S352" s="3"/>
      <c r="U352"/>
      <c r="V352" s="3"/>
    </row>
    <row r="353" spans="1:22" x14ac:dyDescent="0.3">
      <c r="A353" s="7">
        <f>ROW()-ROW(Загальна_таблиця[[#Headers],[№]])</f>
        <v>352</v>
      </c>
      <c r="B353" s="3" t="s">
        <v>714</v>
      </c>
      <c r="C353" s="3" t="s">
        <v>715</v>
      </c>
      <c r="D353" s="3" t="s">
        <v>53</v>
      </c>
      <c r="E353" s="3" t="s">
        <v>276</v>
      </c>
      <c r="F353" s="3" t="s">
        <v>173</v>
      </c>
      <c r="G353" s="3" t="s">
        <v>22</v>
      </c>
      <c r="H353" s="3" t="s">
        <v>271</v>
      </c>
      <c r="I353" s="4">
        <v>288</v>
      </c>
      <c r="J353" s="1">
        <v>45354</v>
      </c>
      <c r="K353" s="4">
        <f>IF(Загальна_таблиця[[#This Row],[Дата покупки]]="","",YEAR(Загальна_таблиця[[#This Row],[Дата покупки]]))</f>
        <v>2024</v>
      </c>
      <c r="L35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3" s="2">
        <v>295</v>
      </c>
      <c r="P353" s="4" t="str">
        <f>IF(Загальна_таблиця[[#This Row],[Дата прочитання]]="","",YEAR(Загальна_таблиця[[#This Row],[Дата прочитання]]))</f>
        <v/>
      </c>
      <c r="Q353" s="4" t="str">
        <f>IF(Загальна_таблиця[[#This Row],[Дата прочитання]],"Прочитане","Непрочитане")</f>
        <v>Непрочитане</v>
      </c>
      <c r="R35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3" s="3"/>
      <c r="U353"/>
      <c r="V353" s="3"/>
    </row>
    <row r="354" spans="1:22" x14ac:dyDescent="0.3">
      <c r="A354" s="7">
        <f>ROW()-ROW(Загальна_таблиця[[#Headers],[№]])</f>
        <v>353</v>
      </c>
      <c r="B354" s="3" t="s">
        <v>716</v>
      </c>
      <c r="C354" s="3" t="s">
        <v>554</v>
      </c>
      <c r="D354" s="3" t="s">
        <v>53</v>
      </c>
      <c r="E354" s="3" t="s">
        <v>46</v>
      </c>
      <c r="F354" s="3" t="s">
        <v>173</v>
      </c>
      <c r="G354" s="3" t="s">
        <v>22</v>
      </c>
      <c r="H354" s="3" t="s">
        <v>271</v>
      </c>
      <c r="I354" s="4">
        <v>464</v>
      </c>
      <c r="J354" s="1">
        <v>45354</v>
      </c>
      <c r="K354" s="4">
        <f>IF(Загальна_таблиця[[#This Row],[Дата покупки]]="","",YEAR(Загальна_таблиця[[#This Row],[Дата покупки]]))</f>
        <v>2024</v>
      </c>
      <c r="L35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4" s="2">
        <v>350</v>
      </c>
      <c r="P354" s="4" t="str">
        <f>IF(Загальна_таблиця[[#This Row],[Дата прочитання]]="","",YEAR(Загальна_таблиця[[#This Row],[Дата прочитання]]))</f>
        <v/>
      </c>
      <c r="Q354" s="4" t="str">
        <f>IF(Загальна_таблиця[[#This Row],[Дата прочитання]],"Прочитане","Непрочитане")</f>
        <v>Непрочитане</v>
      </c>
      <c r="R35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4" s="3"/>
      <c r="U354"/>
      <c r="V354" s="3"/>
    </row>
    <row r="355" spans="1:22" x14ac:dyDescent="0.3">
      <c r="A355" s="7">
        <f>ROW()-ROW(Загальна_таблиця[[#Headers],[№]])</f>
        <v>354</v>
      </c>
      <c r="B355" s="3" t="s">
        <v>717</v>
      </c>
      <c r="C355" s="3" t="s">
        <v>525</v>
      </c>
      <c r="D355" s="3" t="s">
        <v>45</v>
      </c>
      <c r="E355" s="3" t="s">
        <v>24</v>
      </c>
      <c r="F355" s="3" t="s">
        <v>48</v>
      </c>
      <c r="G355" s="3" t="s">
        <v>22</v>
      </c>
      <c r="H355" s="3" t="s">
        <v>271</v>
      </c>
      <c r="I355" s="4">
        <v>240</v>
      </c>
      <c r="J355" s="1">
        <v>45354</v>
      </c>
      <c r="K355" s="4">
        <f>IF(Загальна_таблиця[[#This Row],[Дата покупки]]="","",YEAR(Загальна_таблиця[[#This Row],[Дата покупки]]))</f>
        <v>2024</v>
      </c>
      <c r="L35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5" s="2">
        <v>220</v>
      </c>
      <c r="N355" s="4">
        <v>5</v>
      </c>
      <c r="O355" s="1">
        <v>45379</v>
      </c>
      <c r="P355" s="4">
        <f>IF(Загальна_таблиця[[#This Row],[Дата прочитання]]="","",YEAR(Загальна_таблиця[[#This Row],[Дата прочитання]]))</f>
        <v>2024</v>
      </c>
      <c r="Q355" s="4" t="str">
        <f>IF(Загальна_таблиця[[#This Row],[Дата прочитання]],"Прочитане","Непрочитане")</f>
        <v>Прочитане</v>
      </c>
      <c r="R355" s="4">
        <f>IF(Загальна_таблиця[[#This Row],[Дата прочитання]]="","",Загальна_таблиця[[#This Row],[Дата прочитання]]-Загальна_таблиця[[#This Row],[Дата покупки]])</f>
        <v>25</v>
      </c>
      <c r="S355" s="3"/>
      <c r="U355"/>
      <c r="V355" s="3"/>
    </row>
    <row r="356" spans="1:22" x14ac:dyDescent="0.3">
      <c r="A356" s="7">
        <f>ROW()-ROW(Загальна_таблиця[[#Headers],[№]])</f>
        <v>355</v>
      </c>
      <c r="B356" s="3" t="s">
        <v>718</v>
      </c>
      <c r="C356" s="3" t="s">
        <v>719</v>
      </c>
      <c r="D356" s="3" t="s">
        <v>53</v>
      </c>
      <c r="E356" s="3" t="s">
        <v>46</v>
      </c>
      <c r="F356" s="3" t="s">
        <v>731</v>
      </c>
      <c r="G356" s="3" t="s">
        <v>22</v>
      </c>
      <c r="H356" s="3" t="s">
        <v>271</v>
      </c>
      <c r="I356" s="4">
        <v>344</v>
      </c>
      <c r="J356" s="1">
        <v>45354</v>
      </c>
      <c r="K356" s="4">
        <f>IF(Загальна_таблиця[[#This Row],[Дата покупки]]="","",YEAR(Загальна_таблиця[[#This Row],[Дата покупки]]))</f>
        <v>2024</v>
      </c>
      <c r="L35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6" s="2">
        <v>240</v>
      </c>
      <c r="P356" s="4" t="str">
        <f>IF(Загальна_таблиця[[#This Row],[Дата прочитання]]="","",YEAR(Загальна_таблиця[[#This Row],[Дата прочитання]]))</f>
        <v/>
      </c>
      <c r="Q356" s="4" t="str">
        <f>IF(Загальна_таблиця[[#This Row],[Дата прочитання]],"Прочитане","Непрочитане")</f>
        <v>Непрочитане</v>
      </c>
      <c r="R35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6" s="3"/>
      <c r="U356"/>
      <c r="V356" s="3"/>
    </row>
    <row r="357" spans="1:22" x14ac:dyDescent="0.3">
      <c r="A357" s="7">
        <f>ROW()-ROW(Загальна_таблиця[[#Headers],[№]])</f>
        <v>356</v>
      </c>
      <c r="B357" s="3" t="s">
        <v>720</v>
      </c>
      <c r="C357" s="3" t="s">
        <v>721</v>
      </c>
      <c r="D357" s="3" t="s">
        <v>53</v>
      </c>
      <c r="E357" s="3" t="s">
        <v>24</v>
      </c>
      <c r="F357" s="3" t="s">
        <v>48</v>
      </c>
      <c r="G357" s="3" t="s">
        <v>22</v>
      </c>
      <c r="H357" s="3" t="s">
        <v>271</v>
      </c>
      <c r="I357" s="4">
        <v>192</v>
      </c>
      <c r="J357" s="1">
        <v>45354</v>
      </c>
      <c r="K357" s="4">
        <f>IF(Загальна_таблиця[[#This Row],[Дата покупки]]="","",YEAR(Загальна_таблиця[[#This Row],[Дата покупки]]))</f>
        <v>2024</v>
      </c>
      <c r="L35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7" s="2">
        <v>260</v>
      </c>
      <c r="N357" s="4">
        <v>5</v>
      </c>
      <c r="O357" s="1">
        <v>45373</v>
      </c>
      <c r="P357" s="4">
        <f>IF(Загальна_таблиця[[#This Row],[Дата прочитання]]="","",YEAR(Загальна_таблиця[[#This Row],[Дата прочитання]]))</f>
        <v>2024</v>
      </c>
      <c r="Q357" s="4" t="str">
        <f>IF(Загальна_таблиця[[#This Row],[Дата прочитання]],"Прочитане","Непрочитане")</f>
        <v>Прочитане</v>
      </c>
      <c r="R357" s="4">
        <f>IF(Загальна_таблиця[[#This Row],[Дата прочитання]]="","",Загальна_таблиця[[#This Row],[Дата прочитання]]-Загальна_таблиця[[#This Row],[Дата покупки]])</f>
        <v>19</v>
      </c>
      <c r="S357" s="3"/>
      <c r="U357"/>
      <c r="V357" s="3"/>
    </row>
    <row r="358" spans="1:22" x14ac:dyDescent="0.3">
      <c r="A358" s="7">
        <f>ROW()-ROW(Загальна_таблиця[[#Headers],[№]])</f>
        <v>357</v>
      </c>
      <c r="B358" s="3" t="s">
        <v>722</v>
      </c>
      <c r="C358" s="3" t="s">
        <v>723</v>
      </c>
      <c r="D358" s="3" t="s">
        <v>41</v>
      </c>
      <c r="E358" s="3" t="s">
        <v>24</v>
      </c>
      <c r="F358" s="3" t="s">
        <v>473</v>
      </c>
      <c r="G358" s="3" t="s">
        <v>22</v>
      </c>
      <c r="H358" s="3" t="s">
        <v>271</v>
      </c>
      <c r="I358" s="4">
        <v>304</v>
      </c>
      <c r="J358" s="1">
        <v>45359</v>
      </c>
      <c r="K358" s="4">
        <f>IF(Загальна_таблиця[[#This Row],[Дата покупки]]="","",YEAR(Загальна_таблиця[[#This Row],[Дата покупки]]))</f>
        <v>2024</v>
      </c>
      <c r="L35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8" s="2">
        <v>125</v>
      </c>
      <c r="P358" s="4" t="str">
        <f>IF(Загальна_таблиця[[#This Row],[Дата прочитання]]="","",YEAR(Загальна_таблиця[[#This Row],[Дата прочитання]]))</f>
        <v/>
      </c>
      <c r="Q358" s="4" t="str">
        <f>IF(Загальна_таблиця[[#This Row],[Дата прочитання]],"Прочитане","Непрочитане")</f>
        <v>Непрочитане</v>
      </c>
      <c r="R35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58" s="3"/>
      <c r="U358"/>
      <c r="V358" s="3"/>
    </row>
    <row r="359" spans="1:22" x14ac:dyDescent="0.3">
      <c r="A359" s="7">
        <f>ROW()-ROW(Загальна_таблиця[[#Headers],[№]])</f>
        <v>358</v>
      </c>
      <c r="B359" s="3" t="s">
        <v>724</v>
      </c>
      <c r="C359" s="3" t="s">
        <v>725</v>
      </c>
      <c r="D359" s="3" t="s">
        <v>23</v>
      </c>
      <c r="E359" s="3" t="s">
        <v>429</v>
      </c>
      <c r="F359" s="3" t="s">
        <v>732</v>
      </c>
      <c r="G359" s="3" t="s">
        <v>22</v>
      </c>
      <c r="H359" s="3" t="s">
        <v>271</v>
      </c>
      <c r="I359" s="4">
        <v>448</v>
      </c>
      <c r="J359" s="1">
        <v>45362</v>
      </c>
      <c r="K359" s="4">
        <f>IF(Загальна_таблиця[[#This Row],[Дата покупки]]="","",YEAR(Загальна_таблиця[[#This Row],[Дата покупки]]))</f>
        <v>2024</v>
      </c>
      <c r="L35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59" s="2">
        <v>203</v>
      </c>
      <c r="N359" s="4">
        <v>5</v>
      </c>
      <c r="O359" s="1">
        <v>45365</v>
      </c>
      <c r="P359" s="4">
        <f>IF(Загальна_таблиця[[#This Row],[Дата прочитання]]="","",YEAR(Загальна_таблиця[[#This Row],[Дата прочитання]]))</f>
        <v>2024</v>
      </c>
      <c r="Q359" s="4" t="str">
        <f>IF(Загальна_таблиця[[#This Row],[Дата прочитання]],"Прочитане","Непрочитане")</f>
        <v>Прочитане</v>
      </c>
      <c r="R359" s="4">
        <f>IF(Загальна_таблиця[[#This Row],[Дата прочитання]]="","",Загальна_таблиця[[#This Row],[Дата прочитання]]-Загальна_таблиця[[#This Row],[Дата покупки]])</f>
        <v>3</v>
      </c>
      <c r="S359" s="3"/>
      <c r="U359"/>
      <c r="V359" s="3"/>
    </row>
    <row r="360" spans="1:22" x14ac:dyDescent="0.3">
      <c r="A360" s="7">
        <f>ROW()-ROW(Загальна_таблиця[[#Headers],[№]])</f>
        <v>359</v>
      </c>
      <c r="B360" s="3" t="s">
        <v>726</v>
      </c>
      <c r="C360" s="3" t="s">
        <v>727</v>
      </c>
      <c r="D360" s="3" t="s">
        <v>53</v>
      </c>
      <c r="E360" s="3" t="s">
        <v>46</v>
      </c>
      <c r="F360" s="3" t="s">
        <v>173</v>
      </c>
      <c r="G360" s="3" t="s">
        <v>22</v>
      </c>
      <c r="H360" s="3" t="s">
        <v>271</v>
      </c>
      <c r="I360" s="4">
        <v>240</v>
      </c>
      <c r="J360" s="1">
        <v>45362</v>
      </c>
      <c r="K360" s="4">
        <f>IF(Загальна_таблиця[[#This Row],[Дата покупки]]="","",YEAR(Загальна_таблиця[[#This Row],[Дата покупки]]))</f>
        <v>2024</v>
      </c>
      <c r="L36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60" s="2">
        <v>219</v>
      </c>
      <c r="P360" s="4" t="str">
        <f>IF(Загальна_таблиця[[#This Row],[Дата прочитання]]="","",YEAR(Загальна_таблиця[[#This Row],[Дата прочитання]]))</f>
        <v/>
      </c>
      <c r="Q360" s="4" t="str">
        <f>IF(Загальна_таблиця[[#This Row],[Дата прочитання]],"Прочитане","Непрочитане")</f>
        <v>Непрочитане</v>
      </c>
      <c r="R36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0" s="3"/>
      <c r="U360"/>
      <c r="V360" s="3"/>
    </row>
    <row r="361" spans="1:22" x14ac:dyDescent="0.3">
      <c r="A361" s="7">
        <f>ROW()-ROW(Загальна_таблиця[[#Headers],[№]])</f>
        <v>360</v>
      </c>
      <c r="B361" s="3" t="s">
        <v>728</v>
      </c>
      <c r="C361" s="3" t="s">
        <v>729</v>
      </c>
      <c r="D361" s="3" t="s">
        <v>53</v>
      </c>
      <c r="E361" s="3" t="s">
        <v>46</v>
      </c>
      <c r="F361" s="3" t="s">
        <v>173</v>
      </c>
      <c r="G361" s="3" t="s">
        <v>22</v>
      </c>
      <c r="H361" s="3" t="s">
        <v>271</v>
      </c>
      <c r="I361" s="4">
        <v>248</v>
      </c>
      <c r="J361" s="1">
        <v>45362</v>
      </c>
      <c r="K361" s="4">
        <f>IF(Загальна_таблиця[[#This Row],[Дата покупки]]="","",YEAR(Загальна_таблиця[[#This Row],[Дата покупки]]))</f>
        <v>2024</v>
      </c>
      <c r="L36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61" s="2">
        <v>219</v>
      </c>
      <c r="P361" s="4" t="str">
        <f>IF(Загальна_таблиця[[#This Row],[Дата прочитання]]="","",YEAR(Загальна_таблиця[[#This Row],[Дата прочитання]]))</f>
        <v/>
      </c>
      <c r="Q361" s="4" t="str">
        <f>IF(Загальна_таблиця[[#This Row],[Дата прочитання]],"Прочитане","Непрочитане")</f>
        <v>Непрочитане</v>
      </c>
      <c r="R36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1" s="3"/>
      <c r="U361"/>
      <c r="V361" s="3"/>
    </row>
    <row r="362" spans="1:22" x14ac:dyDescent="0.3">
      <c r="A362" s="7">
        <f>ROW()-ROW(Загальна_таблиця[[#Headers],[№]])</f>
        <v>361</v>
      </c>
      <c r="B362" s="3" t="s">
        <v>730</v>
      </c>
      <c r="C362" s="3" t="s">
        <v>216</v>
      </c>
      <c r="D362" s="3" t="s">
        <v>77</v>
      </c>
      <c r="E362" s="3" t="s">
        <v>24</v>
      </c>
      <c r="F362" s="3" t="s">
        <v>109</v>
      </c>
      <c r="G362" s="3" t="s">
        <v>22</v>
      </c>
      <c r="H362" s="3" t="s">
        <v>271</v>
      </c>
      <c r="I362" s="4">
        <v>240</v>
      </c>
      <c r="J362" s="1">
        <v>45379</v>
      </c>
      <c r="K362" s="4">
        <f>IF(Загальна_таблиця[[#This Row],[Дата покупки]]="","",YEAR(Загальна_таблиця[[#This Row],[Дата покупки]]))</f>
        <v>2024</v>
      </c>
      <c r="L36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362" s="2">
        <v>100</v>
      </c>
      <c r="P362" s="4" t="str">
        <f>IF(Загальна_таблиця[[#This Row],[Дата прочитання]]="","",YEAR(Загальна_таблиця[[#This Row],[Дата прочитання]]))</f>
        <v/>
      </c>
      <c r="Q362" s="4" t="str">
        <f>IF(Загальна_таблиця[[#This Row],[Дата прочитання]],"Прочитане","Непрочитане")</f>
        <v>Непрочитане</v>
      </c>
      <c r="R36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2" s="3"/>
      <c r="U362"/>
      <c r="V362" s="3"/>
    </row>
    <row r="363" spans="1:22" x14ac:dyDescent="0.3">
      <c r="A363" s="7">
        <f>ROW()-ROW(Загальна_таблиця[[#Headers],[№]])</f>
        <v>362</v>
      </c>
      <c r="B363" s="3" t="s">
        <v>733</v>
      </c>
      <c r="C363" s="3" t="s">
        <v>734</v>
      </c>
      <c r="D363" s="3" t="s">
        <v>45</v>
      </c>
      <c r="E363" s="3" t="s">
        <v>24</v>
      </c>
      <c r="F363" s="3" t="s">
        <v>238</v>
      </c>
      <c r="G363" s="3" t="s">
        <v>22</v>
      </c>
      <c r="H363" s="3" t="s">
        <v>271</v>
      </c>
      <c r="I363" s="4">
        <v>292</v>
      </c>
      <c r="J363" s="1">
        <v>45387</v>
      </c>
      <c r="K363" s="4">
        <f>IF(Загальна_таблиця[[#This Row],[Дата покупки]]="","",YEAR(Загальна_таблиця[[#This Row],[Дата покупки]]))</f>
        <v>2024</v>
      </c>
      <c r="L36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3" s="2">
        <v>142</v>
      </c>
      <c r="P363" s="4" t="str">
        <f>IF(Загальна_таблиця[[#This Row],[Дата прочитання]]="","",YEAR(Загальна_таблиця[[#This Row],[Дата прочитання]]))</f>
        <v/>
      </c>
      <c r="Q363" s="4" t="str">
        <f>IF(Загальна_таблиця[[#This Row],[Дата прочитання]],"Прочитане","Непрочитане")</f>
        <v>Непрочитане</v>
      </c>
      <c r="R36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3" s="3"/>
      <c r="U363"/>
      <c r="V363" s="3"/>
    </row>
    <row r="364" spans="1:22" x14ac:dyDescent="0.3">
      <c r="A364" s="7">
        <f>ROW()-ROW(Загальна_таблиця[[#Headers],[№]])</f>
        <v>363</v>
      </c>
      <c r="B364" s="3" t="s">
        <v>735</v>
      </c>
      <c r="C364" s="3" t="s">
        <v>736</v>
      </c>
      <c r="D364" s="3" t="s">
        <v>53</v>
      </c>
      <c r="E364" s="3" t="s">
        <v>24</v>
      </c>
      <c r="F364" s="3" t="s">
        <v>238</v>
      </c>
      <c r="G364" s="3" t="s">
        <v>22</v>
      </c>
      <c r="H364" s="3" t="s">
        <v>271</v>
      </c>
      <c r="I364" s="4">
        <v>224</v>
      </c>
      <c r="J364" s="1">
        <v>45387</v>
      </c>
      <c r="K364" s="4">
        <f>IF(Загальна_таблиця[[#This Row],[Дата покупки]]="","",YEAR(Загальна_таблиця[[#This Row],[Дата покупки]]))</f>
        <v>2024</v>
      </c>
      <c r="L36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4" s="2">
        <v>112</v>
      </c>
      <c r="P364" s="4" t="str">
        <f>IF(Загальна_таблиця[[#This Row],[Дата прочитання]]="","",YEAR(Загальна_таблиця[[#This Row],[Дата прочитання]]))</f>
        <v/>
      </c>
      <c r="Q364" s="4" t="str">
        <f>IF(Загальна_таблиця[[#This Row],[Дата прочитання]],"Прочитане","Непрочитане")</f>
        <v>Непрочитане</v>
      </c>
      <c r="R36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4" s="3"/>
      <c r="U364"/>
      <c r="V364" s="3"/>
    </row>
    <row r="365" spans="1:22" x14ac:dyDescent="0.3">
      <c r="A365" s="7">
        <f>ROW()-ROW(Загальна_таблиця[[#Headers],[№]])</f>
        <v>364</v>
      </c>
      <c r="B365" s="3" t="s">
        <v>737</v>
      </c>
      <c r="C365" s="3" t="s">
        <v>738</v>
      </c>
      <c r="D365" s="3" t="s">
        <v>53</v>
      </c>
      <c r="E365" s="3" t="s">
        <v>24</v>
      </c>
      <c r="F365" s="3" t="s">
        <v>238</v>
      </c>
      <c r="G365" s="3" t="s">
        <v>22</v>
      </c>
      <c r="H365" s="3" t="s">
        <v>271</v>
      </c>
      <c r="I365" s="4">
        <v>240</v>
      </c>
      <c r="J365" s="1">
        <v>45387</v>
      </c>
      <c r="K365" s="4">
        <f>IF(Загальна_таблиця[[#This Row],[Дата покупки]]="","",YEAR(Загальна_таблиця[[#This Row],[Дата покупки]]))</f>
        <v>2024</v>
      </c>
      <c r="L36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5" s="2">
        <v>200</v>
      </c>
      <c r="N365" s="4">
        <v>5</v>
      </c>
      <c r="O365" s="1">
        <v>45441</v>
      </c>
      <c r="P365" s="4">
        <f>IF(Загальна_таблиця[[#This Row],[Дата прочитання]]="","",YEAR(Загальна_таблиця[[#This Row],[Дата прочитання]]))</f>
        <v>2024</v>
      </c>
      <c r="Q365" s="4" t="str">
        <f>IF(Загальна_таблиця[[#This Row],[Дата прочитання]],"Прочитане","Непрочитане")</f>
        <v>Прочитане</v>
      </c>
      <c r="R365" s="4">
        <f>IF(Загальна_таблиця[[#This Row],[Дата прочитання]]="","",Загальна_таблиця[[#This Row],[Дата прочитання]]-Загальна_таблиця[[#This Row],[Дата покупки]])</f>
        <v>54</v>
      </c>
      <c r="S365" s="3"/>
      <c r="U365"/>
      <c r="V365" s="3"/>
    </row>
    <row r="366" spans="1:22" x14ac:dyDescent="0.3">
      <c r="A366" s="7">
        <f>ROW()-ROW(Загальна_таблиця[[#Headers],[№]])</f>
        <v>365</v>
      </c>
      <c r="B366" s="3" t="s">
        <v>739</v>
      </c>
      <c r="C366" s="3" t="s">
        <v>554</v>
      </c>
      <c r="D366" s="3" t="s">
        <v>53</v>
      </c>
      <c r="E366" s="3" t="s">
        <v>46</v>
      </c>
      <c r="F366" s="3" t="s">
        <v>173</v>
      </c>
      <c r="G366" s="3" t="s">
        <v>22</v>
      </c>
      <c r="H366" s="3" t="s">
        <v>271</v>
      </c>
      <c r="I366" s="4">
        <v>512</v>
      </c>
      <c r="J366" s="1">
        <v>45387</v>
      </c>
      <c r="K366" s="4">
        <f>IF(Загальна_таблиця[[#This Row],[Дата покупки]]="","",YEAR(Загальна_таблиця[[#This Row],[Дата покупки]]))</f>
        <v>2024</v>
      </c>
      <c r="L36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6" s="2">
        <v>400</v>
      </c>
      <c r="P366" s="4" t="str">
        <f>IF(Загальна_таблиця[[#This Row],[Дата прочитання]]="","",YEAR(Загальна_таблиця[[#This Row],[Дата прочитання]]))</f>
        <v/>
      </c>
      <c r="Q366" s="4" t="str">
        <f>IF(Загальна_таблиця[[#This Row],[Дата прочитання]],"Прочитане","Непрочитане")</f>
        <v>Непрочитане</v>
      </c>
      <c r="R36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6" s="3"/>
      <c r="U366"/>
      <c r="V366" s="3"/>
    </row>
    <row r="367" spans="1:22" x14ac:dyDescent="0.3">
      <c r="A367" s="7">
        <f>ROW()-ROW(Загальна_таблиця[[#Headers],[№]])</f>
        <v>366</v>
      </c>
      <c r="B367" s="3" t="s">
        <v>740</v>
      </c>
      <c r="C367" s="3" t="s">
        <v>741</v>
      </c>
      <c r="D367" s="3" t="s">
        <v>23</v>
      </c>
      <c r="E367" s="3" t="s">
        <v>24</v>
      </c>
      <c r="F367" s="3" t="s">
        <v>49</v>
      </c>
      <c r="G367" s="3" t="s">
        <v>22</v>
      </c>
      <c r="H367" s="3" t="s">
        <v>271</v>
      </c>
      <c r="I367" s="4">
        <v>224</v>
      </c>
      <c r="J367" s="1">
        <v>45393</v>
      </c>
      <c r="K367" s="4">
        <f>IF(Загальна_таблиця[[#This Row],[Дата покупки]]="","",YEAR(Загальна_таблиця[[#This Row],[Дата покупки]]))</f>
        <v>2024</v>
      </c>
      <c r="L36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7" s="2">
        <v>232</v>
      </c>
      <c r="P367" s="4" t="str">
        <f>IF(Загальна_таблиця[[#This Row],[Дата прочитання]]="","",YEAR(Загальна_таблиця[[#This Row],[Дата прочитання]]))</f>
        <v/>
      </c>
      <c r="Q367" s="4" t="str">
        <f>IF(Загальна_таблиця[[#This Row],[Дата прочитання]],"Прочитане","Непрочитане")</f>
        <v>Непрочитане</v>
      </c>
      <c r="R36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7" s="3"/>
      <c r="U367"/>
      <c r="V367" s="3"/>
    </row>
    <row r="368" spans="1:22" x14ac:dyDescent="0.3">
      <c r="A368" s="7">
        <f>ROW()-ROW(Загальна_таблиця[[#Headers],[№]])</f>
        <v>367</v>
      </c>
      <c r="B368" s="3" t="s">
        <v>742</v>
      </c>
      <c r="C368" s="3" t="s">
        <v>743</v>
      </c>
      <c r="D368" s="3" t="s">
        <v>45</v>
      </c>
      <c r="E368" s="3" t="s">
        <v>24</v>
      </c>
      <c r="F368" s="3" t="s">
        <v>105</v>
      </c>
      <c r="G368" s="3" t="s">
        <v>22</v>
      </c>
      <c r="H368" s="3" t="s">
        <v>271</v>
      </c>
      <c r="I368" s="4">
        <v>208</v>
      </c>
      <c r="J368" s="1">
        <v>45394</v>
      </c>
      <c r="K368" s="4">
        <f>IF(Загальна_таблиця[[#This Row],[Дата покупки]]="","",YEAR(Загальна_таблиця[[#This Row],[Дата покупки]]))</f>
        <v>2024</v>
      </c>
      <c r="L36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8" s="2">
        <v>200</v>
      </c>
      <c r="P368" s="4" t="str">
        <f>IF(Загальна_таблиця[[#This Row],[Дата прочитання]]="","",YEAR(Загальна_таблиця[[#This Row],[Дата прочитання]]))</f>
        <v/>
      </c>
      <c r="Q368" s="4" t="str">
        <f>IF(Загальна_таблиця[[#This Row],[Дата прочитання]],"Прочитане","Непрочитане")</f>
        <v>Непрочитане</v>
      </c>
      <c r="R36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68" s="3"/>
      <c r="U368"/>
      <c r="V368" s="3"/>
    </row>
    <row r="369" spans="1:22" x14ac:dyDescent="0.3">
      <c r="A369" s="7">
        <f>ROW()-ROW(Загальна_таблиця[[#Headers],[№]])</f>
        <v>368</v>
      </c>
      <c r="B369" s="3" t="s">
        <v>744</v>
      </c>
      <c r="C369" s="3" t="s">
        <v>745</v>
      </c>
      <c r="D369" s="3" t="s">
        <v>53</v>
      </c>
      <c r="E369" s="3" t="s">
        <v>24</v>
      </c>
      <c r="F369" s="3" t="s">
        <v>8</v>
      </c>
      <c r="G369" s="3" t="s">
        <v>22</v>
      </c>
      <c r="H369" s="3" t="s">
        <v>271</v>
      </c>
      <c r="I369" s="4">
        <v>448</v>
      </c>
      <c r="J369" s="1">
        <v>45398</v>
      </c>
      <c r="K369" s="4">
        <f>IF(Загальна_таблиця[[#This Row],[Дата покупки]]="","",YEAR(Загальна_таблиця[[#This Row],[Дата покупки]]))</f>
        <v>2024</v>
      </c>
      <c r="L36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69" s="2">
        <v>190</v>
      </c>
      <c r="N369" s="4">
        <v>5</v>
      </c>
      <c r="O369" s="1">
        <v>45593</v>
      </c>
      <c r="P369" s="4">
        <f>IF(Загальна_таблиця[[#This Row],[Дата прочитання]]="","",YEAR(Загальна_таблиця[[#This Row],[Дата прочитання]]))</f>
        <v>2024</v>
      </c>
      <c r="Q369" s="4" t="str">
        <f>IF(Загальна_таблиця[[#This Row],[Дата прочитання]],"Прочитане","Непрочитане")</f>
        <v>Прочитане</v>
      </c>
      <c r="R369" s="4">
        <f>IF(Загальна_таблиця[[#This Row],[Дата прочитання]]="","",Загальна_таблиця[[#This Row],[Дата прочитання]]-Загальна_таблиця[[#This Row],[Дата покупки]])</f>
        <v>195</v>
      </c>
      <c r="S369" s="3"/>
      <c r="U369"/>
      <c r="V369" s="3"/>
    </row>
    <row r="370" spans="1:22" x14ac:dyDescent="0.3">
      <c r="A370" s="7">
        <f>ROW()-ROW(Загальна_таблиця[[#Headers],[№]])</f>
        <v>369</v>
      </c>
      <c r="B370" s="3" t="s">
        <v>746</v>
      </c>
      <c r="C370" s="3" t="s">
        <v>747</v>
      </c>
      <c r="D370" s="3" t="s">
        <v>45</v>
      </c>
      <c r="E370" s="3" t="s">
        <v>276</v>
      </c>
      <c r="F370" s="3" t="s">
        <v>383</v>
      </c>
      <c r="G370" s="3" t="s">
        <v>22</v>
      </c>
      <c r="H370" s="3" t="s">
        <v>271</v>
      </c>
      <c r="I370" s="4">
        <v>384</v>
      </c>
      <c r="J370" s="1">
        <v>45398</v>
      </c>
      <c r="K370" s="4">
        <f>IF(Загальна_таблиця[[#This Row],[Дата покупки]]="","",YEAR(Загальна_таблиця[[#This Row],[Дата покупки]]))</f>
        <v>2024</v>
      </c>
      <c r="L37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70" s="2">
        <v>382</v>
      </c>
      <c r="P370" s="4" t="str">
        <f>IF(Загальна_таблиця[[#This Row],[Дата прочитання]]="","",YEAR(Загальна_таблиця[[#This Row],[Дата прочитання]]))</f>
        <v/>
      </c>
      <c r="Q370" s="4" t="str">
        <f>IF(Загальна_таблиця[[#This Row],[Дата прочитання]],"Прочитане","Непрочитане")</f>
        <v>Непрочитане</v>
      </c>
      <c r="R37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0" s="3"/>
      <c r="U370"/>
      <c r="V370" s="3"/>
    </row>
    <row r="371" spans="1:22" x14ac:dyDescent="0.3">
      <c r="A371" s="7">
        <f>ROW()-ROW(Загальна_таблиця[[#Headers],[№]])</f>
        <v>370</v>
      </c>
      <c r="B371" s="3" t="s">
        <v>748</v>
      </c>
      <c r="C371" s="3" t="s">
        <v>350</v>
      </c>
      <c r="D371" s="3" t="s">
        <v>23</v>
      </c>
      <c r="E371" s="3" t="s">
        <v>276</v>
      </c>
      <c r="F371" s="3" t="s">
        <v>238</v>
      </c>
      <c r="G371" s="3" t="s">
        <v>22</v>
      </c>
      <c r="H371" s="3" t="s">
        <v>271</v>
      </c>
      <c r="I371" s="4">
        <v>464</v>
      </c>
      <c r="J371" s="1">
        <v>45398</v>
      </c>
      <c r="K371" s="4">
        <f>IF(Загальна_таблиця[[#This Row],[Дата покупки]]="","",YEAR(Загальна_таблиця[[#This Row],[Дата покупки]]))</f>
        <v>2024</v>
      </c>
      <c r="L37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71" s="2">
        <v>231</v>
      </c>
      <c r="P371" s="4" t="str">
        <f>IF(Загальна_таблиця[[#This Row],[Дата прочитання]]="","",YEAR(Загальна_таблиця[[#This Row],[Дата прочитання]]))</f>
        <v/>
      </c>
      <c r="Q371" s="4" t="str">
        <f>IF(Загальна_таблиця[[#This Row],[Дата прочитання]],"Прочитане","Непрочитане")</f>
        <v>Непрочитане</v>
      </c>
      <c r="R37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1" s="3"/>
      <c r="U371"/>
      <c r="V371" s="3"/>
    </row>
    <row r="372" spans="1:22" x14ac:dyDescent="0.3">
      <c r="A372" s="7">
        <f>ROW()-ROW(Загальна_таблиця[[#Headers],[№]])</f>
        <v>371</v>
      </c>
      <c r="B372" s="3" t="s">
        <v>749</v>
      </c>
      <c r="C372" s="3" t="s">
        <v>83</v>
      </c>
      <c r="D372" s="3" t="s">
        <v>45</v>
      </c>
      <c r="E372" s="3" t="s">
        <v>24</v>
      </c>
      <c r="F372" s="3" t="s">
        <v>109</v>
      </c>
      <c r="G372" s="3" t="s">
        <v>22</v>
      </c>
      <c r="H372" s="3" t="s">
        <v>271</v>
      </c>
      <c r="I372" s="4">
        <v>424</v>
      </c>
      <c r="J372" s="1">
        <v>45411</v>
      </c>
      <c r="K372" s="4">
        <f>IF(Загальна_таблиця[[#This Row],[Дата покупки]]="","",YEAR(Загальна_таблиця[[#This Row],[Дата покупки]]))</f>
        <v>2024</v>
      </c>
      <c r="L37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372" s="2">
        <v>175</v>
      </c>
      <c r="P372" s="4" t="str">
        <f>IF(Загальна_таблиця[[#This Row],[Дата прочитання]]="","",YEAR(Загальна_таблиця[[#This Row],[Дата прочитання]]))</f>
        <v/>
      </c>
      <c r="Q372" s="4" t="str">
        <f>IF(Загальна_таблиця[[#This Row],[Дата прочитання]],"Прочитане","Непрочитане")</f>
        <v>Непрочитане</v>
      </c>
      <c r="R37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2" s="3"/>
      <c r="U372"/>
      <c r="V372" s="3"/>
    </row>
    <row r="373" spans="1:22" x14ac:dyDescent="0.3">
      <c r="A373" s="7">
        <f>ROW()-ROW(Загальна_таблиця[[#Headers],[№]])</f>
        <v>372</v>
      </c>
      <c r="B373" s="3" t="s">
        <v>750</v>
      </c>
      <c r="C373" s="3" t="s">
        <v>751</v>
      </c>
      <c r="D373" s="3" t="s">
        <v>23</v>
      </c>
      <c r="E373" s="3" t="s">
        <v>429</v>
      </c>
      <c r="F373" s="3" t="s">
        <v>108</v>
      </c>
      <c r="G373" s="3" t="s">
        <v>22</v>
      </c>
      <c r="H373" s="3" t="s">
        <v>271</v>
      </c>
      <c r="I373" s="4">
        <v>960</v>
      </c>
      <c r="J373" s="1">
        <v>45415</v>
      </c>
      <c r="K373" s="4">
        <f>IF(Загальна_таблиця[[#This Row],[Дата покупки]]="","",YEAR(Загальна_таблиця[[#This Row],[Дата покупки]]))</f>
        <v>2024</v>
      </c>
      <c r="L37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3" s="2">
        <v>855</v>
      </c>
      <c r="P373" s="4" t="str">
        <f>IF(Загальна_таблиця[[#This Row],[Дата прочитання]]="","",YEAR(Загальна_таблиця[[#This Row],[Дата прочитання]]))</f>
        <v/>
      </c>
      <c r="Q373" s="4" t="str">
        <f>IF(Загальна_таблиця[[#This Row],[Дата прочитання]],"Прочитане","Непрочитане")</f>
        <v>Непрочитане</v>
      </c>
      <c r="R37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3" s="3"/>
      <c r="U373"/>
      <c r="V373" s="3"/>
    </row>
    <row r="374" spans="1:22" x14ac:dyDescent="0.3">
      <c r="A374" s="7">
        <f>ROW()-ROW(Загальна_таблиця[[#Headers],[№]])</f>
        <v>373</v>
      </c>
      <c r="B374" s="3" t="s">
        <v>752</v>
      </c>
      <c r="C374" s="3" t="s">
        <v>753</v>
      </c>
      <c r="D374" s="3" t="s">
        <v>77</v>
      </c>
      <c r="E374" s="3" t="s">
        <v>24</v>
      </c>
      <c r="F374" s="3" t="s">
        <v>238</v>
      </c>
      <c r="G374" s="3" t="s">
        <v>22</v>
      </c>
      <c r="H374" s="3" t="s">
        <v>271</v>
      </c>
      <c r="I374" s="4">
        <v>256</v>
      </c>
      <c r="J374" s="1">
        <v>45415</v>
      </c>
      <c r="K374" s="4">
        <f>IF(Загальна_таблиця[[#This Row],[Дата покупки]]="","",YEAR(Загальна_таблиця[[#This Row],[Дата покупки]]))</f>
        <v>2024</v>
      </c>
      <c r="L37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4" s="2">
        <v>240</v>
      </c>
      <c r="N374" s="4">
        <v>5</v>
      </c>
      <c r="O374" s="1">
        <v>45517</v>
      </c>
      <c r="P374" s="4">
        <f>IF(Загальна_таблиця[[#This Row],[Дата прочитання]]="","",YEAR(Загальна_таблиця[[#This Row],[Дата прочитання]]))</f>
        <v>2024</v>
      </c>
      <c r="Q374" s="4" t="str">
        <f>IF(Загальна_таблиця[[#This Row],[Дата прочитання]],"Прочитане","Непрочитане")</f>
        <v>Прочитане</v>
      </c>
      <c r="R374" s="4">
        <f>IF(Загальна_таблиця[[#This Row],[Дата прочитання]]="","",Загальна_таблиця[[#This Row],[Дата прочитання]]-Загальна_таблиця[[#This Row],[Дата покупки]])</f>
        <v>102</v>
      </c>
      <c r="S374" s="3"/>
      <c r="U374"/>
      <c r="V374" s="3"/>
    </row>
    <row r="375" spans="1:22" x14ac:dyDescent="0.3">
      <c r="A375" s="7">
        <f>ROW()-ROW(Загальна_таблиця[[#Headers],[№]])</f>
        <v>374</v>
      </c>
      <c r="B375" s="3" t="s">
        <v>754</v>
      </c>
      <c r="C375" s="3" t="s">
        <v>405</v>
      </c>
      <c r="D375" s="3" t="s">
        <v>23</v>
      </c>
      <c r="E375" s="3" t="s">
        <v>46</v>
      </c>
      <c r="F375" s="3" t="s">
        <v>731</v>
      </c>
      <c r="G375" s="3" t="s">
        <v>22</v>
      </c>
      <c r="H375" s="3" t="s">
        <v>271</v>
      </c>
      <c r="I375" s="4">
        <v>288</v>
      </c>
      <c r="J375" s="1">
        <v>45415</v>
      </c>
      <c r="K375" s="4">
        <f>IF(Загальна_таблиця[[#This Row],[Дата покупки]]="","",YEAR(Загальна_таблиця[[#This Row],[Дата покупки]]))</f>
        <v>2024</v>
      </c>
      <c r="L37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5" s="2">
        <v>380</v>
      </c>
      <c r="P375" s="4" t="str">
        <f>IF(Загальна_таблиця[[#This Row],[Дата прочитання]]="","",YEAR(Загальна_таблиця[[#This Row],[Дата прочитання]]))</f>
        <v/>
      </c>
      <c r="Q375" s="4" t="str">
        <f>IF(Загальна_таблиця[[#This Row],[Дата прочитання]],"Прочитане","Непрочитане")</f>
        <v>Непрочитане</v>
      </c>
      <c r="R37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5" s="3"/>
      <c r="U375"/>
      <c r="V375" s="3"/>
    </row>
    <row r="376" spans="1:22" x14ac:dyDescent="0.3">
      <c r="A376" s="7">
        <f>ROW()-ROW(Загальна_таблиця[[#Headers],[№]])</f>
        <v>375</v>
      </c>
      <c r="B376" s="3" t="s">
        <v>755</v>
      </c>
      <c r="C376" s="3" t="s">
        <v>756</v>
      </c>
      <c r="D376" s="3" t="s">
        <v>166</v>
      </c>
      <c r="E376" s="3" t="s">
        <v>46</v>
      </c>
      <c r="F376" s="3" t="s">
        <v>731</v>
      </c>
      <c r="G376" s="3" t="s">
        <v>22</v>
      </c>
      <c r="H376" s="3" t="s">
        <v>271</v>
      </c>
      <c r="I376" s="4">
        <v>384</v>
      </c>
      <c r="J376" s="1">
        <v>45415</v>
      </c>
      <c r="K376" s="4">
        <f>IF(Загальна_таблиця[[#This Row],[Дата покупки]]="","",YEAR(Загальна_таблиця[[#This Row],[Дата покупки]]))</f>
        <v>2024</v>
      </c>
      <c r="L37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6" s="2">
        <v>380</v>
      </c>
      <c r="P376" s="4" t="str">
        <f>IF(Загальна_таблиця[[#This Row],[Дата прочитання]]="","",YEAR(Загальна_таблиця[[#This Row],[Дата прочитання]]))</f>
        <v/>
      </c>
      <c r="Q376" s="4" t="str">
        <f>IF(Загальна_таблиця[[#This Row],[Дата прочитання]],"Прочитане","Непрочитане")</f>
        <v>Непрочитане</v>
      </c>
      <c r="R37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6" s="3"/>
      <c r="U376"/>
      <c r="V376" s="3"/>
    </row>
    <row r="377" spans="1:22" x14ac:dyDescent="0.3">
      <c r="A377" s="7">
        <f>ROW()-ROW(Загальна_таблиця[[#Headers],[№]])</f>
        <v>376</v>
      </c>
      <c r="B377" s="3" t="s">
        <v>757</v>
      </c>
      <c r="C377" s="3" t="s">
        <v>369</v>
      </c>
      <c r="D377" s="3" t="s">
        <v>53</v>
      </c>
      <c r="E377" s="3" t="s">
        <v>24</v>
      </c>
      <c r="F377" s="3" t="s">
        <v>165</v>
      </c>
      <c r="G377" s="3" t="s">
        <v>22</v>
      </c>
      <c r="H377" s="3" t="s">
        <v>271</v>
      </c>
      <c r="I377" s="4">
        <v>216</v>
      </c>
      <c r="J377" s="1">
        <v>45418</v>
      </c>
      <c r="K377" s="4">
        <f>IF(Загальна_таблиця[[#This Row],[Дата покупки]]="","",YEAR(Загальна_таблиця[[#This Row],[Дата покупки]]))</f>
        <v>2024</v>
      </c>
      <c r="L37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7" s="2">
        <v>215</v>
      </c>
      <c r="N377" s="4">
        <v>5</v>
      </c>
      <c r="O377" s="1">
        <v>45578</v>
      </c>
      <c r="P377" s="4">
        <f>IF(Загальна_таблиця[[#This Row],[Дата прочитання]]="","",YEAR(Загальна_таблиця[[#This Row],[Дата прочитання]]))</f>
        <v>2024</v>
      </c>
      <c r="Q377" s="4" t="str">
        <f>IF(Загальна_таблиця[[#This Row],[Дата прочитання]],"Прочитане","Непрочитане")</f>
        <v>Прочитане</v>
      </c>
      <c r="R377" s="4">
        <f>IF(Загальна_таблиця[[#This Row],[Дата прочитання]]="","",Загальна_таблиця[[#This Row],[Дата прочитання]]-Загальна_таблиця[[#This Row],[Дата покупки]])</f>
        <v>160</v>
      </c>
      <c r="S377" s="3"/>
      <c r="U377"/>
      <c r="V377" s="3"/>
    </row>
    <row r="378" spans="1:22" x14ac:dyDescent="0.3">
      <c r="A378" s="7">
        <f>ROW()-ROW(Загальна_таблиця[[#Headers],[№]])</f>
        <v>377</v>
      </c>
      <c r="B378" s="3" t="s">
        <v>758</v>
      </c>
      <c r="C378" s="3" t="s">
        <v>126</v>
      </c>
      <c r="D378" s="3" t="s">
        <v>169</v>
      </c>
      <c r="E378" s="3" t="s">
        <v>46</v>
      </c>
      <c r="F378" s="3" t="s">
        <v>74</v>
      </c>
      <c r="G378" s="3" t="s">
        <v>22</v>
      </c>
      <c r="H378" s="3" t="s">
        <v>271</v>
      </c>
      <c r="I378" s="4">
        <v>126</v>
      </c>
      <c r="J378" s="1">
        <v>45418</v>
      </c>
      <c r="K378" s="4">
        <f>IF(Загальна_таблиця[[#This Row],[Дата покупки]]="","",YEAR(Загальна_таблиця[[#This Row],[Дата покупки]]))</f>
        <v>2024</v>
      </c>
      <c r="L37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8" s="2">
        <v>215</v>
      </c>
      <c r="N378" s="4">
        <v>5</v>
      </c>
      <c r="O378" s="1">
        <v>45425</v>
      </c>
      <c r="P378" s="4">
        <f>IF(Загальна_таблиця[[#This Row],[Дата прочитання]]="","",YEAR(Загальна_таблиця[[#This Row],[Дата прочитання]]))</f>
        <v>2024</v>
      </c>
      <c r="Q378" s="4" t="str">
        <f>IF(Загальна_таблиця[[#This Row],[Дата прочитання]],"Прочитане","Непрочитане")</f>
        <v>Прочитане</v>
      </c>
      <c r="R378" s="4">
        <f>IF(Загальна_таблиця[[#This Row],[Дата прочитання]]="","",Загальна_таблиця[[#This Row],[Дата прочитання]]-Загальна_таблиця[[#This Row],[Дата покупки]])</f>
        <v>7</v>
      </c>
      <c r="S378" s="3"/>
      <c r="U378"/>
      <c r="V378" s="3"/>
    </row>
    <row r="379" spans="1:22" x14ac:dyDescent="0.3">
      <c r="A379" s="7">
        <f>ROW()-ROW(Загальна_таблиця[[#Headers],[№]])</f>
        <v>378</v>
      </c>
      <c r="B379" s="3" t="s">
        <v>759</v>
      </c>
      <c r="C379" s="3" t="s">
        <v>126</v>
      </c>
      <c r="D379" s="3" t="s">
        <v>169</v>
      </c>
      <c r="E379" s="3" t="s">
        <v>46</v>
      </c>
      <c r="F379" s="3" t="s">
        <v>74</v>
      </c>
      <c r="G379" s="3" t="s">
        <v>22</v>
      </c>
      <c r="H379" s="3" t="s">
        <v>271</v>
      </c>
      <c r="I379" s="4">
        <v>188</v>
      </c>
      <c r="J379" s="1">
        <v>45418</v>
      </c>
      <c r="K379" s="4">
        <f>IF(Загальна_таблиця[[#This Row],[Дата покупки]]="","",YEAR(Загальна_таблиця[[#This Row],[Дата покупки]]))</f>
        <v>2024</v>
      </c>
      <c r="L37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79" s="2">
        <v>175</v>
      </c>
      <c r="P379" s="4" t="str">
        <f>IF(Загальна_таблиця[[#This Row],[Дата прочитання]]="","",YEAR(Загальна_таблиця[[#This Row],[Дата прочитання]]))</f>
        <v/>
      </c>
      <c r="Q379" s="4" t="str">
        <f>IF(Загальна_таблиця[[#This Row],[Дата прочитання]],"Прочитане","Непрочитане")</f>
        <v>Непрочитане</v>
      </c>
      <c r="R37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79" s="3"/>
      <c r="U379"/>
      <c r="V379" s="3"/>
    </row>
    <row r="380" spans="1:22" x14ac:dyDescent="0.3">
      <c r="A380" s="7">
        <f>ROW()-ROW(Загальна_таблиця[[#Headers],[№]])</f>
        <v>379</v>
      </c>
      <c r="B380" s="3" t="s">
        <v>760</v>
      </c>
      <c r="C380" s="3" t="s">
        <v>761</v>
      </c>
      <c r="D380" s="3" t="s">
        <v>23</v>
      </c>
      <c r="E380" s="3" t="s">
        <v>24</v>
      </c>
      <c r="F380" s="3" t="s">
        <v>179</v>
      </c>
      <c r="G380" s="3" t="s">
        <v>22</v>
      </c>
      <c r="H380" s="3" t="s">
        <v>271</v>
      </c>
      <c r="I380" s="4">
        <v>880</v>
      </c>
      <c r="J380" s="1">
        <v>45418</v>
      </c>
      <c r="K380" s="4">
        <f>IF(Загальна_таблиця[[#This Row],[Дата покупки]]="","",YEAR(Загальна_таблиця[[#This Row],[Дата покупки]]))</f>
        <v>2024</v>
      </c>
      <c r="L38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0" s="2">
        <v>500</v>
      </c>
      <c r="P380" s="4" t="str">
        <f>IF(Загальна_таблиця[[#This Row],[Дата прочитання]]="","",YEAR(Загальна_таблиця[[#This Row],[Дата прочитання]]))</f>
        <v/>
      </c>
      <c r="Q380" s="4" t="str">
        <f>IF(Загальна_таблиця[[#This Row],[Дата прочитання]],"Прочитане","Непрочитане")</f>
        <v>Непрочитане</v>
      </c>
      <c r="R38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0" s="3"/>
      <c r="U380"/>
      <c r="V380" s="3"/>
    </row>
    <row r="381" spans="1:22" x14ac:dyDescent="0.3">
      <c r="A381" s="7">
        <f>ROW()-ROW(Загальна_таблиця[[#Headers],[№]])</f>
        <v>380</v>
      </c>
      <c r="B381" s="3" t="s">
        <v>762</v>
      </c>
      <c r="C381" s="3" t="s">
        <v>537</v>
      </c>
      <c r="D381" s="3" t="s">
        <v>45</v>
      </c>
      <c r="E381" s="3" t="s">
        <v>46</v>
      </c>
      <c r="F381" s="3" t="s">
        <v>538</v>
      </c>
      <c r="G381" s="3" t="s">
        <v>22</v>
      </c>
      <c r="H381" s="3" t="s">
        <v>271</v>
      </c>
      <c r="I381" s="4">
        <v>272</v>
      </c>
      <c r="J381" s="1">
        <v>45420</v>
      </c>
      <c r="K381" s="4">
        <f>IF(Загальна_таблиця[[#This Row],[Дата покупки]]="","",YEAR(Загальна_таблиця[[#This Row],[Дата покупки]]))</f>
        <v>2024</v>
      </c>
      <c r="L38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1" s="2">
        <v>334</v>
      </c>
      <c r="N381" s="4">
        <v>5</v>
      </c>
      <c r="O381" s="1">
        <v>45425</v>
      </c>
      <c r="P381" s="4">
        <f>IF(Загальна_таблиця[[#This Row],[Дата прочитання]]="","",YEAR(Загальна_таблиця[[#This Row],[Дата прочитання]]))</f>
        <v>2024</v>
      </c>
      <c r="Q381" s="4" t="str">
        <f>IF(Загальна_таблиця[[#This Row],[Дата прочитання]],"Прочитане","Непрочитане")</f>
        <v>Прочитане</v>
      </c>
      <c r="R381" s="4">
        <f>IF(Загальна_таблиця[[#This Row],[Дата прочитання]]="","",Загальна_таблиця[[#This Row],[Дата прочитання]]-Загальна_таблиця[[#This Row],[Дата покупки]])</f>
        <v>5</v>
      </c>
      <c r="S381" s="3"/>
      <c r="U381"/>
      <c r="V381" s="3"/>
    </row>
    <row r="382" spans="1:22" x14ac:dyDescent="0.3">
      <c r="A382" s="7">
        <f>ROW()-ROW(Загальна_таблиця[[#Headers],[№]])</f>
        <v>381</v>
      </c>
      <c r="B382" s="3" t="s">
        <v>763</v>
      </c>
      <c r="C382" s="3" t="s">
        <v>764</v>
      </c>
      <c r="D382" s="3" t="s">
        <v>45</v>
      </c>
      <c r="E382" s="3" t="s">
        <v>178</v>
      </c>
      <c r="F382" s="3" t="s">
        <v>793</v>
      </c>
      <c r="G382" s="3" t="s">
        <v>22</v>
      </c>
      <c r="H382" s="3" t="s">
        <v>271</v>
      </c>
      <c r="I382" s="4">
        <v>784</v>
      </c>
      <c r="J382" s="1">
        <v>45420</v>
      </c>
      <c r="K382" s="4">
        <f>IF(Загальна_таблиця[[#This Row],[Дата покупки]]="","",YEAR(Загальна_таблиця[[#This Row],[Дата покупки]]))</f>
        <v>2024</v>
      </c>
      <c r="L38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2" s="2">
        <v>438</v>
      </c>
      <c r="P382" s="4" t="str">
        <f>IF(Загальна_таблиця[[#This Row],[Дата прочитання]]="","",YEAR(Загальна_таблиця[[#This Row],[Дата прочитання]]))</f>
        <v/>
      </c>
      <c r="Q382" s="4" t="str">
        <f>IF(Загальна_таблиця[[#This Row],[Дата прочитання]],"Прочитане","Непрочитане")</f>
        <v>Непрочитане</v>
      </c>
      <c r="R38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2" s="3"/>
      <c r="U382"/>
      <c r="V382" s="3"/>
    </row>
    <row r="383" spans="1:22" x14ac:dyDescent="0.3">
      <c r="A383" s="7">
        <f>ROW()-ROW(Загальна_таблиця[[#Headers],[№]])</f>
        <v>382</v>
      </c>
      <c r="B383" s="3" t="s">
        <v>765</v>
      </c>
      <c r="C383" s="3" t="s">
        <v>764</v>
      </c>
      <c r="D383" s="3" t="s">
        <v>45</v>
      </c>
      <c r="E383" s="3" t="s">
        <v>178</v>
      </c>
      <c r="F383" s="3" t="s">
        <v>793</v>
      </c>
      <c r="G383" s="3" t="s">
        <v>22</v>
      </c>
      <c r="H383" s="3" t="s">
        <v>271</v>
      </c>
      <c r="I383" s="4">
        <v>680</v>
      </c>
      <c r="J383" s="1">
        <v>45420</v>
      </c>
      <c r="K383" s="4">
        <f>IF(Загальна_таблиця[[#This Row],[Дата покупки]]="","",YEAR(Загальна_таблиця[[#This Row],[Дата покупки]]))</f>
        <v>2024</v>
      </c>
      <c r="L38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3" s="2">
        <v>438</v>
      </c>
      <c r="P383" s="4" t="str">
        <f>IF(Загальна_таблиця[[#This Row],[Дата прочитання]]="","",YEAR(Загальна_таблиця[[#This Row],[Дата прочитання]]))</f>
        <v/>
      </c>
      <c r="Q383" s="4" t="str">
        <f>IF(Загальна_таблиця[[#This Row],[Дата прочитання]],"Прочитане","Непрочитане")</f>
        <v>Непрочитане</v>
      </c>
      <c r="R38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3" s="3"/>
      <c r="U383"/>
      <c r="V383" s="3"/>
    </row>
    <row r="384" spans="1:22" x14ac:dyDescent="0.3">
      <c r="A384" s="7">
        <f>ROW()-ROW(Загальна_таблиця[[#Headers],[№]])</f>
        <v>383</v>
      </c>
      <c r="B384" s="3" t="s">
        <v>766</v>
      </c>
      <c r="C384" s="3" t="s">
        <v>764</v>
      </c>
      <c r="D384" s="3" t="s">
        <v>45</v>
      </c>
      <c r="E384" s="3" t="s">
        <v>178</v>
      </c>
      <c r="F384" s="3" t="s">
        <v>793</v>
      </c>
      <c r="G384" s="3" t="s">
        <v>22</v>
      </c>
      <c r="H384" s="3" t="s">
        <v>271</v>
      </c>
      <c r="I384" s="4">
        <v>608</v>
      </c>
      <c r="J384" s="1">
        <v>45420</v>
      </c>
      <c r="K384" s="4">
        <f>IF(Загальна_таблиця[[#This Row],[Дата покупки]]="","",YEAR(Загальна_таблиця[[#This Row],[Дата покупки]]))</f>
        <v>2024</v>
      </c>
      <c r="L38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4" s="2">
        <v>405</v>
      </c>
      <c r="P384" s="4" t="str">
        <f>IF(Загальна_таблиця[[#This Row],[Дата прочитання]]="","",YEAR(Загальна_таблиця[[#This Row],[Дата прочитання]]))</f>
        <v/>
      </c>
      <c r="Q384" s="4" t="str">
        <f>IF(Загальна_таблиця[[#This Row],[Дата прочитання]],"Прочитане","Непрочитане")</f>
        <v>Непрочитане</v>
      </c>
      <c r="R38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4" s="3"/>
      <c r="U384"/>
      <c r="V384" s="3"/>
    </row>
    <row r="385" spans="1:22" x14ac:dyDescent="0.3">
      <c r="A385" s="7">
        <f>ROW()-ROW(Загальна_таблиця[[#Headers],[№]])</f>
        <v>384</v>
      </c>
      <c r="B385" s="3" t="s">
        <v>767</v>
      </c>
      <c r="C385" s="3" t="s">
        <v>764</v>
      </c>
      <c r="D385" s="3" t="s">
        <v>45</v>
      </c>
      <c r="E385" s="3" t="s">
        <v>178</v>
      </c>
      <c r="F385" s="3" t="s">
        <v>793</v>
      </c>
      <c r="G385" s="3" t="s">
        <v>22</v>
      </c>
      <c r="H385" s="3" t="s">
        <v>271</v>
      </c>
      <c r="I385" s="4">
        <v>912</v>
      </c>
      <c r="J385" s="1">
        <v>45420</v>
      </c>
      <c r="K385" s="4">
        <f>IF(Загальна_таблиця[[#This Row],[Дата покупки]]="","",YEAR(Загальна_таблиця[[#This Row],[Дата покупки]]))</f>
        <v>2024</v>
      </c>
      <c r="L38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5" s="2">
        <v>541</v>
      </c>
      <c r="P385" s="4" t="str">
        <f>IF(Загальна_таблиця[[#This Row],[Дата прочитання]]="","",YEAR(Загальна_таблиця[[#This Row],[Дата прочитання]]))</f>
        <v/>
      </c>
      <c r="Q385" s="4" t="str">
        <f>IF(Загальна_таблиця[[#This Row],[Дата прочитання]],"Прочитане","Непрочитане")</f>
        <v>Непрочитане</v>
      </c>
      <c r="R38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5" s="3"/>
      <c r="U385"/>
      <c r="V385" s="3"/>
    </row>
    <row r="386" spans="1:22" x14ac:dyDescent="0.3">
      <c r="A386" s="7">
        <f>ROW()-ROW(Загальна_таблиця[[#Headers],[№]])</f>
        <v>385</v>
      </c>
      <c r="B386" s="3" t="s">
        <v>768</v>
      </c>
      <c r="C386" s="3" t="s">
        <v>764</v>
      </c>
      <c r="D386" s="3" t="s">
        <v>45</v>
      </c>
      <c r="E386" s="3" t="s">
        <v>178</v>
      </c>
      <c r="F386" s="3" t="s">
        <v>793</v>
      </c>
      <c r="G386" s="3" t="s">
        <v>22</v>
      </c>
      <c r="H386" s="3" t="s">
        <v>271</v>
      </c>
      <c r="I386" s="4">
        <v>896</v>
      </c>
      <c r="J386" s="1">
        <v>45420</v>
      </c>
      <c r="K386" s="4">
        <f>IF(Загальна_таблиця[[#This Row],[Дата покупки]]="","",YEAR(Загальна_таблиця[[#This Row],[Дата покупки]]))</f>
        <v>2024</v>
      </c>
      <c r="L38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6" s="2">
        <v>542</v>
      </c>
      <c r="P386" s="4" t="str">
        <f>IF(Загальна_таблиця[[#This Row],[Дата прочитання]]="","",YEAR(Загальна_таблиця[[#This Row],[Дата прочитання]]))</f>
        <v/>
      </c>
      <c r="Q386" s="4" t="str">
        <f>IF(Загальна_таблиця[[#This Row],[Дата прочитання]],"Прочитане","Непрочитане")</f>
        <v>Непрочитане</v>
      </c>
      <c r="R38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6" s="3"/>
      <c r="U386"/>
      <c r="V386" s="3"/>
    </row>
    <row r="387" spans="1:22" x14ac:dyDescent="0.3">
      <c r="A387" s="7">
        <f>ROW()-ROW(Загальна_таблиця[[#Headers],[№]])</f>
        <v>386</v>
      </c>
      <c r="B387" s="3" t="s">
        <v>769</v>
      </c>
      <c r="C387" s="3" t="s">
        <v>770</v>
      </c>
      <c r="D387" s="3" t="s">
        <v>45</v>
      </c>
      <c r="E387" s="3" t="s">
        <v>178</v>
      </c>
      <c r="F387" s="3" t="s">
        <v>236</v>
      </c>
      <c r="G387" s="3" t="s">
        <v>22</v>
      </c>
      <c r="H387" s="3" t="s">
        <v>271</v>
      </c>
      <c r="I387" s="4">
        <v>544</v>
      </c>
      <c r="J387" s="1">
        <v>45425</v>
      </c>
      <c r="K387" s="4">
        <f>IF(Загальна_таблиця[[#This Row],[Дата покупки]]="","",YEAR(Загальна_таблиця[[#This Row],[Дата покупки]]))</f>
        <v>2024</v>
      </c>
      <c r="L38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7" s="2">
        <v>156</v>
      </c>
      <c r="P387" s="4" t="str">
        <f>IF(Загальна_таблиця[[#This Row],[Дата прочитання]]="","",YEAR(Загальна_таблиця[[#This Row],[Дата прочитання]]))</f>
        <v/>
      </c>
      <c r="Q387" s="4" t="str">
        <f>IF(Загальна_таблиця[[#This Row],[Дата прочитання]],"Прочитане","Непрочитане")</f>
        <v>Непрочитане</v>
      </c>
      <c r="R38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7" s="3"/>
      <c r="U387"/>
      <c r="V387" s="3"/>
    </row>
    <row r="388" spans="1:22" x14ac:dyDescent="0.3">
      <c r="A388" s="7">
        <f>ROW()-ROW(Загальна_таблиця[[#Headers],[№]])</f>
        <v>387</v>
      </c>
      <c r="B388" s="3" t="s">
        <v>771</v>
      </c>
      <c r="C388" s="3" t="s">
        <v>772</v>
      </c>
      <c r="D388" s="3" t="s">
        <v>45</v>
      </c>
      <c r="E388" s="3" t="s">
        <v>46</v>
      </c>
      <c r="F388" s="3" t="s">
        <v>538</v>
      </c>
      <c r="G388" s="3" t="s">
        <v>22</v>
      </c>
      <c r="H388" s="3" t="s">
        <v>271</v>
      </c>
      <c r="I388" s="4">
        <v>408</v>
      </c>
      <c r="J388" s="1">
        <v>45426</v>
      </c>
      <c r="K388" s="4">
        <f>IF(Загальна_таблиця[[#This Row],[Дата покупки]]="","",YEAR(Загальна_таблиця[[#This Row],[Дата покупки]]))</f>
        <v>2024</v>
      </c>
      <c r="L38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8" s="2">
        <v>260</v>
      </c>
      <c r="N388" s="4">
        <v>5</v>
      </c>
      <c r="O388" s="1">
        <v>45475</v>
      </c>
      <c r="P388" s="4">
        <f>IF(Загальна_таблиця[[#This Row],[Дата прочитання]]="","",YEAR(Загальна_таблиця[[#This Row],[Дата прочитання]]))</f>
        <v>2024</v>
      </c>
      <c r="Q388" s="4" t="str">
        <f>IF(Загальна_таблиця[[#This Row],[Дата прочитання]],"Прочитане","Непрочитане")</f>
        <v>Прочитане</v>
      </c>
      <c r="R388" s="4">
        <f>IF(Загальна_таблиця[[#This Row],[Дата прочитання]]="","",Загальна_таблиця[[#This Row],[Дата прочитання]]-Загальна_таблиця[[#This Row],[Дата покупки]])</f>
        <v>49</v>
      </c>
      <c r="S388" s="3"/>
      <c r="U388"/>
      <c r="V388" s="3"/>
    </row>
    <row r="389" spans="1:22" x14ac:dyDescent="0.3">
      <c r="A389" s="7">
        <f>ROW()-ROW(Загальна_таблиця[[#Headers],[№]])</f>
        <v>388</v>
      </c>
      <c r="B389" s="3" t="s">
        <v>773</v>
      </c>
      <c r="C389" s="3" t="s">
        <v>660</v>
      </c>
      <c r="D389" s="3" t="s">
        <v>23</v>
      </c>
      <c r="E389" s="3" t="s">
        <v>24</v>
      </c>
      <c r="F389" s="3" t="s">
        <v>172</v>
      </c>
      <c r="G389" s="3" t="s">
        <v>22</v>
      </c>
      <c r="H389" s="3" t="s">
        <v>271</v>
      </c>
      <c r="I389" s="4">
        <v>544</v>
      </c>
      <c r="J389" s="1">
        <v>45426</v>
      </c>
      <c r="K389" s="4">
        <f>IF(Загальна_таблиця[[#This Row],[Дата покупки]]="","",YEAR(Загальна_таблиця[[#This Row],[Дата покупки]]))</f>
        <v>2024</v>
      </c>
      <c r="L38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89" s="2">
        <v>350</v>
      </c>
      <c r="P389" s="4" t="str">
        <f>IF(Загальна_таблиця[[#This Row],[Дата прочитання]]="","",YEAR(Загальна_таблиця[[#This Row],[Дата прочитання]]))</f>
        <v/>
      </c>
      <c r="Q389" s="4" t="str">
        <f>IF(Загальна_таблиця[[#This Row],[Дата прочитання]],"Прочитане","Непрочитане")</f>
        <v>Непрочитане</v>
      </c>
      <c r="R38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89" s="3"/>
      <c r="U389"/>
      <c r="V389" s="3"/>
    </row>
    <row r="390" spans="1:22" x14ac:dyDescent="0.3">
      <c r="A390" s="7">
        <f>ROW()-ROW(Загальна_таблиця[[#Headers],[№]])</f>
        <v>389</v>
      </c>
      <c r="B390" s="3" t="s">
        <v>774</v>
      </c>
      <c r="C390" s="3" t="s">
        <v>775</v>
      </c>
      <c r="D390" s="3" t="s">
        <v>45</v>
      </c>
      <c r="E390" s="3" t="s">
        <v>24</v>
      </c>
      <c r="F390" s="3" t="s">
        <v>51</v>
      </c>
      <c r="G390" s="3" t="s">
        <v>22</v>
      </c>
      <c r="H390" s="3" t="s">
        <v>271</v>
      </c>
      <c r="I390" s="4">
        <v>312</v>
      </c>
      <c r="J390" s="1">
        <v>45426</v>
      </c>
      <c r="K390" s="4">
        <f>IF(Загальна_таблиця[[#This Row],[Дата покупки]]="","",YEAR(Загальна_таблиця[[#This Row],[Дата покупки]]))</f>
        <v>2024</v>
      </c>
      <c r="L39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0" s="2">
        <v>325</v>
      </c>
      <c r="P390" s="4" t="str">
        <f>IF(Загальна_таблиця[[#This Row],[Дата прочитання]]="","",YEAR(Загальна_таблиця[[#This Row],[Дата прочитання]]))</f>
        <v/>
      </c>
      <c r="Q390" s="4" t="str">
        <f>IF(Загальна_таблиця[[#This Row],[Дата прочитання]],"Прочитане","Непрочитане")</f>
        <v>Непрочитане</v>
      </c>
      <c r="R39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0" s="3"/>
      <c r="U390"/>
      <c r="V390" s="3"/>
    </row>
    <row r="391" spans="1:22" x14ac:dyDescent="0.3">
      <c r="A391" s="7">
        <f>ROW()-ROW(Загальна_таблиця[[#Headers],[№]])</f>
        <v>390</v>
      </c>
      <c r="B391" s="3" t="s">
        <v>776</v>
      </c>
      <c r="C391" s="3" t="s">
        <v>126</v>
      </c>
      <c r="D391" s="3" t="s">
        <v>169</v>
      </c>
      <c r="E391" s="3" t="s">
        <v>46</v>
      </c>
      <c r="F391" s="3" t="s">
        <v>74</v>
      </c>
      <c r="G391" s="3" t="s">
        <v>22</v>
      </c>
      <c r="H391" s="3" t="s">
        <v>271</v>
      </c>
      <c r="I391" s="4">
        <v>356</v>
      </c>
      <c r="J391" s="1">
        <v>45430</v>
      </c>
      <c r="K391" s="4">
        <f>IF(Загальна_таблиця[[#This Row],[Дата покупки]]="","",YEAR(Загальна_таблиця[[#This Row],[Дата покупки]]))</f>
        <v>2024</v>
      </c>
      <c r="L39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1" s="2">
        <v>312</v>
      </c>
      <c r="P391" s="4" t="str">
        <f>IF(Загальна_таблиця[[#This Row],[Дата прочитання]]="","",YEAR(Загальна_таблиця[[#This Row],[Дата прочитання]]))</f>
        <v/>
      </c>
      <c r="Q391" s="4" t="str">
        <f>IF(Загальна_таблиця[[#This Row],[Дата прочитання]],"Прочитане","Непрочитане")</f>
        <v>Непрочитане</v>
      </c>
      <c r="R39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1" s="3"/>
      <c r="U391"/>
      <c r="V391" s="3"/>
    </row>
    <row r="392" spans="1:22" x14ac:dyDescent="0.3">
      <c r="A392" s="7">
        <f>ROW()-ROW(Загальна_таблиця[[#Headers],[№]])</f>
        <v>391</v>
      </c>
      <c r="B392" s="3" t="s">
        <v>777</v>
      </c>
      <c r="C392" s="3" t="s">
        <v>126</v>
      </c>
      <c r="D392" s="3" t="s">
        <v>169</v>
      </c>
      <c r="E392" s="3" t="s">
        <v>46</v>
      </c>
      <c r="F392" s="3" t="s">
        <v>74</v>
      </c>
      <c r="G392" s="3" t="s">
        <v>22</v>
      </c>
      <c r="H392" s="3" t="s">
        <v>271</v>
      </c>
      <c r="I392" s="4">
        <v>318</v>
      </c>
      <c r="J392" s="1">
        <v>45430</v>
      </c>
      <c r="K392" s="4">
        <f>IF(Загальна_таблиця[[#This Row],[Дата покупки]]="","",YEAR(Загальна_таблиця[[#This Row],[Дата покупки]]))</f>
        <v>2024</v>
      </c>
      <c r="L39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2" s="2">
        <v>426</v>
      </c>
      <c r="P392" s="4" t="str">
        <f>IF(Загальна_таблиця[[#This Row],[Дата прочитання]]="","",YEAR(Загальна_таблиця[[#This Row],[Дата прочитання]]))</f>
        <v/>
      </c>
      <c r="Q392" s="4" t="str">
        <f>IF(Загальна_таблиця[[#This Row],[Дата прочитання]],"Прочитане","Непрочитане")</f>
        <v>Непрочитане</v>
      </c>
      <c r="R39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2" s="3"/>
      <c r="U392"/>
      <c r="V392" s="3"/>
    </row>
    <row r="393" spans="1:22" x14ac:dyDescent="0.3">
      <c r="A393" s="7">
        <f>ROW()-ROW(Загальна_таблиця[[#Headers],[№]])</f>
        <v>392</v>
      </c>
      <c r="B393" s="3" t="s">
        <v>778</v>
      </c>
      <c r="C393" s="3" t="s">
        <v>612</v>
      </c>
      <c r="D393" s="3" t="s">
        <v>45</v>
      </c>
      <c r="E393" s="3" t="s">
        <v>178</v>
      </c>
      <c r="F393" s="3" t="s">
        <v>105</v>
      </c>
      <c r="G393" s="3" t="s">
        <v>22</v>
      </c>
      <c r="H393" s="3" t="s">
        <v>271</v>
      </c>
      <c r="I393" s="4">
        <v>352</v>
      </c>
      <c r="J393" s="1">
        <v>45430</v>
      </c>
      <c r="K393" s="4">
        <f>IF(Загальна_таблиця[[#This Row],[Дата покупки]]="","",YEAR(Загальна_таблиця[[#This Row],[Дата покупки]]))</f>
        <v>2024</v>
      </c>
      <c r="L39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3" s="2">
        <v>250</v>
      </c>
      <c r="N393" s="4">
        <v>5</v>
      </c>
      <c r="O393" s="1">
        <v>45638</v>
      </c>
      <c r="P393" s="4">
        <f>IF(Загальна_таблиця[[#This Row],[Дата прочитання]]="","",YEAR(Загальна_таблиця[[#This Row],[Дата прочитання]]))</f>
        <v>2024</v>
      </c>
      <c r="Q393" s="4" t="str">
        <f>IF(Загальна_таблиця[[#This Row],[Дата прочитання]],"Прочитане","Непрочитане")</f>
        <v>Прочитане</v>
      </c>
      <c r="R393" s="4">
        <f>IF(Загальна_таблиця[[#This Row],[Дата прочитання]]="","",Загальна_таблиця[[#This Row],[Дата прочитання]]-Загальна_таблиця[[#This Row],[Дата покупки]])</f>
        <v>208</v>
      </c>
      <c r="S393" s="3"/>
      <c r="U393"/>
      <c r="V393" s="3"/>
    </row>
    <row r="394" spans="1:22" x14ac:dyDescent="0.3">
      <c r="A394" s="7">
        <f>ROW()-ROW(Загальна_таблиця[[#Headers],[№]])</f>
        <v>393</v>
      </c>
      <c r="B394" s="3" t="s">
        <v>779</v>
      </c>
      <c r="C394" s="3" t="s">
        <v>612</v>
      </c>
      <c r="D394" s="3" t="s">
        <v>45</v>
      </c>
      <c r="E394" s="3" t="s">
        <v>178</v>
      </c>
      <c r="F394" s="3" t="s">
        <v>105</v>
      </c>
      <c r="G394" s="3" t="s">
        <v>22</v>
      </c>
      <c r="H394" s="3" t="s">
        <v>271</v>
      </c>
      <c r="I394" s="4">
        <v>368</v>
      </c>
      <c r="J394" s="1">
        <v>45430</v>
      </c>
      <c r="K394" s="4">
        <f>IF(Загальна_таблиця[[#This Row],[Дата покупки]]="","",YEAR(Загальна_таблиця[[#This Row],[Дата покупки]]))</f>
        <v>2024</v>
      </c>
      <c r="L39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4" s="2">
        <v>260</v>
      </c>
      <c r="N394" s="4">
        <v>5</v>
      </c>
      <c r="O394" s="1">
        <v>45656</v>
      </c>
      <c r="P394" s="4">
        <f>IF(Загальна_таблиця[[#This Row],[Дата прочитання]]="","",YEAR(Загальна_таблиця[[#This Row],[Дата прочитання]]))</f>
        <v>2024</v>
      </c>
      <c r="Q394" s="4" t="str">
        <f>IF(Загальна_таблиця[[#This Row],[Дата прочитання]],"Прочитане","Непрочитане")</f>
        <v>Прочитане</v>
      </c>
      <c r="R394" s="4">
        <f>IF(Загальна_таблиця[[#This Row],[Дата прочитання]]="","",Загальна_таблиця[[#This Row],[Дата прочитання]]-Загальна_таблиця[[#This Row],[Дата покупки]])</f>
        <v>226</v>
      </c>
      <c r="S394" s="3"/>
      <c r="U394"/>
      <c r="V394" s="3"/>
    </row>
    <row r="395" spans="1:22" x14ac:dyDescent="0.3">
      <c r="A395" s="7">
        <f>ROW()-ROW(Загальна_таблиця[[#Headers],[№]])</f>
        <v>394</v>
      </c>
      <c r="B395" s="3" t="s">
        <v>780</v>
      </c>
      <c r="C395" s="3" t="s">
        <v>781</v>
      </c>
      <c r="D395" s="3" t="s">
        <v>45</v>
      </c>
      <c r="E395" s="3" t="s">
        <v>24</v>
      </c>
      <c r="F395" s="3" t="s">
        <v>48</v>
      </c>
      <c r="G395" s="3" t="s">
        <v>22</v>
      </c>
      <c r="H395" s="3" t="s">
        <v>271</v>
      </c>
      <c r="I395" s="4">
        <v>432</v>
      </c>
      <c r="J395" s="1">
        <v>45435</v>
      </c>
      <c r="K395" s="4">
        <f>IF(Загальна_таблиця[[#This Row],[Дата покупки]]="","",YEAR(Загальна_таблиця[[#This Row],[Дата покупки]]))</f>
        <v>2024</v>
      </c>
      <c r="L39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5" s="2">
        <v>119</v>
      </c>
      <c r="P395" s="4" t="str">
        <f>IF(Загальна_таблиця[[#This Row],[Дата прочитання]]="","",YEAR(Загальна_таблиця[[#This Row],[Дата прочитання]]))</f>
        <v/>
      </c>
      <c r="Q395" s="4" t="str">
        <f>IF(Загальна_таблиця[[#This Row],[Дата прочитання]],"Прочитане","Непрочитане")</f>
        <v>Непрочитане</v>
      </c>
      <c r="R39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5" s="3"/>
      <c r="U395"/>
      <c r="V395" s="3"/>
    </row>
    <row r="396" spans="1:22" x14ac:dyDescent="0.3">
      <c r="A396" s="7">
        <f>ROW()-ROW(Загальна_таблиця[[#Headers],[№]])</f>
        <v>395</v>
      </c>
      <c r="B396" s="3" t="s">
        <v>782</v>
      </c>
      <c r="C396" s="3" t="s">
        <v>595</v>
      </c>
      <c r="D396" s="3" t="s">
        <v>45</v>
      </c>
      <c r="E396" s="3" t="s">
        <v>178</v>
      </c>
      <c r="F396" s="3" t="s">
        <v>48</v>
      </c>
      <c r="G396" s="3" t="s">
        <v>22</v>
      </c>
      <c r="H396" s="3" t="s">
        <v>271</v>
      </c>
      <c r="I396" s="4">
        <v>544</v>
      </c>
      <c r="J396" s="1">
        <v>45435</v>
      </c>
      <c r="K396" s="4">
        <f>IF(Загальна_таблиця[[#This Row],[Дата покупки]]="","",YEAR(Загальна_таблиця[[#This Row],[Дата покупки]]))</f>
        <v>2024</v>
      </c>
      <c r="L39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6" s="2">
        <v>318</v>
      </c>
      <c r="P396" s="4" t="str">
        <f>IF(Загальна_таблиця[[#This Row],[Дата прочитання]]="","",YEAR(Загальна_таблиця[[#This Row],[Дата прочитання]]))</f>
        <v/>
      </c>
      <c r="Q396" s="4" t="str">
        <f>IF(Загальна_таблиця[[#This Row],[Дата прочитання]],"Прочитане","Непрочитане")</f>
        <v>Непрочитане</v>
      </c>
      <c r="R39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6" s="3"/>
      <c r="U396"/>
      <c r="V396" s="3"/>
    </row>
    <row r="397" spans="1:22" x14ac:dyDescent="0.3">
      <c r="A397" s="7">
        <f>ROW()-ROW(Загальна_таблиця[[#Headers],[№]])</f>
        <v>396</v>
      </c>
      <c r="B397" s="3" t="s">
        <v>783</v>
      </c>
      <c r="C397" s="3" t="s">
        <v>784</v>
      </c>
      <c r="D397" s="3" t="s">
        <v>166</v>
      </c>
      <c r="E397" s="3" t="s">
        <v>24</v>
      </c>
      <c r="F397" s="3" t="s">
        <v>48</v>
      </c>
      <c r="G397" s="3" t="s">
        <v>22</v>
      </c>
      <c r="H397" s="3" t="s">
        <v>271</v>
      </c>
      <c r="I397" s="4">
        <v>320</v>
      </c>
      <c r="J397" s="1">
        <v>45435</v>
      </c>
      <c r="K397" s="4">
        <f>IF(Загальна_таблиця[[#This Row],[Дата покупки]]="","",YEAR(Загальна_таблиця[[#This Row],[Дата покупки]]))</f>
        <v>2024</v>
      </c>
      <c r="L39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7" s="2">
        <v>208</v>
      </c>
      <c r="P397" s="4" t="str">
        <f>IF(Загальна_таблиця[[#This Row],[Дата прочитання]]="","",YEAR(Загальна_таблиця[[#This Row],[Дата прочитання]]))</f>
        <v/>
      </c>
      <c r="Q397" s="4" t="str">
        <f>IF(Загальна_таблиця[[#This Row],[Дата прочитання]],"Прочитане","Непрочитане")</f>
        <v>Непрочитане</v>
      </c>
      <c r="R39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7" s="3"/>
      <c r="U397"/>
      <c r="V397" s="3"/>
    </row>
    <row r="398" spans="1:22" x14ac:dyDescent="0.3">
      <c r="A398" s="7">
        <f>ROW()-ROW(Загальна_таблиця[[#Headers],[№]])</f>
        <v>397</v>
      </c>
      <c r="B398" s="3" t="s">
        <v>785</v>
      </c>
      <c r="C398" s="3" t="s">
        <v>786</v>
      </c>
      <c r="D398" s="3" t="s">
        <v>41</v>
      </c>
      <c r="E398" s="3" t="s">
        <v>315</v>
      </c>
      <c r="F398" s="3" t="s">
        <v>8</v>
      </c>
      <c r="G398" s="3" t="s">
        <v>22</v>
      </c>
      <c r="H398" s="3" t="s">
        <v>271</v>
      </c>
      <c r="I398" s="4">
        <v>184</v>
      </c>
      <c r="J398" s="1">
        <v>45439</v>
      </c>
      <c r="K398" s="4">
        <f>IF(Загальна_таблиця[[#This Row],[Дата покупки]]="","",YEAR(Загальна_таблиця[[#This Row],[Дата покупки]]))</f>
        <v>2024</v>
      </c>
      <c r="L39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8" s="2">
        <v>152</v>
      </c>
      <c r="N398" s="4">
        <v>5</v>
      </c>
      <c r="O398" s="1">
        <v>45490</v>
      </c>
      <c r="P398" s="4">
        <f>IF(Загальна_таблиця[[#This Row],[Дата прочитання]]="","",YEAR(Загальна_таблиця[[#This Row],[Дата прочитання]]))</f>
        <v>2024</v>
      </c>
      <c r="Q398" s="4" t="str">
        <f>IF(Загальна_таблиця[[#This Row],[Дата прочитання]],"Прочитане","Непрочитане")</f>
        <v>Прочитане</v>
      </c>
      <c r="R398" s="4">
        <f>IF(Загальна_таблиця[[#This Row],[Дата прочитання]]="","",Загальна_таблиця[[#This Row],[Дата прочитання]]-Загальна_таблиця[[#This Row],[Дата покупки]])</f>
        <v>51</v>
      </c>
      <c r="S398" s="3"/>
      <c r="U398"/>
      <c r="V398" s="3"/>
    </row>
    <row r="399" spans="1:22" x14ac:dyDescent="0.3">
      <c r="A399" s="7">
        <f>ROW()-ROW(Загальна_таблиця[[#Headers],[№]])</f>
        <v>398</v>
      </c>
      <c r="B399" s="3" t="s">
        <v>787</v>
      </c>
      <c r="C399" s="3" t="s">
        <v>788</v>
      </c>
      <c r="D399" s="3" t="s">
        <v>53</v>
      </c>
      <c r="E399" s="3" t="s">
        <v>276</v>
      </c>
      <c r="F399" s="3" t="s">
        <v>48</v>
      </c>
      <c r="G399" s="3" t="s">
        <v>22</v>
      </c>
      <c r="H399" s="3" t="s">
        <v>271</v>
      </c>
      <c r="I399" s="4">
        <v>304</v>
      </c>
      <c r="J399" s="1">
        <v>45441</v>
      </c>
      <c r="K399" s="4">
        <f>IF(Загальна_таблиця[[#This Row],[Дата покупки]]="","",YEAR(Загальна_таблиця[[#This Row],[Дата покупки]]))</f>
        <v>2024</v>
      </c>
      <c r="L39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399" s="2">
        <v>277</v>
      </c>
      <c r="P399" s="4" t="str">
        <f>IF(Загальна_таблиця[[#This Row],[Дата прочитання]]="","",YEAR(Загальна_таблиця[[#This Row],[Дата прочитання]]))</f>
        <v/>
      </c>
      <c r="Q399" s="4" t="str">
        <f>IF(Загальна_таблиця[[#This Row],[Дата прочитання]],"Прочитане","Непрочитане")</f>
        <v>Непрочитане</v>
      </c>
      <c r="R39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399" s="3"/>
      <c r="U399"/>
      <c r="V399" s="3"/>
    </row>
    <row r="400" spans="1:22" x14ac:dyDescent="0.3">
      <c r="A400" s="7">
        <f>ROW()-ROW(Загальна_таблиця[[#Headers],[№]])</f>
        <v>399</v>
      </c>
      <c r="B400" s="3" t="s">
        <v>789</v>
      </c>
      <c r="C400" s="3" t="s">
        <v>409</v>
      </c>
      <c r="D400" s="3" t="s">
        <v>45</v>
      </c>
      <c r="E400" s="3" t="s">
        <v>428</v>
      </c>
      <c r="F400" s="3" t="s">
        <v>48</v>
      </c>
      <c r="G400" s="3" t="s">
        <v>22</v>
      </c>
      <c r="H400" s="3" t="s">
        <v>271</v>
      </c>
      <c r="I400" s="4">
        <v>400</v>
      </c>
      <c r="J400" s="1">
        <v>45441</v>
      </c>
      <c r="K400" s="4">
        <f>IF(Загальна_таблиця[[#This Row],[Дата покупки]]="","",YEAR(Загальна_таблиця[[#This Row],[Дата покупки]]))</f>
        <v>2024</v>
      </c>
      <c r="L40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400" s="2">
        <v>281</v>
      </c>
      <c r="N400" s="4">
        <v>5</v>
      </c>
      <c r="O400" s="1">
        <v>45657</v>
      </c>
      <c r="P400" s="4">
        <f>IF(Загальна_таблиця[[#This Row],[Дата прочитання]]="","",YEAR(Загальна_таблиця[[#This Row],[Дата прочитання]]))</f>
        <v>2024</v>
      </c>
      <c r="Q400" s="4" t="str">
        <f>IF(Загальна_таблиця[[#This Row],[Дата прочитання]],"Прочитане","Непрочитане")</f>
        <v>Прочитане</v>
      </c>
      <c r="R400" s="4">
        <f>IF(Загальна_таблиця[[#This Row],[Дата прочитання]]="","",Загальна_таблиця[[#This Row],[Дата прочитання]]-Загальна_таблиця[[#This Row],[Дата покупки]])</f>
        <v>216</v>
      </c>
      <c r="S400" s="3"/>
      <c r="U400"/>
      <c r="V400" s="3"/>
    </row>
    <row r="401" spans="1:22" x14ac:dyDescent="0.3">
      <c r="A401" s="7">
        <f>ROW()-ROW(Загальна_таблиця[[#Headers],[№]])</f>
        <v>400</v>
      </c>
      <c r="B401" s="3" t="s">
        <v>790</v>
      </c>
      <c r="C401" s="3" t="s">
        <v>791</v>
      </c>
      <c r="D401" s="3" t="s">
        <v>45</v>
      </c>
      <c r="E401" s="3" t="s">
        <v>24</v>
      </c>
      <c r="F401" s="3" t="s">
        <v>48</v>
      </c>
      <c r="G401" s="3" t="s">
        <v>22</v>
      </c>
      <c r="H401" s="3" t="s">
        <v>271</v>
      </c>
      <c r="I401" s="4">
        <v>416</v>
      </c>
      <c r="J401" s="1">
        <v>45441</v>
      </c>
      <c r="K401" s="4">
        <f>IF(Загальна_таблиця[[#This Row],[Дата покупки]]="","",YEAR(Загальна_таблиця[[#This Row],[Дата покупки]]))</f>
        <v>2024</v>
      </c>
      <c r="L40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401" s="2">
        <v>164</v>
      </c>
      <c r="P401" s="4" t="str">
        <f>IF(Загальна_таблиця[[#This Row],[Дата прочитання]]="","",YEAR(Загальна_таблиця[[#This Row],[Дата прочитання]]))</f>
        <v/>
      </c>
      <c r="Q401" s="4" t="str">
        <f>IF(Загальна_таблиця[[#This Row],[Дата прочитання]],"Прочитане","Непрочитане")</f>
        <v>Непрочитане</v>
      </c>
      <c r="R40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1" s="3"/>
      <c r="U401"/>
      <c r="V401" s="3"/>
    </row>
    <row r="402" spans="1:22" x14ac:dyDescent="0.3">
      <c r="A402" s="7">
        <f>ROW()-ROW(Загальна_таблиця[[#Headers],[№]])</f>
        <v>401</v>
      </c>
      <c r="B402" s="3" t="s">
        <v>792</v>
      </c>
      <c r="C402" s="3" t="s">
        <v>743</v>
      </c>
      <c r="D402" s="3" t="s">
        <v>45</v>
      </c>
      <c r="E402" s="3" t="s">
        <v>24</v>
      </c>
      <c r="F402" s="3" t="s">
        <v>403</v>
      </c>
      <c r="G402" s="3" t="s">
        <v>22</v>
      </c>
      <c r="H402" s="3" t="s">
        <v>271</v>
      </c>
      <c r="I402" s="4">
        <v>194</v>
      </c>
      <c r="J402" s="1">
        <v>45443</v>
      </c>
      <c r="K402" s="4">
        <f>IF(Загальна_таблиця[[#This Row],[Дата покупки]]="","",YEAR(Загальна_таблиця[[#This Row],[Дата покупки]]))</f>
        <v>2024</v>
      </c>
      <c r="L40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402" s="2">
        <v>434</v>
      </c>
      <c r="P402" s="4" t="str">
        <f>IF(Загальна_таблиця[[#This Row],[Дата прочитання]]="","",YEAR(Загальна_таблиця[[#This Row],[Дата прочитання]]))</f>
        <v/>
      </c>
      <c r="Q402" s="4" t="str">
        <f>IF(Загальна_таблиця[[#This Row],[Дата прочитання]],"Прочитане","Непрочитане")</f>
        <v>Непрочитане</v>
      </c>
      <c r="R40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2" s="3"/>
      <c r="U402"/>
      <c r="V402" s="3"/>
    </row>
    <row r="403" spans="1:22" x14ac:dyDescent="0.3">
      <c r="A403" s="7">
        <f>ROW()-ROW(Загальна_таблиця[[#Headers],[№]])</f>
        <v>402</v>
      </c>
      <c r="B403" s="3" t="s">
        <v>794</v>
      </c>
      <c r="C403" s="3" t="s">
        <v>743</v>
      </c>
      <c r="D403" s="3" t="s">
        <v>45</v>
      </c>
      <c r="E403" s="3" t="s">
        <v>24</v>
      </c>
      <c r="F403" s="3" t="s">
        <v>403</v>
      </c>
      <c r="G403" s="3" t="s">
        <v>22</v>
      </c>
      <c r="H403" s="3" t="s">
        <v>271</v>
      </c>
      <c r="I403" s="4">
        <v>224</v>
      </c>
      <c r="J403" s="1">
        <v>45445</v>
      </c>
      <c r="K403" s="4">
        <f>IF(Загальна_таблиця[[#This Row],[Дата покупки]]="","",YEAR(Загальна_таблиця[[#This Row],[Дата покупки]]))</f>
        <v>2024</v>
      </c>
      <c r="L40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3" s="2">
        <v>339</v>
      </c>
      <c r="P403" s="4" t="str">
        <f>IF(Загальна_таблиця[[#This Row],[Дата прочитання]]="","",YEAR(Загальна_таблиця[[#This Row],[Дата прочитання]]))</f>
        <v/>
      </c>
      <c r="Q403" s="4" t="str">
        <f>IF(Загальна_таблиця[[#This Row],[Дата прочитання]],"Прочитане","Непрочитане")</f>
        <v>Непрочитане</v>
      </c>
      <c r="R40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3" s="3"/>
      <c r="U403"/>
      <c r="V403" s="3"/>
    </row>
    <row r="404" spans="1:22" x14ac:dyDescent="0.3">
      <c r="A404" s="7">
        <f>ROW()-ROW(Загальна_таблиця[[#Headers],[№]])</f>
        <v>403</v>
      </c>
      <c r="B404" s="3" t="s">
        <v>795</v>
      </c>
      <c r="C404" s="3" t="s">
        <v>743</v>
      </c>
      <c r="D404" s="3" t="s">
        <v>45</v>
      </c>
      <c r="E404" s="3" t="s">
        <v>24</v>
      </c>
      <c r="F404" s="3" t="s">
        <v>403</v>
      </c>
      <c r="G404" s="3" t="s">
        <v>22</v>
      </c>
      <c r="H404" s="3" t="s">
        <v>271</v>
      </c>
      <c r="I404" s="4">
        <v>176</v>
      </c>
      <c r="J404" s="1">
        <v>45445</v>
      </c>
      <c r="K404" s="4">
        <f>IF(Загальна_таблиця[[#This Row],[Дата покупки]]="","",YEAR(Загальна_таблиця[[#This Row],[Дата покупки]]))</f>
        <v>2024</v>
      </c>
      <c r="L40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4" s="2">
        <v>295</v>
      </c>
      <c r="P404" s="4" t="str">
        <f>IF(Загальна_таблиця[[#This Row],[Дата прочитання]]="","",YEAR(Загальна_таблиця[[#This Row],[Дата прочитання]]))</f>
        <v/>
      </c>
      <c r="Q404" s="4" t="str">
        <f>IF(Загальна_таблиця[[#This Row],[Дата прочитання]],"Прочитане","Непрочитане")</f>
        <v>Непрочитане</v>
      </c>
      <c r="R40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4" s="3"/>
      <c r="U404"/>
      <c r="V404" s="3"/>
    </row>
    <row r="405" spans="1:22" x14ac:dyDescent="0.3">
      <c r="A405" s="7">
        <f>ROW()-ROW(Загальна_таблиця[[#Headers],[№]])</f>
        <v>404</v>
      </c>
      <c r="B405" s="3" t="s">
        <v>796</v>
      </c>
      <c r="C405" s="3" t="s">
        <v>797</v>
      </c>
      <c r="D405" s="3" t="s">
        <v>45</v>
      </c>
      <c r="E405" s="3" t="s">
        <v>24</v>
      </c>
      <c r="F405" s="3" t="s">
        <v>403</v>
      </c>
      <c r="G405" s="3" t="s">
        <v>22</v>
      </c>
      <c r="H405" s="3" t="s">
        <v>271</v>
      </c>
      <c r="I405" s="4">
        <v>464</v>
      </c>
      <c r="J405" s="1">
        <v>45445</v>
      </c>
      <c r="K405" s="4">
        <f>IF(Загальна_таблиця[[#This Row],[Дата покупки]]="","",YEAR(Загальна_таблиця[[#This Row],[Дата покупки]]))</f>
        <v>2024</v>
      </c>
      <c r="L40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5" s="2">
        <v>375</v>
      </c>
      <c r="P405" s="4" t="str">
        <f>IF(Загальна_таблиця[[#This Row],[Дата прочитання]]="","",YEAR(Загальна_таблиця[[#This Row],[Дата прочитання]]))</f>
        <v/>
      </c>
      <c r="Q405" s="4" t="str">
        <f>IF(Загальна_таблиця[[#This Row],[Дата прочитання]],"Прочитане","Непрочитане")</f>
        <v>Непрочитане</v>
      </c>
      <c r="R40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5" s="3"/>
      <c r="U405"/>
      <c r="V405" s="3"/>
    </row>
    <row r="406" spans="1:22" x14ac:dyDescent="0.3">
      <c r="A406" s="7">
        <f>ROW()-ROW(Загальна_таблиця[[#Headers],[№]])</f>
        <v>405</v>
      </c>
      <c r="B406" s="3" t="s">
        <v>798</v>
      </c>
      <c r="C406" s="3" t="s">
        <v>799</v>
      </c>
      <c r="D406" s="3" t="s">
        <v>23</v>
      </c>
      <c r="E406" s="3" t="s">
        <v>24</v>
      </c>
      <c r="F406" s="3" t="s">
        <v>403</v>
      </c>
      <c r="G406" s="3" t="s">
        <v>22</v>
      </c>
      <c r="H406" s="3" t="s">
        <v>271</v>
      </c>
      <c r="I406" s="4">
        <v>200</v>
      </c>
      <c r="J406" s="1">
        <v>45445</v>
      </c>
      <c r="K406" s="4">
        <f>IF(Загальна_таблиця[[#This Row],[Дата покупки]]="","",YEAR(Загальна_таблиця[[#This Row],[Дата покупки]]))</f>
        <v>2024</v>
      </c>
      <c r="L40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6" s="2">
        <v>305</v>
      </c>
      <c r="P406" s="4" t="str">
        <f>IF(Загальна_таблиця[[#This Row],[Дата прочитання]]="","",YEAR(Загальна_таблиця[[#This Row],[Дата прочитання]]))</f>
        <v/>
      </c>
      <c r="Q406" s="4" t="str">
        <f>IF(Загальна_таблиця[[#This Row],[Дата прочитання]],"Прочитане","Непрочитане")</f>
        <v>Непрочитане</v>
      </c>
      <c r="R40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6" s="3"/>
      <c r="U406"/>
      <c r="V406" s="3"/>
    </row>
    <row r="407" spans="1:22" x14ac:dyDescent="0.3">
      <c r="A407" s="7">
        <f>ROW()-ROW(Загальна_таблиця[[#Headers],[№]])</f>
        <v>406</v>
      </c>
      <c r="B407" s="3" t="s">
        <v>800</v>
      </c>
      <c r="C407" s="3" t="s">
        <v>743</v>
      </c>
      <c r="D407" s="3" t="s">
        <v>45</v>
      </c>
      <c r="E407" s="3" t="s">
        <v>24</v>
      </c>
      <c r="F407" s="3" t="s">
        <v>403</v>
      </c>
      <c r="G407" s="3" t="s">
        <v>22</v>
      </c>
      <c r="H407" s="3" t="s">
        <v>271</v>
      </c>
      <c r="I407" s="4">
        <v>272</v>
      </c>
      <c r="J407" s="1">
        <v>45445</v>
      </c>
      <c r="K407" s="4">
        <f>IF(Загальна_таблиця[[#This Row],[Дата покупки]]="","",YEAR(Загальна_таблиця[[#This Row],[Дата покупки]]))</f>
        <v>2024</v>
      </c>
      <c r="L40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7" s="2">
        <v>346</v>
      </c>
      <c r="P407" s="4" t="str">
        <f>IF(Загальна_таблиця[[#This Row],[Дата прочитання]]="","",YEAR(Загальна_таблиця[[#This Row],[Дата прочитання]]))</f>
        <v/>
      </c>
      <c r="Q407" s="4" t="str">
        <f>IF(Загальна_таблиця[[#This Row],[Дата прочитання]],"Прочитане","Непрочитане")</f>
        <v>Непрочитане</v>
      </c>
      <c r="R40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7" s="3"/>
      <c r="U407"/>
      <c r="V407" s="3"/>
    </row>
    <row r="408" spans="1:22" x14ac:dyDescent="0.3">
      <c r="A408" s="7">
        <f>ROW()-ROW(Загальна_таблиця[[#Headers],[№]])</f>
        <v>407</v>
      </c>
      <c r="B408" s="3" t="s">
        <v>801</v>
      </c>
      <c r="C408" s="3" t="s">
        <v>443</v>
      </c>
      <c r="D408" s="3" t="s">
        <v>53</v>
      </c>
      <c r="E408" s="3" t="s">
        <v>46</v>
      </c>
      <c r="F408" s="3" t="s">
        <v>731</v>
      </c>
      <c r="G408" s="3" t="s">
        <v>22</v>
      </c>
      <c r="H408" s="3" t="s">
        <v>271</v>
      </c>
      <c r="I408" s="4">
        <v>352</v>
      </c>
      <c r="J408" s="1">
        <v>45446</v>
      </c>
      <c r="K408" s="4">
        <f>IF(Загальна_таблиця[[#This Row],[Дата покупки]]="","",YEAR(Загальна_таблиця[[#This Row],[Дата покупки]]))</f>
        <v>2024</v>
      </c>
      <c r="L40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8" s="2">
        <v>223</v>
      </c>
      <c r="P408" s="4" t="str">
        <f>IF(Загальна_таблиця[[#This Row],[Дата прочитання]]="","",YEAR(Загальна_таблиця[[#This Row],[Дата прочитання]]))</f>
        <v/>
      </c>
      <c r="Q408" s="4" t="str">
        <f>IF(Загальна_таблиця[[#This Row],[Дата прочитання]],"Прочитане","Непрочитане")</f>
        <v>Непрочитане</v>
      </c>
      <c r="R40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8" s="3"/>
      <c r="U408"/>
      <c r="V408" s="3"/>
    </row>
    <row r="409" spans="1:22" x14ac:dyDescent="0.3">
      <c r="A409" s="7">
        <f>ROW()-ROW(Загальна_таблиця[[#Headers],[№]])</f>
        <v>408</v>
      </c>
      <c r="B409" s="3" t="s">
        <v>802</v>
      </c>
      <c r="C409" s="3" t="s">
        <v>803</v>
      </c>
      <c r="D409" s="3" t="s">
        <v>41</v>
      </c>
      <c r="E409" s="3" t="s">
        <v>24</v>
      </c>
      <c r="F409" s="3" t="s">
        <v>473</v>
      </c>
      <c r="G409" s="3" t="s">
        <v>22</v>
      </c>
      <c r="H409" s="3" t="s">
        <v>271</v>
      </c>
      <c r="I409" s="4">
        <v>332</v>
      </c>
      <c r="J409" s="1">
        <v>45446</v>
      </c>
      <c r="K409" s="4">
        <f>IF(Загальна_таблиця[[#This Row],[Дата покупки]]="","",YEAR(Загальна_таблиця[[#This Row],[Дата покупки]]))</f>
        <v>2024</v>
      </c>
      <c r="L40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09" s="2">
        <v>218</v>
      </c>
      <c r="P409" s="4" t="str">
        <f>IF(Загальна_таблиця[[#This Row],[Дата прочитання]]="","",YEAR(Загальна_таблиця[[#This Row],[Дата прочитання]]))</f>
        <v/>
      </c>
      <c r="Q409" s="4" t="str">
        <f>IF(Загальна_таблиця[[#This Row],[Дата прочитання]],"Прочитане","Непрочитане")</f>
        <v>Непрочитане</v>
      </c>
      <c r="R40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09" s="3"/>
      <c r="U409"/>
      <c r="V409" s="3"/>
    </row>
    <row r="410" spans="1:22" x14ac:dyDescent="0.3">
      <c r="A410" s="7">
        <f>ROW()-ROW(Загальна_таблиця[[#Headers],[№]])</f>
        <v>409</v>
      </c>
      <c r="B410" s="3" t="s">
        <v>804</v>
      </c>
      <c r="C410" s="3" t="s">
        <v>805</v>
      </c>
      <c r="D410" s="3" t="s">
        <v>23</v>
      </c>
      <c r="E410" s="3" t="s">
        <v>276</v>
      </c>
      <c r="F410" s="3" t="s">
        <v>316</v>
      </c>
      <c r="G410" s="3" t="s">
        <v>21</v>
      </c>
      <c r="H410" s="3" t="s">
        <v>271</v>
      </c>
      <c r="I410" s="4">
        <v>432</v>
      </c>
      <c r="J410" s="1">
        <v>45453</v>
      </c>
      <c r="K410" s="4">
        <f>IF(Загальна_таблиця[[#This Row],[Дата покупки]]="","",YEAR(Загальна_таблиця[[#This Row],[Дата покупки]]))</f>
        <v>2024</v>
      </c>
      <c r="L4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10" s="2">
        <v>619</v>
      </c>
      <c r="P410" s="4" t="str">
        <f>IF(Загальна_таблиця[[#This Row],[Дата прочитання]]="","",YEAR(Загальна_таблиця[[#This Row],[Дата прочитання]]))</f>
        <v/>
      </c>
      <c r="Q410" s="4" t="str">
        <f>IF(Загальна_таблиця[[#This Row],[Дата прочитання]],"Прочитане","Непрочитане")</f>
        <v>Непрочитане</v>
      </c>
      <c r="R4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0" s="3"/>
      <c r="U410"/>
      <c r="V410" s="3"/>
    </row>
    <row r="411" spans="1:22" x14ac:dyDescent="0.3">
      <c r="A411" s="7">
        <f>ROW()-ROW(Загальна_таблиця[[#Headers],[№]])</f>
        <v>410</v>
      </c>
      <c r="B411" s="3" t="s">
        <v>806</v>
      </c>
      <c r="C411" s="3" t="s">
        <v>369</v>
      </c>
      <c r="D411" s="3" t="s">
        <v>53</v>
      </c>
      <c r="E411" s="3" t="s">
        <v>24</v>
      </c>
      <c r="F411" s="3" t="s">
        <v>165</v>
      </c>
      <c r="G411" s="3" t="s">
        <v>22</v>
      </c>
      <c r="H411" s="3" t="s">
        <v>271</v>
      </c>
      <c r="I411" s="4">
        <v>504</v>
      </c>
      <c r="J411" s="1">
        <v>45454</v>
      </c>
      <c r="K411" s="4">
        <f>IF(Загальна_таблиця[[#This Row],[Дата покупки]]="","",YEAR(Загальна_таблиця[[#This Row],[Дата покупки]]))</f>
        <v>2024</v>
      </c>
      <c r="L4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11" s="2">
        <v>179</v>
      </c>
      <c r="P411" s="4" t="str">
        <f>IF(Загальна_таблиця[[#This Row],[Дата прочитання]]="","",YEAR(Загальна_таблиця[[#This Row],[Дата прочитання]]))</f>
        <v/>
      </c>
      <c r="Q411" s="4" t="str">
        <f>IF(Загальна_таблиця[[#This Row],[Дата прочитання]],"Прочитане","Непрочитане")</f>
        <v>Непрочитане</v>
      </c>
      <c r="R41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1" s="3"/>
      <c r="U411"/>
      <c r="V411" s="3"/>
    </row>
    <row r="412" spans="1:22" x14ac:dyDescent="0.3">
      <c r="A412" s="7">
        <f>ROW()-ROW(Загальна_таблиця[[#Headers],[№]])</f>
        <v>411</v>
      </c>
      <c r="B412" s="3" t="s">
        <v>807</v>
      </c>
      <c r="C412" s="3" t="s">
        <v>808</v>
      </c>
      <c r="D412" s="3" t="s">
        <v>53</v>
      </c>
      <c r="E412" s="3" t="s">
        <v>276</v>
      </c>
      <c r="F412" s="3" t="s">
        <v>238</v>
      </c>
      <c r="G412" s="3" t="s">
        <v>22</v>
      </c>
      <c r="H412" s="3" t="s">
        <v>271</v>
      </c>
      <c r="I412" s="4">
        <v>272</v>
      </c>
      <c r="J412" s="1">
        <v>45457</v>
      </c>
      <c r="K412" s="4">
        <f>IF(Загальна_таблиця[[#This Row],[Дата покупки]]="","",YEAR(Загальна_таблиця[[#This Row],[Дата покупки]]))</f>
        <v>2024</v>
      </c>
      <c r="L4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12" s="2">
        <v>172</v>
      </c>
      <c r="N412" s="4">
        <v>5</v>
      </c>
      <c r="O412" s="1">
        <v>45488</v>
      </c>
      <c r="P412" s="4">
        <f>IF(Загальна_таблиця[[#This Row],[Дата прочитання]]="","",YEAR(Загальна_таблиця[[#This Row],[Дата прочитання]]))</f>
        <v>2024</v>
      </c>
      <c r="Q412" s="4" t="str">
        <f>IF(Загальна_таблиця[[#This Row],[Дата прочитання]],"Прочитане","Непрочитане")</f>
        <v>Прочитане</v>
      </c>
      <c r="R412" s="4">
        <f>IF(Загальна_таблиця[[#This Row],[Дата прочитання]]="","",Загальна_таблиця[[#This Row],[Дата прочитання]]-Загальна_таблиця[[#This Row],[Дата покупки]])</f>
        <v>31</v>
      </c>
      <c r="S412" s="3"/>
      <c r="U412"/>
      <c r="V412" s="3"/>
    </row>
    <row r="413" spans="1:22" x14ac:dyDescent="0.3">
      <c r="A413" s="7">
        <f>ROW()-ROW(Загальна_таблиця[[#Headers],[№]])</f>
        <v>412</v>
      </c>
      <c r="B413" s="3" t="s">
        <v>809</v>
      </c>
      <c r="C413" s="3" t="s">
        <v>810</v>
      </c>
      <c r="D413" s="3" t="s">
        <v>45</v>
      </c>
      <c r="E413" s="3" t="s">
        <v>24</v>
      </c>
      <c r="F413" s="3" t="s">
        <v>811</v>
      </c>
      <c r="G413" s="3" t="s">
        <v>22</v>
      </c>
      <c r="H413" s="3" t="s">
        <v>271</v>
      </c>
      <c r="I413" s="4">
        <v>368</v>
      </c>
      <c r="J413" s="1">
        <v>45457</v>
      </c>
      <c r="K413" s="4">
        <f>IF(Загальна_таблиця[[#This Row],[Дата покупки]]="","",YEAR(Загальна_таблиця[[#This Row],[Дата покупки]]))</f>
        <v>2024</v>
      </c>
      <c r="L4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413" s="2">
        <v>222</v>
      </c>
      <c r="N413" s="4">
        <v>5</v>
      </c>
      <c r="O413" s="1">
        <v>45568</v>
      </c>
      <c r="P413" s="4">
        <f>IF(Загальна_таблиця[[#This Row],[Дата прочитання]]="","",YEAR(Загальна_таблиця[[#This Row],[Дата прочитання]]))</f>
        <v>2024</v>
      </c>
      <c r="Q413" s="4" t="str">
        <f>IF(Загальна_таблиця[[#This Row],[Дата прочитання]],"Прочитане","Непрочитане")</f>
        <v>Прочитане</v>
      </c>
      <c r="R413" s="4">
        <f>IF(Загальна_таблиця[[#This Row],[Дата прочитання]]="","",Загальна_таблиця[[#This Row],[Дата прочитання]]-Загальна_таблиця[[#This Row],[Дата покупки]])</f>
        <v>111</v>
      </c>
      <c r="S413" s="3"/>
      <c r="U413"/>
      <c r="V413" s="3"/>
    </row>
    <row r="414" spans="1:22" x14ac:dyDescent="0.3">
      <c r="A414" s="7">
        <f>ROW()-ROW(Загальна_таблиця[[#Headers],[№]])</f>
        <v>413</v>
      </c>
      <c r="B414" s="3" t="s">
        <v>812</v>
      </c>
      <c r="C414" s="3" t="s">
        <v>813</v>
      </c>
      <c r="D414" s="3" t="s">
        <v>45</v>
      </c>
      <c r="E414" s="3" t="s">
        <v>24</v>
      </c>
      <c r="F414" s="3" t="s">
        <v>811</v>
      </c>
      <c r="G414" s="3" t="s">
        <v>22</v>
      </c>
      <c r="H414" s="3" t="s">
        <v>271</v>
      </c>
      <c r="I414" s="4">
        <v>304</v>
      </c>
      <c r="J414" s="1">
        <v>45478</v>
      </c>
      <c r="K414" s="4">
        <f>IF(Загальна_таблиця[[#This Row],[Дата покупки]]="","",YEAR(Загальна_таблиця[[#This Row],[Дата покупки]]))</f>
        <v>2024</v>
      </c>
      <c r="L4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4" s="2">
        <v>235</v>
      </c>
      <c r="P414" s="4" t="str">
        <f>IF(Загальна_таблиця[[#This Row],[Дата прочитання]]="","",YEAR(Загальна_таблиця[[#This Row],[Дата прочитання]]))</f>
        <v/>
      </c>
      <c r="Q414" s="4" t="str">
        <f>IF(Загальна_таблиця[[#This Row],[Дата прочитання]],"Прочитане","Непрочитане")</f>
        <v>Непрочитане</v>
      </c>
      <c r="R41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4" s="3"/>
      <c r="U414"/>
      <c r="V414" s="3"/>
    </row>
    <row r="415" spans="1:22" x14ac:dyDescent="0.3">
      <c r="A415" s="7">
        <f>ROW()-ROW(Загальна_таблиця[[#Headers],[№]])</f>
        <v>414</v>
      </c>
      <c r="B415" s="3" t="s">
        <v>814</v>
      </c>
      <c r="C415" s="3" t="s">
        <v>815</v>
      </c>
      <c r="D415" s="3" t="s">
        <v>177</v>
      </c>
      <c r="E415" s="3" t="s">
        <v>429</v>
      </c>
      <c r="F415" s="3" t="s">
        <v>277</v>
      </c>
      <c r="G415" s="3" t="s">
        <v>22</v>
      </c>
      <c r="H415" s="3" t="s">
        <v>271</v>
      </c>
      <c r="I415" s="4">
        <v>448</v>
      </c>
      <c r="J415" s="1">
        <v>45478</v>
      </c>
      <c r="K415" s="4">
        <f>IF(Загальна_таблиця[[#This Row],[Дата покупки]]="","",YEAR(Загальна_таблиця[[#This Row],[Дата покупки]]))</f>
        <v>2024</v>
      </c>
      <c r="L4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5" s="2">
        <v>195</v>
      </c>
      <c r="P415" s="4" t="str">
        <f>IF(Загальна_таблиця[[#This Row],[Дата прочитання]]="","",YEAR(Загальна_таблиця[[#This Row],[Дата прочитання]]))</f>
        <v/>
      </c>
      <c r="Q415" s="4" t="str">
        <f>IF(Загальна_таблиця[[#This Row],[Дата прочитання]],"Прочитане","Непрочитане")</f>
        <v>Непрочитане</v>
      </c>
      <c r="R41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5" s="3"/>
      <c r="U415"/>
      <c r="V415" s="3"/>
    </row>
    <row r="416" spans="1:22" x14ac:dyDescent="0.3">
      <c r="A416" s="7">
        <f>ROW()-ROW(Загальна_таблиця[[#Headers],[№]])</f>
        <v>415</v>
      </c>
      <c r="B416" s="3" t="s">
        <v>816</v>
      </c>
      <c r="C416" s="3" t="s">
        <v>817</v>
      </c>
      <c r="D416" s="3" t="s">
        <v>177</v>
      </c>
      <c r="E416" s="3" t="s">
        <v>24</v>
      </c>
      <c r="F416" s="3" t="s">
        <v>48</v>
      </c>
      <c r="G416" s="3" t="s">
        <v>22</v>
      </c>
      <c r="H416" s="3" t="s">
        <v>271</v>
      </c>
      <c r="I416" s="4">
        <v>384</v>
      </c>
      <c r="J416" s="1">
        <v>45481</v>
      </c>
      <c r="K416" s="4">
        <f>IF(Загальна_таблиця[[#This Row],[Дата покупки]]="","",YEAR(Загальна_таблиця[[#This Row],[Дата покупки]]))</f>
        <v>2024</v>
      </c>
      <c r="L4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6" s="2">
        <v>342</v>
      </c>
      <c r="P416" s="4" t="str">
        <f>IF(Загальна_таблиця[[#This Row],[Дата прочитання]]="","",YEAR(Загальна_таблиця[[#This Row],[Дата прочитання]]))</f>
        <v/>
      </c>
      <c r="Q416" s="4" t="str">
        <f>IF(Загальна_таблиця[[#This Row],[Дата прочитання]],"Прочитане","Непрочитане")</f>
        <v>Непрочитане</v>
      </c>
      <c r="R41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6" s="3"/>
      <c r="U416"/>
      <c r="V416" s="3"/>
    </row>
    <row r="417" spans="1:22" x14ac:dyDescent="0.3">
      <c r="A417" s="7">
        <f>ROW()-ROW(Загальна_таблиця[[#Headers],[№]])</f>
        <v>416</v>
      </c>
      <c r="B417" s="3" t="s">
        <v>818</v>
      </c>
      <c r="C417" s="3" t="s">
        <v>819</v>
      </c>
      <c r="D417" s="3" t="s">
        <v>41</v>
      </c>
      <c r="E417" s="3" t="s">
        <v>24</v>
      </c>
      <c r="F417" s="3" t="s">
        <v>8</v>
      </c>
      <c r="G417" s="3" t="s">
        <v>22</v>
      </c>
      <c r="H417" s="3" t="s">
        <v>271</v>
      </c>
      <c r="I417" s="4">
        <v>240</v>
      </c>
      <c r="J417" s="1">
        <v>45488</v>
      </c>
      <c r="K417" s="4">
        <f>IF(Загальна_таблиця[[#This Row],[Дата покупки]]="","",YEAR(Загальна_таблиця[[#This Row],[Дата покупки]]))</f>
        <v>2024</v>
      </c>
      <c r="L4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7" s="2">
        <v>202</v>
      </c>
      <c r="P417" s="4" t="str">
        <f>IF(Загальна_таблиця[[#This Row],[Дата прочитання]]="","",YEAR(Загальна_таблиця[[#This Row],[Дата прочитання]]))</f>
        <v/>
      </c>
      <c r="Q417" s="4" t="str">
        <f>IF(Загальна_таблиця[[#This Row],[Дата прочитання]],"Прочитане","Непрочитане")</f>
        <v>Непрочитане</v>
      </c>
      <c r="R41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7" s="3"/>
      <c r="U417"/>
      <c r="V417" s="3"/>
    </row>
    <row r="418" spans="1:22" x14ac:dyDescent="0.3">
      <c r="A418" s="7">
        <f>ROW()-ROW(Загальна_таблиця[[#Headers],[№]])</f>
        <v>417</v>
      </c>
      <c r="B418" s="3" t="s">
        <v>820</v>
      </c>
      <c r="C418" s="3" t="s">
        <v>821</v>
      </c>
      <c r="D418" s="3" t="s">
        <v>275</v>
      </c>
      <c r="E418" s="3" t="s">
        <v>429</v>
      </c>
      <c r="F418" s="3" t="s">
        <v>278</v>
      </c>
      <c r="G418" s="3" t="s">
        <v>22</v>
      </c>
      <c r="H418" s="3" t="s">
        <v>271</v>
      </c>
      <c r="I418" s="4">
        <v>312</v>
      </c>
      <c r="J418" s="1">
        <v>45493</v>
      </c>
      <c r="K418" s="4">
        <f>IF(Загальна_таблиця[[#This Row],[Дата покупки]]="","",YEAR(Загальна_таблиця[[#This Row],[Дата покупки]]))</f>
        <v>2024</v>
      </c>
      <c r="L4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8" s="2">
        <v>309</v>
      </c>
      <c r="P418" s="4" t="str">
        <f>IF(Загальна_таблиця[[#This Row],[Дата прочитання]]="","",YEAR(Загальна_таблиця[[#This Row],[Дата прочитання]]))</f>
        <v/>
      </c>
      <c r="Q418" s="4" t="str">
        <f>IF(Загальна_таблиця[[#This Row],[Дата прочитання]],"Прочитане","Непрочитане")</f>
        <v>Непрочитане</v>
      </c>
      <c r="R41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8" s="3"/>
      <c r="U418"/>
      <c r="V418" s="3"/>
    </row>
    <row r="419" spans="1:22" x14ac:dyDescent="0.3">
      <c r="A419" s="7">
        <f>ROW()-ROW(Загальна_таблиця[[#Headers],[№]])</f>
        <v>418</v>
      </c>
      <c r="B419" s="3" t="s">
        <v>822</v>
      </c>
      <c r="C419" s="3" t="s">
        <v>823</v>
      </c>
      <c r="D419" s="3" t="s">
        <v>45</v>
      </c>
      <c r="E419" s="3" t="s">
        <v>24</v>
      </c>
      <c r="F419" s="3" t="s">
        <v>277</v>
      </c>
      <c r="G419" s="3" t="s">
        <v>22</v>
      </c>
      <c r="H419" s="3" t="s">
        <v>271</v>
      </c>
      <c r="I419" s="4">
        <v>400</v>
      </c>
      <c r="J419" s="1">
        <v>45495</v>
      </c>
      <c r="K419" s="4">
        <f>IF(Загальна_таблиця[[#This Row],[Дата покупки]]="","",YEAR(Загальна_таблиця[[#This Row],[Дата покупки]]))</f>
        <v>2024</v>
      </c>
      <c r="L4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19" s="2">
        <v>50</v>
      </c>
      <c r="P419" s="4" t="str">
        <f>IF(Загальна_таблиця[[#This Row],[Дата прочитання]]="","",YEAR(Загальна_таблиця[[#This Row],[Дата прочитання]]))</f>
        <v/>
      </c>
      <c r="Q419" s="4" t="str">
        <f>IF(Загальна_таблиця[[#This Row],[Дата прочитання]],"Прочитане","Непрочитане")</f>
        <v>Непрочитане</v>
      </c>
      <c r="R41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19" s="3"/>
      <c r="U419"/>
      <c r="V419" s="3"/>
    </row>
    <row r="420" spans="1:22" x14ac:dyDescent="0.3">
      <c r="A420" s="7">
        <f>ROW()-ROW(Загальна_таблиця[[#Headers],[№]])</f>
        <v>419</v>
      </c>
      <c r="B420" s="3" t="s">
        <v>824</v>
      </c>
      <c r="C420" s="3" t="s">
        <v>825</v>
      </c>
      <c r="D420" s="3" t="s">
        <v>50</v>
      </c>
      <c r="E420" s="3" t="s">
        <v>24</v>
      </c>
      <c r="F420" s="3" t="s">
        <v>277</v>
      </c>
      <c r="G420" s="3" t="s">
        <v>22</v>
      </c>
      <c r="H420" s="3" t="s">
        <v>271</v>
      </c>
      <c r="I420" s="4">
        <v>400</v>
      </c>
      <c r="J420" s="1">
        <v>45495</v>
      </c>
      <c r="K420" s="4">
        <f>IF(Загальна_таблиця[[#This Row],[Дата покупки]]="","",YEAR(Загальна_таблиця[[#This Row],[Дата покупки]]))</f>
        <v>2024</v>
      </c>
      <c r="L4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20" s="2">
        <v>50</v>
      </c>
      <c r="P420" s="4" t="str">
        <f>IF(Загальна_таблиця[[#This Row],[Дата прочитання]]="","",YEAR(Загальна_таблиця[[#This Row],[Дата прочитання]]))</f>
        <v/>
      </c>
      <c r="Q420" s="4" t="str">
        <f>IF(Загальна_таблиця[[#This Row],[Дата прочитання]],"Прочитане","Непрочитане")</f>
        <v>Непрочитане</v>
      </c>
      <c r="R42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0" s="3"/>
      <c r="U420"/>
      <c r="V420" s="3"/>
    </row>
    <row r="421" spans="1:22" x14ac:dyDescent="0.3">
      <c r="A421" s="7">
        <f>ROW()-ROW(Загальна_таблиця[[#Headers],[№]])</f>
        <v>420</v>
      </c>
      <c r="B421" s="3" t="s">
        <v>826</v>
      </c>
      <c r="C421" s="3" t="s">
        <v>827</v>
      </c>
      <c r="D421" s="3" t="s">
        <v>77</v>
      </c>
      <c r="E421" s="3" t="s">
        <v>315</v>
      </c>
      <c r="F421" s="3" t="s">
        <v>8</v>
      </c>
      <c r="G421" s="3" t="s">
        <v>22</v>
      </c>
      <c r="H421" s="3" t="s">
        <v>271</v>
      </c>
      <c r="I421" s="4">
        <v>180</v>
      </c>
      <c r="J421" s="1">
        <v>45495</v>
      </c>
      <c r="K421" s="4">
        <f>IF(Загальна_таблиця[[#This Row],[Дата покупки]]="","",YEAR(Загальна_таблиця[[#This Row],[Дата покупки]]))</f>
        <v>2024</v>
      </c>
      <c r="L4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421" s="2">
        <v>100</v>
      </c>
      <c r="N421" s="4">
        <v>4</v>
      </c>
      <c r="O421" s="1">
        <v>45509</v>
      </c>
      <c r="P421" s="4">
        <f>IF(Загальна_таблиця[[#This Row],[Дата прочитання]]="","",YEAR(Загальна_таблиця[[#This Row],[Дата прочитання]]))</f>
        <v>2024</v>
      </c>
      <c r="Q421" s="4" t="str">
        <f>IF(Загальна_таблиця[[#This Row],[Дата прочитання]],"Прочитане","Непрочитане")</f>
        <v>Прочитане</v>
      </c>
      <c r="R421" s="4">
        <f>IF(Загальна_таблиця[[#This Row],[Дата прочитання]]="","",Загальна_таблиця[[#This Row],[Дата прочитання]]-Загальна_таблиця[[#This Row],[Дата покупки]])</f>
        <v>14</v>
      </c>
      <c r="S421" s="3"/>
      <c r="U421"/>
      <c r="V421" s="3"/>
    </row>
    <row r="422" spans="1:22" x14ac:dyDescent="0.3">
      <c r="A422" s="7">
        <f>ROW()-ROW(Загальна_таблиця[[#Headers],[№]])</f>
        <v>421</v>
      </c>
      <c r="B422" s="3" t="s">
        <v>828</v>
      </c>
      <c r="C422" s="3" t="s">
        <v>829</v>
      </c>
      <c r="D422" s="3" t="s">
        <v>601</v>
      </c>
      <c r="E422" s="3" t="s">
        <v>24</v>
      </c>
      <c r="F422" s="3" t="s">
        <v>171</v>
      </c>
      <c r="G422" s="3" t="s">
        <v>22</v>
      </c>
      <c r="H422" s="3" t="s">
        <v>271</v>
      </c>
      <c r="I422" s="4">
        <v>192</v>
      </c>
      <c r="J422" s="1">
        <v>45513</v>
      </c>
      <c r="K422" s="4">
        <f>IF(Загальна_таблиця[[#This Row],[Дата покупки]]="","",YEAR(Загальна_таблиця[[#This Row],[Дата покупки]]))</f>
        <v>2024</v>
      </c>
      <c r="L4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2" s="2">
        <v>220</v>
      </c>
      <c r="P422" s="4" t="str">
        <f>IF(Загальна_таблиця[[#This Row],[Дата прочитання]]="","",YEAR(Загальна_таблиця[[#This Row],[Дата прочитання]]))</f>
        <v/>
      </c>
      <c r="Q422" s="4" t="str">
        <f>IF(Загальна_таблиця[[#This Row],[Дата прочитання]],"Прочитане","Непрочитане")</f>
        <v>Непрочитане</v>
      </c>
      <c r="R4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2" s="3"/>
      <c r="U422"/>
      <c r="V422" s="3"/>
    </row>
    <row r="423" spans="1:22" x14ac:dyDescent="0.3">
      <c r="A423" s="7">
        <f>ROW()-ROW(Загальна_таблиця[[#Headers],[№]])</f>
        <v>422</v>
      </c>
      <c r="B423" s="3" t="s">
        <v>830</v>
      </c>
      <c r="C423" s="3" t="s">
        <v>831</v>
      </c>
      <c r="D423" s="3" t="s">
        <v>45</v>
      </c>
      <c r="E423" s="3" t="s">
        <v>428</v>
      </c>
      <c r="F423" s="3" t="s">
        <v>811</v>
      </c>
      <c r="G423" s="3" t="s">
        <v>22</v>
      </c>
      <c r="H423" s="3" t="s">
        <v>271</v>
      </c>
      <c r="I423" s="4">
        <v>288</v>
      </c>
      <c r="J423" s="1">
        <v>45523</v>
      </c>
      <c r="K423" s="4">
        <f>IF(Загальна_таблиця[[#This Row],[Дата покупки]]="","",YEAR(Загальна_таблиця[[#This Row],[Дата покупки]]))</f>
        <v>2024</v>
      </c>
      <c r="L4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3" s="2">
        <v>185</v>
      </c>
      <c r="N423" s="4">
        <v>5</v>
      </c>
      <c r="O423" s="1">
        <v>45531</v>
      </c>
      <c r="P423" s="4">
        <f>IF(Загальна_таблиця[[#This Row],[Дата прочитання]]="","",YEAR(Загальна_таблиця[[#This Row],[Дата прочитання]]))</f>
        <v>2024</v>
      </c>
      <c r="Q423" s="4" t="str">
        <f>IF(Загальна_таблиця[[#This Row],[Дата прочитання]],"Прочитане","Непрочитане")</f>
        <v>Прочитане</v>
      </c>
      <c r="R423" s="4">
        <f>IF(Загальна_таблиця[[#This Row],[Дата прочитання]]="","",Загальна_таблиця[[#This Row],[Дата прочитання]]-Загальна_таблиця[[#This Row],[Дата покупки]])</f>
        <v>8</v>
      </c>
      <c r="S423" s="3"/>
      <c r="U423"/>
      <c r="V423" s="3"/>
    </row>
    <row r="424" spans="1:22" x14ac:dyDescent="0.3">
      <c r="A424" s="7">
        <f>ROW()-ROW(Загальна_таблиця[[#Headers],[№]])</f>
        <v>423</v>
      </c>
      <c r="B424" s="3" t="s">
        <v>832</v>
      </c>
      <c r="C424" s="3" t="s">
        <v>833</v>
      </c>
      <c r="D424" s="3" t="s">
        <v>53</v>
      </c>
      <c r="E424" s="3" t="s">
        <v>24</v>
      </c>
      <c r="F424" s="3" t="s">
        <v>238</v>
      </c>
      <c r="G424" s="3" t="s">
        <v>22</v>
      </c>
      <c r="H424" s="3" t="s">
        <v>271</v>
      </c>
      <c r="I424" s="4">
        <v>256</v>
      </c>
      <c r="J424" s="1">
        <v>45523</v>
      </c>
      <c r="K424" s="4">
        <f>IF(Загальна_таблиця[[#This Row],[Дата покупки]]="","",YEAR(Загальна_таблиця[[#This Row],[Дата покупки]]))</f>
        <v>2024</v>
      </c>
      <c r="L4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4" s="2">
        <v>249</v>
      </c>
      <c r="P424" s="4" t="str">
        <f>IF(Загальна_таблиця[[#This Row],[Дата прочитання]]="","",YEAR(Загальна_таблиця[[#This Row],[Дата прочитання]]))</f>
        <v/>
      </c>
      <c r="Q424" s="4" t="str">
        <f>IF(Загальна_таблиця[[#This Row],[Дата прочитання]],"Прочитане","Непрочитане")</f>
        <v>Непрочитане</v>
      </c>
      <c r="R42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4" s="3"/>
      <c r="U424"/>
      <c r="V424" s="3"/>
    </row>
    <row r="425" spans="1:22" x14ac:dyDescent="0.3">
      <c r="A425" s="7">
        <f>ROW()-ROW(Загальна_таблиця[[#Headers],[№]])</f>
        <v>424</v>
      </c>
      <c r="B425" s="3" t="s">
        <v>834</v>
      </c>
      <c r="C425" s="3" t="s">
        <v>835</v>
      </c>
      <c r="D425" s="3" t="s">
        <v>53</v>
      </c>
      <c r="E425" s="3" t="s">
        <v>24</v>
      </c>
      <c r="F425" s="3" t="s">
        <v>238</v>
      </c>
      <c r="G425" s="3" t="s">
        <v>22</v>
      </c>
      <c r="H425" s="3" t="s">
        <v>271</v>
      </c>
      <c r="I425" s="4">
        <v>224</v>
      </c>
      <c r="J425" s="1">
        <v>45523</v>
      </c>
      <c r="K425" s="4">
        <f>IF(Загальна_таблиця[[#This Row],[Дата покупки]]="","",YEAR(Загальна_таблиця[[#This Row],[Дата покупки]]))</f>
        <v>2024</v>
      </c>
      <c r="L4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5" s="2">
        <v>290</v>
      </c>
      <c r="P425" s="4" t="str">
        <f>IF(Загальна_таблиця[[#This Row],[Дата прочитання]]="","",YEAR(Загальна_таблиця[[#This Row],[Дата прочитання]]))</f>
        <v/>
      </c>
      <c r="Q425" s="4" t="str">
        <f>IF(Загальна_таблиця[[#This Row],[Дата прочитання]],"Прочитане","Непрочитане")</f>
        <v>Непрочитане</v>
      </c>
      <c r="R42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5" s="3"/>
      <c r="U425"/>
      <c r="V425" s="3"/>
    </row>
    <row r="426" spans="1:22" x14ac:dyDescent="0.3">
      <c r="A426" s="7">
        <f>ROW()-ROW(Загальна_таблиця[[#Headers],[№]])</f>
        <v>425</v>
      </c>
      <c r="B426" s="3" t="s">
        <v>836</v>
      </c>
      <c r="C426" s="3" t="s">
        <v>837</v>
      </c>
      <c r="D426" s="3" t="s">
        <v>45</v>
      </c>
      <c r="E426" s="3" t="s">
        <v>429</v>
      </c>
      <c r="F426" s="3" t="s">
        <v>277</v>
      </c>
      <c r="G426" s="3" t="s">
        <v>22</v>
      </c>
      <c r="H426" s="3" t="s">
        <v>271</v>
      </c>
      <c r="I426" s="4">
        <v>512</v>
      </c>
      <c r="J426" s="1">
        <v>45527</v>
      </c>
      <c r="K426" s="4">
        <f>IF(Загальна_таблиця[[#This Row],[Дата покупки]]="","",YEAR(Загальна_таблиця[[#This Row],[Дата покупки]]))</f>
        <v>2024</v>
      </c>
      <c r="L4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6" s="2">
        <v>320</v>
      </c>
      <c r="P426" s="4" t="str">
        <f>IF(Загальна_таблиця[[#This Row],[Дата прочитання]]="","",YEAR(Загальна_таблиця[[#This Row],[Дата прочитання]]))</f>
        <v/>
      </c>
      <c r="Q426" s="4" t="str">
        <f>IF(Загальна_таблиця[[#This Row],[Дата прочитання]],"Прочитане","Непрочитане")</f>
        <v>Непрочитане</v>
      </c>
      <c r="R42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6" s="3"/>
      <c r="U426"/>
      <c r="V426" s="3"/>
    </row>
    <row r="427" spans="1:22" x14ac:dyDescent="0.3">
      <c r="A427" s="7">
        <f>ROW()-ROW(Загальна_таблиця[[#Headers],[№]])</f>
        <v>426</v>
      </c>
      <c r="B427" s="3" t="s">
        <v>838</v>
      </c>
      <c r="C427" s="3" t="s">
        <v>839</v>
      </c>
      <c r="D427" s="3" t="s">
        <v>237</v>
      </c>
      <c r="E427" s="3" t="s">
        <v>24</v>
      </c>
      <c r="F427" s="3" t="s">
        <v>8</v>
      </c>
      <c r="G427" s="3" t="s">
        <v>22</v>
      </c>
      <c r="H427" s="3" t="s">
        <v>271</v>
      </c>
      <c r="I427" s="4">
        <v>192</v>
      </c>
      <c r="J427" s="1">
        <v>45530</v>
      </c>
      <c r="K427" s="4">
        <f>IF(Загальна_таблиця[[#This Row],[Дата покупки]]="","",YEAR(Загальна_таблиця[[#This Row],[Дата покупки]]))</f>
        <v>2024</v>
      </c>
      <c r="L4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7" s="2">
        <v>138</v>
      </c>
      <c r="N427" s="4">
        <v>4</v>
      </c>
      <c r="O427" s="1">
        <v>45556</v>
      </c>
      <c r="P427" s="4">
        <f>IF(Загальна_таблиця[[#This Row],[Дата прочитання]]="","",YEAR(Загальна_таблиця[[#This Row],[Дата прочитання]]))</f>
        <v>2024</v>
      </c>
      <c r="Q427" s="4" t="str">
        <f>IF(Загальна_таблиця[[#This Row],[Дата прочитання]],"Прочитане","Непрочитане")</f>
        <v>Прочитане</v>
      </c>
      <c r="R427" s="4">
        <f>IF(Загальна_таблиця[[#This Row],[Дата прочитання]]="","",Загальна_таблиця[[#This Row],[Дата прочитання]]-Загальна_таблиця[[#This Row],[Дата покупки]])</f>
        <v>26</v>
      </c>
      <c r="S427" s="3"/>
      <c r="U427"/>
      <c r="V427" s="3"/>
    </row>
    <row r="428" spans="1:22" x14ac:dyDescent="0.3">
      <c r="A428" s="7">
        <f>ROW()-ROW(Загальна_таблиця[[#Headers],[№]])</f>
        <v>427</v>
      </c>
      <c r="B428" s="3" t="s">
        <v>840</v>
      </c>
      <c r="C428" s="3" t="s">
        <v>841</v>
      </c>
      <c r="D428" s="3" t="s">
        <v>45</v>
      </c>
      <c r="E428" s="3" t="s">
        <v>24</v>
      </c>
      <c r="F428" s="3" t="s">
        <v>48</v>
      </c>
      <c r="G428" s="3" t="s">
        <v>22</v>
      </c>
      <c r="H428" s="3" t="s">
        <v>271</v>
      </c>
      <c r="I428" s="4">
        <v>320</v>
      </c>
      <c r="J428" s="1">
        <v>45532</v>
      </c>
      <c r="K428" s="4">
        <f>IF(Загальна_таблиця[[#This Row],[Дата покупки]]="","",YEAR(Загальна_таблиця[[#This Row],[Дата покупки]]))</f>
        <v>2024</v>
      </c>
      <c r="L4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8" s="2">
        <v>405</v>
      </c>
      <c r="P428" s="4" t="str">
        <f>IF(Загальна_таблиця[[#This Row],[Дата прочитання]]="","",YEAR(Загальна_таблиця[[#This Row],[Дата прочитання]]))</f>
        <v/>
      </c>
      <c r="Q428" s="4" t="str">
        <f>IF(Загальна_таблиця[[#This Row],[Дата прочитання]],"Прочитане","Непрочитане")</f>
        <v>Непрочитане</v>
      </c>
      <c r="R4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28" s="3"/>
      <c r="U428"/>
      <c r="V428" s="3"/>
    </row>
    <row r="429" spans="1:22" x14ac:dyDescent="0.3">
      <c r="A429" s="7">
        <f>ROW()-ROW(Загальна_таблиця[[#Headers],[№]])</f>
        <v>428</v>
      </c>
      <c r="B429" s="3" t="s">
        <v>842</v>
      </c>
      <c r="C429" s="3" t="s">
        <v>409</v>
      </c>
      <c r="D429" s="3" t="s">
        <v>45</v>
      </c>
      <c r="E429" s="3" t="s">
        <v>428</v>
      </c>
      <c r="F429" s="3" t="s">
        <v>48</v>
      </c>
      <c r="G429" s="3" t="s">
        <v>22</v>
      </c>
      <c r="H429" s="3" t="s">
        <v>271</v>
      </c>
      <c r="I429" s="4">
        <v>448</v>
      </c>
      <c r="J429" s="1">
        <v>45532</v>
      </c>
      <c r="K429" s="4">
        <f>IF(Загальна_таблиця[[#This Row],[Дата покупки]]="","",YEAR(Загальна_таблиця[[#This Row],[Дата покупки]]))</f>
        <v>2024</v>
      </c>
      <c r="L4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29" s="2">
        <v>315</v>
      </c>
      <c r="N429" s="4">
        <v>5</v>
      </c>
      <c r="O429" s="1">
        <v>45742</v>
      </c>
      <c r="P429" s="4">
        <f>IF(Загальна_таблиця[[#This Row],[Дата прочитання]]="","",YEAR(Загальна_таблиця[[#This Row],[Дата прочитання]]))</f>
        <v>2025</v>
      </c>
      <c r="Q429" s="4" t="str">
        <f>IF(Загальна_таблиця[[#This Row],[Дата прочитання]],"Прочитане","Непрочитане")</f>
        <v>Прочитане</v>
      </c>
      <c r="R429" s="4">
        <f>IF(Загальна_таблиця[[#This Row],[Дата прочитання]]="","",Загальна_таблиця[[#This Row],[Дата прочитання]]-Загальна_таблиця[[#This Row],[Дата покупки]])</f>
        <v>210</v>
      </c>
      <c r="S429" s="3"/>
      <c r="U429"/>
      <c r="V429" s="3"/>
    </row>
    <row r="430" spans="1:22" x14ac:dyDescent="0.3">
      <c r="A430" s="7">
        <f>ROW()-ROW(Загальна_таблиця[[#Headers],[№]])</f>
        <v>429</v>
      </c>
      <c r="B430" s="3" t="s">
        <v>843</v>
      </c>
      <c r="C430" s="3" t="s">
        <v>411</v>
      </c>
      <c r="D430" s="3" t="s">
        <v>275</v>
      </c>
      <c r="E430" s="3" t="s">
        <v>428</v>
      </c>
      <c r="F430" s="3" t="s">
        <v>48</v>
      </c>
      <c r="G430" s="3" t="s">
        <v>22</v>
      </c>
      <c r="H430" s="3" t="s">
        <v>271</v>
      </c>
      <c r="I430" s="4">
        <v>448</v>
      </c>
      <c r="J430" s="1">
        <v>45532</v>
      </c>
      <c r="K430" s="4">
        <f>IF(Загальна_таблиця[[#This Row],[Дата покупки]]="","",YEAR(Загальна_таблиця[[#This Row],[Дата покупки]]))</f>
        <v>2024</v>
      </c>
      <c r="L4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0" s="2">
        <v>335</v>
      </c>
      <c r="P430" s="4" t="str">
        <f>IF(Загальна_таблиця[[#This Row],[Дата прочитання]]="","",YEAR(Загальна_таблиця[[#This Row],[Дата прочитання]]))</f>
        <v/>
      </c>
      <c r="Q430" s="4" t="str">
        <f>IF(Загальна_таблиця[[#This Row],[Дата прочитання]],"Прочитане","Непрочитане")</f>
        <v>Непрочитане</v>
      </c>
      <c r="R43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0" s="3"/>
      <c r="U430"/>
      <c r="V430" s="3"/>
    </row>
    <row r="431" spans="1:22" x14ac:dyDescent="0.3">
      <c r="A431" s="7">
        <f>ROW()-ROW(Загальна_таблиця[[#Headers],[№]])</f>
        <v>430</v>
      </c>
      <c r="B431" s="3" t="s">
        <v>844</v>
      </c>
      <c r="C431" s="3" t="s">
        <v>845</v>
      </c>
      <c r="D431" s="3" t="s">
        <v>77</v>
      </c>
      <c r="E431" s="3" t="s">
        <v>24</v>
      </c>
      <c r="F431" s="3" t="s">
        <v>109</v>
      </c>
      <c r="G431" s="3" t="s">
        <v>22</v>
      </c>
      <c r="H431" s="3" t="s">
        <v>271</v>
      </c>
      <c r="I431" s="4">
        <v>416</v>
      </c>
      <c r="J431" s="1">
        <v>45534</v>
      </c>
      <c r="K431" s="4">
        <f>IF(Загальна_таблиця[[#This Row],[Дата покупки]]="","",YEAR(Загальна_таблиця[[#This Row],[Дата покупки]]))</f>
        <v>2024</v>
      </c>
      <c r="L4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1" s="2">
        <v>115</v>
      </c>
      <c r="P431" s="4" t="str">
        <f>IF(Загальна_таблиця[[#This Row],[Дата прочитання]]="","",YEAR(Загальна_таблиця[[#This Row],[Дата прочитання]]))</f>
        <v/>
      </c>
      <c r="Q431" s="4" t="str">
        <f>IF(Загальна_таблиця[[#This Row],[Дата прочитання]],"Прочитане","Непрочитане")</f>
        <v>Непрочитане</v>
      </c>
      <c r="R43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1" s="3"/>
      <c r="U431"/>
      <c r="V431" s="3"/>
    </row>
    <row r="432" spans="1:22" x14ac:dyDescent="0.3">
      <c r="A432" s="7">
        <f>ROW()-ROW(Загальна_таблиця[[#Headers],[№]])</f>
        <v>431</v>
      </c>
      <c r="B432" s="3" t="s">
        <v>846</v>
      </c>
      <c r="C432" s="3" t="s">
        <v>725</v>
      </c>
      <c r="D432" s="3" t="s">
        <v>23</v>
      </c>
      <c r="E432" s="3" t="s">
        <v>429</v>
      </c>
      <c r="F432" s="3" t="s">
        <v>732</v>
      </c>
      <c r="G432" s="3" t="s">
        <v>22</v>
      </c>
      <c r="H432" s="3" t="s">
        <v>271</v>
      </c>
      <c r="I432" s="4">
        <v>448</v>
      </c>
      <c r="J432" s="1">
        <v>45534</v>
      </c>
      <c r="K432" s="4">
        <f>IF(Загальна_таблиця[[#This Row],[Дата покупки]]="","",YEAR(Загальна_таблиця[[#This Row],[Дата покупки]]))</f>
        <v>2024</v>
      </c>
      <c r="L4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2" s="2">
        <v>156</v>
      </c>
      <c r="N432" s="4">
        <v>5</v>
      </c>
      <c r="O432" s="1">
        <v>45540</v>
      </c>
      <c r="P432" s="4">
        <f>IF(Загальна_таблиця[[#This Row],[Дата прочитання]]="","",YEAR(Загальна_таблиця[[#This Row],[Дата прочитання]]))</f>
        <v>2024</v>
      </c>
      <c r="Q432" s="4" t="str">
        <f>IF(Загальна_таблиця[[#This Row],[Дата прочитання]],"Прочитане","Непрочитане")</f>
        <v>Прочитане</v>
      </c>
      <c r="R432" s="4">
        <f>IF(Загальна_таблиця[[#This Row],[Дата прочитання]]="","",Загальна_таблиця[[#This Row],[Дата прочитання]]-Загальна_таблиця[[#This Row],[Дата покупки]])</f>
        <v>6</v>
      </c>
      <c r="S432" s="3"/>
      <c r="U432"/>
      <c r="V432" s="3"/>
    </row>
    <row r="433" spans="1:22" x14ac:dyDescent="0.3">
      <c r="A433" s="7">
        <f>ROW()-ROW(Загальна_таблиця[[#Headers],[№]])</f>
        <v>432</v>
      </c>
      <c r="B433" s="3" t="s">
        <v>847</v>
      </c>
      <c r="C433" s="3" t="s">
        <v>848</v>
      </c>
      <c r="D433" s="3" t="s">
        <v>45</v>
      </c>
      <c r="E433" s="3" t="s">
        <v>24</v>
      </c>
      <c r="F433" s="3" t="s">
        <v>179</v>
      </c>
      <c r="G433" s="3" t="s">
        <v>22</v>
      </c>
      <c r="H433" s="3" t="s">
        <v>271</v>
      </c>
      <c r="I433" s="4">
        <v>240</v>
      </c>
      <c r="J433" s="1">
        <v>45535</v>
      </c>
      <c r="K433" s="4">
        <f>IF(Загальна_таблиця[[#This Row],[Дата покупки]]="","",YEAR(Загальна_таблиця[[#This Row],[Дата покупки]]))</f>
        <v>2024</v>
      </c>
      <c r="L4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3" s="2">
        <v>370</v>
      </c>
      <c r="N433" s="4">
        <v>5</v>
      </c>
      <c r="O433" s="1">
        <v>45625</v>
      </c>
      <c r="P433" s="4">
        <f>IF(Загальна_таблиця[[#This Row],[Дата прочитання]]="","",YEAR(Загальна_таблиця[[#This Row],[Дата прочитання]]))</f>
        <v>2024</v>
      </c>
      <c r="Q433" s="4" t="str">
        <f>IF(Загальна_таблиця[[#This Row],[Дата прочитання]],"Прочитане","Непрочитане")</f>
        <v>Прочитане</v>
      </c>
      <c r="R433" s="4">
        <f>IF(Загальна_таблиця[[#This Row],[Дата прочитання]]="","",Загальна_таблиця[[#This Row],[Дата прочитання]]-Загальна_таблиця[[#This Row],[Дата покупки]])</f>
        <v>90</v>
      </c>
      <c r="S433" s="3"/>
      <c r="U433"/>
      <c r="V433" s="3"/>
    </row>
    <row r="434" spans="1:22" x14ac:dyDescent="0.3">
      <c r="A434" s="7">
        <f>ROW()-ROW(Загальна_таблиця[[#Headers],[№]])</f>
        <v>433</v>
      </c>
      <c r="B434" s="3" t="s">
        <v>849</v>
      </c>
      <c r="C434" s="3" t="s">
        <v>414</v>
      </c>
      <c r="D434" s="3" t="s">
        <v>45</v>
      </c>
      <c r="E434" s="3" t="s">
        <v>24</v>
      </c>
      <c r="F434" s="3" t="s">
        <v>179</v>
      </c>
      <c r="G434" s="3" t="s">
        <v>22</v>
      </c>
      <c r="H434" s="3" t="s">
        <v>271</v>
      </c>
      <c r="I434" s="4">
        <v>288</v>
      </c>
      <c r="J434" s="1">
        <v>45535</v>
      </c>
      <c r="K434" s="4">
        <f>IF(Загальна_таблиця[[#This Row],[Дата покупки]]="","",YEAR(Загальна_таблиця[[#This Row],[Дата покупки]]))</f>
        <v>2024</v>
      </c>
      <c r="L4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4" s="2">
        <v>380</v>
      </c>
      <c r="P434" s="4" t="str">
        <f>IF(Загальна_таблиця[[#This Row],[Дата прочитання]]="","",YEAR(Загальна_таблиця[[#This Row],[Дата прочитання]]))</f>
        <v/>
      </c>
      <c r="Q434" s="4" t="str">
        <f>IF(Загальна_таблиця[[#This Row],[Дата прочитання]],"Прочитане","Непрочитане")</f>
        <v>Непрочитане</v>
      </c>
      <c r="R43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4" s="3"/>
      <c r="U434"/>
      <c r="V434" s="3"/>
    </row>
    <row r="435" spans="1:22" x14ac:dyDescent="0.3">
      <c r="A435" s="7">
        <f>ROW()-ROW(Загальна_таблиця[[#Headers],[№]])</f>
        <v>434</v>
      </c>
      <c r="B435" s="3" t="s">
        <v>850</v>
      </c>
      <c r="C435" s="3" t="s">
        <v>604</v>
      </c>
      <c r="D435" s="3" t="s">
        <v>45</v>
      </c>
      <c r="E435" s="3" t="s">
        <v>24</v>
      </c>
      <c r="F435" s="3" t="s">
        <v>558</v>
      </c>
      <c r="G435" s="3" t="s">
        <v>21</v>
      </c>
      <c r="H435" s="3" t="s">
        <v>271</v>
      </c>
      <c r="I435" s="4">
        <v>416</v>
      </c>
      <c r="J435" s="1">
        <v>45535</v>
      </c>
      <c r="K435" s="4">
        <f>IF(Загальна_таблиця[[#This Row],[Дата покупки]]="","",YEAR(Загальна_таблиця[[#This Row],[Дата покупки]]))</f>
        <v>2024</v>
      </c>
      <c r="L4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5" s="2">
        <v>527</v>
      </c>
      <c r="P435" s="4" t="str">
        <f>IF(Загальна_таблиця[[#This Row],[Дата прочитання]]="","",YEAR(Загальна_таблиця[[#This Row],[Дата прочитання]]))</f>
        <v/>
      </c>
      <c r="Q435" s="4" t="str">
        <f>IF(Загальна_таблиця[[#This Row],[Дата прочитання]],"Прочитане","Непрочитане")</f>
        <v>Непрочитане</v>
      </c>
      <c r="R43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5" s="3"/>
      <c r="U435"/>
      <c r="V435" s="3"/>
    </row>
    <row r="436" spans="1:22" x14ac:dyDescent="0.3">
      <c r="A436" s="7">
        <f>ROW()-ROW(Загальна_таблиця[[#Headers],[№]])</f>
        <v>435</v>
      </c>
      <c r="B436" s="3" t="s">
        <v>851</v>
      </c>
      <c r="C436" s="3" t="s">
        <v>604</v>
      </c>
      <c r="D436" s="3" t="s">
        <v>45</v>
      </c>
      <c r="E436" s="3" t="s">
        <v>24</v>
      </c>
      <c r="F436" s="3" t="s">
        <v>558</v>
      </c>
      <c r="G436" s="3" t="s">
        <v>21</v>
      </c>
      <c r="H436" s="3" t="s">
        <v>271</v>
      </c>
      <c r="I436" s="4">
        <v>432</v>
      </c>
      <c r="J436" s="1">
        <v>45535</v>
      </c>
      <c r="K436" s="4">
        <f>IF(Загальна_таблиця[[#This Row],[Дата покупки]]="","",YEAR(Загальна_таблиця[[#This Row],[Дата покупки]]))</f>
        <v>2024</v>
      </c>
      <c r="L43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6" s="2">
        <v>575</v>
      </c>
      <c r="P436" s="4" t="str">
        <f>IF(Загальна_таблиця[[#This Row],[Дата прочитання]]="","",YEAR(Загальна_таблиця[[#This Row],[Дата прочитання]]))</f>
        <v/>
      </c>
      <c r="Q436" s="4" t="str">
        <f>IF(Загальна_таблиця[[#This Row],[Дата прочитання]],"Прочитане","Непрочитане")</f>
        <v>Непрочитане</v>
      </c>
      <c r="R43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6" s="3"/>
      <c r="U436"/>
      <c r="V436" s="3"/>
    </row>
    <row r="437" spans="1:22" x14ac:dyDescent="0.3">
      <c r="A437" s="7">
        <f>ROW()-ROW(Загальна_таблиця[[#Headers],[№]])</f>
        <v>436</v>
      </c>
      <c r="B437" s="3" t="s">
        <v>852</v>
      </c>
      <c r="C437" s="3" t="s">
        <v>853</v>
      </c>
      <c r="D437" s="3" t="s">
        <v>601</v>
      </c>
      <c r="E437" s="3" t="s">
        <v>24</v>
      </c>
      <c r="F437" s="3" t="s">
        <v>68</v>
      </c>
      <c r="G437" s="3" t="s">
        <v>21</v>
      </c>
      <c r="H437" s="3" t="s">
        <v>271</v>
      </c>
      <c r="I437" s="4">
        <v>208</v>
      </c>
      <c r="J437" s="1">
        <v>45535</v>
      </c>
      <c r="K437" s="4">
        <f>IF(Загальна_таблиця[[#This Row],[Дата покупки]]="","",YEAR(Загальна_таблиця[[#This Row],[Дата покупки]]))</f>
        <v>2024</v>
      </c>
      <c r="L43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437" s="2">
        <v>575</v>
      </c>
      <c r="P437" s="4" t="str">
        <f>IF(Загальна_таблиця[[#This Row],[Дата прочитання]]="","",YEAR(Загальна_таблиця[[#This Row],[Дата прочитання]]))</f>
        <v/>
      </c>
      <c r="Q437" s="4" t="str">
        <f>IF(Загальна_таблиця[[#This Row],[Дата прочитання]],"Прочитане","Непрочитане")</f>
        <v>Непрочитане</v>
      </c>
      <c r="R43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7" s="3"/>
      <c r="U437"/>
      <c r="V437" s="3"/>
    </row>
    <row r="438" spans="1:22" x14ac:dyDescent="0.3">
      <c r="A438" s="7">
        <f>ROW()-ROW(Загальна_таблиця[[#Headers],[№]])</f>
        <v>437</v>
      </c>
      <c r="B438" s="3" t="s">
        <v>854</v>
      </c>
      <c r="C438" s="3" t="s">
        <v>855</v>
      </c>
      <c r="D438" s="3" t="s">
        <v>45</v>
      </c>
      <c r="E438" s="3" t="s">
        <v>276</v>
      </c>
      <c r="F438" s="3" t="s">
        <v>452</v>
      </c>
      <c r="G438" s="3" t="s">
        <v>22</v>
      </c>
      <c r="H438" s="3" t="s">
        <v>271</v>
      </c>
      <c r="I438" s="4">
        <v>528</v>
      </c>
      <c r="J438" s="1">
        <v>45539</v>
      </c>
      <c r="K438" s="4">
        <f>IF(Загальна_таблиця[[#This Row],[Дата покупки]]="","",YEAR(Загальна_таблиця[[#This Row],[Дата покупки]]))</f>
        <v>2024</v>
      </c>
      <c r="L43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38" s="2">
        <v>470</v>
      </c>
      <c r="P438" s="4" t="str">
        <f>IF(Загальна_таблиця[[#This Row],[Дата прочитання]]="","",YEAR(Загальна_таблиця[[#This Row],[Дата прочитання]]))</f>
        <v/>
      </c>
      <c r="Q438" s="4" t="str">
        <f>IF(Загальна_таблиця[[#This Row],[Дата прочитання]],"Прочитане","Непрочитане")</f>
        <v>Непрочитане</v>
      </c>
      <c r="R43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8" s="3"/>
      <c r="U438"/>
      <c r="V438" s="3"/>
    </row>
    <row r="439" spans="1:22" x14ac:dyDescent="0.3">
      <c r="A439" s="7">
        <f>ROW()-ROW(Загальна_таблиця[[#Headers],[№]])</f>
        <v>438</v>
      </c>
      <c r="B439" s="3" t="s">
        <v>856</v>
      </c>
      <c r="C439" s="3" t="s">
        <v>857</v>
      </c>
      <c r="D439" s="3" t="s">
        <v>45</v>
      </c>
      <c r="E439" s="3" t="s">
        <v>428</v>
      </c>
      <c r="F439" s="3" t="s">
        <v>708</v>
      </c>
      <c r="G439" s="3" t="s">
        <v>21</v>
      </c>
      <c r="H439" s="3" t="s">
        <v>271</v>
      </c>
      <c r="I439" s="4">
        <v>584</v>
      </c>
      <c r="J439" s="1">
        <v>45539</v>
      </c>
      <c r="K439" s="4">
        <f>IF(Загальна_таблиця[[#This Row],[Дата покупки]]="","",YEAR(Загальна_таблиця[[#This Row],[Дата покупки]]))</f>
        <v>2024</v>
      </c>
      <c r="L43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39" s="2">
        <v>333</v>
      </c>
      <c r="P439" s="4" t="str">
        <f>IF(Загальна_таблиця[[#This Row],[Дата прочитання]]="","",YEAR(Загальна_таблиця[[#This Row],[Дата прочитання]]))</f>
        <v/>
      </c>
      <c r="Q439" s="4" t="str">
        <f>IF(Загальна_таблиця[[#This Row],[Дата прочитання]],"Прочитане","Непрочитане")</f>
        <v>Непрочитане</v>
      </c>
      <c r="R43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39" s="3"/>
      <c r="U439"/>
      <c r="V439" s="3"/>
    </row>
    <row r="440" spans="1:22" x14ac:dyDescent="0.3">
      <c r="A440" s="7">
        <f>ROW()-ROW(Загальна_таблиця[[#Headers],[№]])</f>
        <v>439</v>
      </c>
      <c r="B440" s="3" t="s">
        <v>858</v>
      </c>
      <c r="C440" s="3" t="s">
        <v>857</v>
      </c>
      <c r="D440" s="3" t="s">
        <v>45</v>
      </c>
      <c r="E440" s="3" t="s">
        <v>428</v>
      </c>
      <c r="F440" s="3" t="s">
        <v>708</v>
      </c>
      <c r="G440" s="3" t="s">
        <v>21</v>
      </c>
      <c r="H440" s="3" t="s">
        <v>271</v>
      </c>
      <c r="I440" s="4">
        <v>512</v>
      </c>
      <c r="J440" s="1">
        <v>45539</v>
      </c>
      <c r="K440" s="4">
        <f>IF(Загальна_таблиця[[#This Row],[Дата покупки]]="","",YEAR(Загальна_таблиця[[#This Row],[Дата покупки]]))</f>
        <v>2024</v>
      </c>
      <c r="L44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0" s="2">
        <v>333</v>
      </c>
      <c r="P440" s="4" t="str">
        <f>IF(Загальна_таблиця[[#This Row],[Дата прочитання]]="","",YEAR(Загальна_таблиця[[#This Row],[Дата прочитання]]))</f>
        <v/>
      </c>
      <c r="Q440" s="4" t="str">
        <f>IF(Загальна_таблиця[[#This Row],[Дата прочитання]],"Прочитане","Непрочитане")</f>
        <v>Непрочитане</v>
      </c>
      <c r="R44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0" s="3"/>
      <c r="U440"/>
      <c r="V440" s="3"/>
    </row>
    <row r="441" spans="1:22" x14ac:dyDescent="0.3">
      <c r="A441" s="7">
        <f>ROW()-ROW(Загальна_таблиця[[#Headers],[№]])</f>
        <v>440</v>
      </c>
      <c r="B441" s="3" t="s">
        <v>859</v>
      </c>
      <c r="C441" s="3" t="s">
        <v>857</v>
      </c>
      <c r="D441" s="3" t="s">
        <v>45</v>
      </c>
      <c r="E441" s="3" t="s">
        <v>428</v>
      </c>
      <c r="F441" s="3" t="s">
        <v>708</v>
      </c>
      <c r="G441" s="3" t="s">
        <v>21</v>
      </c>
      <c r="H441" s="3" t="s">
        <v>271</v>
      </c>
      <c r="I441" s="4">
        <v>472</v>
      </c>
      <c r="J441" s="1">
        <v>45539</v>
      </c>
      <c r="K441" s="4">
        <f>IF(Загальна_таблиця[[#This Row],[Дата покупки]]="","",YEAR(Загальна_таблиця[[#This Row],[Дата покупки]]))</f>
        <v>2024</v>
      </c>
      <c r="L44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1" s="2">
        <v>333</v>
      </c>
      <c r="P441" s="4" t="str">
        <f>IF(Загальна_таблиця[[#This Row],[Дата прочитання]]="","",YEAR(Загальна_таблиця[[#This Row],[Дата прочитання]]))</f>
        <v/>
      </c>
      <c r="Q441" s="4" t="str">
        <f>IF(Загальна_таблиця[[#This Row],[Дата прочитання]],"Прочитане","Непрочитане")</f>
        <v>Непрочитане</v>
      </c>
      <c r="R44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1" s="3"/>
      <c r="U441"/>
      <c r="V441" s="3"/>
    </row>
    <row r="442" spans="1:22" x14ac:dyDescent="0.3">
      <c r="A442" s="7">
        <f>ROW()-ROW(Загальна_таблиця[[#Headers],[№]])</f>
        <v>441</v>
      </c>
      <c r="B442" s="3" t="s">
        <v>860</v>
      </c>
      <c r="C442" s="3" t="s">
        <v>578</v>
      </c>
      <c r="D442" s="3" t="s">
        <v>53</v>
      </c>
      <c r="E442" s="3" t="s">
        <v>24</v>
      </c>
      <c r="F442" s="3" t="s">
        <v>109</v>
      </c>
      <c r="G442" s="3" t="s">
        <v>22</v>
      </c>
      <c r="H442" s="3" t="s">
        <v>271</v>
      </c>
      <c r="I442" s="4">
        <v>80</v>
      </c>
      <c r="J442" s="1">
        <v>45546</v>
      </c>
      <c r="K442" s="4">
        <f>IF(Загальна_таблиця[[#This Row],[Дата покупки]]="","",YEAR(Загальна_таблиця[[#This Row],[Дата покупки]]))</f>
        <v>2024</v>
      </c>
      <c r="L44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2" s="2">
        <v>250</v>
      </c>
      <c r="N442" s="4">
        <v>5</v>
      </c>
      <c r="O442" s="1">
        <v>45547</v>
      </c>
      <c r="P442" s="4">
        <f>IF(Загальна_таблиця[[#This Row],[Дата прочитання]]="","",YEAR(Загальна_таблиця[[#This Row],[Дата прочитання]]))</f>
        <v>2024</v>
      </c>
      <c r="Q442" s="4" t="str">
        <f>IF(Загальна_таблиця[[#This Row],[Дата прочитання]],"Прочитане","Непрочитане")</f>
        <v>Прочитане</v>
      </c>
      <c r="R442" s="4">
        <f>IF(Загальна_таблиця[[#This Row],[Дата прочитання]]="","",Загальна_таблиця[[#This Row],[Дата прочитання]]-Загальна_таблиця[[#This Row],[Дата покупки]])</f>
        <v>1</v>
      </c>
      <c r="S442" s="3"/>
      <c r="U442"/>
      <c r="V442" s="3"/>
    </row>
    <row r="443" spans="1:22" x14ac:dyDescent="0.3">
      <c r="A443" s="7">
        <f>ROW()-ROW(Загальна_таблиця[[#Headers],[№]])</f>
        <v>442</v>
      </c>
      <c r="B443" s="3" t="s">
        <v>861</v>
      </c>
      <c r="C443" s="3" t="s">
        <v>770</v>
      </c>
      <c r="D443" s="3" t="s">
        <v>45</v>
      </c>
      <c r="E443" s="3" t="s">
        <v>178</v>
      </c>
      <c r="F443" s="3" t="s">
        <v>236</v>
      </c>
      <c r="G443" s="3" t="s">
        <v>22</v>
      </c>
      <c r="H443" s="3" t="s">
        <v>271</v>
      </c>
      <c r="I443" s="4">
        <v>360</v>
      </c>
      <c r="J443" s="1">
        <v>45546</v>
      </c>
      <c r="K443" s="4">
        <f>IF(Загальна_таблиця[[#This Row],[Дата покупки]]="","",YEAR(Загальна_таблиця[[#This Row],[Дата покупки]]))</f>
        <v>2024</v>
      </c>
      <c r="L44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3" s="2">
        <v>649</v>
      </c>
      <c r="P443" s="4" t="str">
        <f>IF(Загальна_таблиця[[#This Row],[Дата прочитання]]="","",YEAR(Загальна_таблиця[[#This Row],[Дата прочитання]]))</f>
        <v/>
      </c>
      <c r="Q443" s="4" t="str">
        <f>IF(Загальна_таблиця[[#This Row],[Дата прочитання]],"Прочитане","Непрочитане")</f>
        <v>Непрочитане</v>
      </c>
      <c r="R44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3" s="3"/>
      <c r="U443"/>
      <c r="V443" s="3"/>
    </row>
    <row r="444" spans="1:22" x14ac:dyDescent="0.3">
      <c r="A444" s="7">
        <f>ROW()-ROW(Загальна_таблиця[[#Headers],[№]])</f>
        <v>443</v>
      </c>
      <c r="B444" s="3" t="s">
        <v>862</v>
      </c>
      <c r="C444" s="3" t="s">
        <v>770</v>
      </c>
      <c r="D444" s="3" t="s">
        <v>45</v>
      </c>
      <c r="E444" s="3" t="s">
        <v>178</v>
      </c>
      <c r="F444" s="3" t="s">
        <v>236</v>
      </c>
      <c r="G444" s="3" t="s">
        <v>22</v>
      </c>
      <c r="H444" s="3" t="s">
        <v>271</v>
      </c>
      <c r="I444" s="4">
        <v>320</v>
      </c>
      <c r="J444" s="1">
        <v>45546</v>
      </c>
      <c r="K444" s="4">
        <f>IF(Загальна_таблиця[[#This Row],[Дата покупки]]="","",YEAR(Загальна_таблиця[[#This Row],[Дата покупки]]))</f>
        <v>2024</v>
      </c>
      <c r="L44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4" s="2">
        <v>1</v>
      </c>
      <c r="P444" s="4" t="str">
        <f>IF(Загальна_таблиця[[#This Row],[Дата прочитання]]="","",YEAR(Загальна_таблиця[[#This Row],[Дата прочитання]]))</f>
        <v/>
      </c>
      <c r="Q444" s="4" t="str">
        <f>IF(Загальна_таблиця[[#This Row],[Дата прочитання]],"Прочитане","Непрочитане")</f>
        <v>Непрочитане</v>
      </c>
      <c r="R44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4" s="3"/>
      <c r="U444"/>
      <c r="V444" s="3"/>
    </row>
    <row r="445" spans="1:22" x14ac:dyDescent="0.3">
      <c r="A445" s="7">
        <f>ROW()-ROW(Загальна_таблиця[[#Headers],[№]])</f>
        <v>444</v>
      </c>
      <c r="B445" s="3" t="s">
        <v>863</v>
      </c>
      <c r="C445" s="3" t="s">
        <v>15</v>
      </c>
      <c r="D445" s="3" t="s">
        <v>23</v>
      </c>
      <c r="E445" s="3" t="s">
        <v>24</v>
      </c>
      <c r="F445" s="3" t="s">
        <v>49</v>
      </c>
      <c r="G445" s="3" t="s">
        <v>22</v>
      </c>
      <c r="H445" s="3" t="s">
        <v>271</v>
      </c>
      <c r="I445" s="4">
        <v>464</v>
      </c>
      <c r="J445" s="1">
        <v>45548</v>
      </c>
      <c r="K445" s="4">
        <f>IF(Загальна_таблиця[[#This Row],[Дата покупки]]="","",YEAR(Загальна_таблиця[[#This Row],[Дата покупки]]))</f>
        <v>2024</v>
      </c>
      <c r="L44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5" s="2">
        <v>470</v>
      </c>
      <c r="P445" s="4" t="str">
        <f>IF(Загальна_таблиця[[#This Row],[Дата прочитання]]="","",YEAR(Загальна_таблиця[[#This Row],[Дата прочитання]]))</f>
        <v/>
      </c>
      <c r="Q445" s="4" t="str">
        <f>IF(Загальна_таблиця[[#This Row],[Дата прочитання]],"Прочитане","Непрочитане")</f>
        <v>Непрочитане</v>
      </c>
      <c r="R44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5" s="3"/>
      <c r="U445"/>
      <c r="V445" s="3"/>
    </row>
    <row r="446" spans="1:22" x14ac:dyDescent="0.3">
      <c r="A446" s="7">
        <f>ROW()-ROW(Загальна_таблиця[[#Headers],[№]])</f>
        <v>445</v>
      </c>
      <c r="B446" s="3" t="s">
        <v>864</v>
      </c>
      <c r="C446" s="3" t="s">
        <v>772</v>
      </c>
      <c r="D446" s="3" t="s">
        <v>45</v>
      </c>
      <c r="E446" s="3" t="s">
        <v>46</v>
      </c>
      <c r="F446" s="3" t="s">
        <v>538</v>
      </c>
      <c r="G446" s="3" t="s">
        <v>22</v>
      </c>
      <c r="H446" s="3" t="s">
        <v>271</v>
      </c>
      <c r="I446" s="4">
        <v>240</v>
      </c>
      <c r="J446" s="1">
        <v>45548</v>
      </c>
      <c r="K446" s="4">
        <f>IF(Загальна_таблиця[[#This Row],[Дата покупки]]="","",YEAR(Загальна_таблиця[[#This Row],[Дата покупки]]))</f>
        <v>2024</v>
      </c>
      <c r="L44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6" s="2">
        <v>189</v>
      </c>
      <c r="P446" s="4" t="str">
        <f>IF(Загальна_таблиця[[#This Row],[Дата прочитання]]="","",YEAR(Загальна_таблиця[[#This Row],[Дата прочитання]]))</f>
        <v/>
      </c>
      <c r="Q446" s="4" t="str">
        <f>IF(Загальна_таблиця[[#This Row],[Дата прочитання]],"Прочитане","Непрочитане")</f>
        <v>Непрочитане</v>
      </c>
      <c r="R44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6" s="3"/>
      <c r="U446"/>
      <c r="V446" s="3"/>
    </row>
    <row r="447" spans="1:22" x14ac:dyDescent="0.3">
      <c r="A447" s="7">
        <f>ROW()-ROW(Загальна_таблиця[[#Headers],[№]])</f>
        <v>446</v>
      </c>
      <c r="B447" s="3" t="s">
        <v>865</v>
      </c>
      <c r="C447" s="3" t="s">
        <v>772</v>
      </c>
      <c r="D447" s="3" t="s">
        <v>45</v>
      </c>
      <c r="E447" s="3" t="s">
        <v>46</v>
      </c>
      <c r="F447" s="3" t="s">
        <v>538</v>
      </c>
      <c r="G447" s="3" t="s">
        <v>22</v>
      </c>
      <c r="H447" s="3" t="s">
        <v>271</v>
      </c>
      <c r="I447" s="4">
        <v>320</v>
      </c>
      <c r="J447" s="1">
        <v>45548</v>
      </c>
      <c r="K447" s="4">
        <f>IF(Загальна_таблиця[[#This Row],[Дата покупки]]="","",YEAR(Загальна_таблиця[[#This Row],[Дата покупки]]))</f>
        <v>2024</v>
      </c>
      <c r="L44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7" s="2">
        <v>189</v>
      </c>
      <c r="P447" s="4" t="str">
        <f>IF(Загальна_таблиця[[#This Row],[Дата прочитання]]="","",YEAR(Загальна_таблиця[[#This Row],[Дата прочитання]]))</f>
        <v/>
      </c>
      <c r="Q447" s="4" t="str">
        <f>IF(Загальна_таблиця[[#This Row],[Дата прочитання]],"Прочитане","Непрочитане")</f>
        <v>Непрочитане</v>
      </c>
      <c r="R44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7" s="3"/>
      <c r="U447"/>
      <c r="V447" s="3"/>
    </row>
    <row r="448" spans="1:22" x14ac:dyDescent="0.3">
      <c r="A448" s="7">
        <f>ROW()-ROW(Загальна_таблиця[[#Headers],[№]])</f>
        <v>447</v>
      </c>
      <c r="B448" s="3" t="s">
        <v>866</v>
      </c>
      <c r="C448" s="3" t="s">
        <v>867</v>
      </c>
      <c r="D448" s="3" t="s">
        <v>23</v>
      </c>
      <c r="E448" s="3" t="s">
        <v>24</v>
      </c>
      <c r="F448" s="3" t="s">
        <v>238</v>
      </c>
      <c r="G448" s="3" t="s">
        <v>22</v>
      </c>
      <c r="H448" s="3" t="s">
        <v>271</v>
      </c>
      <c r="I448" s="4">
        <v>320</v>
      </c>
      <c r="J448" s="1">
        <v>45548</v>
      </c>
      <c r="K448" s="4">
        <f>IF(Загальна_таблиця[[#This Row],[Дата покупки]]="","",YEAR(Загальна_таблиця[[#This Row],[Дата покупки]]))</f>
        <v>2024</v>
      </c>
      <c r="L44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8" s="2">
        <v>242</v>
      </c>
      <c r="P448" s="4" t="str">
        <f>IF(Загальна_таблиця[[#This Row],[Дата прочитання]]="","",YEAR(Загальна_таблиця[[#This Row],[Дата прочитання]]))</f>
        <v/>
      </c>
      <c r="Q448" s="4" t="str">
        <f>IF(Загальна_таблиця[[#This Row],[Дата прочитання]],"Прочитане","Непрочитане")</f>
        <v>Непрочитане</v>
      </c>
      <c r="R44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8" s="3"/>
      <c r="U448"/>
      <c r="V448" s="3"/>
    </row>
    <row r="449" spans="1:22" x14ac:dyDescent="0.3">
      <c r="A449" s="7">
        <f>ROW()-ROW(Загальна_таблиця[[#Headers],[№]])</f>
        <v>448</v>
      </c>
      <c r="B449" s="3" t="s">
        <v>868</v>
      </c>
      <c r="C449" s="3" t="s">
        <v>869</v>
      </c>
      <c r="D449" s="3" t="s">
        <v>23</v>
      </c>
      <c r="E449" s="3" t="s">
        <v>24</v>
      </c>
      <c r="F449" s="3" t="s">
        <v>238</v>
      </c>
      <c r="G449" s="3" t="s">
        <v>22</v>
      </c>
      <c r="H449" s="3" t="s">
        <v>271</v>
      </c>
      <c r="I449" s="4">
        <v>288</v>
      </c>
      <c r="J449" s="1">
        <v>45548</v>
      </c>
      <c r="K449" s="4">
        <f>IF(Загальна_таблиця[[#This Row],[Дата покупки]]="","",YEAR(Загальна_таблиця[[#This Row],[Дата покупки]]))</f>
        <v>2024</v>
      </c>
      <c r="L44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49" s="2">
        <v>292</v>
      </c>
      <c r="P449" s="4" t="str">
        <f>IF(Загальна_таблиця[[#This Row],[Дата прочитання]]="","",YEAR(Загальна_таблиця[[#This Row],[Дата прочитання]]))</f>
        <v/>
      </c>
      <c r="Q449" s="4" t="str">
        <f>IF(Загальна_таблиця[[#This Row],[Дата прочитання]],"Прочитане","Непрочитане")</f>
        <v>Непрочитане</v>
      </c>
      <c r="R44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49" s="3"/>
      <c r="U449"/>
      <c r="V449" s="3"/>
    </row>
    <row r="450" spans="1:22" x14ac:dyDescent="0.3">
      <c r="A450" s="7">
        <f>ROW()-ROW(Загальна_таблиця[[#Headers],[№]])</f>
        <v>449</v>
      </c>
      <c r="B450" s="3" t="s">
        <v>870</v>
      </c>
      <c r="C450" s="3" t="s">
        <v>871</v>
      </c>
      <c r="D450" s="3" t="s">
        <v>45</v>
      </c>
      <c r="E450" s="3" t="s">
        <v>178</v>
      </c>
      <c r="F450" s="3" t="s">
        <v>48</v>
      </c>
      <c r="G450" s="3" t="s">
        <v>22</v>
      </c>
      <c r="H450" s="3" t="s">
        <v>271</v>
      </c>
      <c r="I450" s="4">
        <v>528</v>
      </c>
      <c r="J450" s="1">
        <v>45554</v>
      </c>
      <c r="K450" s="4">
        <f>IF(Загальна_таблиця[[#This Row],[Дата покупки]]="","",YEAR(Загальна_таблиця[[#This Row],[Дата покупки]]))</f>
        <v>2024</v>
      </c>
      <c r="L45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0" s="2">
        <v>430</v>
      </c>
      <c r="N450" s="4">
        <v>5</v>
      </c>
      <c r="O450" s="1">
        <v>45573</v>
      </c>
      <c r="P450" s="4">
        <f>IF(Загальна_таблиця[[#This Row],[Дата прочитання]]="","",YEAR(Загальна_таблиця[[#This Row],[Дата прочитання]]))</f>
        <v>2024</v>
      </c>
      <c r="Q450" s="4" t="str">
        <f>IF(Загальна_таблиця[[#This Row],[Дата прочитання]],"Прочитане","Непрочитане")</f>
        <v>Прочитане</v>
      </c>
      <c r="R450" s="4">
        <f>IF(Загальна_таблиця[[#This Row],[Дата прочитання]]="","",Загальна_таблиця[[#This Row],[Дата прочитання]]-Загальна_таблиця[[#This Row],[Дата покупки]])</f>
        <v>19</v>
      </c>
      <c r="S450" s="3"/>
      <c r="U450"/>
      <c r="V450" s="3"/>
    </row>
    <row r="451" spans="1:22" x14ac:dyDescent="0.3">
      <c r="A451" s="7">
        <f>ROW()-ROW(Загальна_таблиця[[#Headers],[№]])</f>
        <v>450</v>
      </c>
      <c r="B451" s="3" t="s">
        <v>872</v>
      </c>
      <c r="C451" s="3" t="s">
        <v>871</v>
      </c>
      <c r="D451" s="3" t="s">
        <v>45</v>
      </c>
      <c r="E451" s="3" t="s">
        <v>178</v>
      </c>
      <c r="F451" s="3" t="s">
        <v>48</v>
      </c>
      <c r="G451" s="3" t="s">
        <v>22</v>
      </c>
      <c r="H451" s="3" t="s">
        <v>271</v>
      </c>
      <c r="I451" s="4">
        <v>576</v>
      </c>
      <c r="J451" s="1">
        <v>45554</v>
      </c>
      <c r="K451" s="4">
        <f>IF(Загальна_таблиця[[#This Row],[Дата покупки]]="","",YEAR(Загальна_таблиця[[#This Row],[Дата покупки]]))</f>
        <v>2024</v>
      </c>
      <c r="L45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1" s="2">
        <v>470</v>
      </c>
      <c r="N451" s="4">
        <v>5</v>
      </c>
      <c r="O451" s="1">
        <v>45576</v>
      </c>
      <c r="P451" s="4">
        <f>IF(Загальна_таблиця[[#This Row],[Дата прочитання]]="","",YEAR(Загальна_таблиця[[#This Row],[Дата прочитання]]))</f>
        <v>2024</v>
      </c>
      <c r="Q451" s="4" t="str">
        <f>IF(Загальна_таблиця[[#This Row],[Дата прочитання]],"Прочитане","Непрочитане")</f>
        <v>Прочитане</v>
      </c>
      <c r="R451" s="4">
        <f>IF(Загальна_таблиця[[#This Row],[Дата прочитання]]="","",Загальна_таблиця[[#This Row],[Дата прочитання]]-Загальна_таблиця[[#This Row],[Дата покупки]])</f>
        <v>22</v>
      </c>
      <c r="S451" s="3"/>
      <c r="U451"/>
      <c r="V451" s="3"/>
    </row>
    <row r="452" spans="1:22" x14ac:dyDescent="0.3">
      <c r="A452" s="7">
        <f>ROW()-ROW(Загальна_таблиця[[#Headers],[№]])</f>
        <v>451</v>
      </c>
      <c r="B452" s="3" t="s">
        <v>873</v>
      </c>
      <c r="C452" s="3" t="s">
        <v>874</v>
      </c>
      <c r="D452" s="3" t="s">
        <v>53</v>
      </c>
      <c r="E452" s="3" t="s">
        <v>276</v>
      </c>
      <c r="F452" s="3" t="s">
        <v>886</v>
      </c>
      <c r="G452" s="3" t="s">
        <v>22</v>
      </c>
      <c r="H452" s="3" t="s">
        <v>271</v>
      </c>
      <c r="I452" s="4">
        <v>200</v>
      </c>
      <c r="J452" s="1">
        <v>45556</v>
      </c>
      <c r="K452" s="4">
        <f>IF(Загальна_таблиця[[#This Row],[Дата покупки]]="","",YEAR(Загальна_таблиця[[#This Row],[Дата покупки]]))</f>
        <v>2024</v>
      </c>
      <c r="L45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2" s="2">
        <v>101</v>
      </c>
      <c r="N452" s="4">
        <v>4</v>
      </c>
      <c r="O452" s="1">
        <v>45557</v>
      </c>
      <c r="P452" s="4">
        <f>IF(Загальна_таблиця[[#This Row],[Дата прочитання]]="","",YEAR(Загальна_таблиця[[#This Row],[Дата прочитання]]))</f>
        <v>2024</v>
      </c>
      <c r="Q452" s="4" t="str">
        <f>IF(Загальна_таблиця[[#This Row],[Дата прочитання]],"Прочитане","Непрочитане")</f>
        <v>Прочитане</v>
      </c>
      <c r="R452" s="4">
        <f>IF(Загальна_таблиця[[#This Row],[Дата прочитання]]="","",Загальна_таблиця[[#This Row],[Дата прочитання]]-Загальна_таблиця[[#This Row],[Дата покупки]])</f>
        <v>1</v>
      </c>
      <c r="S452" s="3"/>
      <c r="U452"/>
      <c r="V452" s="3"/>
    </row>
    <row r="453" spans="1:22" x14ac:dyDescent="0.3">
      <c r="A453" s="7">
        <f>ROW()-ROW(Загальна_таблиця[[#Headers],[№]])</f>
        <v>452</v>
      </c>
      <c r="B453" s="3" t="s">
        <v>875</v>
      </c>
      <c r="C453" s="3" t="s">
        <v>876</v>
      </c>
      <c r="D453" s="3" t="s">
        <v>45</v>
      </c>
      <c r="E453" s="3" t="s">
        <v>46</v>
      </c>
      <c r="F453" s="3" t="s">
        <v>49</v>
      </c>
      <c r="G453" s="3" t="s">
        <v>22</v>
      </c>
      <c r="H453" s="3" t="s">
        <v>271</v>
      </c>
      <c r="I453" s="4">
        <v>368</v>
      </c>
      <c r="J453" s="1">
        <v>45556</v>
      </c>
      <c r="K453" s="4">
        <f>IF(Загальна_таблиця[[#This Row],[Дата покупки]]="","",YEAR(Загальна_таблиця[[#This Row],[Дата покупки]]))</f>
        <v>2024</v>
      </c>
      <c r="L45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3" s="2">
        <v>101</v>
      </c>
      <c r="P453" s="4" t="str">
        <f>IF(Загальна_таблиця[[#This Row],[Дата прочитання]]="","",YEAR(Загальна_таблиця[[#This Row],[Дата прочитання]]))</f>
        <v/>
      </c>
      <c r="Q453" s="4" t="str">
        <f>IF(Загальна_таблиця[[#This Row],[Дата прочитання]],"Прочитане","Непрочитане")</f>
        <v>Непрочитане</v>
      </c>
      <c r="R45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3" s="3"/>
      <c r="U453"/>
      <c r="V453" s="3"/>
    </row>
    <row r="454" spans="1:22" x14ac:dyDescent="0.3">
      <c r="A454" s="7">
        <f>ROW()-ROW(Загальна_таблиця[[#Headers],[№]])</f>
        <v>453</v>
      </c>
      <c r="B454" s="3" t="s">
        <v>877</v>
      </c>
      <c r="C454" s="3" t="s">
        <v>831</v>
      </c>
      <c r="D454" s="3" t="s">
        <v>45</v>
      </c>
      <c r="E454" s="3" t="s">
        <v>428</v>
      </c>
      <c r="F454" s="3" t="s">
        <v>811</v>
      </c>
      <c r="G454" s="3" t="s">
        <v>22</v>
      </c>
      <c r="H454" s="3" t="s">
        <v>271</v>
      </c>
      <c r="I454" s="4">
        <v>304</v>
      </c>
      <c r="J454" s="1">
        <v>45556</v>
      </c>
      <c r="K454" s="4">
        <f>IF(Загальна_таблиця[[#This Row],[Дата покупки]]="","",YEAR(Загальна_таблиця[[#This Row],[Дата покупки]]))</f>
        <v>2024</v>
      </c>
      <c r="L45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4" s="2">
        <v>101</v>
      </c>
      <c r="P454" s="4" t="str">
        <f>IF(Загальна_таблиця[[#This Row],[Дата прочитання]]="","",YEAR(Загальна_таблиця[[#This Row],[Дата прочитання]]))</f>
        <v/>
      </c>
      <c r="Q454" s="4" t="str">
        <f>IF(Загальна_таблиця[[#This Row],[Дата прочитання]],"Прочитане","Непрочитане")</f>
        <v>Непрочитане</v>
      </c>
      <c r="R45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4" s="3"/>
      <c r="U454"/>
      <c r="V454" s="3"/>
    </row>
    <row r="455" spans="1:22" x14ac:dyDescent="0.3">
      <c r="A455" s="7">
        <f>ROW()-ROW(Загальна_таблиця[[#Headers],[№]])</f>
        <v>454</v>
      </c>
      <c r="B455" s="3" t="s">
        <v>887</v>
      </c>
      <c r="C455" s="3" t="s">
        <v>112</v>
      </c>
      <c r="D455" s="3" t="s">
        <v>53</v>
      </c>
      <c r="E455" s="3" t="s">
        <v>24</v>
      </c>
      <c r="F455" s="3" t="s">
        <v>165</v>
      </c>
      <c r="G455" s="3" t="s">
        <v>22</v>
      </c>
      <c r="H455" s="3" t="s">
        <v>271</v>
      </c>
      <c r="I455" s="4">
        <v>136</v>
      </c>
      <c r="J455" s="1">
        <v>45556</v>
      </c>
      <c r="K455" s="4">
        <f>IF(Загальна_таблиця[[#This Row],[Дата покупки]]="","",YEAR(Загальна_таблиця[[#This Row],[Дата покупки]]))</f>
        <v>2024</v>
      </c>
      <c r="L45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5" s="2">
        <v>101</v>
      </c>
      <c r="N455" s="4">
        <v>5</v>
      </c>
      <c r="O455" s="1">
        <v>45558</v>
      </c>
      <c r="P455" s="4">
        <f>IF(Загальна_таблиця[[#This Row],[Дата прочитання]]="","",YEAR(Загальна_таблиця[[#This Row],[Дата прочитання]]))</f>
        <v>2024</v>
      </c>
      <c r="Q455" s="4" t="str">
        <f>IF(Загальна_таблиця[[#This Row],[Дата прочитання]],"Прочитане","Непрочитане")</f>
        <v>Прочитане</v>
      </c>
      <c r="R455" s="4">
        <f>IF(Загальна_таблиця[[#This Row],[Дата прочитання]]="","",Загальна_таблиця[[#This Row],[Дата прочитання]]-Загальна_таблиця[[#This Row],[Дата покупки]])</f>
        <v>2</v>
      </c>
      <c r="S455" s="3"/>
      <c r="U455"/>
      <c r="V455" s="3"/>
    </row>
    <row r="456" spans="1:22" x14ac:dyDescent="0.3">
      <c r="A456" s="7">
        <f>ROW()-ROW(Загальна_таблиця[[#Headers],[№]])</f>
        <v>455</v>
      </c>
      <c r="B456" s="3" t="s">
        <v>878</v>
      </c>
      <c r="C456" s="3" t="s">
        <v>87</v>
      </c>
      <c r="D456" s="3" t="s">
        <v>107</v>
      </c>
      <c r="E456" s="3" t="s">
        <v>24</v>
      </c>
      <c r="F456" s="3" t="s">
        <v>793</v>
      </c>
      <c r="G456" s="3" t="s">
        <v>22</v>
      </c>
      <c r="H456" s="3" t="s">
        <v>271</v>
      </c>
      <c r="I456" s="4">
        <v>176</v>
      </c>
      <c r="J456" s="1">
        <v>45556</v>
      </c>
      <c r="K456" s="4">
        <f>IF(Загальна_таблиця[[#This Row],[Дата покупки]]="","",YEAR(Загальна_таблиця[[#This Row],[Дата покупки]]))</f>
        <v>2024</v>
      </c>
      <c r="L45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6" s="2">
        <v>101</v>
      </c>
      <c r="P456" s="4" t="str">
        <f>IF(Загальна_таблиця[[#This Row],[Дата прочитання]]="","",YEAR(Загальна_таблиця[[#This Row],[Дата прочитання]]))</f>
        <v/>
      </c>
      <c r="Q456" s="4" t="str">
        <f>IF(Загальна_таблиця[[#This Row],[Дата прочитання]],"Прочитане","Непрочитане")</f>
        <v>Непрочитане</v>
      </c>
      <c r="R45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6" s="3"/>
      <c r="U456"/>
      <c r="V456" s="3"/>
    </row>
    <row r="457" spans="1:22" x14ac:dyDescent="0.3">
      <c r="A457" s="7">
        <f>ROW()-ROW(Загальна_таблиця[[#Headers],[№]])</f>
        <v>456</v>
      </c>
      <c r="B457" s="3" t="s">
        <v>879</v>
      </c>
      <c r="C457" s="3" t="s">
        <v>880</v>
      </c>
      <c r="D457" s="3" t="s">
        <v>53</v>
      </c>
      <c r="E457" s="3" t="s">
        <v>276</v>
      </c>
      <c r="F457" s="3" t="s">
        <v>109</v>
      </c>
      <c r="G457" s="3" t="s">
        <v>22</v>
      </c>
      <c r="H457" s="3" t="s">
        <v>271</v>
      </c>
      <c r="I457" s="4">
        <v>480</v>
      </c>
      <c r="J457" s="1">
        <v>45560</v>
      </c>
      <c r="K457" s="4">
        <f>IF(Загальна_таблиця[[#This Row],[Дата покупки]]="","",YEAR(Загальна_таблиця[[#This Row],[Дата покупки]]))</f>
        <v>2024</v>
      </c>
      <c r="L45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7" s="2">
        <v>193</v>
      </c>
      <c r="P457" s="4" t="str">
        <f>IF(Загальна_таблиця[[#This Row],[Дата прочитання]]="","",YEAR(Загальна_таблиця[[#This Row],[Дата прочитання]]))</f>
        <v/>
      </c>
      <c r="Q457" s="4" t="str">
        <f>IF(Загальна_таблиця[[#This Row],[Дата прочитання]],"Прочитане","Непрочитане")</f>
        <v>Непрочитане</v>
      </c>
      <c r="R45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7" s="3"/>
      <c r="U457"/>
      <c r="V457" s="3"/>
    </row>
    <row r="458" spans="1:22" x14ac:dyDescent="0.3">
      <c r="A458" s="7">
        <f>ROW()-ROW(Загальна_таблиця[[#Headers],[№]])</f>
        <v>457</v>
      </c>
      <c r="B458" s="3" t="s">
        <v>881</v>
      </c>
      <c r="C458" s="3" t="s">
        <v>567</v>
      </c>
      <c r="D458" s="3" t="s">
        <v>174</v>
      </c>
      <c r="E458" s="3" t="s">
        <v>24</v>
      </c>
      <c r="F458" s="3" t="s">
        <v>109</v>
      </c>
      <c r="G458" s="3" t="s">
        <v>22</v>
      </c>
      <c r="H458" s="3" t="s">
        <v>271</v>
      </c>
      <c r="I458" s="4">
        <v>600</v>
      </c>
      <c r="J458" s="1">
        <v>45560</v>
      </c>
      <c r="K458" s="4">
        <f>IF(Загальна_таблиця[[#This Row],[Дата покупки]]="","",YEAR(Загальна_таблиця[[#This Row],[Дата покупки]]))</f>
        <v>2024</v>
      </c>
      <c r="L45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8" s="2">
        <v>172</v>
      </c>
      <c r="P458" s="4" t="str">
        <f>IF(Загальна_таблиця[[#This Row],[Дата прочитання]]="","",YEAR(Загальна_таблиця[[#This Row],[Дата прочитання]]))</f>
        <v/>
      </c>
      <c r="Q458" s="4" t="str">
        <f>IF(Загальна_таблиця[[#This Row],[Дата прочитання]],"Прочитане","Непрочитане")</f>
        <v>Непрочитане</v>
      </c>
      <c r="R45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8" s="3"/>
      <c r="U458"/>
      <c r="V458" s="3"/>
    </row>
    <row r="459" spans="1:22" x14ac:dyDescent="0.3">
      <c r="A459" s="7">
        <f>ROW()-ROW(Загальна_таблиця[[#Headers],[№]])</f>
        <v>458</v>
      </c>
      <c r="B459" s="3" t="s">
        <v>882</v>
      </c>
      <c r="C459" s="3" t="s">
        <v>883</v>
      </c>
      <c r="D459" s="3" t="s">
        <v>23</v>
      </c>
      <c r="E459" s="3" t="s">
        <v>46</v>
      </c>
      <c r="F459" s="3" t="s">
        <v>109</v>
      </c>
      <c r="G459" s="3" t="s">
        <v>22</v>
      </c>
      <c r="H459" s="3" t="s">
        <v>271</v>
      </c>
      <c r="I459" s="4">
        <v>432</v>
      </c>
      <c r="J459" s="1">
        <v>45560</v>
      </c>
      <c r="K459" s="4">
        <f>IF(Загальна_таблиця[[#This Row],[Дата покупки]]="","",YEAR(Загальна_таблиця[[#This Row],[Дата покупки]]))</f>
        <v>2024</v>
      </c>
      <c r="L45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59" s="2">
        <v>236</v>
      </c>
      <c r="P459" s="4" t="str">
        <f>IF(Загальна_таблиця[[#This Row],[Дата прочитання]]="","",YEAR(Загальна_таблиця[[#This Row],[Дата прочитання]]))</f>
        <v/>
      </c>
      <c r="Q459" s="4" t="str">
        <f>IF(Загальна_таблиця[[#This Row],[Дата прочитання]],"Прочитане","Непрочитане")</f>
        <v>Непрочитане</v>
      </c>
      <c r="R45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59" s="3"/>
      <c r="U459"/>
      <c r="V459" s="3"/>
    </row>
    <row r="460" spans="1:22" x14ac:dyDescent="0.3">
      <c r="A460" s="7">
        <f>ROW()-ROW(Загальна_таблиця[[#Headers],[№]])</f>
        <v>459</v>
      </c>
      <c r="B460" s="3" t="s">
        <v>884</v>
      </c>
      <c r="C460" s="3" t="s">
        <v>885</v>
      </c>
      <c r="D460" s="3" t="s">
        <v>45</v>
      </c>
      <c r="E460" s="3" t="s">
        <v>24</v>
      </c>
      <c r="F460" s="3" t="s">
        <v>236</v>
      </c>
      <c r="G460" s="3" t="s">
        <v>22</v>
      </c>
      <c r="H460" s="3" t="s">
        <v>271</v>
      </c>
      <c r="I460" s="4">
        <v>496</v>
      </c>
      <c r="J460" s="1">
        <v>45565</v>
      </c>
      <c r="K460" s="4">
        <f>IF(Загальна_таблиця[[#This Row],[Дата покупки]]="","",YEAR(Загальна_таблиця[[#This Row],[Дата покупки]]))</f>
        <v>2024</v>
      </c>
      <c r="L46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Вересень</v>
      </c>
      <c r="M460" s="2">
        <v>240</v>
      </c>
      <c r="P460" s="4" t="str">
        <f>IF(Загальна_таблиця[[#This Row],[Дата прочитання]]="","",YEAR(Загальна_таблиця[[#This Row],[Дата прочитання]]))</f>
        <v/>
      </c>
      <c r="Q460" s="4" t="str">
        <f>IF(Загальна_таблиця[[#This Row],[Дата прочитання]],"Прочитане","Непрочитане")</f>
        <v>Непрочитане</v>
      </c>
      <c r="R46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0" s="3"/>
      <c r="U460"/>
      <c r="V460" s="3"/>
    </row>
    <row r="461" spans="1:22" x14ac:dyDescent="0.3">
      <c r="A461" s="7">
        <f>ROW()-ROW(Загальна_таблиця[[#Headers],[№]])</f>
        <v>460</v>
      </c>
      <c r="B461" s="3" t="s">
        <v>888</v>
      </c>
      <c r="C461" s="3" t="s">
        <v>889</v>
      </c>
      <c r="D461" s="3" t="s">
        <v>45</v>
      </c>
      <c r="E461" s="3" t="s">
        <v>24</v>
      </c>
      <c r="F461" s="3" t="s">
        <v>48</v>
      </c>
      <c r="G461" s="3" t="s">
        <v>22</v>
      </c>
      <c r="H461" s="3" t="s">
        <v>271</v>
      </c>
      <c r="I461" s="4">
        <v>368</v>
      </c>
      <c r="J461" s="1">
        <v>45574</v>
      </c>
      <c r="K461" s="4">
        <f>IF(Загальна_таблиця[[#This Row],[Дата покупки]]="","",YEAR(Загальна_таблиця[[#This Row],[Дата покупки]]))</f>
        <v>2024</v>
      </c>
      <c r="L46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1" s="2">
        <v>450</v>
      </c>
      <c r="P461" s="4" t="str">
        <f>IF(Загальна_таблиця[[#This Row],[Дата прочитання]]="","",YEAR(Загальна_таблиця[[#This Row],[Дата прочитання]]))</f>
        <v/>
      </c>
      <c r="Q461" s="4" t="str">
        <f>IF(Загальна_таблиця[[#This Row],[Дата прочитання]],"Прочитане","Непрочитане")</f>
        <v>Непрочитане</v>
      </c>
      <c r="R46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1" s="3"/>
      <c r="U461"/>
      <c r="V461" s="3"/>
    </row>
    <row r="462" spans="1:22" x14ac:dyDescent="0.3">
      <c r="A462" s="7">
        <f>ROW()-ROW(Загальна_таблиця[[#Headers],[№]])</f>
        <v>461</v>
      </c>
      <c r="B462" s="3" t="s">
        <v>890</v>
      </c>
      <c r="C462" s="3" t="s">
        <v>891</v>
      </c>
      <c r="D462" s="3" t="s">
        <v>45</v>
      </c>
      <c r="E462" s="3" t="s">
        <v>428</v>
      </c>
      <c r="F462" s="3" t="s">
        <v>48</v>
      </c>
      <c r="G462" s="3" t="s">
        <v>22</v>
      </c>
      <c r="H462" s="3" t="s">
        <v>271</v>
      </c>
      <c r="I462" s="4">
        <v>512</v>
      </c>
      <c r="J462" s="1">
        <v>45574</v>
      </c>
      <c r="K462" s="4">
        <f>IF(Загальна_таблиця[[#This Row],[Дата покупки]]="","",YEAR(Загальна_таблиця[[#This Row],[Дата покупки]]))</f>
        <v>2024</v>
      </c>
      <c r="L46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2" s="2">
        <v>450</v>
      </c>
      <c r="N462" s="4">
        <v>5</v>
      </c>
      <c r="O462" s="1">
        <v>45842</v>
      </c>
      <c r="P462" s="4">
        <f>IF(Загальна_таблиця[[#This Row],[Дата прочитання]]="","",YEAR(Загальна_таблиця[[#This Row],[Дата прочитання]]))</f>
        <v>2025</v>
      </c>
      <c r="Q462" s="4" t="str">
        <f>IF(Загальна_таблиця[[#This Row],[Дата прочитання]],"Прочитане","Непрочитане")</f>
        <v>Прочитане</v>
      </c>
      <c r="R462" s="4">
        <f>IF(Загальна_таблиця[[#This Row],[Дата прочитання]]="","",Загальна_таблиця[[#This Row],[Дата прочитання]]-Загальна_таблиця[[#This Row],[Дата покупки]])</f>
        <v>268</v>
      </c>
      <c r="S462" s="3"/>
      <c r="U462"/>
      <c r="V462" s="3"/>
    </row>
    <row r="463" spans="1:22" x14ac:dyDescent="0.3">
      <c r="A463" s="7">
        <f>ROW()-ROW(Загальна_таблиця[[#Headers],[№]])</f>
        <v>462</v>
      </c>
      <c r="B463" s="3" t="s">
        <v>892</v>
      </c>
      <c r="C463" s="3" t="s">
        <v>893</v>
      </c>
      <c r="D463" s="3" t="s">
        <v>45</v>
      </c>
      <c r="E463" s="3" t="s">
        <v>24</v>
      </c>
      <c r="F463" s="3" t="s">
        <v>48</v>
      </c>
      <c r="G463" s="3" t="s">
        <v>22</v>
      </c>
      <c r="H463" s="3" t="s">
        <v>271</v>
      </c>
      <c r="I463" s="4">
        <v>448</v>
      </c>
      <c r="J463" s="1">
        <v>45574</v>
      </c>
      <c r="K463" s="4">
        <f>IF(Загальна_таблиця[[#This Row],[Дата покупки]]="","",YEAR(Загальна_таблиця[[#This Row],[Дата покупки]]))</f>
        <v>2024</v>
      </c>
      <c r="L46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3" s="2">
        <v>382</v>
      </c>
      <c r="N463" s="4">
        <v>5</v>
      </c>
      <c r="O463" s="1">
        <v>45645</v>
      </c>
      <c r="P463" s="4">
        <f>IF(Загальна_таблиця[[#This Row],[Дата прочитання]]="","",YEAR(Загальна_таблиця[[#This Row],[Дата прочитання]]))</f>
        <v>2024</v>
      </c>
      <c r="Q463" s="4" t="str">
        <f>IF(Загальна_таблиця[[#This Row],[Дата прочитання]],"Прочитане","Непрочитане")</f>
        <v>Прочитане</v>
      </c>
      <c r="R463" s="4">
        <f>IF(Загальна_таблиця[[#This Row],[Дата прочитання]]="","",Загальна_таблиця[[#This Row],[Дата прочитання]]-Загальна_таблиця[[#This Row],[Дата покупки]])</f>
        <v>71</v>
      </c>
      <c r="S463" s="3"/>
      <c r="U463"/>
      <c r="V463" s="3"/>
    </row>
    <row r="464" spans="1:22" x14ac:dyDescent="0.3">
      <c r="A464" s="7">
        <f>ROW()-ROW(Загальна_таблиця[[#Headers],[№]])</f>
        <v>463</v>
      </c>
      <c r="B464" s="3" t="s">
        <v>894</v>
      </c>
      <c r="C464" s="3" t="s">
        <v>895</v>
      </c>
      <c r="D464" s="3" t="s">
        <v>601</v>
      </c>
      <c r="E464" s="3" t="s">
        <v>24</v>
      </c>
      <c r="F464" s="3" t="s">
        <v>811</v>
      </c>
      <c r="G464" s="3" t="s">
        <v>22</v>
      </c>
      <c r="H464" s="3" t="s">
        <v>271</v>
      </c>
      <c r="I464" s="4">
        <v>480</v>
      </c>
      <c r="J464" s="1">
        <v>45574</v>
      </c>
      <c r="K464" s="4">
        <f>IF(Загальна_таблиця[[#This Row],[Дата покупки]]="","",YEAR(Загальна_таблиця[[#This Row],[Дата покупки]]))</f>
        <v>2024</v>
      </c>
      <c r="L46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4" s="2">
        <v>240</v>
      </c>
      <c r="P464" s="4" t="str">
        <f>IF(Загальна_таблиця[[#This Row],[Дата прочитання]]="","",YEAR(Загальна_таблиця[[#This Row],[Дата прочитання]]))</f>
        <v/>
      </c>
      <c r="Q464" s="4" t="str">
        <f>IF(Загальна_таблиця[[#This Row],[Дата прочитання]],"Прочитане","Непрочитане")</f>
        <v>Непрочитане</v>
      </c>
      <c r="R46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4" s="3"/>
      <c r="U464"/>
      <c r="V464" s="3"/>
    </row>
    <row r="465" spans="1:22" x14ac:dyDescent="0.3">
      <c r="A465" s="7">
        <f>ROW()-ROW(Загальна_таблиця[[#Headers],[№]])</f>
        <v>464</v>
      </c>
      <c r="B465" s="3" t="s">
        <v>896</v>
      </c>
      <c r="C465" s="3" t="s">
        <v>897</v>
      </c>
      <c r="D465" s="3" t="s">
        <v>45</v>
      </c>
      <c r="E465" s="3" t="s">
        <v>24</v>
      </c>
      <c r="F465" s="3" t="s">
        <v>811</v>
      </c>
      <c r="G465" s="3" t="s">
        <v>22</v>
      </c>
      <c r="H465" s="3" t="s">
        <v>271</v>
      </c>
      <c r="I465" s="4">
        <v>400</v>
      </c>
      <c r="J465" s="1">
        <v>45576</v>
      </c>
      <c r="K465" s="4">
        <f>IF(Загальна_таблиця[[#This Row],[Дата покупки]]="","",YEAR(Загальна_таблиця[[#This Row],[Дата покупки]]))</f>
        <v>2024</v>
      </c>
      <c r="L46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5" s="2">
        <v>284</v>
      </c>
      <c r="P465" s="4" t="str">
        <f>IF(Загальна_таблиця[[#This Row],[Дата прочитання]]="","",YEAR(Загальна_таблиця[[#This Row],[Дата прочитання]]))</f>
        <v/>
      </c>
      <c r="Q465" s="4" t="str">
        <f>IF(Загальна_таблиця[[#This Row],[Дата прочитання]],"Прочитане","Непрочитане")</f>
        <v>Непрочитане</v>
      </c>
      <c r="R46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5" s="3"/>
      <c r="U465"/>
      <c r="V465" s="3"/>
    </row>
    <row r="466" spans="1:22" x14ac:dyDescent="0.3">
      <c r="A466" s="7">
        <f>ROW()-ROW(Загальна_таблиця[[#Headers],[№]])</f>
        <v>465</v>
      </c>
      <c r="B466" s="3" t="s">
        <v>898</v>
      </c>
      <c r="C466" s="3" t="s">
        <v>899</v>
      </c>
      <c r="D466" s="3" t="s">
        <v>601</v>
      </c>
      <c r="E466" s="3" t="s">
        <v>24</v>
      </c>
      <c r="F466" s="3" t="s">
        <v>171</v>
      </c>
      <c r="G466" s="3" t="s">
        <v>22</v>
      </c>
      <c r="H466" s="3" t="s">
        <v>271</v>
      </c>
      <c r="I466" s="4">
        <v>224</v>
      </c>
      <c r="J466" s="1">
        <v>45579</v>
      </c>
      <c r="K466" s="4">
        <f>IF(Загальна_таблиця[[#This Row],[Дата покупки]]="","",YEAR(Загальна_таблиця[[#This Row],[Дата покупки]]))</f>
        <v>2024</v>
      </c>
      <c r="L46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6" s="2">
        <v>225</v>
      </c>
      <c r="P466" s="4" t="str">
        <f>IF(Загальна_таблиця[[#This Row],[Дата прочитання]]="","",YEAR(Загальна_таблиця[[#This Row],[Дата прочитання]]))</f>
        <v/>
      </c>
      <c r="Q466" s="4" t="str">
        <f>IF(Загальна_таблиця[[#This Row],[Дата прочитання]],"Прочитане","Непрочитане")</f>
        <v>Непрочитане</v>
      </c>
      <c r="R46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6" s="3"/>
      <c r="U466"/>
      <c r="V466" s="3"/>
    </row>
    <row r="467" spans="1:22" x14ac:dyDescent="0.3">
      <c r="A467" s="7">
        <f>ROW()-ROW(Загальна_таблиця[[#Headers],[№]])</f>
        <v>466</v>
      </c>
      <c r="B467" s="3" t="s">
        <v>900</v>
      </c>
      <c r="C467" s="3" t="s">
        <v>901</v>
      </c>
      <c r="D467" s="3" t="s">
        <v>177</v>
      </c>
      <c r="E467" s="3" t="s">
        <v>24</v>
      </c>
      <c r="F467" s="3" t="s">
        <v>487</v>
      </c>
      <c r="G467" s="3" t="s">
        <v>22</v>
      </c>
      <c r="H467" s="3" t="s">
        <v>271</v>
      </c>
      <c r="I467" s="4">
        <v>512</v>
      </c>
      <c r="J467" s="1">
        <v>45590</v>
      </c>
      <c r="K467" s="4">
        <f>IF(Загальна_таблиця[[#This Row],[Дата покупки]]="","",YEAR(Загальна_таблиця[[#This Row],[Дата покупки]]))</f>
        <v>2024</v>
      </c>
      <c r="L46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Жовтень</v>
      </c>
      <c r="M467" s="2">
        <v>266</v>
      </c>
      <c r="P467" s="4" t="str">
        <f>IF(Загальна_таблиця[[#This Row],[Дата прочитання]]="","",YEAR(Загальна_таблиця[[#This Row],[Дата прочитання]]))</f>
        <v/>
      </c>
      <c r="Q467" s="4" t="str">
        <f>IF(Загальна_таблиця[[#This Row],[Дата прочитання]],"Прочитане","Непрочитане")</f>
        <v>Непрочитане</v>
      </c>
      <c r="R46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7" s="3"/>
      <c r="U467"/>
      <c r="V467" s="3"/>
    </row>
    <row r="468" spans="1:22" x14ac:dyDescent="0.3">
      <c r="A468" s="7">
        <f>ROW()-ROW(Загальна_таблиця[[#Headers],[№]])</f>
        <v>467</v>
      </c>
      <c r="B468" s="3" t="s">
        <v>902</v>
      </c>
      <c r="C468" s="3" t="s">
        <v>725</v>
      </c>
      <c r="D468" s="3" t="s">
        <v>23</v>
      </c>
      <c r="E468" s="3" t="s">
        <v>429</v>
      </c>
      <c r="F468" s="3" t="s">
        <v>732</v>
      </c>
      <c r="G468" s="3" t="s">
        <v>22</v>
      </c>
      <c r="H468" s="3" t="s">
        <v>271</v>
      </c>
      <c r="I468" s="4">
        <v>416</v>
      </c>
      <c r="J468" s="1">
        <v>45599</v>
      </c>
      <c r="K468" s="4">
        <f>IF(Загальна_таблиця[[#This Row],[Дата покупки]]="","",YEAR(Загальна_таблиця[[#This Row],[Дата покупки]]))</f>
        <v>2024</v>
      </c>
      <c r="L46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68" s="2">
        <v>525</v>
      </c>
      <c r="N468" s="4">
        <v>5</v>
      </c>
      <c r="O468" s="1">
        <v>45609</v>
      </c>
      <c r="P468" s="4">
        <f>IF(Загальна_таблиця[[#This Row],[Дата прочитання]]="","",YEAR(Загальна_таблиця[[#This Row],[Дата прочитання]]))</f>
        <v>2024</v>
      </c>
      <c r="Q468" s="4" t="str">
        <f>IF(Загальна_таблиця[[#This Row],[Дата прочитання]],"Прочитане","Непрочитане")</f>
        <v>Прочитане</v>
      </c>
      <c r="R468" s="4">
        <f>IF(Загальна_таблиця[[#This Row],[Дата прочитання]]="","",Загальна_таблиця[[#This Row],[Дата прочитання]]-Загальна_таблиця[[#This Row],[Дата покупки]])</f>
        <v>10</v>
      </c>
      <c r="S468" s="3"/>
      <c r="U468"/>
      <c r="V468" s="3"/>
    </row>
    <row r="469" spans="1:22" x14ac:dyDescent="0.3">
      <c r="A469" s="7">
        <f>ROW()-ROW(Загальна_таблиця[[#Headers],[№]])</f>
        <v>468</v>
      </c>
      <c r="B469" s="3" t="s">
        <v>903</v>
      </c>
      <c r="C469" s="3" t="s">
        <v>670</v>
      </c>
      <c r="D469" s="3" t="s">
        <v>23</v>
      </c>
      <c r="E469" s="3" t="s">
        <v>24</v>
      </c>
      <c r="F469" s="3" t="s">
        <v>277</v>
      </c>
      <c r="G469" s="3" t="s">
        <v>22</v>
      </c>
      <c r="H469" s="3" t="s">
        <v>271</v>
      </c>
      <c r="I469" s="4">
        <v>304</v>
      </c>
      <c r="J469" s="1">
        <v>45611</v>
      </c>
      <c r="K469" s="4">
        <f>IF(Загальна_таблиця[[#This Row],[Дата покупки]]="","",YEAR(Загальна_таблиця[[#This Row],[Дата покупки]]))</f>
        <v>2024</v>
      </c>
      <c r="L46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69" s="2">
        <v>0</v>
      </c>
      <c r="P469" s="4" t="str">
        <f>IF(Загальна_таблиця[[#This Row],[Дата прочитання]]="","",YEAR(Загальна_таблиця[[#This Row],[Дата прочитання]]))</f>
        <v/>
      </c>
      <c r="Q469" s="4" t="str">
        <f>IF(Загальна_таблиця[[#This Row],[Дата прочитання]],"Прочитане","Непрочитане")</f>
        <v>Непрочитане</v>
      </c>
      <c r="R46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69" s="3"/>
      <c r="U469"/>
      <c r="V469" s="3"/>
    </row>
    <row r="470" spans="1:22" x14ac:dyDescent="0.3">
      <c r="A470" s="7">
        <f>ROW()-ROW(Загальна_таблиця[[#Headers],[№]])</f>
        <v>469</v>
      </c>
      <c r="B470" s="3" t="s">
        <v>904</v>
      </c>
      <c r="C470" s="3" t="s">
        <v>648</v>
      </c>
      <c r="D470" s="3" t="s">
        <v>166</v>
      </c>
      <c r="E470" s="3" t="s">
        <v>46</v>
      </c>
      <c r="F470" s="3" t="s">
        <v>110</v>
      </c>
      <c r="G470" s="3" t="s">
        <v>22</v>
      </c>
      <c r="H470" s="3" t="s">
        <v>271</v>
      </c>
      <c r="I470" s="4">
        <v>928</v>
      </c>
      <c r="J470" s="1">
        <v>45611</v>
      </c>
      <c r="K470" s="4">
        <f>IF(Загальна_таблиця[[#This Row],[Дата покупки]]="","",YEAR(Загальна_таблиця[[#This Row],[Дата покупки]]))</f>
        <v>2024</v>
      </c>
      <c r="L47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70" s="2">
        <v>0</v>
      </c>
      <c r="P470" s="4" t="str">
        <f>IF(Загальна_таблиця[[#This Row],[Дата прочитання]]="","",YEAR(Загальна_таблиця[[#This Row],[Дата прочитання]]))</f>
        <v/>
      </c>
      <c r="Q470" s="4" t="str">
        <f>IF(Загальна_таблиця[[#This Row],[Дата прочитання]],"Прочитане","Непрочитане")</f>
        <v>Непрочитане</v>
      </c>
      <c r="R47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0" s="3"/>
      <c r="U470"/>
      <c r="V470" s="3"/>
    </row>
    <row r="471" spans="1:22" x14ac:dyDescent="0.3">
      <c r="A471" s="7">
        <f>ROW()-ROW(Загальна_таблиця[[#Headers],[№]])</f>
        <v>470</v>
      </c>
      <c r="B471" s="3" t="s">
        <v>905</v>
      </c>
      <c r="C471" s="3" t="s">
        <v>906</v>
      </c>
      <c r="D471" s="3" t="s">
        <v>45</v>
      </c>
      <c r="E471" s="3" t="s">
        <v>178</v>
      </c>
      <c r="F471" s="3" t="s">
        <v>487</v>
      </c>
      <c r="G471" s="3" t="s">
        <v>22</v>
      </c>
      <c r="H471" s="3" t="s">
        <v>271</v>
      </c>
      <c r="I471" s="4">
        <v>448</v>
      </c>
      <c r="J471" s="1">
        <v>45611</v>
      </c>
      <c r="K471" s="4">
        <f>IF(Загальна_таблиця[[#This Row],[Дата покупки]]="","",YEAR(Загальна_таблиця[[#This Row],[Дата покупки]]))</f>
        <v>2024</v>
      </c>
      <c r="L47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71" s="2">
        <v>0</v>
      </c>
      <c r="N471" s="4">
        <v>5</v>
      </c>
      <c r="O471" s="1">
        <v>45740</v>
      </c>
      <c r="P471" s="4">
        <f>IF(Загальна_таблиця[[#This Row],[Дата прочитання]]="","",YEAR(Загальна_таблиця[[#This Row],[Дата прочитання]]))</f>
        <v>2025</v>
      </c>
      <c r="Q471" s="4" t="str">
        <f>IF(Загальна_таблиця[[#This Row],[Дата прочитання]],"Прочитане","Непрочитане")</f>
        <v>Прочитане</v>
      </c>
      <c r="R471" s="4">
        <f>IF(Загальна_таблиця[[#This Row],[Дата прочитання]]="","",Загальна_таблиця[[#This Row],[Дата прочитання]]-Загальна_таблиця[[#This Row],[Дата покупки]])</f>
        <v>129</v>
      </c>
      <c r="S471" s="3"/>
      <c r="U471"/>
      <c r="V471" s="3"/>
    </row>
    <row r="472" spans="1:22" x14ac:dyDescent="0.3">
      <c r="A472" s="7">
        <f>ROW()-ROW(Загальна_таблиця[[#Headers],[№]])</f>
        <v>471</v>
      </c>
      <c r="B472" s="3" t="s">
        <v>907</v>
      </c>
      <c r="C472" s="3" t="s">
        <v>326</v>
      </c>
      <c r="D472" s="3" t="s">
        <v>45</v>
      </c>
      <c r="E472" s="3" t="s">
        <v>24</v>
      </c>
      <c r="F472" s="3" t="s">
        <v>277</v>
      </c>
      <c r="G472" s="3" t="s">
        <v>22</v>
      </c>
      <c r="H472" s="3" t="s">
        <v>271</v>
      </c>
      <c r="I472" s="4">
        <v>400</v>
      </c>
      <c r="J472" s="1">
        <v>45612</v>
      </c>
      <c r="K472" s="4">
        <f>IF(Загальна_таблиця[[#This Row],[Дата покупки]]="","",YEAR(Загальна_таблиця[[#This Row],[Дата покупки]]))</f>
        <v>2024</v>
      </c>
      <c r="L47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72" s="2">
        <v>320</v>
      </c>
      <c r="P472" s="4" t="str">
        <f>IF(Загальна_таблиця[[#This Row],[Дата прочитання]]="","",YEAR(Загальна_таблиця[[#This Row],[Дата прочитання]]))</f>
        <v/>
      </c>
      <c r="Q472" s="4" t="str">
        <f>IF(Загальна_таблиця[[#This Row],[Дата прочитання]],"Прочитане","Непрочитане")</f>
        <v>Непрочитане</v>
      </c>
      <c r="R47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2" s="3"/>
      <c r="U472"/>
      <c r="V472" s="3"/>
    </row>
    <row r="473" spans="1:22" x14ac:dyDescent="0.3">
      <c r="A473" s="7">
        <f>ROW()-ROW(Загальна_таблиця[[#Headers],[№]])</f>
        <v>472</v>
      </c>
      <c r="B473" s="3" t="s">
        <v>908</v>
      </c>
      <c r="C473" s="3" t="s">
        <v>764</v>
      </c>
      <c r="D473" s="3" t="s">
        <v>45</v>
      </c>
      <c r="E473" s="3" t="s">
        <v>178</v>
      </c>
      <c r="F473" s="3" t="s">
        <v>793</v>
      </c>
      <c r="G473" s="3" t="s">
        <v>22</v>
      </c>
      <c r="H473" s="3" t="s">
        <v>271</v>
      </c>
      <c r="I473" s="4">
        <v>968</v>
      </c>
      <c r="J473" s="1">
        <v>45613</v>
      </c>
      <c r="K473" s="4">
        <f>IF(Загальна_таблиця[[#This Row],[Дата покупки]]="","",YEAR(Загальна_таблиця[[#This Row],[Дата покупки]]))</f>
        <v>2024</v>
      </c>
      <c r="L47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Листопад</v>
      </c>
      <c r="M473" s="2">
        <v>518</v>
      </c>
      <c r="P473" s="4" t="str">
        <f>IF(Загальна_таблиця[[#This Row],[Дата прочитання]]="","",YEAR(Загальна_таблиця[[#This Row],[Дата прочитання]]))</f>
        <v/>
      </c>
      <c r="Q473" s="4" t="str">
        <f>IF(Загальна_таблиця[[#This Row],[Дата прочитання]],"Прочитане","Непрочитане")</f>
        <v>Непрочитане</v>
      </c>
      <c r="R47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3" s="3"/>
      <c r="U473"/>
      <c r="V473" s="3"/>
    </row>
    <row r="474" spans="1:22" x14ac:dyDescent="0.3">
      <c r="A474" s="7">
        <f>ROW()-ROW(Загальна_таблиця[[#Headers],[№]])</f>
        <v>473</v>
      </c>
      <c r="B474" s="3" t="s">
        <v>909</v>
      </c>
      <c r="C474" s="3" t="s">
        <v>910</v>
      </c>
      <c r="D474" s="3" t="s">
        <v>53</v>
      </c>
      <c r="E474" s="3" t="s">
        <v>24</v>
      </c>
      <c r="F474" s="3" t="s">
        <v>48</v>
      </c>
      <c r="G474" s="3" t="s">
        <v>22</v>
      </c>
      <c r="H474" s="3" t="s">
        <v>271</v>
      </c>
      <c r="I474" s="4">
        <v>208</v>
      </c>
      <c r="J474" s="1">
        <v>45627</v>
      </c>
      <c r="K474" s="4">
        <f>IF(Загальна_таблиця[[#This Row],[Дата покупки]]="","",YEAR(Загальна_таблиця[[#This Row],[Дата покупки]]))</f>
        <v>2024</v>
      </c>
      <c r="L47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4" s="2">
        <v>170</v>
      </c>
      <c r="N474" s="4">
        <v>5</v>
      </c>
      <c r="O474" s="1">
        <v>45632</v>
      </c>
      <c r="P474" s="4">
        <f>IF(Загальна_таблиця[[#This Row],[Дата прочитання]]="","",YEAR(Загальна_таблиця[[#This Row],[Дата прочитання]]))</f>
        <v>2024</v>
      </c>
      <c r="Q474" s="4" t="str">
        <f>IF(Загальна_таблиця[[#This Row],[Дата прочитання]],"Прочитане","Непрочитане")</f>
        <v>Прочитане</v>
      </c>
      <c r="R474" s="4">
        <f>IF(Загальна_таблиця[[#This Row],[Дата прочитання]]="","",Загальна_таблиця[[#This Row],[Дата прочитання]]-Загальна_таблиця[[#This Row],[Дата покупки]])</f>
        <v>5</v>
      </c>
      <c r="S474" s="3"/>
      <c r="U474"/>
      <c r="V474" s="3"/>
    </row>
    <row r="475" spans="1:22" x14ac:dyDescent="0.3">
      <c r="A475" s="7">
        <f>ROW()-ROW(Загальна_таблиця[[#Headers],[№]])</f>
        <v>474</v>
      </c>
      <c r="B475" s="3" t="s">
        <v>911</v>
      </c>
      <c r="C475" s="3" t="s">
        <v>612</v>
      </c>
      <c r="D475" s="3" t="s">
        <v>45</v>
      </c>
      <c r="E475" s="3" t="s">
        <v>178</v>
      </c>
      <c r="F475" s="3" t="s">
        <v>105</v>
      </c>
      <c r="G475" s="3" t="s">
        <v>22</v>
      </c>
      <c r="H475" s="3" t="s">
        <v>271</v>
      </c>
      <c r="I475" s="4">
        <v>384</v>
      </c>
      <c r="J475" s="1">
        <v>45627</v>
      </c>
      <c r="K475" s="4">
        <f>IF(Загальна_таблиця[[#This Row],[Дата покупки]]="","",YEAR(Загальна_таблиця[[#This Row],[Дата покупки]]))</f>
        <v>2024</v>
      </c>
      <c r="L47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5" s="2">
        <v>160</v>
      </c>
      <c r="N475" s="4">
        <v>5</v>
      </c>
      <c r="O475" s="1">
        <v>45657</v>
      </c>
      <c r="P475" s="4">
        <f>IF(Загальна_таблиця[[#This Row],[Дата прочитання]]="","",YEAR(Загальна_таблиця[[#This Row],[Дата прочитання]]))</f>
        <v>2024</v>
      </c>
      <c r="Q475" s="4" t="str">
        <f>IF(Загальна_таблиця[[#This Row],[Дата прочитання]],"Прочитане","Непрочитане")</f>
        <v>Прочитане</v>
      </c>
      <c r="R475" s="4">
        <f>IF(Загальна_таблиця[[#This Row],[Дата прочитання]]="","",Загальна_таблиця[[#This Row],[Дата прочитання]]-Загальна_таблиця[[#This Row],[Дата покупки]])</f>
        <v>30</v>
      </c>
      <c r="S475" s="3"/>
      <c r="U475"/>
      <c r="V475" s="3"/>
    </row>
    <row r="476" spans="1:22" x14ac:dyDescent="0.3">
      <c r="A476" s="7">
        <f>ROW()-ROW(Загальна_таблиця[[#Headers],[№]])</f>
        <v>475</v>
      </c>
      <c r="B476" s="3" t="s">
        <v>912</v>
      </c>
      <c r="C476" s="3" t="s">
        <v>913</v>
      </c>
      <c r="D476" s="3" t="s">
        <v>53</v>
      </c>
      <c r="E476" s="3" t="s">
        <v>276</v>
      </c>
      <c r="F476" s="3" t="s">
        <v>238</v>
      </c>
      <c r="G476" s="3" t="s">
        <v>22</v>
      </c>
      <c r="H476" s="3" t="s">
        <v>271</v>
      </c>
      <c r="I476" s="4">
        <v>252</v>
      </c>
      <c r="J476" s="1">
        <v>45627</v>
      </c>
      <c r="K476" s="4">
        <f>IF(Загальна_таблиця[[#This Row],[Дата покупки]]="","",YEAR(Загальна_таблиця[[#This Row],[Дата покупки]]))</f>
        <v>2024</v>
      </c>
      <c r="L47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6" s="2">
        <v>181</v>
      </c>
      <c r="N476" s="4">
        <v>4</v>
      </c>
      <c r="O476" s="1">
        <v>45655</v>
      </c>
      <c r="P476" s="4">
        <f>IF(Загальна_таблиця[[#This Row],[Дата прочитання]]="","",YEAR(Загальна_таблиця[[#This Row],[Дата прочитання]]))</f>
        <v>2024</v>
      </c>
      <c r="Q476" s="4" t="str">
        <f>IF(Загальна_таблиця[[#This Row],[Дата прочитання]],"Прочитане","Непрочитане")</f>
        <v>Прочитане</v>
      </c>
      <c r="R476" s="4">
        <f>IF(Загальна_таблиця[[#This Row],[Дата прочитання]]="","",Загальна_таблиця[[#This Row],[Дата прочитання]]-Загальна_таблиця[[#This Row],[Дата покупки]])</f>
        <v>28</v>
      </c>
      <c r="S476" s="3"/>
      <c r="U476"/>
      <c r="V476" s="3"/>
    </row>
    <row r="477" spans="1:22" x14ac:dyDescent="0.3">
      <c r="A477" s="7">
        <f>ROW()-ROW(Загальна_таблиця[[#Headers],[№]])</f>
        <v>476</v>
      </c>
      <c r="B477" s="3" t="s">
        <v>914</v>
      </c>
      <c r="C477" s="3" t="s">
        <v>915</v>
      </c>
      <c r="D477" s="3" t="s">
        <v>933</v>
      </c>
      <c r="E477" s="3" t="s">
        <v>24</v>
      </c>
      <c r="F477" s="3" t="s">
        <v>238</v>
      </c>
      <c r="G477" s="3" t="s">
        <v>22</v>
      </c>
      <c r="H477" s="3" t="s">
        <v>271</v>
      </c>
      <c r="I477" s="4">
        <v>400</v>
      </c>
      <c r="J477" s="1">
        <v>45627</v>
      </c>
      <c r="K477" s="4">
        <f>IF(Загальна_таблиця[[#This Row],[Дата покупки]]="","",YEAR(Загальна_таблиця[[#This Row],[Дата покупки]]))</f>
        <v>2024</v>
      </c>
      <c r="L47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7" s="2">
        <v>331</v>
      </c>
      <c r="P477" s="4" t="str">
        <f>IF(Загальна_таблиця[[#This Row],[Дата прочитання]]="","",YEAR(Загальна_таблиця[[#This Row],[Дата прочитання]]))</f>
        <v/>
      </c>
      <c r="Q477" s="4" t="str">
        <f>IF(Загальна_таблиця[[#This Row],[Дата прочитання]],"Прочитане","Непрочитане")</f>
        <v>Непрочитане</v>
      </c>
      <c r="R47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7" s="3"/>
      <c r="U477"/>
      <c r="V477" s="3"/>
    </row>
    <row r="478" spans="1:22" x14ac:dyDescent="0.3">
      <c r="A478" s="7">
        <f>ROW()-ROW(Загальна_таблиця[[#Headers],[№]])</f>
        <v>477</v>
      </c>
      <c r="B478" s="3" t="s">
        <v>916</v>
      </c>
      <c r="C478" s="3" t="s">
        <v>917</v>
      </c>
      <c r="D478" s="3" t="s">
        <v>53</v>
      </c>
      <c r="E478" s="3" t="s">
        <v>24</v>
      </c>
      <c r="F478" s="3" t="s">
        <v>934</v>
      </c>
      <c r="G478" s="3" t="s">
        <v>22</v>
      </c>
      <c r="H478" s="3" t="s">
        <v>271</v>
      </c>
      <c r="I478" s="4">
        <v>436</v>
      </c>
      <c r="J478" s="1">
        <v>45627</v>
      </c>
      <c r="K478" s="4">
        <f>IF(Загальна_таблиця[[#This Row],[Дата покупки]]="","",YEAR(Загальна_таблиця[[#This Row],[Дата покупки]]))</f>
        <v>2024</v>
      </c>
      <c r="L47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8" s="2">
        <v>165</v>
      </c>
      <c r="P478" s="4" t="str">
        <f>IF(Загальна_таблиця[[#This Row],[Дата прочитання]]="","",YEAR(Загальна_таблиця[[#This Row],[Дата прочитання]]))</f>
        <v/>
      </c>
      <c r="Q478" s="4" t="str">
        <f>IF(Загальна_таблиця[[#This Row],[Дата прочитання]],"Прочитане","Непрочитане")</f>
        <v>Непрочитане</v>
      </c>
      <c r="R47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78" s="3"/>
      <c r="U478"/>
      <c r="V478" s="3"/>
    </row>
    <row r="479" spans="1:22" x14ac:dyDescent="0.3">
      <c r="A479" s="7">
        <f>ROW()-ROW(Загальна_таблиця[[#Headers],[№]])</f>
        <v>478</v>
      </c>
      <c r="B479" s="3" t="s">
        <v>918</v>
      </c>
      <c r="C479" s="3" t="s">
        <v>919</v>
      </c>
      <c r="D479" s="3" t="s">
        <v>45</v>
      </c>
      <c r="E479" s="3" t="s">
        <v>24</v>
      </c>
      <c r="F479" s="3" t="s">
        <v>935</v>
      </c>
      <c r="G479" s="3" t="s">
        <v>22</v>
      </c>
      <c r="H479" s="3" t="s">
        <v>271</v>
      </c>
      <c r="I479" s="4">
        <v>272</v>
      </c>
      <c r="J479" s="1">
        <v>45638</v>
      </c>
      <c r="K479" s="4">
        <f>IF(Загальна_таблиця[[#This Row],[Дата покупки]]="","",YEAR(Загальна_таблиця[[#This Row],[Дата покупки]]))</f>
        <v>2024</v>
      </c>
      <c r="L47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79" s="2">
        <v>390</v>
      </c>
      <c r="N479" s="4">
        <v>5</v>
      </c>
      <c r="O479" s="1">
        <v>45644</v>
      </c>
      <c r="P479" s="4">
        <f>IF(Загальна_таблиця[[#This Row],[Дата прочитання]]="","",YEAR(Загальна_таблиця[[#This Row],[Дата прочитання]]))</f>
        <v>2024</v>
      </c>
      <c r="Q479" s="4" t="str">
        <f>IF(Загальна_таблиця[[#This Row],[Дата прочитання]],"Прочитане","Непрочитане")</f>
        <v>Прочитане</v>
      </c>
      <c r="R479" s="4">
        <f>IF(Загальна_таблиця[[#This Row],[Дата прочитання]]="","",Загальна_таблиця[[#This Row],[Дата прочитання]]-Загальна_таблиця[[#This Row],[Дата покупки]])</f>
        <v>6</v>
      </c>
      <c r="S479" s="3"/>
      <c r="U479"/>
      <c r="V479" s="3"/>
    </row>
    <row r="480" spans="1:22" x14ac:dyDescent="0.3">
      <c r="A480" s="7">
        <f>ROW()-ROW(Загальна_таблиця[[#Headers],[№]])</f>
        <v>479</v>
      </c>
      <c r="B480" s="3" t="s">
        <v>920</v>
      </c>
      <c r="C480" s="3" t="s">
        <v>921</v>
      </c>
      <c r="D480" s="3" t="s">
        <v>23</v>
      </c>
      <c r="E480" s="3" t="s">
        <v>24</v>
      </c>
      <c r="F480" s="3" t="s">
        <v>935</v>
      </c>
      <c r="G480" s="3" t="s">
        <v>22</v>
      </c>
      <c r="H480" s="3" t="s">
        <v>271</v>
      </c>
      <c r="I480" s="4">
        <v>336</v>
      </c>
      <c r="J480" s="1">
        <v>45638</v>
      </c>
      <c r="K480" s="4">
        <f>IF(Загальна_таблиця[[#This Row],[Дата покупки]]="","",YEAR(Загальна_таблиця[[#This Row],[Дата покупки]]))</f>
        <v>2024</v>
      </c>
      <c r="L48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0" s="2">
        <v>440</v>
      </c>
      <c r="P480" s="4" t="str">
        <f>IF(Загальна_таблиця[[#This Row],[Дата прочитання]]="","",YEAR(Загальна_таблиця[[#This Row],[Дата прочитання]]))</f>
        <v/>
      </c>
      <c r="Q480" s="4" t="str">
        <f>IF(Загальна_таблиця[[#This Row],[Дата прочитання]],"Прочитане","Непрочитане")</f>
        <v>Непрочитане</v>
      </c>
      <c r="R48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0" s="3"/>
      <c r="U480"/>
      <c r="V480" s="3"/>
    </row>
    <row r="481" spans="1:22" x14ac:dyDescent="0.3">
      <c r="A481" s="7">
        <f>ROW()-ROW(Загальна_таблиця[[#Headers],[№]])</f>
        <v>480</v>
      </c>
      <c r="B481" s="3" t="s">
        <v>922</v>
      </c>
      <c r="C481" s="3" t="s">
        <v>921</v>
      </c>
      <c r="D481" s="3" t="s">
        <v>23</v>
      </c>
      <c r="E481" s="3" t="s">
        <v>24</v>
      </c>
      <c r="F481" s="3" t="s">
        <v>935</v>
      </c>
      <c r="G481" s="3" t="s">
        <v>22</v>
      </c>
      <c r="H481" s="3" t="s">
        <v>271</v>
      </c>
      <c r="I481" s="4">
        <v>128</v>
      </c>
      <c r="J481" s="1">
        <v>45638</v>
      </c>
      <c r="K481" s="4">
        <f>IF(Загальна_таблиця[[#This Row],[Дата покупки]]="","",YEAR(Загальна_таблиця[[#This Row],[Дата покупки]]))</f>
        <v>2024</v>
      </c>
      <c r="L48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1" s="2">
        <v>330</v>
      </c>
      <c r="P481" s="4" t="str">
        <f>IF(Загальна_таблиця[[#This Row],[Дата прочитання]]="","",YEAR(Загальна_таблиця[[#This Row],[Дата прочитання]]))</f>
        <v/>
      </c>
      <c r="Q481" s="4" t="str">
        <f>IF(Загальна_таблиця[[#This Row],[Дата прочитання]],"Прочитане","Непрочитане")</f>
        <v>Непрочитане</v>
      </c>
      <c r="R48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1" s="3"/>
      <c r="U481"/>
      <c r="V481" s="3"/>
    </row>
    <row r="482" spans="1:22" x14ac:dyDescent="0.3">
      <c r="A482" s="7">
        <f>ROW()-ROW(Загальна_таблиця[[#Headers],[№]])</f>
        <v>481</v>
      </c>
      <c r="B482" s="3" t="s">
        <v>923</v>
      </c>
      <c r="C482" s="3" t="s">
        <v>924</v>
      </c>
      <c r="D482" s="3" t="s">
        <v>45</v>
      </c>
      <c r="E482" s="3" t="s">
        <v>428</v>
      </c>
      <c r="F482" s="3" t="s">
        <v>708</v>
      </c>
      <c r="G482" s="3" t="s">
        <v>21</v>
      </c>
      <c r="H482" s="3" t="s">
        <v>271</v>
      </c>
      <c r="I482" s="4">
        <v>320</v>
      </c>
      <c r="J482" s="1">
        <v>45640</v>
      </c>
      <c r="K482" s="4">
        <f>IF(Загальна_таблиця[[#This Row],[Дата покупки]]="","",YEAR(Загальна_таблиця[[#This Row],[Дата покупки]]))</f>
        <v>2024</v>
      </c>
      <c r="L48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2" s="2">
        <v>575</v>
      </c>
      <c r="P482" s="4" t="str">
        <f>IF(Загальна_таблиця[[#This Row],[Дата прочитання]]="","",YEAR(Загальна_таблиця[[#This Row],[Дата прочитання]]))</f>
        <v/>
      </c>
      <c r="Q482" s="4" t="str">
        <f>IF(Загальна_таблиця[[#This Row],[Дата прочитання]],"Прочитане","Непрочитане")</f>
        <v>Непрочитане</v>
      </c>
      <c r="R48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2" s="3"/>
      <c r="U482"/>
      <c r="V482" s="3"/>
    </row>
    <row r="483" spans="1:22" x14ac:dyDescent="0.3">
      <c r="A483" s="7">
        <f>ROW()-ROW(Загальна_таблиця[[#Headers],[№]])</f>
        <v>482</v>
      </c>
      <c r="B483" s="3" t="s">
        <v>925</v>
      </c>
      <c r="C483" s="3" t="s">
        <v>926</v>
      </c>
      <c r="D483" s="3" t="s">
        <v>53</v>
      </c>
      <c r="E483" s="3" t="s">
        <v>46</v>
      </c>
      <c r="F483" s="3" t="s">
        <v>173</v>
      </c>
      <c r="G483" s="3" t="s">
        <v>22</v>
      </c>
      <c r="H483" s="3" t="s">
        <v>271</v>
      </c>
      <c r="I483" s="4">
        <v>544</v>
      </c>
      <c r="J483" s="1">
        <v>45640</v>
      </c>
      <c r="K483" s="4">
        <f>IF(Загальна_таблиця[[#This Row],[Дата покупки]]="","",YEAR(Загальна_таблиця[[#This Row],[Дата покупки]]))</f>
        <v>2024</v>
      </c>
      <c r="L48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3" s="2">
        <v>0</v>
      </c>
      <c r="P483" s="4" t="str">
        <f>IF(Загальна_таблиця[[#This Row],[Дата прочитання]]="","",YEAR(Загальна_таблиця[[#This Row],[Дата прочитання]]))</f>
        <v/>
      </c>
      <c r="Q483" s="4" t="str">
        <f>IF(Загальна_таблиця[[#This Row],[Дата прочитання]],"Прочитане","Непрочитане")</f>
        <v>Непрочитане</v>
      </c>
      <c r="R48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3" s="3"/>
      <c r="U483"/>
      <c r="V483" s="3"/>
    </row>
    <row r="484" spans="1:22" x14ac:dyDescent="0.3">
      <c r="A484" s="7">
        <f>ROW()-ROW(Загальна_таблиця[[#Headers],[№]])</f>
        <v>483</v>
      </c>
      <c r="B484" s="3" t="s">
        <v>927</v>
      </c>
      <c r="C484" s="3" t="s">
        <v>928</v>
      </c>
      <c r="D484" s="3" t="s">
        <v>45</v>
      </c>
      <c r="E484" s="3" t="s">
        <v>24</v>
      </c>
      <c r="F484" s="3" t="s">
        <v>109</v>
      </c>
      <c r="G484" s="3" t="s">
        <v>22</v>
      </c>
      <c r="H484" s="3" t="s">
        <v>271</v>
      </c>
      <c r="I484" s="4">
        <v>328</v>
      </c>
      <c r="J484" s="1">
        <v>45640</v>
      </c>
      <c r="K484" s="4">
        <f>IF(Загальна_таблиця[[#This Row],[Дата покупки]]="","",YEAR(Загальна_таблиця[[#This Row],[Дата покупки]]))</f>
        <v>2024</v>
      </c>
      <c r="L48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4" s="2">
        <v>0</v>
      </c>
      <c r="P484" s="4" t="str">
        <f>IF(Загальна_таблиця[[#This Row],[Дата прочитання]]="","",YEAR(Загальна_таблиця[[#This Row],[Дата прочитання]]))</f>
        <v/>
      </c>
      <c r="Q484" s="4" t="str">
        <f>IF(Загальна_таблиця[[#This Row],[Дата прочитання]],"Прочитане","Непрочитане")</f>
        <v>Непрочитане</v>
      </c>
      <c r="R48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4" s="3"/>
      <c r="U484"/>
      <c r="V484" s="3"/>
    </row>
    <row r="485" spans="1:22" x14ac:dyDescent="0.3">
      <c r="A485" s="7">
        <f>ROW()-ROW(Загальна_таблиця[[#Headers],[№]])</f>
        <v>484</v>
      </c>
      <c r="B485" s="3" t="s">
        <v>929</v>
      </c>
      <c r="C485" s="3" t="s">
        <v>409</v>
      </c>
      <c r="D485" s="3" t="s">
        <v>45</v>
      </c>
      <c r="E485" s="3" t="s">
        <v>428</v>
      </c>
      <c r="F485" s="3" t="s">
        <v>48</v>
      </c>
      <c r="G485" s="3" t="s">
        <v>22</v>
      </c>
      <c r="H485" s="3" t="s">
        <v>271</v>
      </c>
      <c r="I485" s="4">
        <v>400</v>
      </c>
      <c r="J485" s="1">
        <v>45640</v>
      </c>
      <c r="K485" s="4">
        <f>IF(Загальна_таблиця[[#This Row],[Дата покупки]]="","",YEAR(Загальна_таблиця[[#This Row],[Дата покупки]]))</f>
        <v>2024</v>
      </c>
      <c r="L48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5" s="2">
        <v>0</v>
      </c>
      <c r="P485" s="4" t="str">
        <f>IF(Загальна_таблиця[[#This Row],[Дата прочитання]]="","",YEAR(Загальна_таблиця[[#This Row],[Дата прочитання]]))</f>
        <v/>
      </c>
      <c r="Q485" s="4" t="str">
        <f>IF(Загальна_таблиця[[#This Row],[Дата прочитання]],"Прочитане","Непрочитане")</f>
        <v>Непрочитане</v>
      </c>
      <c r="R48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5" s="3"/>
      <c r="U485"/>
      <c r="V485" s="3"/>
    </row>
    <row r="486" spans="1:22" x14ac:dyDescent="0.3">
      <c r="A486" s="7">
        <f>ROW()-ROW(Загальна_таблиця[[#Headers],[№]])</f>
        <v>485</v>
      </c>
      <c r="B486" s="3" t="s">
        <v>930</v>
      </c>
      <c r="C486" s="3" t="s">
        <v>435</v>
      </c>
      <c r="D486" s="3" t="s">
        <v>45</v>
      </c>
      <c r="E486" s="3" t="s">
        <v>178</v>
      </c>
      <c r="F486" s="3" t="s">
        <v>48</v>
      </c>
      <c r="G486" s="3" t="s">
        <v>22</v>
      </c>
      <c r="H486" s="3" t="s">
        <v>271</v>
      </c>
      <c r="I486" s="4">
        <v>400</v>
      </c>
      <c r="J486" s="1">
        <v>45642</v>
      </c>
      <c r="K486" s="4">
        <f>IF(Загальна_таблиця[[#This Row],[Дата покупки]]="","",YEAR(Загальна_таблиця[[#This Row],[Дата покупки]]))</f>
        <v>2024</v>
      </c>
      <c r="L48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6" s="2">
        <v>0</v>
      </c>
      <c r="P486" s="4" t="str">
        <f>IF(Загальна_таблиця[[#This Row],[Дата прочитання]]="","",YEAR(Загальна_таблиця[[#This Row],[Дата прочитання]]))</f>
        <v/>
      </c>
      <c r="Q486" s="4" t="str">
        <f>IF(Загальна_таблиця[[#This Row],[Дата прочитання]],"Прочитане","Непрочитане")</f>
        <v>Непрочитане</v>
      </c>
      <c r="R48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6" s="3"/>
      <c r="U486"/>
      <c r="V486" s="3"/>
    </row>
    <row r="487" spans="1:22" x14ac:dyDescent="0.3">
      <c r="A487" s="7">
        <f>ROW()-ROW(Загальна_таблиця[[#Headers],[№]])</f>
        <v>486</v>
      </c>
      <c r="B487" s="3" t="s">
        <v>931</v>
      </c>
      <c r="C487" s="3" t="s">
        <v>932</v>
      </c>
      <c r="D487" s="3" t="s">
        <v>45</v>
      </c>
      <c r="E487" s="3" t="s">
        <v>24</v>
      </c>
      <c r="F487" s="3" t="s">
        <v>811</v>
      </c>
      <c r="G487" s="3" t="s">
        <v>22</v>
      </c>
      <c r="H487" s="3" t="s">
        <v>271</v>
      </c>
      <c r="I487" s="4">
        <v>544</v>
      </c>
      <c r="J487" s="1">
        <v>45644</v>
      </c>
      <c r="K487" s="4">
        <f>IF(Загальна_таблиця[[#This Row],[Дата покупки]]="","",YEAR(Загальна_таблиця[[#This Row],[Дата покупки]]))</f>
        <v>2024</v>
      </c>
      <c r="L48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Грудень</v>
      </c>
      <c r="M487" s="2">
        <v>286</v>
      </c>
      <c r="P487" s="4" t="str">
        <f>IF(Загальна_таблиця[[#This Row],[Дата прочитання]]="","",YEAR(Загальна_таблиця[[#This Row],[Дата прочитання]]))</f>
        <v/>
      </c>
      <c r="Q487" s="4" t="str">
        <f>IF(Загальна_таблиця[[#This Row],[Дата прочитання]],"Прочитане","Непрочитане")</f>
        <v>Непрочитане</v>
      </c>
      <c r="R48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7" s="3"/>
      <c r="U487"/>
      <c r="V487" s="3"/>
    </row>
    <row r="488" spans="1:22" x14ac:dyDescent="0.3">
      <c r="A488" s="7">
        <f>ROW()-ROW(Загальна_таблиця[[#Headers],[№]])</f>
        <v>487</v>
      </c>
      <c r="B488" s="3" t="s">
        <v>936</v>
      </c>
      <c r="C488" s="3" t="s">
        <v>937</v>
      </c>
      <c r="D488" s="3" t="s">
        <v>45</v>
      </c>
      <c r="E488" s="3" t="s">
        <v>429</v>
      </c>
      <c r="F488" s="3" t="s">
        <v>277</v>
      </c>
      <c r="G488" s="3" t="s">
        <v>22</v>
      </c>
      <c r="H488" s="3" t="s">
        <v>272</v>
      </c>
      <c r="I488" s="4">
        <v>384</v>
      </c>
      <c r="J488" s="1">
        <v>45659</v>
      </c>
      <c r="K488" s="4">
        <f>IF(Загальна_таблиця[[#This Row],[Дата покупки]]="","",YEAR(Загальна_таблиця[[#This Row],[Дата покупки]]))</f>
        <v>2025</v>
      </c>
      <c r="L48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488" s="2">
        <v>160</v>
      </c>
      <c r="P488" s="4" t="str">
        <f>IF(Загальна_таблиця[[#This Row],[Дата прочитання]]="","",YEAR(Загальна_таблиця[[#This Row],[Дата прочитання]]))</f>
        <v/>
      </c>
      <c r="Q488" s="4" t="str">
        <f>IF(Загальна_таблиця[[#This Row],[Дата прочитання]],"Прочитане","Непрочитане")</f>
        <v>Непрочитане</v>
      </c>
      <c r="R48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8" s="3"/>
      <c r="U488"/>
      <c r="V488" s="3"/>
    </row>
    <row r="489" spans="1:22" x14ac:dyDescent="0.3">
      <c r="A489" s="7">
        <f>ROW()-ROW(Загальна_таблиця[[#Headers],[№]])</f>
        <v>488</v>
      </c>
      <c r="B489" s="3" t="s">
        <v>938</v>
      </c>
      <c r="C489" s="3" t="s">
        <v>939</v>
      </c>
      <c r="D489" s="3" t="s">
        <v>933</v>
      </c>
      <c r="E489" s="3" t="s">
        <v>24</v>
      </c>
      <c r="F489" s="3" t="s">
        <v>48</v>
      </c>
      <c r="G489" s="3" t="s">
        <v>22</v>
      </c>
      <c r="H489" s="3" t="s">
        <v>271</v>
      </c>
      <c r="I489" s="4">
        <v>336</v>
      </c>
      <c r="J489" s="1">
        <v>45663</v>
      </c>
      <c r="K489" s="4">
        <f>IF(Загальна_таблиця[[#This Row],[Дата покупки]]="","",YEAR(Загальна_таблиця[[#This Row],[Дата покупки]]))</f>
        <v>2025</v>
      </c>
      <c r="L48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489" s="2">
        <v>370</v>
      </c>
      <c r="P489" s="4" t="str">
        <f>IF(Загальна_таблиця[[#This Row],[Дата прочитання]]="","",YEAR(Загальна_таблиця[[#This Row],[Дата прочитання]]))</f>
        <v/>
      </c>
      <c r="Q489" s="4" t="str">
        <f>IF(Загальна_таблиця[[#This Row],[Дата прочитання]],"Прочитане","Непрочитане")</f>
        <v>Непрочитане</v>
      </c>
      <c r="R48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89" s="3"/>
      <c r="U489"/>
      <c r="V489" s="3"/>
    </row>
    <row r="490" spans="1:22" x14ac:dyDescent="0.3">
      <c r="A490" s="7">
        <f>ROW()-ROW(Загальна_таблиця[[#Headers],[№]])</f>
        <v>489</v>
      </c>
      <c r="B490" s="3" t="s">
        <v>940</v>
      </c>
      <c r="C490" s="3" t="s">
        <v>831</v>
      </c>
      <c r="D490" s="3" t="s">
        <v>45</v>
      </c>
      <c r="E490" s="3" t="s">
        <v>428</v>
      </c>
      <c r="F490" s="3" t="s">
        <v>811</v>
      </c>
      <c r="G490" s="3" t="s">
        <v>22</v>
      </c>
      <c r="H490" s="3" t="s">
        <v>271</v>
      </c>
      <c r="I490" s="4">
        <v>432</v>
      </c>
      <c r="J490" s="1">
        <v>45670</v>
      </c>
      <c r="K490" s="4">
        <f>IF(Загальна_таблиця[[#This Row],[Дата покупки]]="","",YEAR(Загальна_таблиця[[#This Row],[Дата покупки]]))</f>
        <v>2025</v>
      </c>
      <c r="L49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Січень</v>
      </c>
      <c r="M490" s="2">
        <v>0</v>
      </c>
      <c r="P490" s="4" t="str">
        <f>IF(Загальна_таблиця[[#This Row],[Дата прочитання]]="","",YEAR(Загальна_таблиця[[#This Row],[Дата прочитання]]))</f>
        <v/>
      </c>
      <c r="Q490" s="4" t="str">
        <f>IF(Загальна_таблиця[[#This Row],[Дата прочитання]],"Прочитане","Непрочитане")</f>
        <v>Непрочитане</v>
      </c>
      <c r="R49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0" s="3"/>
      <c r="U490"/>
      <c r="V490" s="3"/>
    </row>
    <row r="491" spans="1:22" x14ac:dyDescent="0.3">
      <c r="A491" s="7">
        <f>ROW()-ROW(Загальна_таблиця[[#Headers],[№]])</f>
        <v>490</v>
      </c>
      <c r="B491" s="3" t="s">
        <v>941</v>
      </c>
      <c r="C491" s="3" t="s">
        <v>614</v>
      </c>
      <c r="D491" s="3" t="s">
        <v>23</v>
      </c>
      <c r="E491" s="3" t="s">
        <v>178</v>
      </c>
      <c r="F491" s="3" t="s">
        <v>451</v>
      </c>
      <c r="G491" s="3" t="s">
        <v>22</v>
      </c>
      <c r="H491" s="3" t="s">
        <v>271</v>
      </c>
      <c r="I491" s="4">
        <v>384</v>
      </c>
      <c r="J491" s="1">
        <v>45694</v>
      </c>
      <c r="K491" s="4">
        <f>IF(Загальна_таблиця[[#This Row],[Дата покупки]]="","",YEAR(Загальна_таблиця[[#This Row],[Дата покупки]]))</f>
        <v>2025</v>
      </c>
      <c r="L49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491" s="2">
        <v>523</v>
      </c>
      <c r="P491" s="4" t="str">
        <f>IF(Загальна_таблиця[[#This Row],[Дата прочитання]]="","",YEAR(Загальна_таблиця[[#This Row],[Дата прочитання]]))</f>
        <v/>
      </c>
      <c r="Q491" s="4" t="str">
        <f>IF(Загальна_таблиця[[#This Row],[Дата прочитання]],"Прочитане","Непрочитане")</f>
        <v>Непрочитане</v>
      </c>
      <c r="R49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1" s="3"/>
      <c r="U491"/>
      <c r="V491" s="3"/>
    </row>
    <row r="492" spans="1:22" x14ac:dyDescent="0.3">
      <c r="A492" s="7">
        <f>ROW()-ROW(Загальна_таблиця[[#Headers],[№]])</f>
        <v>491</v>
      </c>
      <c r="B492" s="3" t="s">
        <v>942</v>
      </c>
      <c r="C492" s="3" t="s">
        <v>943</v>
      </c>
      <c r="D492" s="3" t="s">
        <v>947</v>
      </c>
      <c r="E492" s="3" t="s">
        <v>24</v>
      </c>
      <c r="F492" s="3" t="s">
        <v>946</v>
      </c>
      <c r="G492" s="3" t="s">
        <v>22</v>
      </c>
      <c r="H492" s="3" t="s">
        <v>271</v>
      </c>
      <c r="I492" s="4">
        <v>360</v>
      </c>
      <c r="J492" s="1">
        <v>45703</v>
      </c>
      <c r="K492" s="4">
        <f>IF(Загальна_таблиця[[#This Row],[Дата покупки]]="","",YEAR(Загальна_таблиця[[#This Row],[Дата покупки]]))</f>
        <v>2025</v>
      </c>
      <c r="L49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492" s="2">
        <v>347</v>
      </c>
      <c r="P492" s="4" t="str">
        <f>IF(Загальна_таблиця[[#This Row],[Дата прочитання]]="","",YEAR(Загальна_таблиця[[#This Row],[Дата прочитання]]))</f>
        <v/>
      </c>
      <c r="Q492" s="4" t="str">
        <f>IF(Загальна_таблиця[[#This Row],[Дата прочитання]],"Прочитане","Непрочитане")</f>
        <v>Непрочитане</v>
      </c>
      <c r="R49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2" s="3"/>
      <c r="U492"/>
      <c r="V492" s="3"/>
    </row>
    <row r="493" spans="1:22" x14ac:dyDescent="0.3">
      <c r="A493" s="7">
        <f>ROW()-ROW(Загальна_таблиця[[#Headers],[№]])</f>
        <v>492</v>
      </c>
      <c r="B493" s="3" t="s">
        <v>944</v>
      </c>
      <c r="C493" s="3" t="s">
        <v>945</v>
      </c>
      <c r="D493" s="3" t="s">
        <v>50</v>
      </c>
      <c r="E493" s="3" t="s">
        <v>24</v>
      </c>
      <c r="F493" s="3" t="s">
        <v>538</v>
      </c>
      <c r="G493" s="3" t="s">
        <v>22</v>
      </c>
      <c r="H493" s="3" t="s">
        <v>271</v>
      </c>
      <c r="I493" s="4">
        <v>368</v>
      </c>
      <c r="J493" s="1">
        <v>45709</v>
      </c>
      <c r="K493" s="4">
        <f>IF(Загальна_таблиця[[#This Row],[Дата покупки]]="","",YEAR(Загальна_таблиця[[#This Row],[Дата покупки]]))</f>
        <v>2025</v>
      </c>
      <c r="L49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Лютий</v>
      </c>
      <c r="M493" s="2">
        <v>247</v>
      </c>
      <c r="P493" s="4" t="str">
        <f>IF(Загальна_таблиця[[#This Row],[Дата прочитання]]="","",YEAR(Загальна_таблиця[[#This Row],[Дата прочитання]]))</f>
        <v/>
      </c>
      <c r="Q493" s="4" t="str">
        <f>IF(Загальна_таблиця[[#This Row],[Дата прочитання]],"Прочитане","Непрочитане")</f>
        <v>Непрочитане</v>
      </c>
      <c r="R49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3" s="3"/>
      <c r="U493"/>
      <c r="V493" s="3"/>
    </row>
    <row r="494" spans="1:22" x14ac:dyDescent="0.3">
      <c r="A494" s="7">
        <f>ROW()-ROW(Загальна_таблиця[[#Headers],[№]])</f>
        <v>493</v>
      </c>
      <c r="B494" s="3" t="s">
        <v>948</v>
      </c>
      <c r="C494" s="3" t="s">
        <v>949</v>
      </c>
      <c r="D494" s="3" t="s">
        <v>45</v>
      </c>
      <c r="E494" s="3" t="s">
        <v>428</v>
      </c>
      <c r="F494" s="3" t="s">
        <v>48</v>
      </c>
      <c r="G494" s="3" t="s">
        <v>22</v>
      </c>
      <c r="H494" s="3" t="s">
        <v>271</v>
      </c>
      <c r="I494" s="4">
        <v>448</v>
      </c>
      <c r="J494" s="1">
        <v>45725</v>
      </c>
      <c r="K494" s="4">
        <f>IF(Загальна_таблиця[[#This Row],[Дата покупки]]="","",YEAR(Загальна_таблиця[[#This Row],[Дата покупки]]))</f>
        <v>2025</v>
      </c>
      <c r="L49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4" s="2">
        <v>329</v>
      </c>
      <c r="P494" s="4" t="str">
        <f>IF(Загальна_таблиця[[#This Row],[Дата прочитання]]="","",YEAR(Загальна_таблиця[[#This Row],[Дата прочитання]]))</f>
        <v/>
      </c>
      <c r="Q494" s="4" t="str">
        <f>IF(Загальна_таблиця[[#This Row],[Дата прочитання]],"Прочитане","Непрочитане")</f>
        <v>Непрочитане</v>
      </c>
      <c r="R49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4" s="3"/>
      <c r="U494"/>
      <c r="V494" s="3"/>
    </row>
    <row r="495" spans="1:22" x14ac:dyDescent="0.3">
      <c r="A495" s="7">
        <f>ROW()-ROW(Загальна_таблиця[[#Headers],[№]])</f>
        <v>494</v>
      </c>
      <c r="B495" s="3" t="s">
        <v>950</v>
      </c>
      <c r="C495" s="3" t="s">
        <v>951</v>
      </c>
      <c r="D495" s="3" t="s">
        <v>601</v>
      </c>
      <c r="E495" s="3" t="s">
        <v>24</v>
      </c>
      <c r="F495" s="3" t="s">
        <v>357</v>
      </c>
      <c r="G495" s="3" t="s">
        <v>22</v>
      </c>
      <c r="H495" s="3" t="s">
        <v>271</v>
      </c>
      <c r="I495" s="4">
        <v>248</v>
      </c>
      <c r="J495" s="1">
        <v>45725</v>
      </c>
      <c r="K495" s="4">
        <f>IF(Загальна_таблиця[[#This Row],[Дата покупки]]="","",YEAR(Загальна_таблиця[[#This Row],[Дата покупки]]))</f>
        <v>2025</v>
      </c>
      <c r="L49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5" s="2">
        <v>288</v>
      </c>
      <c r="N495" s="4">
        <v>4</v>
      </c>
      <c r="O495" s="1">
        <v>45730</v>
      </c>
      <c r="P495" s="4">
        <f>IF(Загальна_таблиця[[#This Row],[Дата прочитання]]="","",YEAR(Загальна_таблиця[[#This Row],[Дата прочитання]]))</f>
        <v>2025</v>
      </c>
      <c r="Q495" s="4" t="str">
        <f>IF(Загальна_таблиця[[#This Row],[Дата прочитання]],"Прочитане","Непрочитане")</f>
        <v>Прочитане</v>
      </c>
      <c r="R495" s="4">
        <f>IF(Загальна_таблиця[[#This Row],[Дата прочитання]]="","",Загальна_таблиця[[#This Row],[Дата прочитання]]-Загальна_таблиця[[#This Row],[Дата покупки]])</f>
        <v>5</v>
      </c>
      <c r="S495" s="3"/>
      <c r="U495"/>
      <c r="V495" s="3"/>
    </row>
    <row r="496" spans="1:22" x14ac:dyDescent="0.3">
      <c r="A496" s="7">
        <f>ROW()-ROW(Загальна_таблиця[[#Headers],[№]])</f>
        <v>495</v>
      </c>
      <c r="B496" s="3" t="s">
        <v>952</v>
      </c>
      <c r="C496" s="3" t="s">
        <v>953</v>
      </c>
      <c r="D496" s="3" t="s">
        <v>50</v>
      </c>
      <c r="E496" s="3" t="s">
        <v>178</v>
      </c>
      <c r="F496" s="3" t="s">
        <v>538</v>
      </c>
      <c r="G496" s="3" t="s">
        <v>22</v>
      </c>
      <c r="H496" s="3" t="s">
        <v>271</v>
      </c>
      <c r="I496" s="4">
        <v>512</v>
      </c>
      <c r="J496" s="1">
        <v>45725</v>
      </c>
      <c r="K496" s="4">
        <f>IF(Загальна_таблиця[[#This Row],[Дата покупки]]="","",YEAR(Загальна_таблиця[[#This Row],[Дата покупки]]))</f>
        <v>2025</v>
      </c>
      <c r="L49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6" s="2">
        <v>426</v>
      </c>
      <c r="P496" s="4" t="str">
        <f>IF(Загальна_таблиця[[#This Row],[Дата прочитання]]="","",YEAR(Загальна_таблиця[[#This Row],[Дата прочитання]]))</f>
        <v/>
      </c>
      <c r="Q496" s="4" t="str">
        <f>IF(Загальна_таблиця[[#This Row],[Дата прочитання]],"Прочитане","Непрочитане")</f>
        <v>Непрочитане</v>
      </c>
      <c r="R49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6" s="3"/>
      <c r="U496"/>
      <c r="V496" s="3"/>
    </row>
    <row r="497" spans="1:22" x14ac:dyDescent="0.3">
      <c r="A497" s="7">
        <f>ROW()-ROW(Загальна_таблиця[[#Headers],[№]])</f>
        <v>496</v>
      </c>
      <c r="B497" s="3" t="s">
        <v>954</v>
      </c>
      <c r="C497" s="3" t="s">
        <v>906</v>
      </c>
      <c r="D497" s="3" t="s">
        <v>45</v>
      </c>
      <c r="E497" s="3" t="s">
        <v>178</v>
      </c>
      <c r="F497" s="3" t="s">
        <v>487</v>
      </c>
      <c r="G497" s="3" t="s">
        <v>22</v>
      </c>
      <c r="H497" s="3" t="s">
        <v>271</v>
      </c>
      <c r="I497" s="4">
        <v>480</v>
      </c>
      <c r="J497" s="1">
        <v>45730</v>
      </c>
      <c r="K497" s="4">
        <f>IF(Загальна_таблиця[[#This Row],[Дата покупки]]="","",YEAR(Загальна_таблиця[[#This Row],[Дата покупки]]))</f>
        <v>2025</v>
      </c>
      <c r="L49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7" s="2">
        <v>715</v>
      </c>
      <c r="P497" s="4" t="str">
        <f>IF(Загальна_таблиця[[#This Row],[Дата прочитання]]="","",YEAR(Загальна_таблиця[[#This Row],[Дата прочитання]]))</f>
        <v/>
      </c>
      <c r="Q497" s="4" t="str">
        <f>IF(Загальна_таблиця[[#This Row],[Дата прочитання]],"Прочитане","Непрочитане")</f>
        <v>Непрочитане</v>
      </c>
      <c r="R49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7" s="3"/>
      <c r="U497"/>
      <c r="V497" s="3"/>
    </row>
    <row r="498" spans="1:22" x14ac:dyDescent="0.3">
      <c r="A498" s="7">
        <f>ROW()-ROW(Загальна_таблиця[[#Headers],[№]])</f>
        <v>497</v>
      </c>
      <c r="B498" s="3" t="s">
        <v>955</v>
      </c>
      <c r="C498" s="3" t="s">
        <v>956</v>
      </c>
      <c r="D498" s="3" t="s">
        <v>45</v>
      </c>
      <c r="E498" s="3" t="s">
        <v>24</v>
      </c>
      <c r="F498" s="3" t="s">
        <v>811</v>
      </c>
      <c r="G498" s="3" t="s">
        <v>22</v>
      </c>
      <c r="H498" s="3" t="s">
        <v>271</v>
      </c>
      <c r="I498" s="4">
        <v>464</v>
      </c>
      <c r="J498" s="1">
        <v>45734</v>
      </c>
      <c r="K498" s="4">
        <f>IF(Загальна_таблиця[[#This Row],[Дата покупки]]="","",YEAR(Загальна_таблиця[[#This Row],[Дата покупки]]))</f>
        <v>2025</v>
      </c>
      <c r="L49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8" s="2">
        <v>525</v>
      </c>
      <c r="N498" s="4">
        <v>5</v>
      </c>
      <c r="O498" s="1">
        <v>45889</v>
      </c>
      <c r="P498" s="4">
        <f>IF(Загальна_таблиця[[#This Row],[Дата прочитання]]="","",YEAR(Загальна_таблиця[[#This Row],[Дата прочитання]]))</f>
        <v>2025</v>
      </c>
      <c r="Q498" s="4" t="str">
        <f>IF(Загальна_таблиця[[#This Row],[Дата прочитання]],"Прочитане","Непрочитане")</f>
        <v>Прочитане</v>
      </c>
      <c r="R498" s="4">
        <f>IF(Загальна_таблиця[[#This Row],[Дата прочитання]]="","",Загальна_таблиця[[#This Row],[Дата прочитання]]-Загальна_таблиця[[#This Row],[Дата покупки]])</f>
        <v>155</v>
      </c>
      <c r="S498" s="3"/>
      <c r="U498"/>
      <c r="V498" s="3"/>
    </row>
    <row r="499" spans="1:22" x14ac:dyDescent="0.3">
      <c r="A499" s="7">
        <f>ROW()-ROW(Загальна_таблиця[[#Headers],[№]])</f>
        <v>498</v>
      </c>
      <c r="B499" s="3" t="s">
        <v>957</v>
      </c>
      <c r="C499" s="3" t="s">
        <v>958</v>
      </c>
      <c r="D499" s="3" t="s">
        <v>45</v>
      </c>
      <c r="E499" s="3" t="s">
        <v>428</v>
      </c>
      <c r="F499" s="3" t="s">
        <v>48</v>
      </c>
      <c r="G499" s="3" t="s">
        <v>22</v>
      </c>
      <c r="H499" s="3" t="s">
        <v>271</v>
      </c>
      <c r="I499" s="4">
        <v>608</v>
      </c>
      <c r="J499" s="1">
        <v>45737</v>
      </c>
      <c r="K499" s="4">
        <f>IF(Загальна_таблиця[[#This Row],[Дата покупки]]="","",YEAR(Загальна_таблиця[[#This Row],[Дата покупки]]))</f>
        <v>2025</v>
      </c>
      <c r="L49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Березень</v>
      </c>
      <c r="M499" s="2">
        <v>0</v>
      </c>
      <c r="P499" s="4" t="str">
        <f>IF(Загальна_таблиця[[#This Row],[Дата прочитання]]="","",YEAR(Загальна_таблиця[[#This Row],[Дата прочитання]]))</f>
        <v/>
      </c>
      <c r="Q499" s="4" t="str">
        <f>IF(Загальна_таблиця[[#This Row],[Дата прочитання]],"Прочитане","Непрочитане")</f>
        <v>Непрочитане</v>
      </c>
      <c r="R49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499" s="3"/>
      <c r="U499"/>
      <c r="V499" s="3"/>
    </row>
    <row r="500" spans="1:22" x14ac:dyDescent="0.3">
      <c r="A500" s="7">
        <f>ROW()-ROW(Загальна_таблиця[[#Headers],[№]])</f>
        <v>499</v>
      </c>
      <c r="B500" s="3" t="s">
        <v>959</v>
      </c>
      <c r="C500" s="3" t="s">
        <v>960</v>
      </c>
      <c r="D500" s="3" t="s">
        <v>45</v>
      </c>
      <c r="E500" s="3" t="s">
        <v>24</v>
      </c>
      <c r="F500" s="3" t="s">
        <v>731</v>
      </c>
      <c r="G500" s="3" t="s">
        <v>22</v>
      </c>
      <c r="H500" s="3" t="s">
        <v>271</v>
      </c>
      <c r="I500" s="4">
        <v>400</v>
      </c>
      <c r="J500" s="1">
        <v>45751</v>
      </c>
      <c r="K500" s="4">
        <f>IF(Загальна_таблиця[[#This Row],[Дата покупки]]="","",YEAR(Загальна_таблиця[[#This Row],[Дата покупки]]))</f>
        <v>2025</v>
      </c>
      <c r="L50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0" s="2">
        <v>313</v>
      </c>
      <c r="P500" s="4" t="str">
        <f>IF(Загальна_таблиця[[#This Row],[Дата прочитання]]="","",YEAR(Загальна_таблиця[[#This Row],[Дата прочитання]]))</f>
        <v/>
      </c>
      <c r="Q500" s="4" t="str">
        <f>IF(Загальна_таблиця[[#This Row],[Дата прочитання]],"Прочитане","Непрочитане")</f>
        <v>Непрочитане</v>
      </c>
      <c r="R50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0" s="3"/>
      <c r="U500"/>
      <c r="V500" s="3"/>
    </row>
    <row r="501" spans="1:22" x14ac:dyDescent="0.3">
      <c r="A501" s="7">
        <f>ROW()-ROW(Загальна_таблиця[[#Headers],[№]])</f>
        <v>500</v>
      </c>
      <c r="B501" s="3" t="s">
        <v>961</v>
      </c>
      <c r="C501" s="3" t="s">
        <v>435</v>
      </c>
      <c r="D501" s="3" t="s">
        <v>45</v>
      </c>
      <c r="E501" s="3" t="s">
        <v>178</v>
      </c>
      <c r="F501" s="3" t="s">
        <v>451</v>
      </c>
      <c r="G501" s="3" t="s">
        <v>22</v>
      </c>
      <c r="H501" s="3" t="s">
        <v>271</v>
      </c>
      <c r="I501" s="4">
        <v>840</v>
      </c>
      <c r="J501" s="1">
        <v>45754</v>
      </c>
      <c r="K501" s="4">
        <f>IF(Загальна_таблиця[[#This Row],[Дата покупки]]="","",YEAR(Загальна_таблиця[[#This Row],[Дата покупки]]))</f>
        <v>2025</v>
      </c>
      <c r="L50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1" s="2">
        <v>814</v>
      </c>
      <c r="P501" s="4" t="str">
        <f>IF(Загальна_таблиця[[#This Row],[Дата прочитання]]="","",YEAR(Загальна_таблиця[[#This Row],[Дата прочитання]]))</f>
        <v/>
      </c>
      <c r="Q501" s="4" t="str">
        <f>IF(Загальна_таблиця[[#This Row],[Дата прочитання]],"Прочитане","Непрочитане")</f>
        <v>Непрочитане</v>
      </c>
      <c r="R50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1" s="3"/>
      <c r="U501"/>
      <c r="V501" s="3"/>
    </row>
    <row r="502" spans="1:22" x14ac:dyDescent="0.3">
      <c r="A502" s="7">
        <f>ROW()-ROW(Загальна_таблиця[[#Headers],[№]])</f>
        <v>501</v>
      </c>
      <c r="B502" s="3" t="s">
        <v>962</v>
      </c>
      <c r="C502" s="3" t="s">
        <v>921</v>
      </c>
      <c r="D502" s="3" t="s">
        <v>23</v>
      </c>
      <c r="E502" s="3" t="s">
        <v>24</v>
      </c>
      <c r="F502" s="3" t="s">
        <v>970</v>
      </c>
      <c r="G502" s="3" t="s">
        <v>22</v>
      </c>
      <c r="H502" s="3" t="s">
        <v>271</v>
      </c>
      <c r="I502" s="4">
        <v>340</v>
      </c>
      <c r="J502" s="1">
        <v>45754</v>
      </c>
      <c r="K502" s="4">
        <f>IF(Загальна_таблиця[[#This Row],[Дата покупки]]="","",YEAR(Загальна_таблиця[[#This Row],[Дата покупки]]))</f>
        <v>2025</v>
      </c>
      <c r="L50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2" s="2">
        <v>495</v>
      </c>
      <c r="P502" s="4" t="str">
        <f>IF(Загальна_таблиця[[#This Row],[Дата прочитання]]="","",YEAR(Загальна_таблиця[[#This Row],[Дата прочитання]]))</f>
        <v/>
      </c>
      <c r="Q502" s="4" t="str">
        <f>IF(Загальна_таблиця[[#This Row],[Дата прочитання]],"Прочитане","Непрочитане")</f>
        <v>Непрочитане</v>
      </c>
      <c r="R50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2" s="3"/>
      <c r="U502"/>
      <c r="V502" s="3"/>
    </row>
    <row r="503" spans="1:22" x14ac:dyDescent="0.3">
      <c r="A503" s="7">
        <f>ROW()-ROW(Загальна_таблиця[[#Headers],[№]])</f>
        <v>502</v>
      </c>
      <c r="B503" s="3" t="s">
        <v>963</v>
      </c>
      <c r="C503" s="3" t="s">
        <v>964</v>
      </c>
      <c r="D503" s="3" t="s">
        <v>72</v>
      </c>
      <c r="E503" s="3" t="s">
        <v>24</v>
      </c>
      <c r="F503" s="3" t="s">
        <v>935</v>
      </c>
      <c r="G503" s="3" t="s">
        <v>22</v>
      </c>
      <c r="H503" s="3" t="s">
        <v>271</v>
      </c>
      <c r="I503" s="4">
        <v>128</v>
      </c>
      <c r="J503" s="1">
        <v>45754</v>
      </c>
      <c r="K503" s="4">
        <f>IF(Загальна_таблиця[[#This Row],[Дата покупки]]="","",YEAR(Загальна_таблиця[[#This Row],[Дата покупки]]))</f>
        <v>2025</v>
      </c>
      <c r="L50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3" s="2">
        <v>306</v>
      </c>
      <c r="N503" s="4">
        <v>5</v>
      </c>
      <c r="O503" s="1">
        <v>45877</v>
      </c>
      <c r="P503" s="4">
        <f>IF(Загальна_таблиця[[#This Row],[Дата прочитання]]="","",YEAR(Загальна_таблиця[[#This Row],[Дата прочитання]]))</f>
        <v>2025</v>
      </c>
      <c r="Q503" s="4" t="str">
        <f>IF(Загальна_таблиця[[#This Row],[Дата прочитання]],"Прочитане","Непрочитане")</f>
        <v>Прочитане</v>
      </c>
      <c r="R503" s="4">
        <f>IF(Загальна_таблиця[[#This Row],[Дата прочитання]]="","",Загальна_таблиця[[#This Row],[Дата прочитання]]-Загальна_таблиця[[#This Row],[Дата покупки]])</f>
        <v>123</v>
      </c>
      <c r="S503" s="3"/>
      <c r="U503"/>
      <c r="V503" s="3"/>
    </row>
    <row r="504" spans="1:22" x14ac:dyDescent="0.3">
      <c r="A504" s="7">
        <f>ROW()-ROW(Загальна_таблиця[[#Headers],[№]])</f>
        <v>503</v>
      </c>
      <c r="B504" s="3" t="s">
        <v>965</v>
      </c>
      <c r="C504" s="3" t="s">
        <v>966</v>
      </c>
      <c r="D504" s="3" t="s">
        <v>50</v>
      </c>
      <c r="E504" s="3" t="s">
        <v>428</v>
      </c>
      <c r="F504" s="3" t="s">
        <v>487</v>
      </c>
      <c r="G504" s="3" t="s">
        <v>22</v>
      </c>
      <c r="H504" s="3" t="s">
        <v>271</v>
      </c>
      <c r="I504" s="4">
        <v>368</v>
      </c>
      <c r="J504" s="1">
        <v>45768</v>
      </c>
      <c r="K504" s="4">
        <f>IF(Загальна_таблиця[[#This Row],[Дата покупки]]="","",YEAR(Загальна_таблиця[[#This Row],[Дата покупки]]))</f>
        <v>2025</v>
      </c>
      <c r="L50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4" s="2">
        <v>345</v>
      </c>
      <c r="N504" s="4">
        <v>5</v>
      </c>
      <c r="O504" s="1">
        <v>45769</v>
      </c>
      <c r="P504" s="4">
        <f>IF(Загальна_таблиця[[#This Row],[Дата прочитання]]="","",YEAR(Загальна_таблиця[[#This Row],[Дата прочитання]]))</f>
        <v>2025</v>
      </c>
      <c r="Q504" s="4" t="str">
        <f>IF(Загальна_таблиця[[#This Row],[Дата прочитання]],"Прочитане","Непрочитане")</f>
        <v>Прочитане</v>
      </c>
      <c r="R504" s="4">
        <f>IF(Загальна_таблиця[[#This Row],[Дата прочитання]]="","",Загальна_таблиця[[#This Row],[Дата прочитання]]-Загальна_таблиця[[#This Row],[Дата покупки]])</f>
        <v>1</v>
      </c>
      <c r="S504" s="3"/>
      <c r="U504"/>
      <c r="V504" s="3"/>
    </row>
    <row r="505" spans="1:22" x14ac:dyDescent="0.3">
      <c r="A505" s="7">
        <f>ROW()-ROW(Загальна_таблиця[[#Headers],[№]])</f>
        <v>504</v>
      </c>
      <c r="B505" s="3" t="s">
        <v>967</v>
      </c>
      <c r="C505" s="3" t="s">
        <v>435</v>
      </c>
      <c r="D505" s="3" t="s">
        <v>45</v>
      </c>
      <c r="E505" s="3" t="s">
        <v>178</v>
      </c>
      <c r="F505" s="3" t="s">
        <v>277</v>
      </c>
      <c r="G505" s="3" t="s">
        <v>22</v>
      </c>
      <c r="H505" s="3" t="s">
        <v>271</v>
      </c>
      <c r="I505" s="4">
        <v>1376</v>
      </c>
      <c r="J505" s="1">
        <v>45772</v>
      </c>
      <c r="K505" s="4">
        <f>IF(Загальна_таблиця[[#This Row],[Дата покупки]]="","",YEAR(Загальна_таблиця[[#This Row],[Дата покупки]]))</f>
        <v>2025</v>
      </c>
      <c r="L50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5" s="2">
        <v>563</v>
      </c>
      <c r="P505" s="4" t="str">
        <f>IF(Загальна_таблиця[[#This Row],[Дата прочитання]]="","",YEAR(Загальна_таблиця[[#This Row],[Дата прочитання]]))</f>
        <v/>
      </c>
      <c r="Q505" s="4" t="str">
        <f>IF(Загальна_таблиця[[#This Row],[Дата прочитання]],"Прочитане","Непрочитане")</f>
        <v>Непрочитане</v>
      </c>
      <c r="R50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5" s="3"/>
      <c r="U505"/>
      <c r="V505" s="3"/>
    </row>
    <row r="506" spans="1:22" x14ac:dyDescent="0.3">
      <c r="A506" s="7">
        <f>ROW()-ROW(Загальна_таблиця[[#Headers],[№]])</f>
        <v>505</v>
      </c>
      <c r="B506" s="3" t="s">
        <v>968</v>
      </c>
      <c r="C506" s="3" t="s">
        <v>435</v>
      </c>
      <c r="D506" s="3" t="s">
        <v>45</v>
      </c>
      <c r="E506" s="3" t="s">
        <v>178</v>
      </c>
      <c r="F506" s="3" t="s">
        <v>277</v>
      </c>
      <c r="G506" s="3" t="s">
        <v>22</v>
      </c>
      <c r="H506" s="3" t="s">
        <v>271</v>
      </c>
      <c r="I506" s="4">
        <v>1360</v>
      </c>
      <c r="J506" s="1">
        <v>45772</v>
      </c>
      <c r="K506" s="4">
        <f>IF(Загальна_таблиця[[#This Row],[Дата покупки]]="","",YEAR(Загальна_таблиця[[#This Row],[Дата покупки]]))</f>
        <v>2025</v>
      </c>
      <c r="L50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6" s="2">
        <v>563</v>
      </c>
      <c r="P506" s="4" t="str">
        <f>IF(Загальна_таблиця[[#This Row],[Дата прочитання]]="","",YEAR(Загальна_таблиця[[#This Row],[Дата прочитання]]))</f>
        <v/>
      </c>
      <c r="Q506" s="4" t="str">
        <f>IF(Загальна_таблиця[[#This Row],[Дата прочитання]],"Прочитане","Непрочитане")</f>
        <v>Непрочитане</v>
      </c>
      <c r="R506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6" s="3"/>
      <c r="U506"/>
      <c r="V506" s="3"/>
    </row>
    <row r="507" spans="1:22" x14ac:dyDescent="0.3">
      <c r="A507" s="7">
        <f>ROW()-ROW(Загальна_таблиця[[#Headers],[№]])</f>
        <v>506</v>
      </c>
      <c r="B507" s="3" t="s">
        <v>969</v>
      </c>
      <c r="C507" s="3" t="s">
        <v>831</v>
      </c>
      <c r="D507" s="3" t="s">
        <v>45</v>
      </c>
      <c r="E507" s="3" t="s">
        <v>428</v>
      </c>
      <c r="F507" s="3" t="s">
        <v>811</v>
      </c>
      <c r="G507" s="3" t="s">
        <v>22</v>
      </c>
      <c r="H507" s="3" t="s">
        <v>271</v>
      </c>
      <c r="I507" s="4">
        <v>432</v>
      </c>
      <c r="J507" s="1">
        <v>45775</v>
      </c>
      <c r="K507" s="4">
        <f>IF(Загальна_таблиця[[#This Row],[Дата покупки]]="","",YEAR(Загальна_таблиця[[#This Row],[Дата покупки]]))</f>
        <v>2025</v>
      </c>
      <c r="L50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Квітень</v>
      </c>
      <c r="M507" s="2">
        <v>525</v>
      </c>
      <c r="P507" s="4" t="str">
        <f>IF(Загальна_таблиця[[#This Row],[Дата прочитання]]="","",YEAR(Загальна_таблиця[[#This Row],[Дата прочитання]]))</f>
        <v/>
      </c>
      <c r="Q507" s="4" t="str">
        <f>IF(Загальна_таблиця[[#This Row],[Дата прочитання]],"Прочитане","Непрочитане")</f>
        <v>Непрочитане</v>
      </c>
      <c r="R50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7" s="3"/>
      <c r="U507"/>
      <c r="V507" s="3"/>
    </row>
    <row r="508" spans="1:22" x14ac:dyDescent="0.3">
      <c r="A508" s="7">
        <f>ROW()-ROW(Загальна_таблиця[[#Headers],[№]])</f>
        <v>507</v>
      </c>
      <c r="B508" s="3" t="s">
        <v>971</v>
      </c>
      <c r="C508" s="3" t="s">
        <v>972</v>
      </c>
      <c r="D508" s="3" t="s">
        <v>53</v>
      </c>
      <c r="E508" s="3" t="s">
        <v>24</v>
      </c>
      <c r="F508" s="3" t="s">
        <v>731</v>
      </c>
      <c r="G508" s="3" t="s">
        <v>22</v>
      </c>
      <c r="H508" s="3" t="s">
        <v>271</v>
      </c>
      <c r="I508" s="4">
        <v>416</v>
      </c>
      <c r="J508" s="1">
        <v>45783</v>
      </c>
      <c r="K508" s="4">
        <f>IF(Загальна_таблиця[[#This Row],[Дата покупки]]="","",YEAR(Загальна_таблиця[[#This Row],[Дата покупки]]))</f>
        <v>2025</v>
      </c>
      <c r="L50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08" s="2">
        <v>0</v>
      </c>
      <c r="P508" s="4" t="str">
        <f>IF(Загальна_таблиця[[#This Row],[Дата прочитання]]="","",YEAR(Загальна_таблиця[[#This Row],[Дата прочитання]]))</f>
        <v/>
      </c>
      <c r="Q508" s="4" t="str">
        <f>IF(Загальна_таблиця[[#This Row],[Дата прочитання]],"Прочитане","Непрочитане")</f>
        <v>Непрочитане</v>
      </c>
      <c r="R50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8" s="3"/>
      <c r="U508"/>
      <c r="V508" s="3"/>
    </row>
    <row r="509" spans="1:22" x14ac:dyDescent="0.3">
      <c r="A509" s="7">
        <f>ROW()-ROW(Загальна_таблиця[[#Headers],[№]])</f>
        <v>508</v>
      </c>
      <c r="B509" s="3" t="s">
        <v>973</v>
      </c>
      <c r="C509" s="3" t="s">
        <v>764</v>
      </c>
      <c r="D509" s="3" t="s">
        <v>45</v>
      </c>
      <c r="E509" s="3" t="s">
        <v>178</v>
      </c>
      <c r="F509" s="3" t="s">
        <v>793</v>
      </c>
      <c r="G509" s="3" t="s">
        <v>22</v>
      </c>
      <c r="H509" s="3" t="s">
        <v>271</v>
      </c>
      <c r="I509" s="4">
        <v>720</v>
      </c>
      <c r="J509" s="1">
        <v>45783</v>
      </c>
      <c r="K509" s="4">
        <f>IF(Загальна_таблиця[[#This Row],[Дата покупки]]="","",YEAR(Загальна_таблиця[[#This Row],[Дата покупки]]))</f>
        <v>2025</v>
      </c>
      <c r="L50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09" s="2">
        <v>324</v>
      </c>
      <c r="P509" s="4" t="str">
        <f>IF(Загальна_таблиця[[#This Row],[Дата прочитання]]="","",YEAR(Загальна_таблиця[[#This Row],[Дата прочитання]]))</f>
        <v/>
      </c>
      <c r="Q509" s="4" t="str">
        <f>IF(Загальна_таблиця[[#This Row],[Дата прочитання]],"Прочитане","Непрочитане")</f>
        <v>Непрочитане</v>
      </c>
      <c r="R50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09" s="3"/>
      <c r="U509"/>
      <c r="V509" s="3"/>
    </row>
    <row r="510" spans="1:22" x14ac:dyDescent="0.3">
      <c r="A510" s="7">
        <f>ROW()-ROW(Загальна_таблиця[[#Headers],[№]])</f>
        <v>509</v>
      </c>
      <c r="B510" s="3" t="s">
        <v>974</v>
      </c>
      <c r="C510" s="3" t="s">
        <v>350</v>
      </c>
      <c r="D510" s="3" t="s">
        <v>23</v>
      </c>
      <c r="E510" s="3" t="s">
        <v>276</v>
      </c>
      <c r="F510" s="3" t="s">
        <v>238</v>
      </c>
      <c r="G510" s="3" t="s">
        <v>22</v>
      </c>
      <c r="H510" s="3" t="s">
        <v>271</v>
      </c>
      <c r="I510" s="4">
        <v>440</v>
      </c>
      <c r="J510" s="1">
        <v>45786</v>
      </c>
      <c r="K510" s="4">
        <f>IF(Загальна_таблиця[[#This Row],[Дата покупки]]="","",YEAR(Загальна_таблиця[[#This Row],[Дата покупки]]))</f>
        <v>2025</v>
      </c>
      <c r="L51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10" s="2">
        <v>323</v>
      </c>
      <c r="P510" s="4" t="str">
        <f>IF(Загальна_таблиця[[#This Row],[Дата прочитання]]="","",YEAR(Загальна_таблиця[[#This Row],[Дата прочитання]]))</f>
        <v/>
      </c>
      <c r="Q510" s="4" t="str">
        <f>IF(Загальна_таблиця[[#This Row],[Дата прочитання]],"Прочитане","Непрочитане")</f>
        <v>Непрочитане</v>
      </c>
      <c r="R51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0" s="3"/>
      <c r="U510"/>
      <c r="V510" s="3"/>
    </row>
    <row r="511" spans="1:22" x14ac:dyDescent="0.3">
      <c r="A511" s="7">
        <f>ROW()-ROW(Загальна_таблиця[[#Headers],[№]])</f>
        <v>510</v>
      </c>
      <c r="B511" s="3" t="s">
        <v>975</v>
      </c>
      <c r="C511" s="3" t="s">
        <v>725</v>
      </c>
      <c r="D511" s="3" t="s">
        <v>23</v>
      </c>
      <c r="E511" s="3" t="s">
        <v>429</v>
      </c>
      <c r="F511" s="3" t="s">
        <v>732</v>
      </c>
      <c r="G511" s="3" t="s">
        <v>22</v>
      </c>
      <c r="H511" s="3" t="s">
        <v>271</v>
      </c>
      <c r="I511" s="4">
        <v>528</v>
      </c>
      <c r="J511" s="1">
        <v>45786</v>
      </c>
      <c r="K511" s="4">
        <f>IF(Загальна_таблиця[[#This Row],[Дата покупки]]="","",YEAR(Загальна_таблиця[[#This Row],[Дата покупки]]))</f>
        <v>2025</v>
      </c>
      <c r="L51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11" s="2">
        <v>590</v>
      </c>
      <c r="N511" s="4">
        <v>5</v>
      </c>
      <c r="O511" s="1">
        <v>45790</v>
      </c>
      <c r="P511" s="4">
        <f>IF(Загальна_таблиця[[#This Row],[Дата прочитання]]="","",YEAR(Загальна_таблиця[[#This Row],[Дата прочитання]]))</f>
        <v>2025</v>
      </c>
      <c r="Q511" s="4" t="str">
        <f>IF(Загальна_таблиця[[#This Row],[Дата прочитання]],"Прочитане","Непрочитане")</f>
        <v>Прочитане</v>
      </c>
      <c r="R511" s="4">
        <f>IF(Загальна_таблиця[[#This Row],[Дата прочитання]]="","",Загальна_таблиця[[#This Row],[Дата прочитання]]-Загальна_таблиця[[#This Row],[Дата покупки]])</f>
        <v>4</v>
      </c>
      <c r="S511" s="3"/>
      <c r="U511"/>
      <c r="V511" s="3"/>
    </row>
    <row r="512" spans="1:22" x14ac:dyDescent="0.3">
      <c r="A512" s="7">
        <f>ROW()-ROW(Загальна_таблиця[[#Headers],[№]])</f>
        <v>511</v>
      </c>
      <c r="B512" s="3" t="s">
        <v>976</v>
      </c>
      <c r="C512" s="3" t="s">
        <v>15</v>
      </c>
      <c r="D512" s="3" t="s">
        <v>23</v>
      </c>
      <c r="E512" s="3" t="s">
        <v>24</v>
      </c>
      <c r="F512" s="3" t="s">
        <v>49</v>
      </c>
      <c r="G512" s="3" t="s">
        <v>22</v>
      </c>
      <c r="H512" s="3" t="s">
        <v>271</v>
      </c>
      <c r="I512" s="4">
        <v>512</v>
      </c>
      <c r="J512" s="1">
        <v>45803</v>
      </c>
      <c r="K512" s="4">
        <f>IF(Загальна_таблиця[[#This Row],[Дата покупки]]="","",YEAR(Загальна_таблиця[[#This Row],[Дата покупки]]))</f>
        <v>2025</v>
      </c>
      <c r="L51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12" s="2">
        <v>535</v>
      </c>
      <c r="P512" s="4" t="str">
        <f>IF(Загальна_таблиця[[#This Row],[Дата прочитання]]="","",YEAR(Загальна_таблиця[[#This Row],[Дата прочитання]]))</f>
        <v/>
      </c>
      <c r="Q512" s="4" t="str">
        <f>IF(Загальна_таблиця[[#This Row],[Дата прочитання]],"Прочитане","Непрочитане")</f>
        <v>Непрочитане</v>
      </c>
      <c r="R51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2" s="3"/>
      <c r="U512"/>
      <c r="V512" s="3"/>
    </row>
    <row r="513" spans="1:22" x14ac:dyDescent="0.3">
      <c r="A513" s="7">
        <f>ROW()-ROW(Загальна_таблиця[[#Headers],[№]])</f>
        <v>512</v>
      </c>
      <c r="B513" s="3" t="s">
        <v>977</v>
      </c>
      <c r="C513" s="3" t="s">
        <v>964</v>
      </c>
      <c r="D513" s="3" t="s">
        <v>72</v>
      </c>
      <c r="E513" s="3" t="s">
        <v>24</v>
      </c>
      <c r="F513" s="3" t="s">
        <v>935</v>
      </c>
      <c r="G513" s="3" t="s">
        <v>22</v>
      </c>
      <c r="H513" s="3" t="s">
        <v>271</v>
      </c>
      <c r="I513" s="4">
        <v>176</v>
      </c>
      <c r="J513" s="1">
        <v>45804</v>
      </c>
      <c r="K513" s="4">
        <f>IF(Загальна_таблиця[[#This Row],[Дата покупки]]="","",YEAR(Загальна_таблиця[[#This Row],[Дата покупки]]))</f>
        <v>2025</v>
      </c>
      <c r="L51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13" s="2">
        <v>350</v>
      </c>
      <c r="P513" s="4" t="str">
        <f>IF(Загальна_таблиця[[#This Row],[Дата прочитання]]="","",YEAR(Загальна_таблиця[[#This Row],[Дата прочитання]]))</f>
        <v/>
      </c>
      <c r="Q513" s="4" t="str">
        <f>IF(Загальна_таблиця[[#This Row],[Дата прочитання]],"Прочитане","Непрочитане")</f>
        <v>Непрочитане</v>
      </c>
      <c r="R51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3" s="3"/>
      <c r="U513"/>
      <c r="V513" s="3"/>
    </row>
    <row r="514" spans="1:22" x14ac:dyDescent="0.3">
      <c r="A514" s="7">
        <f>ROW()-ROW(Загальна_таблиця[[#Headers],[№]])</f>
        <v>513</v>
      </c>
      <c r="B514" s="3" t="s">
        <v>978</v>
      </c>
      <c r="C514" s="3" t="s">
        <v>964</v>
      </c>
      <c r="D514" s="3" t="s">
        <v>72</v>
      </c>
      <c r="E514" s="3" t="s">
        <v>24</v>
      </c>
      <c r="F514" s="3" t="s">
        <v>935</v>
      </c>
      <c r="G514" s="3" t="s">
        <v>22</v>
      </c>
      <c r="H514" s="3" t="s">
        <v>271</v>
      </c>
      <c r="I514" s="4">
        <v>208</v>
      </c>
      <c r="J514" s="1">
        <v>45804</v>
      </c>
      <c r="K514" s="4">
        <f>IF(Загальна_таблиця[[#This Row],[Дата покупки]]="","",YEAR(Загальна_таблиця[[#This Row],[Дата покупки]]))</f>
        <v>2025</v>
      </c>
      <c r="L51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Травень</v>
      </c>
      <c r="M514" s="2">
        <v>360</v>
      </c>
      <c r="P514" s="4" t="str">
        <f>IF(Загальна_таблиця[[#This Row],[Дата прочитання]]="","",YEAR(Загальна_таблиця[[#This Row],[Дата прочитання]]))</f>
        <v/>
      </c>
      <c r="Q514" s="4" t="str">
        <f>IF(Загальна_таблиця[[#This Row],[Дата прочитання]],"Прочитане","Непрочитане")</f>
        <v>Непрочитане</v>
      </c>
      <c r="R51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4" s="3"/>
      <c r="U514"/>
      <c r="V514" s="3"/>
    </row>
    <row r="515" spans="1:22" x14ac:dyDescent="0.3">
      <c r="A515" s="7">
        <f>ROW()-ROW(Загальна_таблиця[[#Headers],[№]])</f>
        <v>514</v>
      </c>
      <c r="B515" s="3" t="s">
        <v>979</v>
      </c>
      <c r="C515" s="3" t="s">
        <v>924</v>
      </c>
      <c r="D515" s="3" t="s">
        <v>45</v>
      </c>
      <c r="E515" s="3" t="s">
        <v>428</v>
      </c>
      <c r="F515" s="3" t="s">
        <v>708</v>
      </c>
      <c r="G515" s="3" t="s">
        <v>21</v>
      </c>
      <c r="H515" s="3" t="s">
        <v>271</v>
      </c>
      <c r="I515" s="4">
        <v>320</v>
      </c>
      <c r="J515" s="1">
        <v>45809</v>
      </c>
      <c r="K515" s="4">
        <f>IF(Загальна_таблиця[[#This Row],[Дата покупки]]="","",YEAR(Загальна_таблиця[[#This Row],[Дата покупки]]))</f>
        <v>2025</v>
      </c>
      <c r="L51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15" s="2">
        <v>648</v>
      </c>
      <c r="P515" s="4" t="str">
        <f>IF(Загальна_таблиця[[#This Row],[Дата прочитання]]="","",YEAR(Загальна_таблиця[[#This Row],[Дата прочитання]]))</f>
        <v/>
      </c>
      <c r="Q515" s="4" t="str">
        <f>IF(Загальна_таблиця[[#This Row],[Дата прочитання]],"Прочитане","Непрочитане")</f>
        <v>Непрочитане</v>
      </c>
      <c r="R51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5" s="3"/>
      <c r="U515"/>
      <c r="V515" s="3"/>
    </row>
    <row r="516" spans="1:22" x14ac:dyDescent="0.3">
      <c r="A516" s="7">
        <f>ROW()-ROW(Загальна_таблиця[[#Headers],[№]])</f>
        <v>515</v>
      </c>
      <c r="B516" s="3" t="s">
        <v>980</v>
      </c>
      <c r="C516" s="3" t="s">
        <v>981</v>
      </c>
      <c r="D516" s="3" t="s">
        <v>45</v>
      </c>
      <c r="E516" s="3" t="s">
        <v>24</v>
      </c>
      <c r="F516" s="3" t="s">
        <v>731</v>
      </c>
      <c r="G516" s="3" t="s">
        <v>22</v>
      </c>
      <c r="H516" s="3" t="s">
        <v>271</v>
      </c>
      <c r="I516" s="4">
        <v>272</v>
      </c>
      <c r="J516" s="1">
        <v>45813</v>
      </c>
      <c r="K516" s="4">
        <f>IF(Загальна_таблиця[[#This Row],[Дата покупки]]="","",YEAR(Загальна_таблиця[[#This Row],[Дата покупки]]))</f>
        <v>2025</v>
      </c>
      <c r="L51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16" s="2">
        <v>110</v>
      </c>
      <c r="N516" s="4">
        <v>5</v>
      </c>
      <c r="O516" s="1">
        <v>45822</v>
      </c>
      <c r="P516" s="4">
        <f>IF(Загальна_таблиця[[#This Row],[Дата прочитання]]="","",YEAR(Загальна_таблиця[[#This Row],[Дата прочитання]]))</f>
        <v>2025</v>
      </c>
      <c r="Q516" s="4" t="str">
        <f>IF(Загальна_таблиця[[#This Row],[Дата прочитання]],"Прочитане","Непрочитане")</f>
        <v>Прочитане</v>
      </c>
      <c r="R516" s="4">
        <f>IF(Загальна_таблиця[[#This Row],[Дата прочитання]]="","",Загальна_таблиця[[#This Row],[Дата прочитання]]-Загальна_таблиця[[#This Row],[Дата покупки]])</f>
        <v>9</v>
      </c>
      <c r="S516" s="3"/>
      <c r="U516"/>
      <c r="V516" s="3"/>
    </row>
    <row r="517" spans="1:22" x14ac:dyDescent="0.3">
      <c r="A517" s="7">
        <f>ROW()-ROW(Загальна_таблиця[[#Headers],[№]])</f>
        <v>516</v>
      </c>
      <c r="B517" s="3" t="s">
        <v>982</v>
      </c>
      <c r="C517" s="3" t="s">
        <v>409</v>
      </c>
      <c r="D517" s="3" t="s">
        <v>45</v>
      </c>
      <c r="E517" s="3" t="s">
        <v>428</v>
      </c>
      <c r="F517" s="3" t="s">
        <v>48</v>
      </c>
      <c r="G517" s="3" t="s">
        <v>22</v>
      </c>
      <c r="H517" s="3" t="s">
        <v>271</v>
      </c>
      <c r="I517" s="4">
        <v>448</v>
      </c>
      <c r="J517" s="1">
        <v>45813</v>
      </c>
      <c r="K517" s="4">
        <f>IF(Загальна_таблиця[[#This Row],[Дата покупки]]="","",YEAR(Загальна_таблиця[[#This Row],[Дата покупки]]))</f>
        <v>2025</v>
      </c>
      <c r="L51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17" s="2">
        <v>500</v>
      </c>
      <c r="N517" s="4">
        <v>5</v>
      </c>
      <c r="O517" s="1">
        <v>45886</v>
      </c>
      <c r="P517" s="4">
        <f>IF(Загальна_таблиця[[#This Row],[Дата прочитання]]="","",YEAR(Загальна_таблиця[[#This Row],[Дата прочитання]]))</f>
        <v>2025</v>
      </c>
      <c r="Q517" s="4" t="str">
        <f>IF(Загальна_таблиця[[#This Row],[Дата прочитання]],"Прочитане","Непрочитане")</f>
        <v>Прочитане</v>
      </c>
      <c r="R517" s="4">
        <f>IF(Загальна_таблиця[[#This Row],[Дата прочитання]]="","",Загальна_таблиця[[#This Row],[Дата прочитання]]-Загальна_таблиця[[#This Row],[Дата покупки]])</f>
        <v>73</v>
      </c>
      <c r="S517" s="3"/>
      <c r="U517"/>
      <c r="V517" s="3"/>
    </row>
    <row r="518" spans="1:22" x14ac:dyDescent="0.3">
      <c r="A518" s="7">
        <f>ROW()-ROW(Загальна_таблиця[[#Headers],[№]])</f>
        <v>517</v>
      </c>
      <c r="B518" s="3" t="s">
        <v>983</v>
      </c>
      <c r="C518" s="3" t="s">
        <v>435</v>
      </c>
      <c r="D518" s="3" t="s">
        <v>45</v>
      </c>
      <c r="E518" s="3" t="s">
        <v>178</v>
      </c>
      <c r="F518" s="3" t="s">
        <v>451</v>
      </c>
      <c r="G518" s="3" t="s">
        <v>22</v>
      </c>
      <c r="H518" s="3" t="s">
        <v>271</v>
      </c>
      <c r="I518" s="4">
        <v>736</v>
      </c>
      <c r="J518" s="1">
        <v>45817</v>
      </c>
      <c r="K518" s="4">
        <f>IF(Загальна_таблиця[[#This Row],[Дата покупки]]="","",YEAR(Загальна_таблиця[[#This Row],[Дата покупки]]))</f>
        <v>2025</v>
      </c>
      <c r="L51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18" s="2">
        <v>680</v>
      </c>
      <c r="P518" s="4" t="str">
        <f>IF(Загальна_таблиця[[#This Row],[Дата прочитання]]="","",YEAR(Загальна_таблиця[[#This Row],[Дата прочитання]]))</f>
        <v/>
      </c>
      <c r="Q518" s="4" t="str">
        <f>IF(Загальна_таблиця[[#This Row],[Дата прочитання]],"Прочитане","Непрочитане")</f>
        <v>Непрочитане</v>
      </c>
      <c r="R51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18" s="3"/>
      <c r="U518"/>
      <c r="V518" s="3"/>
    </row>
    <row r="519" spans="1:22" x14ac:dyDescent="0.3">
      <c r="A519" s="7">
        <f>ROW()-ROW(Загальна_таблиця[[#Headers],[№]])</f>
        <v>518</v>
      </c>
      <c r="B519" s="3" t="s">
        <v>984</v>
      </c>
      <c r="C519" s="3" t="s">
        <v>985</v>
      </c>
      <c r="D519" s="3" t="s">
        <v>987</v>
      </c>
      <c r="E519" s="3" t="s">
        <v>24</v>
      </c>
      <c r="F519" s="3" t="s">
        <v>731</v>
      </c>
      <c r="G519" s="3" t="s">
        <v>22</v>
      </c>
      <c r="H519" s="3" t="s">
        <v>271</v>
      </c>
      <c r="I519" s="4">
        <v>304</v>
      </c>
      <c r="J519" s="1">
        <v>45817</v>
      </c>
      <c r="K519" s="4">
        <f>IF(Загальна_таблиця[[#This Row],[Дата покупки]]="","",YEAR(Загальна_таблиця[[#This Row],[Дата покупки]]))</f>
        <v>2025</v>
      </c>
      <c r="L51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19" s="2">
        <v>360</v>
      </c>
      <c r="N519" s="4">
        <v>5</v>
      </c>
      <c r="O519" s="1">
        <v>45859</v>
      </c>
      <c r="P519" s="4">
        <f>IF(Загальна_таблиця[[#This Row],[Дата прочитання]]="","",YEAR(Загальна_таблиця[[#This Row],[Дата прочитання]]))</f>
        <v>2025</v>
      </c>
      <c r="Q519" s="4" t="str">
        <f>IF(Загальна_таблиця[[#This Row],[Дата прочитання]],"Прочитане","Непрочитане")</f>
        <v>Прочитане</v>
      </c>
      <c r="R519" s="4">
        <f>IF(Загальна_таблиця[[#This Row],[Дата прочитання]]="","",Загальна_таблиця[[#This Row],[Дата прочитання]]-Загальна_таблиця[[#This Row],[Дата покупки]])</f>
        <v>42</v>
      </c>
      <c r="S519" s="3"/>
      <c r="U519"/>
      <c r="V519" s="3"/>
    </row>
    <row r="520" spans="1:22" x14ac:dyDescent="0.3">
      <c r="A520" s="7">
        <f>ROW()-ROW(Загальна_таблиця[[#Headers],[№]])</f>
        <v>519</v>
      </c>
      <c r="B520" s="3" t="s">
        <v>986</v>
      </c>
      <c r="C520" s="3" t="s">
        <v>95</v>
      </c>
      <c r="D520" s="3" t="s">
        <v>53</v>
      </c>
      <c r="E520" s="3" t="s">
        <v>24</v>
      </c>
      <c r="F520" s="3" t="s">
        <v>43</v>
      </c>
      <c r="G520" s="3" t="s">
        <v>22</v>
      </c>
      <c r="H520" s="3" t="s">
        <v>271</v>
      </c>
      <c r="I520" s="4">
        <v>304</v>
      </c>
      <c r="J520" s="1">
        <v>45820</v>
      </c>
      <c r="K520" s="4">
        <f>IF(Загальна_таблиця[[#This Row],[Дата покупки]]="","",YEAR(Загальна_таблиця[[#This Row],[Дата покупки]]))</f>
        <v>2025</v>
      </c>
      <c r="L52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Червень</v>
      </c>
      <c r="M520" s="2">
        <v>347</v>
      </c>
      <c r="P520" s="4" t="str">
        <f>IF(Загальна_таблиця[[#This Row],[Дата прочитання]]="","",YEAR(Загальна_таблиця[[#This Row],[Дата прочитання]]))</f>
        <v/>
      </c>
      <c r="Q520" s="4" t="str">
        <f>IF(Загальна_таблиця[[#This Row],[Дата прочитання]],"Прочитане","Непрочитане")</f>
        <v>Непрочитане</v>
      </c>
      <c r="R52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0" s="3"/>
      <c r="U520"/>
      <c r="V520" s="3"/>
    </row>
    <row r="521" spans="1:22" x14ac:dyDescent="0.3">
      <c r="A521" s="7">
        <f>ROW()-ROW(Загальна_таблиця[[#Headers],[№]])</f>
        <v>520</v>
      </c>
      <c r="B521" s="3" t="s">
        <v>988</v>
      </c>
      <c r="C521" s="3" t="s">
        <v>989</v>
      </c>
      <c r="D521" s="3" t="s">
        <v>23</v>
      </c>
      <c r="E521" s="3" t="s">
        <v>24</v>
      </c>
      <c r="F521" s="3" t="s">
        <v>731</v>
      </c>
      <c r="G521" s="3" t="s">
        <v>22</v>
      </c>
      <c r="H521" s="3" t="s">
        <v>271</v>
      </c>
      <c r="I521" s="4">
        <v>304</v>
      </c>
      <c r="J521" s="1">
        <v>45839</v>
      </c>
      <c r="K521" s="4">
        <f>IF(Загальна_таблиця[[#This Row],[Дата покупки]]="","",YEAR(Загальна_таблиця[[#This Row],[Дата покупки]]))</f>
        <v>2025</v>
      </c>
      <c r="L52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1" s="2">
        <v>447</v>
      </c>
      <c r="P521" s="4" t="str">
        <f>IF(Загальна_таблиця[[#This Row],[Дата прочитання]]="","",YEAR(Загальна_таблиця[[#This Row],[Дата прочитання]]))</f>
        <v/>
      </c>
      <c r="Q521" s="4" t="str">
        <f>IF(Загальна_таблиця[[#This Row],[Дата прочитання]],"Прочитане","Непрочитане")</f>
        <v>Непрочитане</v>
      </c>
      <c r="R521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1" s="3"/>
      <c r="U521"/>
      <c r="V521" s="3"/>
    </row>
    <row r="522" spans="1:22" x14ac:dyDescent="0.3">
      <c r="A522" s="7">
        <f>ROW()-ROW(Загальна_таблиця[[#Headers],[№]])</f>
        <v>521</v>
      </c>
      <c r="B522" s="3" t="s">
        <v>990</v>
      </c>
      <c r="C522" s="3" t="s">
        <v>991</v>
      </c>
      <c r="D522" s="3" t="s">
        <v>45</v>
      </c>
      <c r="E522" s="3" t="s">
        <v>24</v>
      </c>
      <c r="F522" s="3" t="s">
        <v>48</v>
      </c>
      <c r="G522" s="3" t="s">
        <v>22</v>
      </c>
      <c r="H522" s="3" t="s">
        <v>271</v>
      </c>
      <c r="I522" s="4">
        <v>528</v>
      </c>
      <c r="J522" s="1">
        <v>45839</v>
      </c>
      <c r="K522" s="4">
        <f>IF(Загальна_таблиця[[#This Row],[Дата покупки]]="","",YEAR(Загальна_таблиця[[#This Row],[Дата покупки]]))</f>
        <v>2025</v>
      </c>
      <c r="L52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2" s="2">
        <v>397</v>
      </c>
      <c r="P522" s="4" t="str">
        <f>IF(Загальна_таблиця[[#This Row],[Дата прочитання]]="","",YEAR(Загальна_таблиця[[#This Row],[Дата прочитання]]))</f>
        <v/>
      </c>
      <c r="Q522" s="4" t="str">
        <f>IF(Загальна_таблиця[[#This Row],[Дата прочитання]],"Прочитане","Непрочитане")</f>
        <v>Непрочитане</v>
      </c>
      <c r="R52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2" s="3"/>
      <c r="U522"/>
      <c r="V522" s="3"/>
    </row>
    <row r="523" spans="1:22" x14ac:dyDescent="0.3">
      <c r="A523" s="7">
        <f>ROW()-ROW(Загальна_таблиця[[#Headers],[№]])</f>
        <v>522</v>
      </c>
      <c r="B523" s="3" t="s">
        <v>992</v>
      </c>
      <c r="C523" s="3" t="s">
        <v>993</v>
      </c>
      <c r="D523" s="3" t="s">
        <v>45</v>
      </c>
      <c r="E523" s="3" t="s">
        <v>24</v>
      </c>
      <c r="F523" s="3" t="s">
        <v>48</v>
      </c>
      <c r="G523" s="3" t="s">
        <v>22</v>
      </c>
      <c r="H523" s="3" t="s">
        <v>271</v>
      </c>
      <c r="I523" s="4">
        <v>512</v>
      </c>
      <c r="J523" s="1">
        <v>45839</v>
      </c>
      <c r="K523" s="4">
        <f>IF(Загальна_таблиця[[#This Row],[Дата покупки]]="","",YEAR(Загальна_таблиця[[#This Row],[Дата покупки]]))</f>
        <v>2025</v>
      </c>
      <c r="L52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3" s="2">
        <v>388</v>
      </c>
      <c r="P523" s="4" t="str">
        <f>IF(Загальна_таблиця[[#This Row],[Дата прочитання]]="","",YEAR(Загальна_таблиця[[#This Row],[Дата прочитання]]))</f>
        <v/>
      </c>
      <c r="Q523" s="4" t="str">
        <f>IF(Загальна_таблиця[[#This Row],[Дата прочитання]],"Прочитане","Непрочитане")</f>
        <v>Непрочитане</v>
      </c>
      <c r="R52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3" s="3"/>
      <c r="U523"/>
      <c r="V523" s="3"/>
    </row>
    <row r="524" spans="1:22" x14ac:dyDescent="0.3">
      <c r="A524" s="7">
        <f>ROW()-ROW(Загальна_таблиця[[#Headers],[№]])</f>
        <v>523</v>
      </c>
      <c r="B524" s="3" t="s">
        <v>994</v>
      </c>
      <c r="C524" s="3" t="s">
        <v>995</v>
      </c>
      <c r="D524" s="3" t="s">
        <v>45</v>
      </c>
      <c r="E524" s="3" t="s">
        <v>24</v>
      </c>
      <c r="F524" s="3" t="s">
        <v>538</v>
      </c>
      <c r="G524" s="3" t="s">
        <v>22</v>
      </c>
      <c r="H524" s="3" t="s">
        <v>271</v>
      </c>
      <c r="I524" s="4">
        <v>480</v>
      </c>
      <c r="J524" s="1">
        <v>45845</v>
      </c>
      <c r="K524" s="4">
        <f>IF(Загальна_таблиця[[#This Row],[Дата покупки]]="","",YEAR(Загальна_таблиця[[#This Row],[Дата покупки]]))</f>
        <v>2025</v>
      </c>
      <c r="L52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4" s="2">
        <v>456</v>
      </c>
      <c r="P524" s="4" t="str">
        <f>IF(Загальна_таблиця[[#This Row],[Дата прочитання]]="","",YEAR(Загальна_таблиця[[#This Row],[Дата прочитання]]))</f>
        <v/>
      </c>
      <c r="Q524" s="4" t="str">
        <f>IF(Загальна_таблиця[[#This Row],[Дата прочитання]],"Прочитане","Непрочитане")</f>
        <v>Непрочитане</v>
      </c>
      <c r="R52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4" s="3"/>
      <c r="U524"/>
      <c r="V524" s="3"/>
    </row>
    <row r="525" spans="1:22" x14ac:dyDescent="0.3">
      <c r="A525" s="7">
        <f>ROW()-ROW(Загальна_таблиця[[#Headers],[№]])</f>
        <v>524</v>
      </c>
      <c r="B525" s="3" t="s">
        <v>996</v>
      </c>
      <c r="C525" s="3" t="s">
        <v>997</v>
      </c>
      <c r="D525" s="3" t="s">
        <v>53</v>
      </c>
      <c r="E525" s="3" t="s">
        <v>428</v>
      </c>
      <c r="F525" s="3" t="s">
        <v>238</v>
      </c>
      <c r="G525" s="3" t="s">
        <v>22</v>
      </c>
      <c r="H525" s="3" t="s">
        <v>271</v>
      </c>
      <c r="I525" s="4">
        <v>368</v>
      </c>
      <c r="J525" s="1">
        <v>45845</v>
      </c>
      <c r="K525" s="4">
        <f>IF(Загальна_таблиця[[#This Row],[Дата покупки]]="","",YEAR(Загальна_таблиця[[#This Row],[Дата покупки]]))</f>
        <v>2025</v>
      </c>
      <c r="L52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5" s="2">
        <v>369</v>
      </c>
      <c r="P525" s="4" t="str">
        <f>IF(Загальна_таблиця[[#This Row],[Дата прочитання]]="","",YEAR(Загальна_таблиця[[#This Row],[Дата прочитання]]))</f>
        <v/>
      </c>
      <c r="Q525" s="4" t="str">
        <f>IF(Загальна_таблиця[[#This Row],[Дата прочитання]],"Прочитане","Непрочитане")</f>
        <v>Непрочитане</v>
      </c>
      <c r="R52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5" s="3"/>
      <c r="U525"/>
      <c r="V525" s="3"/>
    </row>
    <row r="526" spans="1:22" x14ac:dyDescent="0.3">
      <c r="A526" s="7">
        <f>ROW()-ROW(Загальна_таблиця[[#Headers],[№]])</f>
        <v>525</v>
      </c>
      <c r="B526" s="3" t="s">
        <v>998</v>
      </c>
      <c r="C526" s="3" t="s">
        <v>999</v>
      </c>
      <c r="D526" s="3" t="s">
        <v>709</v>
      </c>
      <c r="E526" s="3" t="s">
        <v>1002</v>
      </c>
      <c r="F526" s="3" t="s">
        <v>811</v>
      </c>
      <c r="G526" s="3" t="s">
        <v>22</v>
      </c>
      <c r="H526" s="3" t="s">
        <v>271</v>
      </c>
      <c r="I526" s="4">
        <v>192</v>
      </c>
      <c r="J526" s="1">
        <v>45845</v>
      </c>
      <c r="K526" s="4">
        <f>IF(Загальна_таблиця[[#This Row],[Дата покупки]]="","",YEAR(Загальна_таблиця[[#This Row],[Дата покупки]]))</f>
        <v>2025</v>
      </c>
      <c r="L526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6" s="2">
        <v>227</v>
      </c>
      <c r="N526" s="4">
        <v>5</v>
      </c>
      <c r="O526" s="1">
        <v>45846</v>
      </c>
      <c r="P526" s="4">
        <f>IF(Загальна_таблиця[[#This Row],[Дата прочитання]]="","",YEAR(Загальна_таблиця[[#This Row],[Дата прочитання]]))</f>
        <v>2025</v>
      </c>
      <c r="Q526" s="4" t="str">
        <f>IF(Загальна_таблиця[[#This Row],[Дата прочитання]],"Прочитане","Непрочитане")</f>
        <v>Прочитане</v>
      </c>
      <c r="R526" s="4">
        <f>IF(Загальна_таблиця[[#This Row],[Дата прочитання]]="","",Загальна_таблиця[[#This Row],[Дата прочитання]]-Загальна_таблиця[[#This Row],[Дата покупки]])</f>
        <v>1</v>
      </c>
      <c r="S526" s="3"/>
      <c r="U526"/>
      <c r="V526" s="3"/>
    </row>
    <row r="527" spans="1:22" x14ac:dyDescent="0.3">
      <c r="A527" s="7">
        <f>ROW()-ROW(Загальна_таблиця[[#Headers],[№]])</f>
        <v>526</v>
      </c>
      <c r="B527" s="3" t="s">
        <v>1000</v>
      </c>
      <c r="C527" s="3" t="s">
        <v>369</v>
      </c>
      <c r="D527" s="3" t="s">
        <v>53</v>
      </c>
      <c r="E527" s="3" t="s">
        <v>24</v>
      </c>
      <c r="F527" s="3" t="s">
        <v>165</v>
      </c>
      <c r="G527" s="3" t="s">
        <v>22</v>
      </c>
      <c r="H527" s="3" t="s">
        <v>271</v>
      </c>
      <c r="I527" s="4">
        <v>192</v>
      </c>
      <c r="J527" s="1">
        <v>45845</v>
      </c>
      <c r="K527" s="4">
        <f>IF(Загальна_таблиця[[#This Row],[Дата покупки]]="","",YEAR(Загальна_таблиця[[#This Row],[Дата покупки]]))</f>
        <v>2025</v>
      </c>
      <c r="L527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7" s="2">
        <v>313</v>
      </c>
      <c r="P527" s="4" t="str">
        <f>IF(Загальна_таблиця[[#This Row],[Дата прочитання]]="","",YEAR(Загальна_таблиця[[#This Row],[Дата прочитання]]))</f>
        <v/>
      </c>
      <c r="Q527" s="4" t="str">
        <f>IF(Загальна_таблиця[[#This Row],[Дата прочитання]],"Прочитане","Непрочитане")</f>
        <v>Непрочитане</v>
      </c>
      <c r="R527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7" s="3"/>
      <c r="U527"/>
      <c r="V527" s="3"/>
    </row>
    <row r="528" spans="1:22" x14ac:dyDescent="0.3">
      <c r="A528" s="7">
        <f>ROW()-ROW(Загальна_таблиця[[#Headers],[№]])</f>
        <v>527</v>
      </c>
      <c r="B528" s="3" t="s">
        <v>1001</v>
      </c>
      <c r="C528" s="3" t="s">
        <v>871</v>
      </c>
      <c r="D528" s="3" t="s">
        <v>45</v>
      </c>
      <c r="E528" s="3" t="s">
        <v>178</v>
      </c>
      <c r="F528" s="3" t="s">
        <v>48</v>
      </c>
      <c r="G528" s="3" t="s">
        <v>22</v>
      </c>
      <c r="H528" s="3" t="s">
        <v>271</v>
      </c>
      <c r="I528" s="4">
        <v>432</v>
      </c>
      <c r="J528" s="1">
        <v>45852</v>
      </c>
      <c r="K528" s="4">
        <f>IF(Загальна_таблиця[[#This Row],[Дата покупки]]="","",YEAR(Загальна_таблиця[[#This Row],[Дата покупки]]))</f>
        <v>2025</v>
      </c>
      <c r="L528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Липень</v>
      </c>
      <c r="M528" s="2">
        <v>553</v>
      </c>
      <c r="P528" s="4" t="str">
        <f>IF(Загальна_таблиця[[#This Row],[Дата прочитання]]="","",YEAR(Загальна_таблиця[[#This Row],[Дата прочитання]]))</f>
        <v/>
      </c>
      <c r="Q528" s="4" t="str">
        <f>IF(Загальна_таблиця[[#This Row],[Дата прочитання]],"Прочитане","Непрочитане")</f>
        <v>Непрочитане</v>
      </c>
      <c r="R528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8" s="3"/>
      <c r="U528"/>
      <c r="V528" s="3"/>
    </row>
    <row r="529" spans="1:22" x14ac:dyDescent="0.3">
      <c r="A529" s="7">
        <f>ROW()-ROW(Загальна_таблиця[[#Headers],[№]])</f>
        <v>528</v>
      </c>
      <c r="B529" s="3" t="s">
        <v>1003</v>
      </c>
      <c r="C529" s="3" t="s">
        <v>1004</v>
      </c>
      <c r="D529" s="3" t="s">
        <v>1013</v>
      </c>
      <c r="E529" s="3" t="s">
        <v>24</v>
      </c>
      <c r="F529" s="3" t="s">
        <v>43</v>
      </c>
      <c r="G529" s="3" t="s">
        <v>22</v>
      </c>
      <c r="H529" s="3" t="s">
        <v>271</v>
      </c>
      <c r="I529" s="4">
        <v>320</v>
      </c>
      <c r="J529" s="1">
        <v>45873</v>
      </c>
      <c r="K529" s="4">
        <f>IF(Загальна_таблиця[[#This Row],[Дата покупки]]="","",YEAR(Загальна_таблиця[[#This Row],[Дата покупки]]))</f>
        <v>2025</v>
      </c>
      <c r="L529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29" s="2">
        <v>291</v>
      </c>
      <c r="P529" s="4" t="str">
        <f>IF(Загальна_таблиця[[#This Row],[Дата прочитання]]="","",YEAR(Загальна_таблиця[[#This Row],[Дата прочитання]]))</f>
        <v/>
      </c>
      <c r="Q529" s="4" t="str">
        <f>IF(Загальна_таблиця[[#This Row],[Дата прочитання]],"Прочитане","Непрочитане")</f>
        <v>Непрочитане</v>
      </c>
      <c r="R529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29" s="3"/>
      <c r="U529"/>
      <c r="V529" s="3"/>
    </row>
    <row r="530" spans="1:22" x14ac:dyDescent="0.3">
      <c r="A530" s="7">
        <f>ROW()-ROW(Загальна_таблиця[[#Headers],[№]])</f>
        <v>529</v>
      </c>
      <c r="B530" s="3" t="s">
        <v>1005</v>
      </c>
      <c r="C530" s="3" t="s">
        <v>1004</v>
      </c>
      <c r="D530" s="3" t="s">
        <v>1013</v>
      </c>
      <c r="E530" s="3" t="s">
        <v>24</v>
      </c>
      <c r="F530" s="3" t="s">
        <v>43</v>
      </c>
      <c r="G530" s="3" t="s">
        <v>22</v>
      </c>
      <c r="H530" s="3" t="s">
        <v>271</v>
      </c>
      <c r="I530" s="4">
        <v>256</v>
      </c>
      <c r="J530" s="1">
        <v>45873</v>
      </c>
      <c r="K530" s="4">
        <f>IF(Загальна_таблиця[[#This Row],[Дата покупки]]="","",YEAR(Загальна_таблиця[[#This Row],[Дата покупки]]))</f>
        <v>2025</v>
      </c>
      <c r="L530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0" s="2">
        <v>291</v>
      </c>
      <c r="P530" s="4" t="str">
        <f>IF(Загальна_таблиця[[#This Row],[Дата прочитання]]="","",YEAR(Загальна_таблиця[[#This Row],[Дата прочитання]]))</f>
        <v/>
      </c>
      <c r="Q530" s="4" t="str">
        <f>IF(Загальна_таблиця[[#This Row],[Дата прочитання]],"Прочитане","Непрочитане")</f>
        <v>Непрочитане</v>
      </c>
      <c r="R530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0" s="3"/>
      <c r="U530"/>
      <c r="V530" s="3"/>
    </row>
    <row r="531" spans="1:22" x14ac:dyDescent="0.3">
      <c r="A531" s="7">
        <f>ROW()-ROW(Загальна_таблиця[[#Headers],[№]])</f>
        <v>530</v>
      </c>
      <c r="B531" s="3" t="s">
        <v>1006</v>
      </c>
      <c r="C531" s="3" t="s">
        <v>1007</v>
      </c>
      <c r="D531" s="3" t="s">
        <v>45</v>
      </c>
      <c r="E531" s="3" t="s">
        <v>428</v>
      </c>
      <c r="F531" s="3" t="s">
        <v>277</v>
      </c>
      <c r="G531" s="3" t="s">
        <v>22</v>
      </c>
      <c r="H531" s="3" t="s">
        <v>271</v>
      </c>
      <c r="I531" s="4">
        <v>576</v>
      </c>
      <c r="J531" s="1">
        <v>45875</v>
      </c>
      <c r="K531" s="4">
        <f>IF(Загальна_таблиця[[#This Row],[Дата покупки]]="","",YEAR(Загальна_таблиця[[#This Row],[Дата покупки]]))</f>
        <v>2025</v>
      </c>
      <c r="L531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1" s="2">
        <v>470</v>
      </c>
      <c r="N531" s="4">
        <v>5</v>
      </c>
      <c r="O531" s="1">
        <v>45878</v>
      </c>
      <c r="P531" s="4">
        <f>IF(Загальна_таблиця[[#This Row],[Дата прочитання]]="","",YEAR(Загальна_таблиця[[#This Row],[Дата прочитання]]))</f>
        <v>2025</v>
      </c>
      <c r="Q531" s="4" t="str">
        <f>IF(Загальна_таблиця[[#This Row],[Дата прочитання]],"Прочитане","Непрочитане")</f>
        <v>Прочитане</v>
      </c>
      <c r="R531" s="4">
        <f>IF(Загальна_таблиця[[#This Row],[Дата прочитання]]="","",Загальна_таблиця[[#This Row],[Дата прочитання]]-Загальна_таблиця[[#This Row],[Дата покупки]])</f>
        <v>3</v>
      </c>
      <c r="S531" s="3"/>
      <c r="U531"/>
      <c r="V531" s="3"/>
    </row>
    <row r="532" spans="1:22" x14ac:dyDescent="0.3">
      <c r="A532" s="7">
        <f>ROW()-ROW(Загальна_таблиця[[#Headers],[№]])</f>
        <v>531</v>
      </c>
      <c r="B532" s="3" t="s">
        <v>1008</v>
      </c>
      <c r="C532" s="3" t="s">
        <v>966</v>
      </c>
      <c r="D532" s="3" t="s">
        <v>50</v>
      </c>
      <c r="E532" s="3" t="s">
        <v>428</v>
      </c>
      <c r="F532" s="3" t="s">
        <v>487</v>
      </c>
      <c r="G532" s="3" t="s">
        <v>22</v>
      </c>
      <c r="H532" s="3" t="s">
        <v>271</v>
      </c>
      <c r="I532" s="4">
        <v>368</v>
      </c>
      <c r="J532" s="1">
        <v>45875</v>
      </c>
      <c r="K532" s="4">
        <f>IF(Загальна_таблиця[[#This Row],[Дата покупки]]="","",YEAR(Загальна_таблиця[[#This Row],[Дата покупки]]))</f>
        <v>2025</v>
      </c>
      <c r="L532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2" s="2">
        <v>380</v>
      </c>
      <c r="P532" s="4" t="str">
        <f>IF(Загальна_таблиця[[#This Row],[Дата прочитання]]="","",YEAR(Загальна_таблиця[[#This Row],[Дата прочитання]]))</f>
        <v/>
      </c>
      <c r="Q532" s="4" t="str">
        <f>IF(Загальна_таблиця[[#This Row],[Дата прочитання]],"Прочитане","Непрочитане")</f>
        <v>Непрочитане</v>
      </c>
      <c r="R532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2" s="3"/>
      <c r="U532"/>
      <c r="V532" s="3"/>
    </row>
    <row r="533" spans="1:22" x14ac:dyDescent="0.3">
      <c r="A533" s="7">
        <f>ROW()-ROW(Загальна_таблиця[[#Headers],[№]])</f>
        <v>532</v>
      </c>
      <c r="B533" s="3" t="s">
        <v>1009</v>
      </c>
      <c r="C533" s="3" t="s">
        <v>405</v>
      </c>
      <c r="D533" s="3" t="s">
        <v>23</v>
      </c>
      <c r="E533" s="3" t="s">
        <v>46</v>
      </c>
      <c r="F533" s="3" t="s">
        <v>167</v>
      </c>
      <c r="G533" s="3" t="s">
        <v>22</v>
      </c>
      <c r="H533" s="3" t="s">
        <v>271</v>
      </c>
      <c r="I533" s="4">
        <v>232</v>
      </c>
      <c r="J533" s="1">
        <v>45882</v>
      </c>
      <c r="K533" s="4">
        <f>IF(Загальна_таблиця[[#This Row],[Дата покупки]]="","",YEAR(Загальна_таблиця[[#This Row],[Дата покупки]]))</f>
        <v>2025</v>
      </c>
      <c r="L533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3" s="2">
        <v>390</v>
      </c>
      <c r="P533" s="4" t="str">
        <f>IF(Загальна_таблиця[[#This Row],[Дата прочитання]]="","",YEAR(Загальна_таблиця[[#This Row],[Дата прочитання]]))</f>
        <v/>
      </c>
      <c r="Q533" s="4" t="str">
        <f>IF(Загальна_таблиця[[#This Row],[Дата прочитання]],"Прочитане","Непрочитане")</f>
        <v>Непрочитане</v>
      </c>
      <c r="R533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3" s="3"/>
      <c r="U533"/>
      <c r="V533" s="3"/>
    </row>
    <row r="534" spans="1:22" x14ac:dyDescent="0.3">
      <c r="A534" s="7">
        <f>ROW()-ROW(Загальна_таблиця[[#Headers],[№]])</f>
        <v>533</v>
      </c>
      <c r="B534" s="3" t="s">
        <v>1010</v>
      </c>
      <c r="C534" s="3" t="s">
        <v>405</v>
      </c>
      <c r="D534" s="3" t="s">
        <v>23</v>
      </c>
      <c r="E534" s="3" t="s">
        <v>46</v>
      </c>
      <c r="F534" s="3" t="s">
        <v>167</v>
      </c>
      <c r="G534" s="3" t="s">
        <v>22</v>
      </c>
      <c r="H534" s="3" t="s">
        <v>271</v>
      </c>
      <c r="I534" s="4">
        <v>288</v>
      </c>
      <c r="J534" s="1">
        <v>45882</v>
      </c>
      <c r="K534" s="4">
        <f>IF(Загальна_таблиця[[#This Row],[Дата покупки]]="","",YEAR(Загальна_таблиця[[#This Row],[Дата покупки]]))</f>
        <v>2025</v>
      </c>
      <c r="L534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4" s="2">
        <v>420</v>
      </c>
      <c r="P534" s="4" t="str">
        <f>IF(Загальна_таблиця[[#This Row],[Дата прочитання]]="","",YEAR(Загальна_таблиця[[#This Row],[Дата прочитання]]))</f>
        <v/>
      </c>
      <c r="Q534" s="4" t="str">
        <f>IF(Загальна_таблиця[[#This Row],[Дата прочитання]],"Прочитане","Непрочитане")</f>
        <v>Непрочитане</v>
      </c>
      <c r="R534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4" s="3"/>
      <c r="U534"/>
      <c r="V534" s="3"/>
    </row>
    <row r="535" spans="1:22" x14ac:dyDescent="0.3">
      <c r="A535" s="7">
        <f>ROW()-ROW(Загальна_таблиця[[#Headers],[№]])</f>
        <v>534</v>
      </c>
      <c r="B535" s="3" t="s">
        <v>1011</v>
      </c>
      <c r="C535" s="3" t="s">
        <v>1012</v>
      </c>
      <c r="D535" s="3" t="s">
        <v>45</v>
      </c>
      <c r="E535" s="3" t="s">
        <v>24</v>
      </c>
      <c r="F535" s="3" t="s">
        <v>487</v>
      </c>
      <c r="G535" s="3" t="s">
        <v>22</v>
      </c>
      <c r="H535" s="3" t="s">
        <v>271</v>
      </c>
      <c r="I535" s="4">
        <v>632</v>
      </c>
      <c r="J535" s="1">
        <v>45887</v>
      </c>
      <c r="K535" s="4">
        <f>IF(Загальна_таблиця[[#This Row],[Дата покупки]]="","",YEAR(Загальна_таблиця[[#This Row],[Дата покупки]]))</f>
        <v>2025</v>
      </c>
      <c r="L535" s="4" t="str">
        <f>IF(Загальна_таблиця[[#This Row],[Дата покупки]]="","",CHOOSE(MONTH(Загальна_таблиця[[#This Row],[Дата покупки]]),"Січень","Лютий","Березень","Квітень","Травень","Червень","Липень","Серпень","Вересень","Жовтень","Листопад","Грудень"))</f>
        <v>Серпень</v>
      </c>
      <c r="M535" s="2">
        <v>125</v>
      </c>
      <c r="P535" s="4" t="str">
        <f>IF(Загальна_таблиця[[#This Row],[Дата прочитання]]="","",YEAR(Загальна_таблиця[[#This Row],[Дата прочитання]]))</f>
        <v/>
      </c>
      <c r="Q535" s="4" t="str">
        <f>IF(Загальна_таблиця[[#This Row],[Дата прочитання]],"Прочитане","Непрочитане")</f>
        <v>Непрочитане</v>
      </c>
      <c r="R535" s="4" t="str">
        <f>IF(Загальна_таблиця[[#This Row],[Дата прочитання]]="","",Загальна_таблиця[[#This Row],[Дата прочитання]]-Загальна_таблиця[[#This Row],[Дата покупки]])</f>
        <v/>
      </c>
      <c r="S535" s="3"/>
      <c r="U535"/>
      <c r="V535" s="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Списки!$E$2:$E$4</xm:f>
          </x14:formula1>
          <xm:sqref>H1:H1048576</xm:sqref>
        </x14:dataValidation>
        <x14:dataValidation type="list" allowBlank="1" showInputMessage="1" showErrorMessage="1">
          <x14:formula1>
            <xm:f>Списки!$A$2:$A$40</xm:f>
          </x14:formula1>
          <xm:sqref>D1:D1048576</xm:sqref>
        </x14:dataValidation>
        <x14:dataValidation type="list" allowBlank="1" showInputMessage="1" showErrorMessage="1">
          <x14:formula1>
            <xm:f>Списки!$D$2:$D$3</xm:f>
          </x14:formula1>
          <xm:sqref>G37 G1:G35 G41:G1048576</xm:sqref>
        </x14:dataValidation>
        <x14:dataValidation type="list" allowBlank="1" showInputMessage="1" showErrorMessage="1">
          <x14:formula1>
            <xm:f>Списки!$F$2:$F$3</xm:f>
          </x14:formula1>
          <xm:sqref>S1:S535 Q536:Q1048576</xm:sqref>
        </x14:dataValidation>
        <x14:dataValidation type="list" allowBlank="1" showInputMessage="1" showErrorMessage="1">
          <x14:formula1>
            <xm:f>Списки!$B$2:$B$30</xm:f>
          </x14:formula1>
          <xm:sqref>E1:E1048576</xm:sqref>
        </x14:dataValidation>
        <x14:dataValidation type="list" allowBlank="1" showInputMessage="1" showErrorMessage="1">
          <x14:formula1>
            <xm:f>Списки!$C$2:$C$70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7"/>
  <sheetViews>
    <sheetView topLeftCell="D91" zoomScale="77" workbookViewId="0">
      <selection activeCell="J104" sqref="J104"/>
    </sheetView>
  </sheetViews>
  <sheetFormatPr defaultRowHeight="14.4" x14ac:dyDescent="0.3"/>
  <cols>
    <col min="1" max="1" width="20.88671875" customWidth="1"/>
    <col min="2" max="2" width="7.21875" customWidth="1"/>
    <col min="3" max="3" width="15" customWidth="1"/>
    <col min="4" max="4" width="24.77734375" customWidth="1"/>
    <col min="5" max="5" width="8.6640625" customWidth="1"/>
    <col min="6" max="6" width="24.88671875" bestFit="1" customWidth="1"/>
    <col min="7" max="7" width="15" customWidth="1"/>
    <col min="8" max="8" width="8" customWidth="1"/>
    <col min="9" max="9" width="7.5546875" customWidth="1"/>
    <col min="10" max="10" width="11.33203125" customWidth="1"/>
    <col min="11" max="11" width="12.6640625" customWidth="1"/>
    <col min="12" max="12" width="21.77734375" customWidth="1"/>
    <col min="13" max="13" width="6.33203125" customWidth="1"/>
    <col min="14" max="14" width="11.33203125" customWidth="1"/>
    <col min="15" max="15" width="16.5546875" customWidth="1"/>
    <col min="16" max="16" width="17.6640625" customWidth="1"/>
    <col min="17" max="17" width="10.109375" customWidth="1"/>
    <col min="18" max="18" width="20.77734375" customWidth="1"/>
    <col min="19" max="19" width="14.33203125" customWidth="1"/>
    <col min="20" max="20" width="14" customWidth="1"/>
    <col min="21" max="21" width="12.21875" customWidth="1"/>
    <col min="22" max="22" width="18.33203125" customWidth="1"/>
    <col min="23" max="23" width="14.109375" customWidth="1"/>
    <col min="24" max="24" width="8.33203125" customWidth="1"/>
    <col min="25" max="25" width="13" customWidth="1"/>
    <col min="26" max="27" width="14.109375" customWidth="1"/>
    <col min="28" max="29" width="17.33203125" customWidth="1"/>
    <col min="30" max="30" width="16.88671875" customWidth="1"/>
    <col min="31" max="31" width="14" customWidth="1"/>
    <col min="32" max="32" width="12.6640625" customWidth="1"/>
    <col min="33" max="33" width="16" customWidth="1"/>
    <col min="34" max="34" width="12.6640625" customWidth="1"/>
    <col min="35" max="35" width="10.5546875" customWidth="1"/>
    <col min="36" max="36" width="22" customWidth="1"/>
    <col min="37" max="37" width="19" customWidth="1"/>
    <col min="38" max="38" width="10.109375" customWidth="1"/>
    <col min="39" max="39" width="18.109375" bestFit="1" customWidth="1"/>
    <col min="40" max="40" width="12.21875" bestFit="1" customWidth="1"/>
    <col min="41" max="41" width="19" bestFit="1" customWidth="1"/>
    <col min="42" max="42" width="15.109375" bestFit="1" customWidth="1"/>
    <col min="43" max="43" width="19.77734375" bestFit="1" customWidth="1"/>
    <col min="44" max="44" width="12.6640625" bestFit="1" customWidth="1"/>
    <col min="45" max="45" width="14.44140625" bestFit="1" customWidth="1"/>
    <col min="46" max="46" width="10.109375" bestFit="1" customWidth="1"/>
    <col min="47" max="47" width="12.21875" bestFit="1" customWidth="1"/>
    <col min="48" max="48" width="13.33203125" bestFit="1" customWidth="1"/>
    <col min="49" max="49" width="15.77734375" bestFit="1" customWidth="1"/>
    <col min="50" max="50" width="23" bestFit="1" customWidth="1"/>
    <col min="51" max="51" width="24.109375" bestFit="1" customWidth="1"/>
    <col min="52" max="52" width="14.33203125" bestFit="1" customWidth="1"/>
    <col min="53" max="53" width="14.109375" bestFit="1" customWidth="1"/>
    <col min="54" max="54" width="13.6640625" bestFit="1" customWidth="1"/>
    <col min="55" max="55" width="16.88671875" bestFit="1" customWidth="1"/>
    <col min="56" max="56" width="14" bestFit="1" customWidth="1"/>
    <col min="57" max="57" width="16.33203125" bestFit="1" customWidth="1"/>
    <col min="58" max="58" width="22" bestFit="1" customWidth="1"/>
    <col min="59" max="59" width="11.33203125" bestFit="1" customWidth="1"/>
    <col min="60" max="60" width="15.77734375" bestFit="1" customWidth="1"/>
    <col min="61" max="61" width="17" bestFit="1" customWidth="1"/>
    <col min="62" max="62" width="23.77734375" bestFit="1" customWidth="1"/>
    <col min="63" max="63" width="23.44140625" bestFit="1" customWidth="1"/>
    <col min="64" max="64" width="21.21875" bestFit="1" customWidth="1"/>
    <col min="65" max="65" width="19.77734375" bestFit="1" customWidth="1"/>
    <col min="66" max="66" width="23.33203125" bestFit="1" customWidth="1"/>
    <col min="67" max="67" width="21.21875" bestFit="1" customWidth="1"/>
    <col min="68" max="68" width="8" customWidth="1"/>
    <col min="69" max="69" width="14.88671875" bestFit="1" customWidth="1"/>
    <col min="70" max="70" width="22.33203125" bestFit="1" customWidth="1"/>
    <col min="71" max="71" width="14.109375" bestFit="1" customWidth="1"/>
    <col min="72" max="72" width="14.88671875" bestFit="1" customWidth="1"/>
    <col min="73" max="74" width="17.6640625" bestFit="1" customWidth="1"/>
    <col min="75" max="75" width="15.109375" bestFit="1" customWidth="1"/>
    <col min="76" max="76" width="12.77734375" bestFit="1" customWidth="1"/>
    <col min="77" max="77" width="13.44140625" bestFit="1" customWidth="1"/>
    <col min="78" max="78" width="17.5546875" bestFit="1" customWidth="1"/>
    <col min="79" max="79" width="14.77734375" bestFit="1" customWidth="1"/>
    <col min="80" max="80" width="14.44140625" bestFit="1" customWidth="1"/>
    <col min="81" max="81" width="15.5546875" bestFit="1" customWidth="1"/>
    <col min="82" max="82" width="15.88671875" bestFit="1" customWidth="1"/>
    <col min="83" max="83" width="18.44140625" bestFit="1" customWidth="1"/>
    <col min="84" max="84" width="25.21875" bestFit="1" customWidth="1"/>
    <col min="85" max="85" width="17.21875" bestFit="1" customWidth="1"/>
    <col min="86" max="86" width="15.88671875" bestFit="1" customWidth="1"/>
    <col min="87" max="87" width="14" bestFit="1" customWidth="1"/>
    <col min="88" max="88" width="14.77734375" bestFit="1" customWidth="1"/>
    <col min="89" max="89" width="11.6640625" bestFit="1" customWidth="1"/>
    <col min="90" max="90" width="22.6640625" bestFit="1" customWidth="1"/>
    <col min="91" max="91" width="13.109375" bestFit="1" customWidth="1"/>
    <col min="92" max="92" width="13.6640625" bestFit="1" customWidth="1"/>
    <col min="93" max="93" width="13" bestFit="1" customWidth="1"/>
    <col min="94" max="94" width="14" bestFit="1" customWidth="1"/>
    <col min="95" max="95" width="17.6640625" bestFit="1" customWidth="1"/>
    <col min="96" max="96" width="12.5546875" bestFit="1" customWidth="1"/>
    <col min="97" max="97" width="16" bestFit="1" customWidth="1"/>
    <col min="98" max="98" width="15.44140625" bestFit="1" customWidth="1"/>
    <col min="99" max="99" width="20.109375" bestFit="1" customWidth="1"/>
    <col min="100" max="100" width="21.21875" bestFit="1" customWidth="1"/>
    <col min="101" max="101" width="16.88671875" bestFit="1" customWidth="1"/>
    <col min="102" max="102" width="16" bestFit="1" customWidth="1"/>
    <col min="103" max="103" width="18.77734375" bestFit="1" customWidth="1"/>
    <col min="104" max="104" width="10.88671875" bestFit="1" customWidth="1"/>
    <col min="105" max="105" width="11.88671875" bestFit="1" customWidth="1"/>
    <col min="106" max="107" width="12.33203125" bestFit="1" customWidth="1"/>
    <col min="108" max="108" width="18.77734375" bestFit="1" customWidth="1"/>
    <col min="109" max="109" width="20.5546875" bestFit="1" customWidth="1"/>
    <col min="110" max="110" width="14.77734375" bestFit="1" customWidth="1"/>
    <col min="111" max="111" width="10.21875" bestFit="1" customWidth="1"/>
    <col min="112" max="112" width="15.21875" bestFit="1" customWidth="1"/>
    <col min="113" max="113" width="12.77734375" bestFit="1" customWidth="1"/>
    <col min="114" max="114" width="18" bestFit="1" customWidth="1"/>
    <col min="115" max="115" width="14.88671875" bestFit="1" customWidth="1"/>
    <col min="116" max="116" width="14.109375" bestFit="1" customWidth="1"/>
    <col min="117" max="117" width="12.5546875" bestFit="1" customWidth="1"/>
    <col min="118" max="118" width="20.88671875" bestFit="1" customWidth="1"/>
    <col min="119" max="119" width="21.5546875" bestFit="1" customWidth="1"/>
    <col min="120" max="120" width="12.5546875" bestFit="1" customWidth="1"/>
    <col min="121" max="121" width="17.21875" bestFit="1" customWidth="1"/>
    <col min="122" max="122" width="9.88671875" customWidth="1"/>
    <col min="123" max="123" width="16" bestFit="1" customWidth="1"/>
    <col min="124" max="124" width="12.33203125" bestFit="1" customWidth="1"/>
    <col min="125" max="125" width="8.77734375" customWidth="1"/>
    <col min="126" max="126" width="10.77734375" bestFit="1" customWidth="1"/>
    <col min="127" max="127" width="11.21875" bestFit="1" customWidth="1"/>
    <col min="128" max="128" width="11.6640625" bestFit="1" customWidth="1"/>
    <col min="129" max="130" width="10.88671875" bestFit="1" customWidth="1"/>
    <col min="131" max="131" width="12.5546875" customWidth="1"/>
    <col min="132" max="132" width="15.109375" bestFit="1" customWidth="1"/>
    <col min="133" max="133" width="11.5546875" bestFit="1" customWidth="1"/>
    <col min="134" max="134" width="11.21875" bestFit="1" customWidth="1"/>
    <col min="135" max="135" width="12" bestFit="1" customWidth="1"/>
    <col min="136" max="136" width="18.33203125" bestFit="1" customWidth="1"/>
    <col min="137" max="137" width="10.77734375" bestFit="1" customWidth="1"/>
    <col min="138" max="138" width="15.109375" bestFit="1" customWidth="1"/>
    <col min="139" max="139" width="17.6640625" bestFit="1" customWidth="1"/>
    <col min="140" max="140" width="13.33203125" bestFit="1" customWidth="1"/>
    <col min="141" max="141" width="13.77734375" bestFit="1" customWidth="1"/>
    <col min="142" max="142" width="12.77734375" bestFit="1" customWidth="1"/>
    <col min="143" max="143" width="14.88671875" bestFit="1" customWidth="1"/>
    <col min="144" max="144" width="11.33203125" bestFit="1" customWidth="1"/>
    <col min="145" max="145" width="6.6640625" customWidth="1"/>
    <col min="146" max="146" width="13.44140625" bestFit="1" customWidth="1"/>
    <col min="147" max="147" width="13.33203125" bestFit="1" customWidth="1"/>
    <col min="148" max="148" width="12.21875" bestFit="1" customWidth="1"/>
    <col min="149" max="149" width="17.5546875" bestFit="1" customWidth="1"/>
    <col min="150" max="150" width="16.21875" bestFit="1" customWidth="1"/>
    <col min="151" max="151" width="16" bestFit="1" customWidth="1"/>
    <col min="152" max="152" width="10.5546875" bestFit="1" customWidth="1"/>
    <col min="153" max="153" width="12.5546875" bestFit="1" customWidth="1"/>
    <col min="154" max="154" width="16" bestFit="1" customWidth="1"/>
    <col min="155" max="155" width="16.21875" bestFit="1" customWidth="1"/>
    <col min="156" max="156" width="14.77734375" bestFit="1" customWidth="1"/>
    <col min="157" max="157" width="11.109375" bestFit="1" customWidth="1"/>
    <col min="158" max="158" width="10.109375" bestFit="1" customWidth="1"/>
    <col min="159" max="159" width="14.33203125" bestFit="1" customWidth="1"/>
    <col min="160" max="160" width="15.88671875" bestFit="1" customWidth="1"/>
    <col min="161" max="161" width="16.5546875" bestFit="1" customWidth="1"/>
    <col min="162" max="162" width="21.6640625" bestFit="1" customWidth="1"/>
    <col min="163" max="163" width="15.88671875" bestFit="1" customWidth="1"/>
    <col min="164" max="164" width="24.109375" bestFit="1" customWidth="1"/>
    <col min="165" max="165" width="16.88671875" bestFit="1" customWidth="1"/>
    <col min="166" max="166" width="14.44140625" bestFit="1" customWidth="1"/>
    <col min="167" max="167" width="13.44140625" bestFit="1" customWidth="1"/>
    <col min="168" max="168" width="20.44140625" bestFit="1" customWidth="1"/>
    <col min="169" max="169" width="16.88671875" bestFit="1" customWidth="1"/>
    <col min="170" max="170" width="15.77734375" bestFit="1" customWidth="1"/>
    <col min="171" max="171" width="8.77734375" customWidth="1"/>
    <col min="172" max="172" width="21.21875" bestFit="1" customWidth="1"/>
    <col min="173" max="173" width="15.109375" bestFit="1" customWidth="1"/>
    <col min="174" max="174" width="15.5546875" bestFit="1" customWidth="1"/>
    <col min="175" max="175" width="18.33203125" bestFit="1" customWidth="1"/>
    <col min="176" max="176" width="16.5546875" bestFit="1" customWidth="1"/>
    <col min="177" max="177" width="18.109375" bestFit="1" customWidth="1"/>
    <col min="178" max="178" width="12.77734375" bestFit="1" customWidth="1"/>
    <col min="179" max="179" width="13.77734375" bestFit="1" customWidth="1"/>
    <col min="180" max="180" width="18.77734375" bestFit="1" customWidth="1"/>
    <col min="181" max="181" width="15.44140625" bestFit="1" customWidth="1"/>
    <col min="182" max="182" width="18" bestFit="1" customWidth="1"/>
    <col min="183" max="183" width="13.44140625" bestFit="1" customWidth="1"/>
    <col min="184" max="184" width="10.77734375" bestFit="1" customWidth="1"/>
    <col min="185" max="185" width="15.109375" bestFit="1" customWidth="1"/>
    <col min="186" max="186" width="12.5546875" bestFit="1" customWidth="1"/>
    <col min="187" max="187" width="10.109375" bestFit="1" customWidth="1"/>
    <col min="188" max="188" width="13.6640625" bestFit="1" customWidth="1"/>
    <col min="189" max="189" width="12.33203125" bestFit="1" customWidth="1"/>
    <col min="190" max="190" width="12.5546875" bestFit="1" customWidth="1"/>
    <col min="191" max="191" width="10.5546875" bestFit="1" customWidth="1"/>
    <col min="192" max="192" width="18.6640625" bestFit="1" customWidth="1"/>
    <col min="193" max="193" width="16.5546875" bestFit="1" customWidth="1"/>
    <col min="194" max="194" width="8.77734375" customWidth="1"/>
    <col min="195" max="195" width="12.5546875" bestFit="1" customWidth="1"/>
    <col min="196" max="196" width="19.77734375" bestFit="1" customWidth="1"/>
    <col min="197" max="197" width="14.88671875" bestFit="1" customWidth="1"/>
    <col min="198" max="198" width="17" bestFit="1" customWidth="1"/>
    <col min="199" max="199" width="14" bestFit="1" customWidth="1"/>
    <col min="200" max="200" width="14.44140625" bestFit="1" customWidth="1"/>
    <col min="201" max="201" width="17.6640625" bestFit="1" customWidth="1"/>
    <col min="202" max="202" width="18" bestFit="1" customWidth="1"/>
    <col min="203" max="203" width="16" bestFit="1" customWidth="1"/>
    <col min="204" max="204" width="13.44140625" bestFit="1" customWidth="1"/>
    <col min="205" max="205" width="18" bestFit="1" customWidth="1"/>
    <col min="206" max="206" width="14.88671875" bestFit="1" customWidth="1"/>
    <col min="207" max="207" width="12.77734375" bestFit="1" customWidth="1"/>
    <col min="208" max="208" width="21.33203125" bestFit="1" customWidth="1"/>
    <col min="209" max="209" width="13.44140625" bestFit="1" customWidth="1"/>
    <col min="210" max="210" width="12.77734375" bestFit="1" customWidth="1"/>
    <col min="211" max="211" width="13.21875" bestFit="1" customWidth="1"/>
    <col min="212" max="212" width="18.44140625" bestFit="1" customWidth="1"/>
    <col min="213" max="213" width="13.88671875" bestFit="1" customWidth="1"/>
    <col min="214" max="214" width="15.109375" bestFit="1" customWidth="1"/>
    <col min="215" max="215" width="16.5546875" bestFit="1" customWidth="1"/>
    <col min="216" max="216" width="16.6640625" bestFit="1" customWidth="1"/>
    <col min="217" max="217" width="12.5546875" bestFit="1" customWidth="1"/>
    <col min="218" max="218" width="15.5546875" bestFit="1" customWidth="1"/>
    <col min="219" max="219" width="13" bestFit="1" customWidth="1"/>
    <col min="220" max="220" width="14.88671875" bestFit="1" customWidth="1"/>
    <col min="221" max="222" width="17.77734375" bestFit="1" customWidth="1"/>
    <col min="223" max="223" width="14.88671875" bestFit="1" customWidth="1"/>
    <col min="224" max="224" width="16.6640625" bestFit="1" customWidth="1"/>
    <col min="225" max="225" width="11.88671875" bestFit="1" customWidth="1"/>
    <col min="226" max="226" width="21.5546875" bestFit="1" customWidth="1"/>
    <col min="227" max="227" width="13.44140625" bestFit="1" customWidth="1"/>
    <col min="228" max="228" width="23.109375" bestFit="1" customWidth="1"/>
    <col min="229" max="229" width="11.109375" bestFit="1" customWidth="1"/>
    <col min="230" max="230" width="13.77734375" bestFit="1" customWidth="1"/>
    <col min="231" max="231" width="18.77734375" bestFit="1" customWidth="1"/>
    <col min="232" max="232" width="10.21875" bestFit="1" customWidth="1"/>
    <col min="233" max="233" width="13" bestFit="1" customWidth="1"/>
    <col min="234" max="234" width="15.88671875" bestFit="1" customWidth="1"/>
    <col min="235" max="235" width="15.5546875" bestFit="1" customWidth="1"/>
    <col min="236" max="236" width="15.77734375" bestFit="1" customWidth="1"/>
    <col min="237" max="237" width="17.33203125" bestFit="1" customWidth="1"/>
    <col min="238" max="239" width="18" bestFit="1" customWidth="1"/>
    <col min="240" max="240" width="18.33203125" bestFit="1" customWidth="1"/>
    <col min="241" max="241" width="13.109375" bestFit="1" customWidth="1"/>
    <col min="242" max="242" width="16.6640625" bestFit="1" customWidth="1"/>
    <col min="243" max="243" width="15.5546875" bestFit="1" customWidth="1"/>
    <col min="244" max="244" width="13.109375" bestFit="1" customWidth="1"/>
    <col min="245" max="246" width="11.33203125" bestFit="1" customWidth="1"/>
    <col min="247" max="247" width="13.6640625" bestFit="1" customWidth="1"/>
    <col min="248" max="248" width="14.44140625" bestFit="1" customWidth="1"/>
    <col min="249" max="249" width="13.33203125" bestFit="1" customWidth="1"/>
    <col min="250" max="250" width="15.109375" bestFit="1" customWidth="1"/>
    <col min="251" max="251" width="14.77734375" bestFit="1" customWidth="1"/>
    <col min="252" max="252" width="16.33203125" bestFit="1" customWidth="1"/>
    <col min="253" max="253" width="13.77734375" bestFit="1" customWidth="1"/>
    <col min="254" max="254" width="16.21875" bestFit="1" customWidth="1"/>
    <col min="255" max="255" width="9.77734375" bestFit="1" customWidth="1"/>
    <col min="256" max="256" width="16.88671875" bestFit="1" customWidth="1"/>
    <col min="257" max="257" width="11.109375" bestFit="1" customWidth="1"/>
    <col min="258" max="258" width="13.109375" bestFit="1" customWidth="1"/>
    <col min="259" max="259" width="34.77734375" bestFit="1" customWidth="1"/>
    <col min="260" max="260" width="17" bestFit="1" customWidth="1"/>
    <col min="261" max="261" width="21.6640625" bestFit="1" customWidth="1"/>
    <col min="262" max="262" width="13.109375" bestFit="1" customWidth="1"/>
    <col min="263" max="264" width="16.5546875" bestFit="1" customWidth="1"/>
    <col min="265" max="265" width="16.88671875" bestFit="1" customWidth="1"/>
    <col min="266" max="266" width="19.109375" bestFit="1" customWidth="1"/>
    <col min="267" max="267" width="14" bestFit="1" customWidth="1"/>
    <col min="268" max="268" width="13.77734375" bestFit="1" customWidth="1"/>
    <col min="269" max="269" width="11.109375" bestFit="1" customWidth="1"/>
    <col min="270" max="270" width="12.77734375" bestFit="1" customWidth="1"/>
    <col min="271" max="271" width="20.44140625" bestFit="1" customWidth="1"/>
    <col min="272" max="272" width="12.33203125" bestFit="1" customWidth="1"/>
    <col min="273" max="273" width="10.109375" bestFit="1" customWidth="1"/>
    <col min="274" max="274" width="13.77734375" bestFit="1" customWidth="1"/>
    <col min="275" max="275" width="10.33203125" bestFit="1" customWidth="1"/>
    <col min="276" max="276" width="26.33203125" bestFit="1" customWidth="1"/>
    <col min="277" max="277" width="16" bestFit="1" customWidth="1"/>
    <col min="278" max="278" width="18.44140625" bestFit="1" customWidth="1"/>
    <col min="279" max="279" width="19.109375" bestFit="1" customWidth="1"/>
    <col min="280" max="280" width="18.33203125" bestFit="1" customWidth="1"/>
    <col min="281" max="281" width="11.109375" bestFit="1" customWidth="1"/>
    <col min="282" max="282" width="17.5546875" bestFit="1" customWidth="1"/>
    <col min="283" max="283" width="18.44140625" bestFit="1" customWidth="1"/>
    <col min="284" max="284" width="11.88671875" bestFit="1" customWidth="1"/>
    <col min="285" max="285" width="13.44140625" bestFit="1" customWidth="1"/>
    <col min="286" max="286" width="19.109375" bestFit="1" customWidth="1"/>
    <col min="287" max="287" width="12.77734375" bestFit="1" customWidth="1"/>
    <col min="288" max="288" width="12.5546875" bestFit="1" customWidth="1"/>
    <col min="289" max="289" width="13" bestFit="1" customWidth="1"/>
    <col min="290" max="290" width="5.5546875" customWidth="1"/>
    <col min="291" max="291" width="15.109375" bestFit="1" customWidth="1"/>
    <col min="292" max="292" width="18.109375" bestFit="1" customWidth="1"/>
    <col min="293" max="293" width="13.6640625" bestFit="1" customWidth="1"/>
    <col min="294" max="295" width="13.33203125" bestFit="1" customWidth="1"/>
    <col min="296" max="296" width="17.77734375" bestFit="1" customWidth="1"/>
    <col min="297" max="297" width="15.5546875" bestFit="1" customWidth="1"/>
    <col min="298" max="298" width="12.21875" bestFit="1" customWidth="1"/>
    <col min="299" max="299" width="15.109375" bestFit="1" customWidth="1"/>
    <col min="300" max="300" width="15.21875" bestFit="1" customWidth="1"/>
    <col min="301" max="301" width="10.77734375" bestFit="1" customWidth="1"/>
    <col min="302" max="302" width="14.88671875" bestFit="1" customWidth="1"/>
    <col min="303" max="303" width="16.6640625" bestFit="1" customWidth="1"/>
    <col min="304" max="304" width="16.88671875" bestFit="1" customWidth="1"/>
    <col min="305" max="305" width="19.77734375" bestFit="1" customWidth="1"/>
    <col min="306" max="306" width="17.77734375" bestFit="1" customWidth="1"/>
    <col min="307" max="307" width="11.6640625" bestFit="1" customWidth="1"/>
    <col min="308" max="308" width="14.5546875" bestFit="1" customWidth="1"/>
    <col min="309" max="309" width="13.5546875" bestFit="1" customWidth="1"/>
    <col min="310" max="310" width="13.77734375" bestFit="1" customWidth="1"/>
    <col min="311" max="311" width="15.88671875" bestFit="1" customWidth="1"/>
    <col min="312" max="312" width="12.21875" bestFit="1" customWidth="1"/>
    <col min="313" max="313" width="20.5546875" bestFit="1" customWidth="1"/>
    <col min="314" max="314" width="14" bestFit="1" customWidth="1"/>
    <col min="315" max="315" width="14.88671875" bestFit="1" customWidth="1"/>
    <col min="316" max="316" width="12.33203125" bestFit="1" customWidth="1"/>
    <col min="317" max="318" width="11.88671875" bestFit="1" customWidth="1"/>
    <col min="319" max="319" width="13" bestFit="1" customWidth="1"/>
    <col min="320" max="320" width="10.33203125" bestFit="1" customWidth="1"/>
    <col min="321" max="321" width="26.5546875" bestFit="1" customWidth="1"/>
    <col min="322" max="322" width="14" bestFit="1" customWidth="1"/>
    <col min="323" max="323" width="21.21875" bestFit="1" customWidth="1"/>
    <col min="324" max="324" width="14.77734375" bestFit="1" customWidth="1"/>
    <col min="325" max="325" width="13.33203125" bestFit="1" customWidth="1"/>
    <col min="326" max="326" width="12.5546875" bestFit="1" customWidth="1"/>
    <col min="327" max="327" width="12.21875" bestFit="1" customWidth="1"/>
    <col min="328" max="328" width="11.21875" bestFit="1" customWidth="1"/>
    <col min="329" max="329" width="13.44140625" bestFit="1" customWidth="1"/>
    <col min="330" max="330" width="13.33203125" bestFit="1" customWidth="1"/>
    <col min="331" max="331" width="11.33203125" bestFit="1" customWidth="1"/>
    <col min="332" max="332" width="9.33203125" bestFit="1" customWidth="1"/>
    <col min="333" max="333" width="12.33203125" bestFit="1" customWidth="1"/>
    <col min="334" max="334" width="15.44140625" bestFit="1" customWidth="1"/>
    <col min="335" max="335" width="16.33203125" bestFit="1" customWidth="1"/>
    <col min="336" max="336" width="12.5546875" bestFit="1" customWidth="1"/>
    <col min="337" max="337" width="19.109375" bestFit="1" customWidth="1"/>
    <col min="338" max="338" width="14.44140625" bestFit="1" customWidth="1"/>
    <col min="339" max="339" width="12.5546875" bestFit="1" customWidth="1"/>
    <col min="340" max="340" width="22" bestFit="1" customWidth="1"/>
    <col min="341" max="341" width="11.33203125" bestFit="1" customWidth="1"/>
    <col min="342" max="342" width="15.5546875" bestFit="1" customWidth="1"/>
    <col min="343" max="343" width="10.77734375" bestFit="1" customWidth="1"/>
    <col min="344" max="344" width="15.77734375" bestFit="1" customWidth="1"/>
    <col min="345" max="345" width="12" bestFit="1" customWidth="1"/>
    <col min="346" max="346" width="9.88671875" bestFit="1" customWidth="1"/>
    <col min="347" max="347" width="14" bestFit="1" customWidth="1"/>
    <col min="348" max="348" width="10.44140625" bestFit="1" customWidth="1"/>
    <col min="349" max="349" width="15.21875" bestFit="1" customWidth="1"/>
    <col min="350" max="350" width="14.33203125" bestFit="1" customWidth="1"/>
    <col min="351" max="351" width="17.33203125" bestFit="1" customWidth="1"/>
    <col min="352" max="352" width="14.88671875" bestFit="1" customWidth="1"/>
    <col min="353" max="353" width="21" bestFit="1" customWidth="1"/>
    <col min="354" max="354" width="15.77734375" bestFit="1" customWidth="1"/>
    <col min="355" max="355" width="15.44140625" bestFit="1" customWidth="1"/>
    <col min="356" max="356" width="7.21875" customWidth="1"/>
    <col min="357" max="357" width="11.88671875" bestFit="1" customWidth="1"/>
  </cols>
  <sheetData>
    <row r="2" spans="1:14" x14ac:dyDescent="0.3">
      <c r="A2" s="5" t="s">
        <v>1045</v>
      </c>
      <c r="E2" s="5" t="s">
        <v>1023</v>
      </c>
      <c r="N2" s="5"/>
    </row>
    <row r="3" spans="1:14" x14ac:dyDescent="0.3">
      <c r="A3" s="8" t="s">
        <v>1047</v>
      </c>
      <c r="B3" t="s">
        <v>1019</v>
      </c>
      <c r="E3" s="8" t="s">
        <v>1023</v>
      </c>
      <c r="F3" t="s">
        <v>1048</v>
      </c>
    </row>
    <row r="4" spans="1:14" x14ac:dyDescent="0.3">
      <c r="A4" s="10" t="s">
        <v>1018</v>
      </c>
      <c r="B4" s="9">
        <v>398</v>
      </c>
      <c r="E4" s="10" t="s">
        <v>21</v>
      </c>
      <c r="F4" s="9">
        <v>28</v>
      </c>
    </row>
    <row r="5" spans="1:14" x14ac:dyDescent="0.3">
      <c r="A5" s="10" t="s">
        <v>1017</v>
      </c>
      <c r="B5" s="9">
        <v>136</v>
      </c>
      <c r="E5" s="10" t="s">
        <v>22</v>
      </c>
      <c r="F5" s="9">
        <v>506</v>
      </c>
    </row>
    <row r="6" spans="1:14" x14ac:dyDescent="0.3">
      <c r="A6" s="10" t="s">
        <v>1014</v>
      </c>
      <c r="B6" s="9">
        <v>534</v>
      </c>
      <c r="E6" s="10" t="s">
        <v>1014</v>
      </c>
      <c r="F6" s="9">
        <v>534</v>
      </c>
    </row>
    <row r="8" spans="1:14" x14ac:dyDescent="0.3">
      <c r="A8" s="5" t="s">
        <v>1046</v>
      </c>
      <c r="E8" s="5" t="s">
        <v>1024</v>
      </c>
    </row>
    <row r="9" spans="1:14" x14ac:dyDescent="0.3">
      <c r="A9" s="8" t="s">
        <v>1047</v>
      </c>
      <c r="B9" t="s">
        <v>1020</v>
      </c>
      <c r="F9" s="8" t="s">
        <v>1015</v>
      </c>
    </row>
    <row r="10" spans="1:14" x14ac:dyDescent="0.3">
      <c r="A10" s="10" t="s">
        <v>1018</v>
      </c>
      <c r="B10" s="11">
        <v>0.74531835205992514</v>
      </c>
      <c r="F10" t="s">
        <v>24</v>
      </c>
      <c r="G10" t="s">
        <v>276</v>
      </c>
      <c r="H10" t="s">
        <v>46</v>
      </c>
      <c r="I10" t="s">
        <v>178</v>
      </c>
      <c r="J10" t="s">
        <v>428</v>
      </c>
      <c r="K10" t="s">
        <v>429</v>
      </c>
      <c r="L10" t="s">
        <v>315</v>
      </c>
      <c r="M10" t="s">
        <v>1002</v>
      </c>
      <c r="N10" t="s">
        <v>1014</v>
      </c>
    </row>
    <row r="11" spans="1:14" x14ac:dyDescent="0.3">
      <c r="A11" s="10" t="s">
        <v>1017</v>
      </c>
      <c r="B11" s="11">
        <v>0.25468164794007492</v>
      </c>
      <c r="E11" t="s">
        <v>1019</v>
      </c>
      <c r="F11" s="9">
        <v>299</v>
      </c>
      <c r="G11" s="9">
        <v>64</v>
      </c>
      <c r="H11" s="9">
        <v>61</v>
      </c>
      <c r="I11" s="9">
        <v>52</v>
      </c>
      <c r="J11" s="9">
        <v>32</v>
      </c>
      <c r="K11" s="9">
        <v>21</v>
      </c>
      <c r="L11" s="9">
        <v>4</v>
      </c>
      <c r="M11" s="9">
        <v>1</v>
      </c>
      <c r="N11" s="9">
        <v>534</v>
      </c>
    </row>
    <row r="12" spans="1:14" x14ac:dyDescent="0.3">
      <c r="A12" s="10" t="s">
        <v>1014</v>
      </c>
      <c r="B12" s="11">
        <v>1</v>
      </c>
    </row>
    <row r="20" spans="1:8" x14ac:dyDescent="0.3">
      <c r="A20" s="5" t="s">
        <v>1021</v>
      </c>
      <c r="D20" s="5" t="s">
        <v>1022</v>
      </c>
      <c r="G20" s="5" t="s">
        <v>12</v>
      </c>
    </row>
    <row r="21" spans="1:8" x14ac:dyDescent="0.3">
      <c r="A21" s="8" t="s">
        <v>8</v>
      </c>
      <c r="B21" t="s">
        <v>1048</v>
      </c>
      <c r="D21" s="8" t="s">
        <v>8</v>
      </c>
      <c r="E21" t="s">
        <v>1020</v>
      </c>
      <c r="G21" s="8" t="s">
        <v>1056</v>
      </c>
      <c r="H21" t="s">
        <v>1049</v>
      </c>
    </row>
    <row r="22" spans="1:8" x14ac:dyDescent="0.3">
      <c r="A22" s="10" t="s">
        <v>109</v>
      </c>
      <c r="B22" s="9">
        <v>62</v>
      </c>
      <c r="D22" s="10" t="s">
        <v>109</v>
      </c>
      <c r="E22" s="11">
        <v>0.21453287197231835</v>
      </c>
      <c r="G22" s="10" t="s">
        <v>45</v>
      </c>
      <c r="H22" s="9">
        <v>178</v>
      </c>
    </row>
    <row r="23" spans="1:8" x14ac:dyDescent="0.3">
      <c r="A23" s="10" t="s">
        <v>48</v>
      </c>
      <c r="B23" s="9">
        <v>45</v>
      </c>
      <c r="D23" s="10" t="s">
        <v>48</v>
      </c>
      <c r="E23" s="11">
        <v>0.15570934256055363</v>
      </c>
      <c r="G23" s="10" t="s">
        <v>53</v>
      </c>
      <c r="H23" s="9">
        <v>146</v>
      </c>
    </row>
    <row r="24" spans="1:8" x14ac:dyDescent="0.3">
      <c r="A24" s="10" t="s">
        <v>238</v>
      </c>
      <c r="B24" s="9">
        <v>37</v>
      </c>
      <c r="D24" s="10" t="s">
        <v>238</v>
      </c>
      <c r="E24" s="11">
        <v>0.12802768166089964</v>
      </c>
      <c r="G24" s="10" t="s">
        <v>23</v>
      </c>
      <c r="H24" s="9">
        <v>79</v>
      </c>
    </row>
    <row r="25" spans="1:8" x14ac:dyDescent="0.3">
      <c r="A25" s="10" t="s">
        <v>173</v>
      </c>
      <c r="B25" s="9">
        <v>26</v>
      </c>
      <c r="D25" s="10" t="s">
        <v>173</v>
      </c>
      <c r="E25" s="11">
        <v>8.9965397923875437E-2</v>
      </c>
      <c r="G25" s="10" t="s">
        <v>77</v>
      </c>
      <c r="H25" s="9">
        <v>13</v>
      </c>
    </row>
    <row r="26" spans="1:8" x14ac:dyDescent="0.3">
      <c r="A26" s="10" t="s">
        <v>277</v>
      </c>
      <c r="B26" s="9">
        <v>24</v>
      </c>
      <c r="D26" s="10" t="s">
        <v>277</v>
      </c>
      <c r="E26" s="11">
        <v>8.3044982698961933E-2</v>
      </c>
      <c r="G26" s="10" t="s">
        <v>166</v>
      </c>
      <c r="H26" s="9">
        <v>11</v>
      </c>
    </row>
    <row r="27" spans="1:8" x14ac:dyDescent="0.3">
      <c r="A27" s="10" t="s">
        <v>43</v>
      </c>
      <c r="B27" s="9">
        <v>24</v>
      </c>
      <c r="D27" s="10" t="s">
        <v>43</v>
      </c>
      <c r="E27" s="11">
        <v>8.3044982698961933E-2</v>
      </c>
      <c r="G27" s="10" t="s">
        <v>174</v>
      </c>
      <c r="H27" s="9">
        <v>11</v>
      </c>
    </row>
    <row r="28" spans="1:8" x14ac:dyDescent="0.3">
      <c r="A28" s="10" t="s">
        <v>179</v>
      </c>
      <c r="B28" s="9">
        <v>22</v>
      </c>
      <c r="D28" s="10" t="s">
        <v>179</v>
      </c>
      <c r="E28" s="11">
        <v>7.6124567474048443E-2</v>
      </c>
      <c r="G28" s="10" t="s">
        <v>41</v>
      </c>
      <c r="H28" s="9">
        <v>11</v>
      </c>
    </row>
    <row r="29" spans="1:8" x14ac:dyDescent="0.3">
      <c r="A29" s="10" t="s">
        <v>108</v>
      </c>
      <c r="B29" s="9">
        <v>18</v>
      </c>
      <c r="D29" s="10" t="s">
        <v>108</v>
      </c>
      <c r="E29" s="11">
        <v>6.228373702422145E-2</v>
      </c>
      <c r="G29" s="10" t="s">
        <v>177</v>
      </c>
      <c r="H29" s="9">
        <v>8</v>
      </c>
    </row>
    <row r="30" spans="1:8" x14ac:dyDescent="0.3">
      <c r="A30" s="10" t="s">
        <v>74</v>
      </c>
      <c r="B30" s="9">
        <v>16</v>
      </c>
      <c r="D30" s="10" t="s">
        <v>74</v>
      </c>
      <c r="E30" s="11">
        <v>5.536332179930796E-2</v>
      </c>
      <c r="G30" s="10" t="s">
        <v>169</v>
      </c>
      <c r="H30" s="9">
        <v>8</v>
      </c>
    </row>
    <row r="31" spans="1:8" x14ac:dyDescent="0.3">
      <c r="A31" s="10" t="s">
        <v>49</v>
      </c>
      <c r="B31" s="9">
        <v>15</v>
      </c>
      <c r="D31" s="10" t="s">
        <v>49</v>
      </c>
      <c r="E31" s="11">
        <v>5.1903114186851208E-2</v>
      </c>
      <c r="G31" s="10" t="s">
        <v>50</v>
      </c>
      <c r="H31" s="9">
        <v>8</v>
      </c>
    </row>
    <row r="32" spans="1:8" x14ac:dyDescent="0.3">
      <c r="A32" s="10" t="s">
        <v>44</v>
      </c>
      <c r="B32" s="9">
        <v>13</v>
      </c>
      <c r="D32" s="10" t="s">
        <v>1014</v>
      </c>
      <c r="E32" s="11">
        <v>1</v>
      </c>
      <c r="G32" s="10" t="s">
        <v>72</v>
      </c>
      <c r="H32" s="9">
        <v>6</v>
      </c>
    </row>
    <row r="33" spans="1:8" x14ac:dyDescent="0.3">
      <c r="A33" s="10" t="s">
        <v>403</v>
      </c>
      <c r="B33" s="9">
        <v>12</v>
      </c>
      <c r="G33" s="10" t="s">
        <v>237</v>
      </c>
      <c r="H33" s="9">
        <v>6</v>
      </c>
    </row>
    <row r="34" spans="1:8" x14ac:dyDescent="0.3">
      <c r="A34" s="10" t="s">
        <v>172</v>
      </c>
      <c r="B34" s="9">
        <v>11</v>
      </c>
      <c r="G34" s="10" t="s">
        <v>601</v>
      </c>
      <c r="H34" s="9">
        <v>6</v>
      </c>
    </row>
    <row r="35" spans="1:8" x14ac:dyDescent="0.3">
      <c r="A35" s="10" t="s">
        <v>8</v>
      </c>
      <c r="B35" s="9">
        <v>11</v>
      </c>
      <c r="G35" s="10" t="s">
        <v>235</v>
      </c>
      <c r="H35" s="9">
        <v>5</v>
      </c>
    </row>
    <row r="36" spans="1:8" x14ac:dyDescent="0.3">
      <c r="A36" s="10" t="s">
        <v>811</v>
      </c>
      <c r="B36" s="9">
        <v>11</v>
      </c>
      <c r="G36" s="10" t="s">
        <v>275</v>
      </c>
      <c r="H36" s="9">
        <v>5</v>
      </c>
    </row>
    <row r="37" spans="1:8" x14ac:dyDescent="0.3">
      <c r="A37" s="10" t="s">
        <v>51</v>
      </c>
      <c r="B37" s="9">
        <v>11</v>
      </c>
      <c r="G37" s="10" t="s">
        <v>71</v>
      </c>
      <c r="H37" s="9">
        <v>3</v>
      </c>
    </row>
    <row r="38" spans="1:8" x14ac:dyDescent="0.3">
      <c r="A38" s="10" t="s">
        <v>538</v>
      </c>
      <c r="B38" s="9">
        <v>11</v>
      </c>
      <c r="G38" s="10" t="s">
        <v>107</v>
      </c>
      <c r="H38" s="9">
        <v>3</v>
      </c>
    </row>
    <row r="39" spans="1:8" x14ac:dyDescent="0.3">
      <c r="A39" s="10" t="s">
        <v>165</v>
      </c>
      <c r="B39" s="9">
        <v>9</v>
      </c>
      <c r="G39" s="10" t="s">
        <v>170</v>
      </c>
      <c r="H39" s="9">
        <v>3</v>
      </c>
    </row>
    <row r="40" spans="1:8" x14ac:dyDescent="0.3">
      <c r="A40" s="10" t="s">
        <v>731</v>
      </c>
      <c r="B40" s="9">
        <v>9</v>
      </c>
      <c r="G40" s="10" t="s">
        <v>521</v>
      </c>
      <c r="H40" s="9">
        <v>2</v>
      </c>
    </row>
    <row r="41" spans="1:8" x14ac:dyDescent="0.3">
      <c r="A41" s="10" t="s">
        <v>105</v>
      </c>
      <c r="B41" s="9">
        <v>9</v>
      </c>
      <c r="G41" s="10" t="s">
        <v>1013</v>
      </c>
      <c r="H41" s="9">
        <v>2</v>
      </c>
    </row>
    <row r="42" spans="1:8" x14ac:dyDescent="0.3">
      <c r="A42" s="10" t="s">
        <v>487</v>
      </c>
      <c r="B42" s="9">
        <v>9</v>
      </c>
      <c r="G42" s="10" t="s">
        <v>231</v>
      </c>
      <c r="H42" s="9">
        <v>2</v>
      </c>
    </row>
    <row r="43" spans="1:8" x14ac:dyDescent="0.3">
      <c r="A43" s="10" t="s">
        <v>167</v>
      </c>
      <c r="B43" s="9">
        <v>9</v>
      </c>
      <c r="G43" s="10" t="s">
        <v>274</v>
      </c>
      <c r="H43" s="9">
        <v>2</v>
      </c>
    </row>
    <row r="44" spans="1:8" x14ac:dyDescent="0.3">
      <c r="A44" s="10" t="s">
        <v>171</v>
      </c>
      <c r="B44" s="9">
        <v>9</v>
      </c>
      <c r="G44" s="10" t="s">
        <v>709</v>
      </c>
      <c r="H44" s="9">
        <v>2</v>
      </c>
    </row>
    <row r="45" spans="1:8" x14ac:dyDescent="0.3">
      <c r="A45" s="10" t="s">
        <v>793</v>
      </c>
      <c r="B45" s="9">
        <v>8</v>
      </c>
      <c r="G45" s="10" t="s">
        <v>933</v>
      </c>
      <c r="H45" s="9">
        <v>2</v>
      </c>
    </row>
    <row r="46" spans="1:8" x14ac:dyDescent="0.3">
      <c r="A46" s="10" t="s">
        <v>708</v>
      </c>
      <c r="B46" s="9">
        <v>8</v>
      </c>
      <c r="G46" s="10" t="s">
        <v>106</v>
      </c>
      <c r="H46" s="9">
        <v>1</v>
      </c>
    </row>
    <row r="47" spans="1:8" x14ac:dyDescent="0.3">
      <c r="A47" s="10" t="s">
        <v>451</v>
      </c>
      <c r="B47" s="9">
        <v>7</v>
      </c>
      <c r="G47" s="10" t="s">
        <v>987</v>
      </c>
      <c r="H47" s="9">
        <v>1</v>
      </c>
    </row>
    <row r="48" spans="1:8" x14ac:dyDescent="0.3">
      <c r="A48" s="10" t="s">
        <v>180</v>
      </c>
      <c r="B48" s="9">
        <v>6</v>
      </c>
      <c r="G48" s="10" t="s">
        <v>711</v>
      </c>
      <c r="H48" s="9">
        <v>1</v>
      </c>
    </row>
    <row r="49" spans="1:8" x14ac:dyDescent="0.3">
      <c r="A49" s="10" t="s">
        <v>935</v>
      </c>
      <c r="B49" s="9">
        <v>6</v>
      </c>
      <c r="G49" s="10" t="s">
        <v>947</v>
      </c>
      <c r="H49" s="9">
        <v>1</v>
      </c>
    </row>
    <row r="50" spans="1:8" x14ac:dyDescent="0.3">
      <c r="A50" s="10" t="s">
        <v>557</v>
      </c>
      <c r="B50" s="9">
        <v>6</v>
      </c>
      <c r="G50" s="10" t="s">
        <v>75</v>
      </c>
      <c r="H50" s="9">
        <v>1</v>
      </c>
    </row>
    <row r="51" spans="1:8" x14ac:dyDescent="0.3">
      <c r="A51" s="10" t="s">
        <v>236</v>
      </c>
      <c r="B51" s="9">
        <v>6</v>
      </c>
      <c r="G51" s="10" t="s">
        <v>358</v>
      </c>
      <c r="H51" s="9">
        <v>1</v>
      </c>
    </row>
    <row r="52" spans="1:8" x14ac:dyDescent="0.3">
      <c r="A52" s="10" t="s">
        <v>110</v>
      </c>
      <c r="B52" s="9">
        <v>6</v>
      </c>
      <c r="G52" s="10" t="s">
        <v>233</v>
      </c>
      <c r="H52" s="9">
        <v>1</v>
      </c>
    </row>
    <row r="53" spans="1:8" x14ac:dyDescent="0.3">
      <c r="A53" s="10" t="s">
        <v>314</v>
      </c>
      <c r="B53" s="9">
        <v>5</v>
      </c>
      <c r="G53" s="10" t="s">
        <v>176</v>
      </c>
      <c r="H53" s="9">
        <v>1</v>
      </c>
    </row>
    <row r="54" spans="1:8" x14ac:dyDescent="0.3">
      <c r="A54" s="10" t="s">
        <v>278</v>
      </c>
      <c r="B54" s="9">
        <v>4</v>
      </c>
      <c r="G54" s="10" t="s">
        <v>232</v>
      </c>
      <c r="H54" s="9">
        <v>1</v>
      </c>
    </row>
    <row r="55" spans="1:8" x14ac:dyDescent="0.3">
      <c r="A55" s="10" t="s">
        <v>732</v>
      </c>
      <c r="B55" s="9">
        <v>4</v>
      </c>
      <c r="G55" s="10" t="s">
        <v>175</v>
      </c>
      <c r="H55" s="9">
        <v>1</v>
      </c>
    </row>
    <row r="56" spans="1:8" x14ac:dyDescent="0.3">
      <c r="A56" s="10" t="s">
        <v>69</v>
      </c>
      <c r="B56" s="9">
        <v>3</v>
      </c>
      <c r="G56" s="10" t="s">
        <v>360</v>
      </c>
      <c r="H56" s="9">
        <v>1</v>
      </c>
    </row>
    <row r="57" spans="1:8" x14ac:dyDescent="0.3">
      <c r="A57" s="10" t="s">
        <v>473</v>
      </c>
      <c r="B57" s="9">
        <v>3</v>
      </c>
      <c r="G57" s="10" t="s">
        <v>602</v>
      </c>
      <c r="H57" s="9">
        <v>1</v>
      </c>
    </row>
    <row r="58" spans="1:8" x14ac:dyDescent="0.3">
      <c r="A58" s="10" t="s">
        <v>383</v>
      </c>
      <c r="B58" s="9">
        <v>3</v>
      </c>
      <c r="G58" s="10" t="s">
        <v>1014</v>
      </c>
      <c r="H58" s="9">
        <v>534</v>
      </c>
    </row>
    <row r="59" spans="1:8" x14ac:dyDescent="0.3">
      <c r="A59" s="10" t="s">
        <v>558</v>
      </c>
      <c r="B59" s="9">
        <v>3</v>
      </c>
    </row>
    <row r="60" spans="1:8" x14ac:dyDescent="0.3">
      <c r="A60" s="10" t="s">
        <v>472</v>
      </c>
      <c r="B60" s="9">
        <v>3</v>
      </c>
    </row>
    <row r="61" spans="1:8" x14ac:dyDescent="0.3">
      <c r="A61" s="10" t="s">
        <v>633</v>
      </c>
      <c r="B61" s="9">
        <v>2</v>
      </c>
    </row>
    <row r="62" spans="1:8" x14ac:dyDescent="0.3">
      <c r="A62" s="10" t="s">
        <v>68</v>
      </c>
      <c r="B62" s="9">
        <v>2</v>
      </c>
    </row>
    <row r="63" spans="1:8" x14ac:dyDescent="0.3">
      <c r="A63" s="10" t="s">
        <v>452</v>
      </c>
      <c r="B63" s="9">
        <v>2</v>
      </c>
    </row>
    <row r="64" spans="1:8" x14ac:dyDescent="0.3">
      <c r="A64" s="10" t="s">
        <v>316</v>
      </c>
      <c r="B64" s="9">
        <v>2</v>
      </c>
    </row>
    <row r="65" spans="1:2" x14ac:dyDescent="0.3">
      <c r="A65" s="10" t="s">
        <v>523</v>
      </c>
      <c r="B65" s="9">
        <v>2</v>
      </c>
    </row>
    <row r="66" spans="1:2" x14ac:dyDescent="0.3">
      <c r="A66" s="10" t="s">
        <v>230</v>
      </c>
      <c r="B66" s="9">
        <v>2</v>
      </c>
    </row>
    <row r="67" spans="1:2" x14ac:dyDescent="0.3">
      <c r="A67" s="10" t="s">
        <v>357</v>
      </c>
      <c r="B67" s="9">
        <v>2</v>
      </c>
    </row>
    <row r="68" spans="1:2" x14ac:dyDescent="0.3">
      <c r="A68" s="10" t="s">
        <v>489</v>
      </c>
      <c r="B68" s="9">
        <v>1</v>
      </c>
    </row>
    <row r="69" spans="1:2" x14ac:dyDescent="0.3">
      <c r="A69" s="10" t="s">
        <v>661</v>
      </c>
      <c r="B69" s="9">
        <v>1</v>
      </c>
    </row>
    <row r="70" spans="1:2" x14ac:dyDescent="0.3">
      <c r="A70" s="10" t="s">
        <v>886</v>
      </c>
      <c r="B70" s="9">
        <v>1</v>
      </c>
    </row>
    <row r="71" spans="1:2" x14ac:dyDescent="0.3">
      <c r="A71" s="10" t="s">
        <v>635</v>
      </c>
      <c r="B71" s="9">
        <v>1</v>
      </c>
    </row>
    <row r="72" spans="1:2" x14ac:dyDescent="0.3">
      <c r="A72" s="10" t="s">
        <v>488</v>
      </c>
      <c r="B72" s="9">
        <v>1</v>
      </c>
    </row>
    <row r="73" spans="1:2" x14ac:dyDescent="0.3">
      <c r="A73" s="10" t="s">
        <v>970</v>
      </c>
      <c r="B73" s="9">
        <v>1</v>
      </c>
    </row>
    <row r="74" spans="1:2" x14ac:dyDescent="0.3">
      <c r="A74" s="10" t="s">
        <v>234</v>
      </c>
      <c r="B74" s="9">
        <v>1</v>
      </c>
    </row>
    <row r="75" spans="1:2" x14ac:dyDescent="0.3">
      <c r="A75" s="10" t="s">
        <v>361</v>
      </c>
      <c r="B75" s="9">
        <v>1</v>
      </c>
    </row>
    <row r="76" spans="1:2" x14ac:dyDescent="0.3">
      <c r="A76" s="10" t="s">
        <v>946</v>
      </c>
      <c r="B76" s="9">
        <v>1</v>
      </c>
    </row>
    <row r="77" spans="1:2" x14ac:dyDescent="0.3">
      <c r="A77" s="10" t="s">
        <v>384</v>
      </c>
      <c r="B77" s="9">
        <v>1</v>
      </c>
    </row>
    <row r="78" spans="1:2" x14ac:dyDescent="0.3">
      <c r="A78" s="10" t="s">
        <v>634</v>
      </c>
      <c r="B78" s="9">
        <v>1</v>
      </c>
    </row>
    <row r="79" spans="1:2" x14ac:dyDescent="0.3">
      <c r="A79" s="10" t="s">
        <v>934</v>
      </c>
      <c r="B79" s="9">
        <v>1</v>
      </c>
    </row>
    <row r="80" spans="1:2" x14ac:dyDescent="0.3">
      <c r="A80" s="10" t="s">
        <v>636</v>
      </c>
      <c r="B80" s="9">
        <v>1</v>
      </c>
    </row>
    <row r="81" spans="1:11" x14ac:dyDescent="0.3">
      <c r="A81" s="10" t="s">
        <v>168</v>
      </c>
      <c r="B81" s="9">
        <v>1</v>
      </c>
    </row>
    <row r="82" spans="1:11" x14ac:dyDescent="0.3">
      <c r="A82" s="10" t="s">
        <v>522</v>
      </c>
      <c r="B82" s="9">
        <v>1</v>
      </c>
    </row>
    <row r="83" spans="1:11" x14ac:dyDescent="0.3">
      <c r="A83" s="10" t="s">
        <v>710</v>
      </c>
      <c r="B83" s="9">
        <v>1</v>
      </c>
    </row>
    <row r="84" spans="1:11" x14ac:dyDescent="0.3">
      <c r="A84" s="10" t="s">
        <v>1014</v>
      </c>
      <c r="B84" s="9">
        <v>534</v>
      </c>
    </row>
    <row r="86" spans="1:11" x14ac:dyDescent="0.3">
      <c r="A86" s="13" t="s">
        <v>1025</v>
      </c>
      <c r="K86" s="12"/>
    </row>
    <row r="87" spans="1:11" x14ac:dyDescent="0.3">
      <c r="A87" s="8" t="s">
        <v>1039</v>
      </c>
      <c r="B87" s="8" t="s">
        <v>1015</v>
      </c>
    </row>
    <row r="88" spans="1:11" x14ac:dyDescent="0.3">
      <c r="A88" s="8" t="s">
        <v>1055</v>
      </c>
      <c r="B88" s="4">
        <v>2022</v>
      </c>
      <c r="C88" s="4">
        <v>2023</v>
      </c>
      <c r="D88" s="4">
        <v>2024</v>
      </c>
      <c r="E88" s="4">
        <v>2025</v>
      </c>
      <c r="F88" s="4" t="s">
        <v>1014</v>
      </c>
    </row>
    <row r="89" spans="1:11" x14ac:dyDescent="0.3">
      <c r="A89" s="10" t="s">
        <v>1036</v>
      </c>
      <c r="B89" s="9"/>
      <c r="C89" s="9">
        <v>2832</v>
      </c>
      <c r="D89" s="9">
        <v>2772</v>
      </c>
      <c r="E89" s="9">
        <v>530</v>
      </c>
      <c r="F89" s="9">
        <v>6134</v>
      </c>
    </row>
    <row r="90" spans="1:11" x14ac:dyDescent="0.3">
      <c r="A90" s="10" t="s">
        <v>1034</v>
      </c>
      <c r="B90" s="9">
        <v>135</v>
      </c>
      <c r="C90" s="9">
        <v>5228</v>
      </c>
      <c r="D90" s="9">
        <v>4369</v>
      </c>
      <c r="E90" s="9">
        <v>1117</v>
      </c>
      <c r="F90" s="9">
        <v>10849</v>
      </c>
    </row>
    <row r="91" spans="1:11" x14ac:dyDescent="0.3">
      <c r="A91" s="10" t="s">
        <v>1027</v>
      </c>
      <c r="B91" s="9"/>
      <c r="C91" s="9">
        <v>3474</v>
      </c>
      <c r="D91" s="9">
        <v>2430</v>
      </c>
      <c r="E91" s="9">
        <v>2283</v>
      </c>
      <c r="F91" s="9">
        <v>8187</v>
      </c>
    </row>
    <row r="92" spans="1:11" x14ac:dyDescent="0.3">
      <c r="A92" s="10" t="s">
        <v>1031</v>
      </c>
      <c r="B92" s="9">
        <v>2341</v>
      </c>
      <c r="C92" s="9">
        <v>2180</v>
      </c>
      <c r="D92" s="9">
        <v>2264</v>
      </c>
      <c r="E92" s="9">
        <v>3924</v>
      </c>
      <c r="F92" s="9">
        <v>10709</v>
      </c>
    </row>
    <row r="93" spans="1:11" x14ac:dyDescent="0.3">
      <c r="A93" s="10" t="s">
        <v>1037</v>
      </c>
      <c r="B93" s="9">
        <v>2638</v>
      </c>
      <c r="C93" s="9">
        <v>1676</v>
      </c>
      <c r="D93" s="9">
        <v>9950</v>
      </c>
      <c r="E93" s="9">
        <v>2482</v>
      </c>
      <c r="F93" s="9">
        <v>16746</v>
      </c>
    </row>
    <row r="94" spans="1:11" x14ac:dyDescent="0.3">
      <c r="A94" s="10" t="s">
        <v>1038</v>
      </c>
      <c r="B94" s="9">
        <v>2594</v>
      </c>
      <c r="C94" s="9">
        <v>5194</v>
      </c>
      <c r="D94" s="9">
        <v>3293</v>
      </c>
      <c r="E94" s="9">
        <v>2645</v>
      </c>
      <c r="F94" s="9">
        <v>13726</v>
      </c>
    </row>
    <row r="95" spans="1:11" x14ac:dyDescent="0.3">
      <c r="A95" s="10" t="s">
        <v>1032</v>
      </c>
      <c r="B95" s="9">
        <v>8428</v>
      </c>
      <c r="C95" s="9">
        <v>1364</v>
      </c>
      <c r="D95" s="9">
        <v>1483</v>
      </c>
      <c r="E95" s="9">
        <v>3150</v>
      </c>
      <c r="F95" s="9">
        <v>14425</v>
      </c>
    </row>
    <row r="96" spans="1:11" x14ac:dyDescent="0.3">
      <c r="A96" s="10" t="s">
        <v>1035</v>
      </c>
      <c r="B96" s="9">
        <v>7570</v>
      </c>
      <c r="C96" s="9">
        <v>3210</v>
      </c>
      <c r="D96" s="9">
        <v>5155</v>
      </c>
      <c r="E96" s="9">
        <v>2367</v>
      </c>
      <c r="F96" s="9">
        <v>18302</v>
      </c>
    </row>
    <row r="97" spans="1:12" x14ac:dyDescent="0.3">
      <c r="A97" s="10" t="s">
        <v>1028</v>
      </c>
      <c r="B97" s="9">
        <v>5688</v>
      </c>
      <c r="C97" s="9">
        <v>4608</v>
      </c>
      <c r="D97" s="9">
        <v>5997</v>
      </c>
      <c r="E97" s="9"/>
      <c r="F97" s="9">
        <v>16293</v>
      </c>
    </row>
    <row r="98" spans="1:12" x14ac:dyDescent="0.3">
      <c r="A98" s="10" t="s">
        <v>1030</v>
      </c>
      <c r="B98" s="9">
        <v>5868</v>
      </c>
      <c r="C98" s="9">
        <v>2985</v>
      </c>
      <c r="D98" s="9">
        <v>2297</v>
      </c>
      <c r="E98" s="9"/>
      <c r="F98" s="9">
        <v>11150</v>
      </c>
    </row>
    <row r="99" spans="1:12" x14ac:dyDescent="0.3">
      <c r="A99" s="10" t="s">
        <v>1033</v>
      </c>
      <c r="B99" s="9">
        <v>4762</v>
      </c>
      <c r="C99" s="9">
        <v>5857</v>
      </c>
      <c r="D99" s="9">
        <v>1363</v>
      </c>
      <c r="E99" s="9"/>
      <c r="F99" s="9">
        <v>11982</v>
      </c>
    </row>
    <row r="100" spans="1:12" x14ac:dyDescent="0.3">
      <c r="A100" s="10" t="s">
        <v>1029</v>
      </c>
      <c r="B100" s="9">
        <v>2799</v>
      </c>
      <c r="C100" s="9">
        <v>4390</v>
      </c>
      <c r="D100" s="9">
        <v>3028</v>
      </c>
      <c r="E100" s="9"/>
      <c r="F100" s="9">
        <v>10217</v>
      </c>
    </row>
    <row r="101" spans="1:12" x14ac:dyDescent="0.3">
      <c r="A101" s="10" t="s">
        <v>1014</v>
      </c>
      <c r="B101" s="9">
        <v>42823</v>
      </c>
      <c r="C101" s="9">
        <v>42998</v>
      </c>
      <c r="D101" s="9">
        <v>44401</v>
      </c>
      <c r="E101" s="9">
        <v>18498</v>
      </c>
      <c r="F101" s="9">
        <v>148720</v>
      </c>
    </row>
    <row r="103" spans="1:12" x14ac:dyDescent="0.3">
      <c r="A103" s="13" t="s">
        <v>1041</v>
      </c>
      <c r="E103" s="5" t="s">
        <v>1040</v>
      </c>
      <c r="J103" s="5" t="s">
        <v>1042</v>
      </c>
    </row>
    <row r="104" spans="1:12" x14ac:dyDescent="0.3">
      <c r="A104" s="8" t="s">
        <v>1050</v>
      </c>
      <c r="B104" t="s">
        <v>1051</v>
      </c>
      <c r="C104" t="s">
        <v>1052</v>
      </c>
      <c r="E104" s="8" t="s">
        <v>1050</v>
      </c>
      <c r="F104" t="s">
        <v>1053</v>
      </c>
      <c r="G104" t="s">
        <v>1052</v>
      </c>
      <c r="J104" s="8" t="s">
        <v>1050</v>
      </c>
      <c r="K104" t="s">
        <v>1054</v>
      </c>
      <c r="L104" t="s">
        <v>1057</v>
      </c>
    </row>
    <row r="105" spans="1:12" x14ac:dyDescent="0.3">
      <c r="A105" s="10">
        <v>2022</v>
      </c>
      <c r="B105" s="9">
        <v>21</v>
      </c>
      <c r="C105" s="2">
        <v>4.8571428571428568</v>
      </c>
      <c r="E105" s="10">
        <v>2022</v>
      </c>
      <c r="F105" s="4">
        <v>254.52380952380952</v>
      </c>
      <c r="G105" s="2">
        <v>4.8571428571428568</v>
      </c>
      <c r="J105" s="7">
        <v>2022</v>
      </c>
      <c r="K105" s="4">
        <v>246.10919540229884</v>
      </c>
      <c r="L105" s="9">
        <v>174</v>
      </c>
    </row>
    <row r="106" spans="1:12" x14ac:dyDescent="0.3">
      <c r="A106" s="10">
        <v>2023</v>
      </c>
      <c r="B106" s="9">
        <v>36</v>
      </c>
      <c r="C106" s="2">
        <v>4.916666666666667</v>
      </c>
      <c r="E106" s="10">
        <v>2023</v>
      </c>
      <c r="F106" s="4">
        <v>338.72222222222223</v>
      </c>
      <c r="G106" s="2">
        <v>4.916666666666667</v>
      </c>
      <c r="J106" s="7">
        <v>2023</v>
      </c>
      <c r="K106" s="4">
        <v>288.57718120805367</v>
      </c>
      <c r="L106" s="9">
        <v>149</v>
      </c>
    </row>
    <row r="107" spans="1:12" x14ac:dyDescent="0.3">
      <c r="A107" s="10">
        <v>2024</v>
      </c>
      <c r="B107" s="9">
        <v>63</v>
      </c>
      <c r="C107" s="2">
        <v>4.7777777777777777</v>
      </c>
      <c r="E107" s="10">
        <v>2024</v>
      </c>
      <c r="F107" s="4">
        <v>288.98412698412699</v>
      </c>
      <c r="G107" s="2">
        <v>4.7777777777777777</v>
      </c>
      <c r="J107" s="7">
        <v>2024</v>
      </c>
      <c r="K107" s="4">
        <v>272.39877300613495</v>
      </c>
      <c r="L107" s="9">
        <v>163</v>
      </c>
    </row>
    <row r="108" spans="1:12" x14ac:dyDescent="0.3">
      <c r="A108" s="10">
        <v>2025</v>
      </c>
      <c r="B108" s="9">
        <v>16</v>
      </c>
      <c r="C108" s="2">
        <v>4.8125</v>
      </c>
      <c r="E108" s="10">
        <v>2025</v>
      </c>
      <c r="F108" s="4">
        <v>375.5</v>
      </c>
      <c r="G108" s="2">
        <v>4.8125</v>
      </c>
      <c r="J108" s="7">
        <v>2025</v>
      </c>
      <c r="K108" s="4">
        <v>385.375</v>
      </c>
      <c r="L108" s="9">
        <v>48</v>
      </c>
    </row>
    <row r="109" spans="1:12" x14ac:dyDescent="0.3">
      <c r="A109" s="10" t="s">
        <v>1014</v>
      </c>
      <c r="B109" s="9">
        <v>136</v>
      </c>
      <c r="C109" s="2">
        <v>4.8308823529411766</v>
      </c>
      <c r="E109" s="10" t="s">
        <v>1014</v>
      </c>
      <c r="F109" s="4">
        <v>307.00735294117646</v>
      </c>
      <c r="G109" s="2">
        <v>4.8308823529411766</v>
      </c>
      <c r="J109" s="7" t="s">
        <v>1014</v>
      </c>
      <c r="K109" s="4">
        <v>278.50187265917606</v>
      </c>
      <c r="L109" s="9">
        <v>534</v>
      </c>
    </row>
    <row r="111" spans="1:12" x14ac:dyDescent="0.3">
      <c r="A111" s="14" t="s">
        <v>1043</v>
      </c>
      <c r="D111" s="14" t="s">
        <v>1044</v>
      </c>
    </row>
    <row r="112" spans="1:12" x14ac:dyDescent="0.3">
      <c r="A112" s="8" t="s">
        <v>2</v>
      </c>
      <c r="B112" t="s">
        <v>1048</v>
      </c>
      <c r="D112" s="8" t="s">
        <v>8</v>
      </c>
      <c r="E112" t="s">
        <v>1048</v>
      </c>
    </row>
    <row r="113" spans="1:5" x14ac:dyDescent="0.3">
      <c r="A113" s="10" t="s">
        <v>435</v>
      </c>
      <c r="B113" s="9">
        <v>9</v>
      </c>
      <c r="D113" s="10" t="s">
        <v>109</v>
      </c>
      <c r="E113" s="9">
        <v>62</v>
      </c>
    </row>
    <row r="114" spans="1:5" x14ac:dyDescent="0.3">
      <c r="A114" s="10" t="s">
        <v>576</v>
      </c>
      <c r="B114" s="9">
        <v>8</v>
      </c>
      <c r="D114" s="10" t="s">
        <v>48</v>
      </c>
      <c r="E114" s="9">
        <v>45</v>
      </c>
    </row>
    <row r="115" spans="1:5" x14ac:dyDescent="0.3">
      <c r="A115" s="10" t="s">
        <v>57</v>
      </c>
      <c r="B115" s="9">
        <v>7</v>
      </c>
      <c r="D115" s="10" t="s">
        <v>238</v>
      </c>
      <c r="E115" s="9">
        <v>37</v>
      </c>
    </row>
    <row r="116" spans="1:5" x14ac:dyDescent="0.3">
      <c r="A116" s="10" t="s">
        <v>764</v>
      </c>
      <c r="B116" s="9">
        <v>7</v>
      </c>
      <c r="D116" s="10" t="s">
        <v>173</v>
      </c>
      <c r="E116" s="9">
        <v>26</v>
      </c>
    </row>
    <row r="117" spans="1:5" x14ac:dyDescent="0.3">
      <c r="A117" s="10" t="s">
        <v>152</v>
      </c>
      <c r="B117" s="9">
        <v>7</v>
      </c>
      <c r="D117" s="10" t="s">
        <v>277</v>
      </c>
      <c r="E117" s="9">
        <v>24</v>
      </c>
    </row>
    <row r="118" spans="1:5" x14ac:dyDescent="0.3">
      <c r="A118" s="10" t="s">
        <v>419</v>
      </c>
      <c r="B118" s="9">
        <v>6</v>
      </c>
      <c r="D118" s="10" t="s">
        <v>43</v>
      </c>
      <c r="E118" s="9">
        <v>24</v>
      </c>
    </row>
    <row r="119" spans="1:5" x14ac:dyDescent="0.3">
      <c r="A119" s="10" t="s">
        <v>95</v>
      </c>
      <c r="B119" s="9">
        <v>6</v>
      </c>
      <c r="D119" s="10" t="s">
        <v>179</v>
      </c>
      <c r="E119" s="9">
        <v>22</v>
      </c>
    </row>
    <row r="120" spans="1:5" x14ac:dyDescent="0.3">
      <c r="A120" s="10" t="s">
        <v>614</v>
      </c>
      <c r="B120" s="9">
        <v>6</v>
      </c>
      <c r="D120" s="10" t="s">
        <v>108</v>
      </c>
      <c r="E120" s="9">
        <v>18</v>
      </c>
    </row>
    <row r="121" spans="1:5" x14ac:dyDescent="0.3">
      <c r="A121" s="10" t="s">
        <v>546</v>
      </c>
      <c r="B121" s="9">
        <v>6</v>
      </c>
      <c r="D121" s="10" t="s">
        <v>74</v>
      </c>
      <c r="E121" s="9">
        <v>16</v>
      </c>
    </row>
    <row r="122" spans="1:5" x14ac:dyDescent="0.3">
      <c r="A122" s="10" t="s">
        <v>537</v>
      </c>
      <c r="B122" s="9">
        <v>5</v>
      </c>
      <c r="D122" s="10" t="s">
        <v>49</v>
      </c>
      <c r="E122" s="9">
        <v>15</v>
      </c>
    </row>
    <row r="123" spans="1:5" x14ac:dyDescent="0.3">
      <c r="A123" s="10" t="s">
        <v>369</v>
      </c>
      <c r="B123" s="9">
        <v>5</v>
      </c>
      <c r="D123" s="10" t="s">
        <v>1014</v>
      </c>
      <c r="E123" s="9">
        <v>289</v>
      </c>
    </row>
    <row r="124" spans="1:5" x14ac:dyDescent="0.3">
      <c r="A124" s="10" t="s">
        <v>126</v>
      </c>
      <c r="B124" s="9">
        <v>5</v>
      </c>
    </row>
    <row r="125" spans="1:5" x14ac:dyDescent="0.3">
      <c r="A125" s="10" t="s">
        <v>409</v>
      </c>
      <c r="B125" s="9">
        <v>5</v>
      </c>
    </row>
    <row r="126" spans="1:5" x14ac:dyDescent="0.3">
      <c r="A126" s="10" t="s">
        <v>743</v>
      </c>
      <c r="B126" s="9">
        <v>5</v>
      </c>
    </row>
    <row r="127" spans="1:5" x14ac:dyDescent="0.3">
      <c r="A127" s="10" t="s">
        <v>1014</v>
      </c>
      <c r="B127" s="9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93"/>
  <sheetViews>
    <sheetView tabSelected="1" topLeftCell="T17" zoomScale="86" zoomScaleNormal="70" workbookViewId="0">
      <selection activeCell="AM30" sqref="AM30"/>
    </sheetView>
  </sheetViews>
  <sheetFormatPr defaultRowHeight="14.4" x14ac:dyDescent="0.3"/>
  <sheetData>
    <row r="2" spans="1:28" x14ac:dyDescent="0.3">
      <c r="A2" s="5"/>
      <c r="I2" s="5"/>
      <c r="T2" s="5"/>
      <c r="AB2" s="5"/>
    </row>
    <row r="22" spans="1:40" x14ac:dyDescent="0.3">
      <c r="A22" s="5"/>
      <c r="V22" s="5"/>
      <c r="AN22" s="5"/>
    </row>
    <row r="57" spans="1:33" x14ac:dyDescent="0.3">
      <c r="A57" s="13"/>
      <c r="S57" s="5"/>
      <c r="AG57" s="5"/>
    </row>
    <row r="93" spans="1:24" x14ac:dyDescent="0.3">
      <c r="A93" s="5"/>
      <c r="K93" s="5"/>
      <c r="X9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Списки</vt:lpstr>
      <vt:lpstr>Таблиця</vt:lpstr>
      <vt:lpstr>Зведені таблиці</vt:lpstr>
      <vt:lpstr>Графіки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2025-08-10T17:47:10Z</dcterms:created>
  <dcterms:modified xsi:type="dcterms:W3CDTF">2025-10-02T09:06:14Z</dcterms:modified>
</cp:coreProperties>
</file>