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D:\Работа в ЯП\РАБОТА\2 спринт\Тема 3\таблицы редактору\"/>
    </mc:Choice>
  </mc:AlternateContent>
  <xr:revisionPtr revIDLastSave="0" documentId="8_{0F8FC188-C02E-4F66-B4B8-B10BC3FE9E63}" xr6:coauthVersionLast="47" xr6:coauthVersionMax="47" xr10:uidLastSave="{00000000-0000-0000-0000-000000000000}"/>
  <bookViews>
    <workbookView xWindow="-14670" yWindow="-16320" windowWidth="29040" windowHeight="158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4" i="1"/>
  <c r="C14" i="1"/>
  <c r="L9" i="1"/>
  <c r="K9" i="1"/>
  <c r="I9" i="1"/>
  <c r="H9" i="1"/>
  <c r="L4" i="1"/>
  <c r="K4" i="1"/>
  <c r="I4" i="1"/>
  <c r="H4" i="1"/>
  <c r="L3" i="1"/>
  <c r="K3" i="1"/>
  <c r="I3" i="1"/>
  <c r="H3" i="1"/>
  <c r="D13" i="1"/>
  <c r="E13" i="1" s="1"/>
  <c r="C13" i="1"/>
  <c r="D12" i="1"/>
  <c r="C12" i="1"/>
  <c r="D9" i="1"/>
  <c r="C9" i="1"/>
  <c r="D6" i="1"/>
  <c r="C6" i="1"/>
  <c r="E14" i="1" l="1"/>
  <c r="E15" i="1"/>
  <c r="E6" i="1"/>
  <c r="E9" i="1"/>
  <c r="E12" i="1"/>
</calcChain>
</file>

<file path=xl/sharedStrings.xml><?xml version="1.0" encoding="utf-8"?>
<sst xmlns="http://schemas.openxmlformats.org/spreadsheetml/2006/main" count="37" uniqueCount="35">
  <si>
    <t>Отчёт о доходах и расходах</t>
  </si>
  <si>
    <t>Июль</t>
  </si>
  <si>
    <t>Август</t>
  </si>
  <si>
    <t>Отклонение</t>
  </si>
  <si>
    <t>Баланс</t>
  </si>
  <si>
    <t>на 31 июля</t>
  </si>
  <si>
    <t>на 31 августа</t>
  </si>
  <si>
    <t>Выручка</t>
  </si>
  <si>
    <t>АКТИВЫ</t>
  </si>
  <si>
    <t>ПАССИВЫ</t>
  </si>
  <si>
    <t>Себестоимость</t>
  </si>
  <si>
    <t>Внеоборотные активы</t>
  </si>
  <si>
    <t>Капитал и резервы</t>
  </si>
  <si>
    <t>Валовая прибыль</t>
  </si>
  <si>
    <t>Нематериальные активы</t>
  </si>
  <si>
    <t>Уставный капитал</t>
  </si>
  <si>
    <t>Рентабельность продаж по валовой прибыли</t>
  </si>
  <si>
    <t>Основные средства</t>
  </si>
  <si>
    <t>Резервный капитал</t>
  </si>
  <si>
    <t>Операционные расходы</t>
  </si>
  <si>
    <t>Нераспределённая прибыль</t>
  </si>
  <si>
    <t>EBITDA</t>
  </si>
  <si>
    <t>Рентабельность продаж по EBITDA</t>
  </si>
  <si>
    <t>Оборотные активы</t>
  </si>
  <si>
    <t>Краткосрочные обязательства</t>
  </si>
  <si>
    <t>Налог на прибыль</t>
  </si>
  <si>
    <t>Запасы</t>
  </si>
  <si>
    <t>Кредиторская задолженность</t>
  </si>
  <si>
    <t>Чистая прибыль</t>
  </si>
  <si>
    <t>Дебиторская задолженность</t>
  </si>
  <si>
    <t>Рентабельность продаж по чистой прибыли</t>
  </si>
  <si>
    <t>Денежные средства</t>
  </si>
  <si>
    <t>Рентабельность затрат</t>
  </si>
  <si>
    <t>Рентабельность собственного капитала</t>
  </si>
  <si>
    <t>Рентабельность активов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</si>
</sst>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99C2E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3" fontId="1" fillId="0" borderId="1" xfId="0" applyNumberFormat="1" applyFont="1" applyBorder="1" applyAlignment="1">
      <alignment horizontal="right" vertical="center" wrapText="1" indent="1"/>
    </xf>
    <xf numFmtId="3" fontId="2" fillId="0" borderId="1" xfId="0" applyNumberFormat="1" applyFont="1" applyBorder="1" applyAlignment="1">
      <alignment horizontal="right" vertical="center" wrapText="1" indent="1"/>
    </xf>
    <xf numFmtId="0" fontId="1" fillId="0" borderId="2" xfId="0" applyFont="1" applyBorder="1" applyAlignment="1">
      <alignment horizontal="left" vertical="center" wrapText="1" indent="1"/>
    </xf>
    <xf numFmtId="3" fontId="2" fillId="0" borderId="3" xfId="0" applyNumberFormat="1" applyFont="1" applyBorder="1" applyAlignment="1">
      <alignment horizontal="right" vertical="center" wrapText="1" indent="1"/>
    </xf>
    <xf numFmtId="10" fontId="1" fillId="0" borderId="1" xfId="0" applyNumberFormat="1" applyFont="1" applyBorder="1" applyAlignment="1">
      <alignment horizontal="right" vertical="center" wrapText="1" indent="1"/>
    </xf>
    <xf numFmtId="10" fontId="1" fillId="0" borderId="2" xfId="0" applyNumberFormat="1" applyFont="1" applyBorder="1" applyAlignment="1">
      <alignment horizontal="right" vertical="center" wrapText="1" indent="1"/>
    </xf>
    <xf numFmtId="2" fontId="0" fillId="0" borderId="0" xfId="0" applyNumberFormat="1"/>
    <xf numFmtId="0" fontId="2" fillId="0" borderId="1" xfId="0" applyFont="1" applyBorder="1" applyAlignment="1">
      <alignment horizontal="left" vertical="center" indent="1"/>
    </xf>
    <xf numFmtId="3" fontId="2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left" vertical="center" indent="1"/>
    </xf>
    <xf numFmtId="3" fontId="1" fillId="0" borderId="1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3" fontId="1" fillId="0" borderId="3" xfId="0" applyNumberFormat="1" applyFont="1" applyBorder="1" applyAlignment="1">
      <alignment horizontal="right" vertical="center" indent="1"/>
    </xf>
    <xf numFmtId="0" fontId="0" fillId="0" borderId="4" xfId="0" applyBorder="1"/>
    <xf numFmtId="0" fontId="1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3" fontId="2" fillId="0" borderId="6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6" xfId="0" applyFont="1" applyBorder="1" applyAlignment="1">
      <alignment horizontal="left" vertical="center" indent="1"/>
    </xf>
    <xf numFmtId="3" fontId="1" fillId="0" borderId="6" xfId="0" applyNumberFormat="1" applyFont="1" applyBorder="1" applyAlignment="1">
      <alignment horizontal="righ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C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8"/>
  <sheetViews>
    <sheetView tabSelected="1" workbookViewId="0">
      <selection activeCell="C15" sqref="C15:D15"/>
    </sheetView>
  </sheetViews>
  <sheetFormatPr defaultRowHeight="15" customHeight="1"/>
  <cols>
    <col min="1" max="1" width="4" customWidth="1"/>
    <col min="2" max="2" width="30.5703125" customWidth="1"/>
    <col min="3" max="4" width="14.7109375" customWidth="1"/>
    <col min="5" max="6" width="17.140625" customWidth="1"/>
    <col min="7" max="7" width="31" customWidth="1"/>
    <col min="8" max="9" width="17.140625" customWidth="1"/>
    <col min="10" max="10" width="34.28515625" customWidth="1"/>
    <col min="11" max="16" width="17.140625" customWidth="1"/>
  </cols>
  <sheetData>
    <row r="1" spans="2:12" ht="21.75" customHeight="1"/>
    <row r="2" spans="2:12" ht="21.75" customHeight="1">
      <c r="B2" s="4" t="s">
        <v>0</v>
      </c>
      <c r="C2" s="1" t="s">
        <v>1</v>
      </c>
      <c r="D2" s="1" t="s">
        <v>2</v>
      </c>
      <c r="E2" s="1" t="s">
        <v>3</v>
      </c>
      <c r="G2" s="1" t="s">
        <v>4</v>
      </c>
      <c r="H2" s="1" t="s">
        <v>5</v>
      </c>
      <c r="I2" s="1" t="s">
        <v>6</v>
      </c>
      <c r="J2" s="1"/>
      <c r="K2" s="1" t="s">
        <v>5</v>
      </c>
      <c r="L2" s="1" t="s">
        <v>6</v>
      </c>
    </row>
    <row r="3" spans="2:12" ht="21.75" customHeight="1">
      <c r="B3" s="2" t="s">
        <v>7</v>
      </c>
      <c r="C3" s="5">
        <v>1391500</v>
      </c>
      <c r="D3" s="5">
        <v>1321925</v>
      </c>
      <c r="E3" s="5"/>
      <c r="G3" s="12" t="s">
        <v>8</v>
      </c>
      <c r="H3" s="13">
        <f>H4+H9</f>
        <v>1559125</v>
      </c>
      <c r="I3" s="13">
        <f>I4+I9</f>
        <v>1917029</v>
      </c>
      <c r="J3" s="12" t="s">
        <v>9</v>
      </c>
      <c r="K3" s="13">
        <f>K4+K9</f>
        <v>1559125</v>
      </c>
      <c r="L3" s="13">
        <f>L4+L9</f>
        <v>1917029</v>
      </c>
    </row>
    <row r="4" spans="2:12" ht="21.75" customHeight="1">
      <c r="B4" s="2" t="s">
        <v>10</v>
      </c>
      <c r="C4" s="5">
        <v>454000</v>
      </c>
      <c r="D4" s="5">
        <v>443920</v>
      </c>
      <c r="E4" s="5"/>
      <c r="G4" s="12" t="s">
        <v>11</v>
      </c>
      <c r="H4" s="13">
        <f>SUM(H5:H6)</f>
        <v>844100</v>
      </c>
      <c r="I4" s="13">
        <f>SUM(I5:I6)</f>
        <v>864300</v>
      </c>
      <c r="J4" s="12" t="s">
        <v>12</v>
      </c>
      <c r="K4" s="13">
        <f>SUM(K5:K7)</f>
        <v>1136125</v>
      </c>
      <c r="L4" s="13">
        <f>SUM(L5:L7)</f>
        <v>1412529</v>
      </c>
    </row>
    <row r="5" spans="2:12" ht="21.75" customHeight="1">
      <c r="B5" s="3" t="s">
        <v>13</v>
      </c>
      <c r="C5" s="6">
        <v>937500</v>
      </c>
      <c r="D5" s="6">
        <v>878005</v>
      </c>
      <c r="E5" s="6"/>
      <c r="G5" s="14" t="s">
        <v>14</v>
      </c>
      <c r="H5" s="15">
        <v>62000</v>
      </c>
      <c r="I5" s="15">
        <v>57000</v>
      </c>
      <c r="J5" s="14" t="s">
        <v>15</v>
      </c>
      <c r="K5" s="15">
        <v>10000</v>
      </c>
      <c r="L5" s="15">
        <v>10000</v>
      </c>
    </row>
    <row r="6" spans="2:12" ht="32.25" customHeight="1">
      <c r="B6" s="7" t="s">
        <v>16</v>
      </c>
      <c r="C6" s="9">
        <f>C5/C3</f>
        <v>0.67373338124326265</v>
      </c>
      <c r="D6" s="9">
        <f>D5/D3</f>
        <v>0.66418669742988445</v>
      </c>
      <c r="E6" s="9">
        <f>D6-C6</f>
        <v>-9.5466838133781984E-3</v>
      </c>
      <c r="G6" s="16" t="s">
        <v>17</v>
      </c>
      <c r="H6" s="17">
        <v>782100</v>
      </c>
      <c r="I6" s="17">
        <v>807300</v>
      </c>
      <c r="J6" s="14" t="s">
        <v>18</v>
      </c>
      <c r="K6" s="15">
        <v>220000</v>
      </c>
      <c r="L6" s="15">
        <v>220000</v>
      </c>
    </row>
    <row r="7" spans="2:12" ht="21.75" customHeight="1">
      <c r="B7" s="2" t="s">
        <v>19</v>
      </c>
      <c r="C7" s="5">
        <v>530000</v>
      </c>
      <c r="D7" s="5">
        <v>530000</v>
      </c>
      <c r="E7" s="5"/>
      <c r="G7" s="18"/>
      <c r="H7" s="18"/>
      <c r="I7" s="18"/>
      <c r="J7" s="19" t="s">
        <v>20</v>
      </c>
      <c r="K7" s="15">
        <v>906125</v>
      </c>
      <c r="L7" s="15">
        <v>1182529</v>
      </c>
    </row>
    <row r="8" spans="2:12" ht="21.75" customHeight="1">
      <c r="B8" s="3" t="s">
        <v>21</v>
      </c>
      <c r="C8" s="6">
        <v>407500</v>
      </c>
      <c r="D8" s="6">
        <v>348005</v>
      </c>
      <c r="E8" s="6"/>
      <c r="G8" s="20"/>
      <c r="H8" s="21"/>
      <c r="I8" s="21"/>
      <c r="J8" s="14"/>
      <c r="K8" s="15"/>
      <c r="L8" s="15"/>
    </row>
    <row r="9" spans="2:12" ht="33" customHeight="1">
      <c r="B9" s="7" t="s">
        <v>22</v>
      </c>
      <c r="C9" s="9">
        <f>C8/C3</f>
        <v>0.2928494430470715</v>
      </c>
      <c r="D9" s="9">
        <f>D8/D3</f>
        <v>0.26325623617073585</v>
      </c>
      <c r="E9" s="9">
        <f>D9-C9</f>
        <v>-2.9593206876335654E-2</v>
      </c>
      <c r="G9" s="12" t="s">
        <v>23</v>
      </c>
      <c r="H9" s="13">
        <f>SUM(H10:H12)</f>
        <v>715025</v>
      </c>
      <c r="I9" s="13">
        <f>SUM(I10:I12)</f>
        <v>1052729</v>
      </c>
      <c r="J9" s="12" t="s">
        <v>24</v>
      </c>
      <c r="K9" s="13">
        <f>K10</f>
        <v>423000</v>
      </c>
      <c r="L9" s="13">
        <f>L10</f>
        <v>504500</v>
      </c>
    </row>
    <row r="10" spans="2:12" ht="21.75" customHeight="1">
      <c r="B10" s="2" t="s">
        <v>25</v>
      </c>
      <c r="C10" s="5">
        <v>77500</v>
      </c>
      <c r="D10" s="5">
        <v>71601</v>
      </c>
      <c r="E10" s="5"/>
      <c r="G10" s="14" t="s">
        <v>26</v>
      </c>
      <c r="H10" s="15">
        <v>241000</v>
      </c>
      <c r="I10" s="15">
        <v>396890</v>
      </c>
      <c r="J10" s="16" t="s">
        <v>27</v>
      </c>
      <c r="K10" s="17">
        <v>423000</v>
      </c>
      <c r="L10" s="17">
        <v>504500</v>
      </c>
    </row>
    <row r="11" spans="2:12" ht="21.75" customHeight="1">
      <c r="B11" s="3" t="s">
        <v>28</v>
      </c>
      <c r="C11" s="8">
        <v>330000</v>
      </c>
      <c r="D11" s="8">
        <v>276404</v>
      </c>
      <c r="E11" s="8"/>
      <c r="G11" s="14" t="s">
        <v>29</v>
      </c>
      <c r="H11" s="15">
        <v>115000</v>
      </c>
      <c r="I11" s="22">
        <v>254000</v>
      </c>
      <c r="J11" s="18"/>
      <c r="K11" s="18"/>
      <c r="L11" s="18"/>
    </row>
    <row r="12" spans="2:12" ht="30.75" customHeight="1">
      <c r="B12" s="7" t="s">
        <v>30</v>
      </c>
      <c r="C12" s="9">
        <f>C11/C3</f>
        <v>0.23715415019762845</v>
      </c>
      <c r="D12" s="10">
        <f>D11/D3</f>
        <v>0.20909204379976171</v>
      </c>
      <c r="E12" s="9">
        <f t="shared" ref="E12" si="0">D12-C12</f>
        <v>-2.8062106397866743E-2</v>
      </c>
      <c r="G12" s="14" t="s">
        <v>31</v>
      </c>
      <c r="H12" s="15">
        <v>359025</v>
      </c>
      <c r="I12" s="15">
        <v>401839</v>
      </c>
      <c r="J12" s="23"/>
      <c r="K12" s="24"/>
      <c r="L12" s="24"/>
    </row>
    <row r="13" spans="2:12" ht="21.75" customHeight="1">
      <c r="B13" s="7" t="s">
        <v>32</v>
      </c>
      <c r="C13" s="9">
        <f>C11/(C4+C7)</f>
        <v>0.33536585365853661</v>
      </c>
      <c r="D13" s="9">
        <f>D11/(D4+D7)</f>
        <v>0.28380565138820435</v>
      </c>
      <c r="E13" s="9">
        <f>D13-C13</f>
        <v>-5.1560202270332256E-2</v>
      </c>
      <c r="F13" s="11"/>
    </row>
    <row r="14" spans="2:12" ht="33.75" customHeight="1">
      <c r="B14" s="7" t="s">
        <v>33</v>
      </c>
      <c r="C14" s="9">
        <f>C11/K4</f>
        <v>0.29046099680932996</v>
      </c>
      <c r="D14" s="9">
        <f>D11/L4</f>
        <v>0.19568023028199774</v>
      </c>
      <c r="E14" s="9">
        <f t="shared" ref="E14" si="1">D14-C14</f>
        <v>-9.4780766527332222E-2</v>
      </c>
    </row>
    <row r="15" spans="2:12" ht="21.75" customHeight="1">
      <c r="B15" s="7" t="s">
        <v>34</v>
      </c>
      <c r="C15" s="9">
        <f>C11/H3</f>
        <v>0.21165717950773671</v>
      </c>
      <c r="D15" s="9">
        <f>D11/I3</f>
        <v>0.14418352565349821</v>
      </c>
      <c r="E15" s="9">
        <f>D15-C15</f>
        <v>-6.7473653854238508E-2</v>
      </c>
    </row>
    <row r="16" spans="2:12" ht="21.75" customHeight="1"/>
    <row r="17" ht="21.75" customHeight="1"/>
    <row r="18" ht="21.75" customHeight="1"/>
    <row r="19" ht="21.75" customHeight="1"/>
    <row r="20" ht="21.75" customHeight="1"/>
    <row r="21" ht="21.75" customHeight="1"/>
    <row r="22" ht="21.75" customHeight="1"/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21.75" customHeight="1"/>
    <row r="31" ht="21.75" customHeight="1"/>
    <row r="32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Анна</dc:creator>
  <cp:keywords/>
  <dc:description/>
  <cp:lastModifiedBy/>
  <cp:revision/>
  <dcterms:created xsi:type="dcterms:W3CDTF">2015-06-05T18:19:34Z</dcterms:created>
  <dcterms:modified xsi:type="dcterms:W3CDTF">2024-12-15T18:16:19Z</dcterms:modified>
  <cp:category/>
  <cp:contentStatus/>
</cp:coreProperties>
</file>