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/>
  <mc:AlternateContent xmlns:mc="http://schemas.openxmlformats.org/markup-compatibility/2006">
    <mc:Choice Requires="x15">
      <x15ac:absPath xmlns:x15ac="http://schemas.microsoft.com/office/spreadsheetml/2010/11/ac" url="D:\Работа в ЯП\РАБОТА\2 спринт\Тема 3\таблицы редактору\"/>
    </mc:Choice>
  </mc:AlternateContent>
  <xr:revisionPtr revIDLastSave="0" documentId="8_{C592A1A3-A047-4394-AA8D-9767172E5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33" i="1"/>
  <c r="E33" i="1"/>
  <c r="F32" i="1"/>
  <c r="E32" i="1"/>
  <c r="F31" i="1"/>
  <c r="E31" i="1"/>
  <c r="F30" i="1"/>
  <c r="E30" i="1"/>
  <c r="G16" i="1"/>
  <c r="F16" i="1"/>
  <c r="D18" i="1"/>
  <c r="D17" i="1"/>
  <c r="D16" i="1"/>
  <c r="C18" i="1"/>
  <c r="C17" i="1"/>
  <c r="C16" i="1"/>
  <c r="G9" i="1"/>
  <c r="F9" i="1"/>
  <c r="D9" i="1"/>
  <c r="D22" i="1" s="1"/>
  <c r="C9" i="1"/>
  <c r="G4" i="1"/>
  <c r="F4" i="1"/>
  <c r="D4" i="1"/>
  <c r="C4" i="1"/>
  <c r="C19" i="1" s="1"/>
  <c r="C24" i="1" l="1"/>
  <c r="C23" i="1"/>
  <c r="D24" i="1"/>
  <c r="D23" i="1"/>
  <c r="D3" i="1"/>
  <c r="D19" i="1"/>
  <c r="F3" i="1"/>
  <c r="F19" i="1"/>
  <c r="G3" i="1"/>
  <c r="G19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tc={E74901D6-70E5-4ED5-A421-07935268B415}</author>
    <author>tc={130A329B-331F-4603-B61F-542FDEB36CAF}</author>
  </authors>
  <commentList>
    <comment ref="C23" authorId="0" shapeId="0" xr:uid="{E74901D6-70E5-4ED5-A421-07935268B415}">
      <text>
        <t>[Threaded comment]
Your version of Excel allows you to read this threaded comment; however, any edits to it will get removed if the file is opened in a newer version of Excel. Learn more: https://go.microsoft.com/fwlink/?linkid=870924
Comment:
    не учитываются запасы</t>
      </text>
    </comment>
    <comment ref="B24" authorId="1" shapeId="0" xr:uid="{130A329B-331F-4603-B61F-542FDEB36CAF}">
      <text>
        <t>[Threaded comment]
Your version of Excel allows you to read this threaded comment; however, any edits to it will get removed if the file is opened in a newer version of Excel. Learn more: https://go.microsoft.com/fwlink/?linkid=870924
Comment:
    коэффициент мгновенной ликвидности</t>
      </text>
    </comment>
  </commentList>
</comments>
</file>

<file path=xl/sharedStrings.xml><?xml version="1.0" encoding="utf-8"?>
<sst xmlns="http://schemas.openxmlformats.org/spreadsheetml/2006/main" count="65" uniqueCount="44">
  <si>
    <t>Баланс</t>
  </si>
  <si>
    <t>на 31 июля</t>
  </si>
  <si>
    <t>на 31 августа</t>
  </si>
  <si>
    <t>АКТИВЫ</t>
  </si>
  <si>
    <t>ПАССИВЫ</t>
  </si>
  <si>
    <t>Внеоборотные активы</t>
  </si>
  <si>
    <t>Капитал и резервы</t>
  </si>
  <si>
    <t>Нематериальные активы</t>
  </si>
  <si>
    <t>Уставный капитал</t>
  </si>
  <si>
    <t>Основные средства</t>
  </si>
  <si>
    <t>Резервный капитал</t>
  </si>
  <si>
    <t>Нераспределённая прибыль</t>
  </si>
  <si>
    <t>Оборотные активы</t>
  </si>
  <si>
    <t>Краткосрочные обязательства</t>
  </si>
  <si>
    <t>Запасы</t>
  </si>
  <si>
    <t>Кредиторская задолженность</t>
  </si>
  <si>
    <t>Дебиторская задолженность</t>
  </si>
  <si>
    <t>Денежные средства</t>
  </si>
  <si>
    <t>Платежеспособность</t>
  </si>
  <si>
    <t>Активы</t>
  </si>
  <si>
    <t>Пассивы</t>
  </si>
  <si>
    <t>Июль</t>
  </si>
  <si>
    <t>Август</t>
  </si>
  <si>
    <t>А1</t>
  </si>
  <si>
    <t>П1</t>
  </si>
  <si>
    <t>&lt;</t>
  </si>
  <si>
    <t>А2</t>
  </si>
  <si>
    <t>П2</t>
  </si>
  <si>
    <t>&gt;</t>
  </si>
  <si>
    <t>А3</t>
  </si>
  <si>
    <t>П3</t>
  </si>
  <si>
    <t>А4</t>
  </si>
  <si>
    <t>П4</t>
  </si>
  <si>
    <t>Стабильное положение</t>
  </si>
  <si>
    <t>Ликвидность</t>
  </si>
  <si>
    <t>Коэфф. текущей ликвидности</t>
  </si>
  <si>
    <t>Коэфф. срочной ликвидности</t>
  </si>
  <si>
    <t>Коэфф. абсолютной ликвидности</t>
  </si>
  <si>
    <t>Ликвидность на хорошем уровне. Все показатели выше рекомендуемых значений.</t>
  </si>
  <si>
    <t>Структура капитала</t>
  </si>
  <si>
    <r>
      <rPr>
        <sz val="11"/>
        <color rgb="FF000000"/>
        <rFont val="Calibri"/>
      </rPr>
      <t>Коэфф. финансовой независимости</t>
    </r>
    <r>
      <rPr>
        <sz val="11"/>
        <color rgb="FF000000"/>
        <rFont val="YS Text"/>
      </rPr>
      <t xml:space="preserve"> (автономности)</t>
    </r>
  </si>
  <si>
    <t>Коэфф. финансовой устойчивости</t>
  </si>
  <si>
    <t>Коэфф. обеспеченности собственными оборотными средствами</t>
  </si>
  <si>
    <t>Коэфф. маневренности собственного капитала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</si>
</sst>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YS Text"/>
    </font>
  </fonts>
  <fills count="3">
    <fill>
      <patternFill patternType="none"/>
    </fill>
    <fill>
      <patternFill patternType="gray125"/>
    </fill>
    <fill>
      <patternFill patternType="solid">
        <fgColor rgb="FF99C2E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right" vertical="center" indent="1"/>
    </xf>
    <xf numFmtId="3" fontId="2" fillId="0" borderId="1" xfId="0" applyNumberFormat="1" applyFont="1" applyBorder="1" applyAlignment="1">
      <alignment horizontal="right" vertical="center" indent="1"/>
    </xf>
    <xf numFmtId="0" fontId="0" fillId="0" borderId="2" xfId="0" applyBorder="1"/>
    <xf numFmtId="0" fontId="2" fillId="0" borderId="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3" fontId="2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3" fontId="1" fillId="0" borderId="5" xfId="0" applyNumberFormat="1" applyFont="1" applyBorder="1" applyAlignment="1">
      <alignment horizontal="right" vertical="center" indent="1"/>
    </xf>
    <xf numFmtId="3" fontId="2" fillId="0" borderId="6" xfId="0" applyNumberFormat="1" applyFont="1" applyBorder="1" applyAlignment="1">
      <alignment horizontal="right" vertical="center" indent="1"/>
    </xf>
    <xf numFmtId="0" fontId="2" fillId="0" borderId="5" xfId="0" applyFont="1" applyBorder="1" applyAlignment="1">
      <alignment horizontal="left" vertical="center" indent="1"/>
    </xf>
    <xf numFmtId="3" fontId="2" fillId="0" borderId="5" xfId="0" applyNumberFormat="1" applyFont="1" applyBorder="1" applyAlignment="1">
      <alignment horizontal="right" vertical="center" indent="1"/>
    </xf>
    <xf numFmtId="3" fontId="0" fillId="0" borderId="0" xfId="0" applyNumberForma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3" fontId="0" fillId="0" borderId="2" xfId="0" applyNumberForma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left" wrapText="1"/>
    </xf>
    <xf numFmtId="0" fontId="4" fillId="0" borderId="0" xfId="0" applyFont="1"/>
    <xf numFmtId="0" fontId="6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2" fontId="0" fillId="0" borderId="2" xfId="0" applyNumberFormat="1" applyBorder="1"/>
    <xf numFmtId="0" fontId="1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лина Тюбаева" id="{10909F94-FB9E-42CC-975E-1B3E19CDCD44}" userId="0ed7071024d4c9d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3" dT="2024-12-16T09:12:47.15" personId="{10909F94-FB9E-42CC-975E-1B3E19CDCD44}" id="{E74901D6-70E5-4ED5-A421-07935268B415}">
    <text>не учитываются запасы</text>
  </threadedComment>
  <threadedComment ref="B24" dT="2024-12-16T09:13:54.86" personId="{10909F94-FB9E-42CC-975E-1B3E19CDCD44}" id="{130A329B-331F-4603-B61F-542FDEB36CAF}">
    <text>коэффициент мгновенной ликвидности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"/>
  <sheetViews>
    <sheetView showGridLines="0" tabSelected="1" topLeftCell="A36" workbookViewId="0">
      <selection activeCell="E20" sqref="E20"/>
    </sheetView>
  </sheetViews>
  <sheetFormatPr defaultRowHeight="15" customHeight="1"/>
  <cols>
    <col min="1" max="1" width="4" customWidth="1"/>
    <col min="2" max="2" width="32.28515625" customWidth="1"/>
    <col min="3" max="3" width="14.7109375" customWidth="1"/>
    <col min="4" max="4" width="16.140625" customWidth="1"/>
    <col min="5" max="5" width="34.42578125" customWidth="1"/>
    <col min="6" max="7" width="14.7109375" customWidth="1"/>
    <col min="10" max="10" width="15.140625" customWidth="1"/>
    <col min="11" max="11" width="15.85546875" customWidth="1"/>
  </cols>
  <sheetData>
    <row r="1" spans="2:12" ht="18.75" customHeight="1"/>
    <row r="2" spans="2:12" ht="21.75" customHeight="1">
      <c r="B2" s="1" t="s">
        <v>0</v>
      </c>
      <c r="C2" s="1" t="s">
        <v>1</v>
      </c>
      <c r="D2" s="1" t="s">
        <v>2</v>
      </c>
      <c r="E2" s="1"/>
      <c r="F2" s="1" t="s">
        <v>1</v>
      </c>
      <c r="G2" s="1" t="s">
        <v>2</v>
      </c>
    </row>
    <row r="3" spans="2:12" ht="21.75" customHeight="1">
      <c r="B3" s="3" t="s">
        <v>3</v>
      </c>
      <c r="C3" s="4">
        <f>C4+C9</f>
        <v>1559125</v>
      </c>
      <c r="D3" s="4">
        <f>D4+D9</f>
        <v>1917029</v>
      </c>
      <c r="E3" s="3" t="s">
        <v>4</v>
      </c>
      <c r="F3" s="4">
        <f>F4+F9</f>
        <v>1559125</v>
      </c>
      <c r="G3" s="4">
        <f>G4+G9</f>
        <v>1917029</v>
      </c>
    </row>
    <row r="4" spans="2:12" ht="21.75" customHeight="1">
      <c r="B4" s="3" t="s">
        <v>5</v>
      </c>
      <c r="C4" s="4">
        <f>SUM(C5:C6)</f>
        <v>844100</v>
      </c>
      <c r="D4" s="4">
        <f>SUM(D5:D6)</f>
        <v>864300</v>
      </c>
      <c r="E4" s="3" t="s">
        <v>6</v>
      </c>
      <c r="F4" s="4">
        <f>SUM(F5:F7)</f>
        <v>1136125</v>
      </c>
      <c r="G4" s="4">
        <f>SUM(G5:G7)</f>
        <v>1412529</v>
      </c>
    </row>
    <row r="5" spans="2:12" ht="21.75" customHeight="1">
      <c r="B5" s="2" t="s">
        <v>7</v>
      </c>
      <c r="C5" s="5">
        <v>62000</v>
      </c>
      <c r="D5" s="5">
        <v>57000</v>
      </c>
      <c r="E5" s="2" t="s">
        <v>8</v>
      </c>
      <c r="F5" s="5">
        <v>10000</v>
      </c>
      <c r="G5" s="5">
        <v>10000</v>
      </c>
    </row>
    <row r="6" spans="2:12" ht="21.75" customHeight="1">
      <c r="B6" s="8" t="s">
        <v>9</v>
      </c>
      <c r="C6" s="9">
        <v>782100</v>
      </c>
      <c r="D6" s="9">
        <v>807300</v>
      </c>
      <c r="E6" s="2" t="s">
        <v>10</v>
      </c>
      <c r="F6" s="5">
        <v>220000</v>
      </c>
      <c r="G6" s="5">
        <v>220000</v>
      </c>
    </row>
    <row r="7" spans="2:12" ht="21.75" customHeight="1">
      <c r="B7" s="6"/>
      <c r="C7" s="6"/>
      <c r="D7" s="6"/>
      <c r="E7" s="7" t="s">
        <v>11</v>
      </c>
      <c r="F7" s="5">
        <v>906125</v>
      </c>
      <c r="G7" s="5">
        <v>1182529</v>
      </c>
    </row>
    <row r="8" spans="2:12" ht="21.75" customHeight="1">
      <c r="B8" s="10"/>
      <c r="C8" s="11"/>
      <c r="D8" s="11"/>
      <c r="E8" s="2"/>
      <c r="F8" s="5"/>
      <c r="G8" s="5"/>
    </row>
    <row r="9" spans="2:12" ht="21.75" customHeight="1">
      <c r="B9" s="3" t="s">
        <v>12</v>
      </c>
      <c r="C9" s="4">
        <f>SUM(C10:C12)</f>
        <v>715025</v>
      </c>
      <c r="D9" s="4">
        <f>SUM(D10:D12)</f>
        <v>1052729</v>
      </c>
      <c r="E9" s="3" t="s">
        <v>13</v>
      </c>
      <c r="F9" s="4">
        <f>F10</f>
        <v>423000</v>
      </c>
      <c r="G9" s="4">
        <f>G10</f>
        <v>504500</v>
      </c>
    </row>
    <row r="10" spans="2:12" ht="21.75" customHeight="1">
      <c r="B10" s="2" t="s">
        <v>14</v>
      </c>
      <c r="C10" s="5">
        <v>241000</v>
      </c>
      <c r="D10" s="5">
        <v>396890</v>
      </c>
      <c r="E10" s="8" t="s">
        <v>15</v>
      </c>
      <c r="F10" s="9">
        <v>423000</v>
      </c>
      <c r="G10" s="9">
        <v>504500</v>
      </c>
    </row>
    <row r="11" spans="2:12" ht="21.75" customHeight="1">
      <c r="B11" s="2" t="s">
        <v>16</v>
      </c>
      <c r="C11" s="5">
        <v>115000</v>
      </c>
      <c r="D11" s="12">
        <v>254000</v>
      </c>
      <c r="E11" s="6"/>
      <c r="F11" s="6"/>
      <c r="G11" s="6"/>
    </row>
    <row r="12" spans="2:12" ht="21.75" customHeight="1">
      <c r="B12" s="2" t="s">
        <v>17</v>
      </c>
      <c r="C12" s="5">
        <v>359025</v>
      </c>
      <c r="D12" s="5">
        <v>401839</v>
      </c>
      <c r="E12" s="13"/>
      <c r="F12" s="14"/>
      <c r="G12" s="14"/>
    </row>
    <row r="14" spans="2:12" ht="15" customHeight="1">
      <c r="B14" s="28" t="s">
        <v>18</v>
      </c>
    </row>
    <row r="15" spans="2:12" ht="15" customHeight="1">
      <c r="B15" s="19" t="s">
        <v>19</v>
      </c>
      <c r="C15" s="15"/>
      <c r="E15" s="19" t="s">
        <v>20</v>
      </c>
      <c r="F15" s="15"/>
      <c r="I15" s="22" t="s">
        <v>19</v>
      </c>
      <c r="J15" s="23" t="s">
        <v>21</v>
      </c>
      <c r="K15" s="23" t="s">
        <v>22</v>
      </c>
      <c r="L15" s="22" t="s">
        <v>20</v>
      </c>
    </row>
    <row r="16" spans="2:12" ht="15" customHeight="1">
      <c r="B16" s="18" t="s">
        <v>23</v>
      </c>
      <c r="C16" s="15">
        <f>C12</f>
        <v>359025</v>
      </c>
      <c r="D16" s="16">
        <f>D12</f>
        <v>401839</v>
      </c>
      <c r="E16" s="17" t="s">
        <v>24</v>
      </c>
      <c r="F16" s="16">
        <f>F10</f>
        <v>423000</v>
      </c>
      <c r="G16" s="15">
        <f>G10</f>
        <v>504500</v>
      </c>
      <c r="I16" s="24" t="s">
        <v>23</v>
      </c>
      <c r="J16" s="6" t="s">
        <v>25</v>
      </c>
      <c r="K16" s="6" t="s">
        <v>25</v>
      </c>
      <c r="L16" s="25" t="s">
        <v>24</v>
      </c>
    </row>
    <row r="17" spans="2:12" ht="15" customHeight="1">
      <c r="B17" s="18" t="s">
        <v>26</v>
      </c>
      <c r="C17" s="15">
        <f>C11</f>
        <v>115000</v>
      </c>
      <c r="D17" s="15">
        <f>D11</f>
        <v>254000</v>
      </c>
      <c r="E17" s="18" t="s">
        <v>27</v>
      </c>
      <c r="F17" s="15">
        <v>0</v>
      </c>
      <c r="G17" s="15">
        <v>0</v>
      </c>
      <c r="I17" s="24" t="s">
        <v>26</v>
      </c>
      <c r="J17" s="6" t="s">
        <v>28</v>
      </c>
      <c r="K17" s="6" t="s">
        <v>28</v>
      </c>
      <c r="L17" s="24" t="s">
        <v>27</v>
      </c>
    </row>
    <row r="18" spans="2:12" ht="15" customHeight="1">
      <c r="B18" s="18" t="s">
        <v>29</v>
      </c>
      <c r="C18" s="15">
        <f>C10</f>
        <v>241000</v>
      </c>
      <c r="D18" s="15">
        <f>D10</f>
        <v>396890</v>
      </c>
      <c r="E18" s="18" t="s">
        <v>30</v>
      </c>
      <c r="F18">
        <v>0</v>
      </c>
      <c r="G18">
        <v>0</v>
      </c>
      <c r="I18" s="24" t="s">
        <v>29</v>
      </c>
      <c r="J18" s="6" t="s">
        <v>28</v>
      </c>
      <c r="K18" s="6" t="s">
        <v>28</v>
      </c>
      <c r="L18" s="24" t="s">
        <v>30</v>
      </c>
    </row>
    <row r="19" spans="2:12" ht="16.5" customHeight="1">
      <c r="B19" s="18" t="s">
        <v>31</v>
      </c>
      <c r="C19" s="15">
        <f>C4</f>
        <v>844100</v>
      </c>
      <c r="D19" s="15">
        <f>D4</f>
        <v>864300</v>
      </c>
      <c r="E19" s="18" t="s">
        <v>32</v>
      </c>
      <c r="F19" s="15">
        <f>F4</f>
        <v>1136125</v>
      </c>
      <c r="G19" s="15">
        <f>G4</f>
        <v>1412529</v>
      </c>
      <c r="I19" s="24" t="s">
        <v>31</v>
      </c>
      <c r="J19" s="6" t="s">
        <v>25</v>
      </c>
      <c r="K19" s="6" t="s">
        <v>25</v>
      </c>
      <c r="L19" s="24" t="s">
        <v>32</v>
      </c>
    </row>
    <row r="20" spans="2:12" ht="33.75" customHeight="1">
      <c r="J20" s="21" t="s">
        <v>33</v>
      </c>
      <c r="K20" s="21" t="s">
        <v>33</v>
      </c>
    </row>
    <row r="21" spans="2:12" ht="33.75" customHeight="1">
      <c r="B21" s="28" t="s">
        <v>34</v>
      </c>
      <c r="J21" s="21"/>
      <c r="K21" s="21"/>
    </row>
    <row r="22" spans="2:12" ht="15" customHeight="1">
      <c r="B22" s="20" t="s">
        <v>35</v>
      </c>
      <c r="C22" s="26">
        <f>C9/F9</f>
        <v>1.6903664302600472</v>
      </c>
      <c r="D22" s="26">
        <f>D9/G9</f>
        <v>2.0866778989098118</v>
      </c>
    </row>
    <row r="23" spans="2:12" ht="15" customHeight="1">
      <c r="B23" s="20" t="s">
        <v>36</v>
      </c>
      <c r="C23" s="26">
        <f>(C11+C12)/F9</f>
        <v>1.1206264775413712</v>
      </c>
      <c r="D23" s="26">
        <f>(D11+D12)/G9</f>
        <v>1.299978196233895</v>
      </c>
    </row>
    <row r="24" spans="2:12" ht="15" customHeight="1">
      <c r="B24" s="20" t="s">
        <v>37</v>
      </c>
      <c r="C24" s="26">
        <f>C12/F9</f>
        <v>0.84875886524822697</v>
      </c>
      <c r="D24" s="26">
        <f>D12/G9</f>
        <v>0.7965094152626363</v>
      </c>
    </row>
    <row r="26" spans="2:12" ht="30" customHeight="1">
      <c r="B26" s="27" t="s">
        <v>38</v>
      </c>
      <c r="C26" s="27"/>
      <c r="D26" s="27"/>
    </row>
    <row r="27" spans="2:12" ht="29.25" customHeight="1"/>
    <row r="28" spans="2:12" ht="15" customHeight="1">
      <c r="B28" s="28" t="s">
        <v>39</v>
      </c>
    </row>
    <row r="29" spans="2:12" ht="15" customHeight="1">
      <c r="C29" s="20"/>
      <c r="E29" s="32" t="s">
        <v>21</v>
      </c>
      <c r="F29" s="32" t="s">
        <v>22</v>
      </c>
    </row>
    <row r="30" spans="2:12" ht="15" customHeight="1">
      <c r="B30" s="29" t="s">
        <v>40</v>
      </c>
      <c r="C30" s="30"/>
      <c r="D30" s="30"/>
      <c r="E30" s="31">
        <f>F4/C3</f>
        <v>0.7286939789946284</v>
      </c>
      <c r="F30" s="31">
        <f>G4/D3</f>
        <v>0.73683235882190623</v>
      </c>
    </row>
    <row r="31" spans="2:12" ht="15" customHeight="1">
      <c r="B31" s="29" t="s">
        <v>41</v>
      </c>
      <c r="C31" s="30"/>
      <c r="D31" s="30"/>
      <c r="E31" s="31">
        <f>(F4+0)/C3</f>
        <v>0.7286939789946284</v>
      </c>
      <c r="F31" s="31">
        <f>(G4+0)/D3</f>
        <v>0.73683235882190623</v>
      </c>
    </row>
    <row r="32" spans="2:12" ht="15" customHeight="1">
      <c r="B32" s="29" t="s">
        <v>42</v>
      </c>
      <c r="C32" s="30"/>
      <c r="D32" s="30"/>
      <c r="E32" s="31">
        <f>(C9-F9)/C9</f>
        <v>0.40841229327645884</v>
      </c>
      <c r="F32" s="31">
        <f>(D9-G9)/D9</f>
        <v>0.52076935279639869</v>
      </c>
    </row>
    <row r="33" spans="2:6" ht="15" customHeight="1">
      <c r="B33" s="29" t="s">
        <v>43</v>
      </c>
      <c r="C33" s="30"/>
      <c r="D33" s="30"/>
      <c r="E33" s="31">
        <f>(C9-F9)/F4</f>
        <v>0.25703597755528662</v>
      </c>
      <c r="F33" s="31">
        <f>(D9-G9)/G4</f>
        <v>0.38811875720781663</v>
      </c>
    </row>
  </sheetData>
  <mergeCells count="5">
    <mergeCell ref="B26:D26"/>
    <mergeCell ref="B30:D30"/>
    <mergeCell ref="B31:D31"/>
    <mergeCell ref="B32:D32"/>
    <mergeCell ref="B33:D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Анна</dc:creator>
  <cp:keywords/>
  <dc:description/>
  <cp:lastModifiedBy/>
  <cp:revision/>
  <dcterms:created xsi:type="dcterms:W3CDTF">2015-06-05T18:19:34Z</dcterms:created>
  <dcterms:modified xsi:type="dcterms:W3CDTF">2024-12-16T14:17:10Z</dcterms:modified>
  <cp:category/>
  <cp:contentStatus/>
</cp:coreProperties>
</file>