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51f453e961e394d/Escritorio/Estadistica II/"/>
    </mc:Choice>
  </mc:AlternateContent>
  <bookViews>
    <workbookView xWindow="0" yWindow="0" windowWidth="3795" windowHeight="75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/>
  <c r="M6" i="1"/>
  <c r="M3" i="1"/>
  <c r="M4" i="1"/>
  <c r="M5" i="1"/>
  <c r="M2" i="1"/>
  <c r="K5" i="1"/>
  <c r="L6" i="1"/>
  <c r="L5" i="1"/>
  <c r="L4" i="1"/>
  <c r="L3" i="1"/>
  <c r="L2" i="1"/>
  <c r="K6" i="1"/>
  <c r="K4" i="1"/>
  <c r="K3" i="1"/>
  <c r="K2" i="1"/>
  <c r="I20" i="1"/>
  <c r="I19" i="1"/>
  <c r="I18" i="1"/>
  <c r="I17" i="1"/>
  <c r="H14" i="1"/>
  <c r="H13" i="1"/>
  <c r="H12" i="1"/>
  <c r="C22" i="1"/>
  <c r="C21" i="1"/>
  <c r="C20" i="1"/>
  <c r="C19" i="1"/>
  <c r="C18" i="1"/>
  <c r="C17" i="1"/>
  <c r="C16" i="1"/>
  <c r="D15" i="1"/>
  <c r="C15" i="1"/>
  <c r="C14" i="1"/>
  <c r="C13" i="1"/>
  <c r="C12" i="1"/>
  <c r="C11" i="1"/>
  <c r="E14" i="1" s="1"/>
  <c r="F14" i="1" s="1"/>
  <c r="A13" i="1"/>
  <c r="A12" i="1"/>
  <c r="C4" i="1" l="1"/>
  <c r="E4" i="1"/>
  <c r="C6" i="1" l="1"/>
  <c r="C5" i="1"/>
  <c r="C3" i="1"/>
  <c r="C2" i="1"/>
  <c r="C7" i="1" s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<sst xmlns="http://schemas.openxmlformats.org/spreadsheetml/2006/main" count="12" uniqueCount="11">
  <si>
    <t>a</t>
  </si>
  <si>
    <t>b</t>
  </si>
  <si>
    <t>asi se hacen las cominatoriaaaaas</t>
  </si>
  <si>
    <t>^</t>
  </si>
  <si>
    <t>x</t>
  </si>
  <si>
    <t>f(x)</t>
  </si>
  <si>
    <t>x*f(x)</t>
  </si>
  <si>
    <t>E(x)</t>
  </si>
  <si>
    <t xml:space="preserve">varianza= </t>
  </si>
  <si>
    <t>x^2*f(x)</t>
  </si>
  <si>
    <t>Desv Están=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</si>
</sst>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K11" sqref="K11"/>
    </sheetView>
  </sheetViews>
  <sheetFormatPr baseColWidth="10" defaultRowHeight="15" x14ac:dyDescent="0.25"/>
  <cols>
    <col min="3" max="3" width="12" bestFit="1" customWidth="1"/>
  </cols>
  <sheetData>
    <row r="1" spans="1:13" x14ac:dyDescent="0.25">
      <c r="A1">
        <f>COMBIN(7,0)*0.67^0*0.33^7</f>
        <v>4.261844297700001E-4</v>
      </c>
      <c r="C1" t="s">
        <v>1</v>
      </c>
      <c r="J1" t="s">
        <v>4</v>
      </c>
      <c r="K1" t="s">
        <v>5</v>
      </c>
      <c r="L1" t="s">
        <v>6</v>
      </c>
      <c r="M1" t="s">
        <v>9</v>
      </c>
    </row>
    <row r="2" spans="1:13" x14ac:dyDescent="0.25">
      <c r="A2">
        <f>COMBIN(7,1)*0.67^1*0.33^6</f>
        <v>6.0569847746100025E-3</v>
      </c>
      <c r="C2">
        <f>COMBIN(7,3)*0.67^3*0.33^4</f>
        <v>0.12483840520305003</v>
      </c>
      <c r="E2" t="s">
        <v>2</v>
      </c>
      <c r="I2" t="s">
        <v>3</v>
      </c>
      <c r="J2">
        <v>0</v>
      </c>
      <c r="K2">
        <f>COMBIN(3,0)*0.06^0*0.94^3</f>
        <v>0.83058399999999988</v>
      </c>
      <c r="L2">
        <f>J2*K2</f>
        <v>0</v>
      </c>
      <c r="M2">
        <f>J2^2*K2</f>
        <v>0</v>
      </c>
    </row>
    <row r="3" spans="1:13" x14ac:dyDescent="0.25">
      <c r="A3">
        <f>COMBIN(7,2)*0.67^2*0.33^5</f>
        <v>3.6892543627170017E-2</v>
      </c>
      <c r="C3">
        <f>COMBIN(7,4)*0.67^4*0.33^3</f>
        <v>0.25345979238195016</v>
      </c>
      <c r="J3">
        <v>1</v>
      </c>
      <c r="K3">
        <f>COMBIN(3,1)*0.06^1*0.94^2</f>
        <v>0.15904799999999999</v>
      </c>
      <c r="L3">
        <f>J3*K3</f>
        <v>0.15904799999999999</v>
      </c>
      <c r="M3">
        <f t="shared" ref="M3:M5" si="0">J3^2*K3</f>
        <v>0.15904799999999999</v>
      </c>
    </row>
    <row r="4" spans="1:13" x14ac:dyDescent="0.25">
      <c r="A4">
        <f>COMBIN(7,3)*0.67^3*0.33^4</f>
        <v>0.12483840520305003</v>
      </c>
      <c r="C4">
        <f>COMBIN(7,5)*0.67^5*0.33^2</f>
        <v>0.30876011071983017</v>
      </c>
      <c r="E4">
        <f>(COMBIN(3,1)*COMBIN(7,4))/COMBIN(10,5)</f>
        <v>0.41666666666666669</v>
      </c>
      <c r="J4">
        <v>2</v>
      </c>
      <c r="K4">
        <f>COMBIN(3,2)*0.06^2*0.94^1</f>
        <v>1.0152E-2</v>
      </c>
      <c r="L4">
        <f>J4*K4</f>
        <v>2.0303999999999999E-2</v>
      </c>
      <c r="M4">
        <f t="shared" si="0"/>
        <v>4.0607999999999998E-2</v>
      </c>
    </row>
    <row r="5" spans="1:13" x14ac:dyDescent="0.25">
      <c r="A5">
        <f>COMBIN(7,4)*0.67^4*0.33^3</f>
        <v>0.25345979238195016</v>
      </c>
      <c r="C5">
        <f>COMBIN(7,6)*0.67^6*0.33^1</f>
        <v>0.20895886281039014</v>
      </c>
      <c r="J5">
        <v>3</v>
      </c>
      <c r="K5">
        <f>COMBIN(3,3)*0.06^3*0.94^0</f>
        <v>2.1599999999999999E-4</v>
      </c>
      <c r="L5">
        <f>J5*K5</f>
        <v>6.4799999999999992E-4</v>
      </c>
      <c r="M5">
        <f t="shared" si="0"/>
        <v>1.944E-3</v>
      </c>
    </row>
    <row r="6" spans="1:13" x14ac:dyDescent="0.25">
      <c r="A6">
        <f>COMBIN(7,5)*0.67^5*0.33^2</f>
        <v>0.30876011071983017</v>
      </c>
      <c r="B6" t="s">
        <v>0</v>
      </c>
      <c r="C6">
        <f>COMBIN(7,7)*0.67^7*0.33^0</f>
        <v>6.0607116053230034E-2</v>
      </c>
      <c r="K6">
        <f>SUM(K2:K5)</f>
        <v>0.99999999999999989</v>
      </c>
      <c r="L6">
        <f>SUM(L2:L5)</f>
        <v>0.18</v>
      </c>
      <c r="M6">
        <f>SUM(M2:M5)</f>
        <v>0.2016</v>
      </c>
    </row>
    <row r="7" spans="1:13" x14ac:dyDescent="0.25">
      <c r="A7">
        <f>COMBIN(7,6)*0.67^6*0.33^1</f>
        <v>0.20895886281039014</v>
      </c>
      <c r="C7">
        <f>SUM(C2:C6)</f>
        <v>0.95662428716845038</v>
      </c>
      <c r="L7" t="s">
        <v>7</v>
      </c>
    </row>
    <row r="8" spans="1:13" x14ac:dyDescent="0.25">
      <c r="A8">
        <f>COMBIN(7,7)*0.67^7*0.33^0</f>
        <v>6.0607116053230034E-2</v>
      </c>
    </row>
    <row r="9" spans="1:13" x14ac:dyDescent="0.25">
      <c r="J9" t="s">
        <v>8</v>
      </c>
      <c r="K9">
        <f>M6-(L6)^2</f>
        <v>0.16920000000000002</v>
      </c>
    </row>
    <row r="10" spans="1:13" x14ac:dyDescent="0.25">
      <c r="A10" t="s">
        <v>3</v>
      </c>
      <c r="J10" t="s">
        <v>10</v>
      </c>
      <c r="K10">
        <f>SQRT(K9)</f>
        <v>0.41133927602406267</v>
      </c>
    </row>
    <row r="11" spans="1:13" x14ac:dyDescent="0.25">
      <c r="C11">
        <f>COMBIN(10,0)*0.15^0*0.85^10</f>
        <v>0.19687440434072256</v>
      </c>
    </row>
    <row r="12" spans="1:13" x14ac:dyDescent="0.25">
      <c r="A12">
        <f>COMBIN(18,2)*0.1^2*0.9^16</f>
        <v>0.28351208889433194</v>
      </c>
      <c r="C12">
        <f>COMBIN(10,1)*0.15^1*0.85^9</f>
        <v>0.34742541942480454</v>
      </c>
      <c r="H12">
        <f>COMBIN(10,0)*0.15^0*0.85^10</f>
        <v>0.19687440434072256</v>
      </c>
    </row>
    <row r="13" spans="1:13" x14ac:dyDescent="0.25">
      <c r="A13">
        <f>0.15-1</f>
        <v>-0.85</v>
      </c>
      <c r="C13">
        <f>COMBIN(10,2)*0.15^2*0.85^8</f>
        <v>0.27589665660205065</v>
      </c>
      <c r="H13">
        <f>COMBIN(10,1)*0.15^1*0.85^9</f>
        <v>0.34742541942480454</v>
      </c>
    </row>
    <row r="14" spans="1:13" x14ac:dyDescent="0.25">
      <c r="C14">
        <f>COMBIN(10,3)*0.15^3*0.85^7</f>
        <v>0.12983372075390617</v>
      </c>
      <c r="E14">
        <f>SUM(C11:C14)</f>
        <v>0.95003020112148395</v>
      </c>
      <c r="F14">
        <f>1-E14</f>
        <v>4.9969798878516047E-2</v>
      </c>
      <c r="H14">
        <f>SUM(H12:H13)</f>
        <v>0.5442998237655271</v>
      </c>
    </row>
    <row r="15" spans="1:13" x14ac:dyDescent="0.25">
      <c r="C15">
        <f>COMBIN(10,4)*0.15^4*0.85^6</f>
        <v>4.0095707879882793E-2</v>
      </c>
      <c r="D15">
        <f>1-C15</f>
        <v>0.95990429212011719</v>
      </c>
    </row>
    <row r="16" spans="1:13" x14ac:dyDescent="0.25">
      <c r="C16">
        <f>COMBIN(10,5)*0.15^5*0.85^5</f>
        <v>8.4908557863281227E-3</v>
      </c>
    </row>
    <row r="17" spans="3:9" x14ac:dyDescent="0.25">
      <c r="C17">
        <f>COMBIN(10,6)*0.15^6*0.85^4</f>
        <v>1.2486552626953121E-3</v>
      </c>
      <c r="I17">
        <f>COMBIN(10,1)*0.15^1*0.85^9</f>
        <v>0.34742541942480454</v>
      </c>
    </row>
    <row r="18" spans="3:9" x14ac:dyDescent="0.25">
      <c r="C18">
        <f>COMBIN(10,7)*0.15^7*0.85^3</f>
        <v>1.2591481640624998E-4</v>
      </c>
      <c r="I18">
        <f>COMBIN(10,2)*0.15^2*0.85^8</f>
        <v>0.27589665660205065</v>
      </c>
    </row>
    <row r="19" spans="3:9" x14ac:dyDescent="0.25">
      <c r="C19">
        <f>COMBIN(10,8)*0.15^8*0.85^2</f>
        <v>8.3325981445312477E-6</v>
      </c>
      <c r="I19">
        <f>COMBIN(10,3)*0.15^3*0.85^7</f>
        <v>0.12983372075390617</v>
      </c>
    </row>
    <row r="20" spans="3:9" x14ac:dyDescent="0.25">
      <c r="C20">
        <f>COMBIN(10,9)*0.15^9*0.85^1</f>
        <v>3.2676855468749996E-7</v>
      </c>
      <c r="I20">
        <f>SUM(I17:I19)</f>
        <v>0.75315579678076139</v>
      </c>
    </row>
    <row r="21" spans="3:9" x14ac:dyDescent="0.25">
      <c r="C21">
        <f>COMBIN(10,10)*0.15^10*0.85^0</f>
        <v>5.7665039062499992E-9</v>
      </c>
    </row>
    <row r="22" spans="3:9" x14ac:dyDescent="0.25">
      <c r="C22">
        <f>SUM(C15:C21)</f>
        <v>4.996979887851561E-2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FINAL</dc:creator>
  <cp:lastModifiedBy>USUARIO FINAL</cp:lastModifiedBy>
  <dcterms:created xsi:type="dcterms:W3CDTF">2022-01-31T18:46:41Z</dcterms:created>
  <dcterms:modified xsi:type="dcterms:W3CDTF">2022-02-11T22:08:30Z</dcterms:modified>
</cp:coreProperties>
</file>