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MBRAER--Custo-Manutencao-de-Estoque-\"/>
    </mc:Choice>
  </mc:AlternateContent>
  <xr:revisionPtr revIDLastSave="0" documentId="8_{11368A2E-2A7B-44B3-8BB0-6B3BA0B21FBD}" xr6:coauthVersionLast="47" xr6:coauthVersionMax="47" xr10:uidLastSave="{00000000-0000-0000-0000-000000000000}"/>
  <bookViews>
    <workbookView xWindow="-108" yWindow="-108" windowWidth="23256" windowHeight="12576" tabRatio="835" activeTab="5" xr2:uid="{E3641CB6-87AD-4C5D-81B8-42CAFC50C915}"/>
  </bookViews>
  <sheets>
    <sheet name="fatTitanio" sheetId="6" r:id="rId1"/>
    <sheet name="fatDolar" sheetId="7" r:id="rId2"/>
    <sheet name="dimProduto" sheetId="1" r:id="rId3"/>
    <sheet name="dimEstoque" sheetId="8" r:id="rId4"/>
    <sheet name="dimFornecedor" sheetId="9" r:id="rId5"/>
    <sheet name="fatCompra" sheetId="2" r:id="rId6"/>
    <sheet name="Premissas" sheetId="3" r:id="rId7"/>
    <sheet name="Descricao dos Campos" sheetId="10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2" i="2"/>
  <c r="M3" i="2"/>
  <c r="J3" i="2" s="1"/>
  <c r="M4" i="2"/>
  <c r="J4" i="2" s="1"/>
  <c r="M5" i="2"/>
  <c r="J5" i="2" s="1"/>
  <c r="M6" i="2"/>
  <c r="J6" i="2" s="1"/>
  <c r="M7" i="2"/>
  <c r="M8" i="2"/>
  <c r="M9" i="2"/>
  <c r="M10" i="2"/>
  <c r="J10" i="2" s="1"/>
  <c r="M11" i="2"/>
  <c r="J11" i="2" s="1"/>
  <c r="M12" i="2"/>
  <c r="J12" i="2" s="1"/>
  <c r="M13" i="2"/>
  <c r="J13" i="2" s="1"/>
  <c r="M14" i="2"/>
  <c r="J14" i="2" s="1"/>
  <c r="M15" i="2"/>
  <c r="J15" i="2" s="1"/>
  <c r="M16" i="2"/>
  <c r="J16" i="2" s="1"/>
  <c r="M17" i="2"/>
  <c r="J17" i="2" s="1"/>
  <c r="M18" i="2"/>
  <c r="J18" i="2" s="1"/>
  <c r="M19" i="2"/>
  <c r="J19" i="2" s="1"/>
  <c r="M20" i="2"/>
  <c r="J20" i="2" s="1"/>
  <c r="M21" i="2"/>
  <c r="J21" i="2" s="1"/>
  <c r="M22" i="2"/>
  <c r="J22" i="2" s="1"/>
  <c r="M23" i="2"/>
  <c r="J23" i="2" s="1"/>
  <c r="M24" i="2"/>
  <c r="J24" i="2" s="1"/>
  <c r="M25" i="2"/>
  <c r="J25" i="2" s="1"/>
  <c r="M26" i="2"/>
  <c r="J26" i="2" s="1"/>
  <c r="M27" i="2"/>
  <c r="J27" i="2" s="1"/>
  <c r="M28" i="2"/>
  <c r="J28" i="2" s="1"/>
  <c r="M29" i="2"/>
  <c r="J29" i="2" s="1"/>
  <c r="M30" i="2"/>
  <c r="J30" i="2" s="1"/>
  <c r="M31" i="2"/>
  <c r="J31" i="2" s="1"/>
  <c r="M32" i="2"/>
  <c r="J32" i="2" s="1"/>
  <c r="M33" i="2"/>
  <c r="J33" i="2" s="1"/>
  <c r="M34" i="2"/>
  <c r="J34" i="2" s="1"/>
  <c r="M35" i="2"/>
  <c r="J35" i="2" s="1"/>
  <c r="M36" i="2"/>
  <c r="J36" i="2" s="1"/>
  <c r="M37" i="2"/>
  <c r="J37" i="2" s="1"/>
  <c r="M38" i="2"/>
  <c r="J38" i="2" s="1"/>
  <c r="M39" i="2"/>
  <c r="J39" i="2" s="1"/>
  <c r="M40" i="2"/>
  <c r="J40" i="2" s="1"/>
  <c r="M41" i="2"/>
  <c r="J41" i="2" s="1"/>
  <c r="M42" i="2"/>
  <c r="J42" i="2" s="1"/>
  <c r="M43" i="2"/>
  <c r="J43" i="2" s="1"/>
  <c r="M44" i="2"/>
  <c r="J44" i="2" s="1"/>
  <c r="M45" i="2"/>
  <c r="J45" i="2" s="1"/>
  <c r="M46" i="2"/>
  <c r="J46" i="2" s="1"/>
  <c r="M47" i="2"/>
  <c r="J47" i="2" s="1"/>
  <c r="M48" i="2"/>
  <c r="J48" i="2" s="1"/>
  <c r="M49" i="2"/>
  <c r="J49" i="2" s="1"/>
  <c r="M50" i="2"/>
  <c r="J50" i="2" s="1"/>
  <c r="M51" i="2"/>
  <c r="J51" i="2" s="1"/>
  <c r="M52" i="2"/>
  <c r="J52" i="2" s="1"/>
  <c r="M53" i="2"/>
  <c r="J53" i="2" s="1"/>
  <c r="M54" i="2"/>
  <c r="J54" i="2" s="1"/>
  <c r="M55" i="2"/>
  <c r="J55" i="2" s="1"/>
  <c r="M56" i="2"/>
  <c r="J56" i="2" s="1"/>
  <c r="M57" i="2"/>
  <c r="J57" i="2" s="1"/>
  <c r="M58" i="2"/>
  <c r="J58" i="2" s="1"/>
  <c r="M59" i="2"/>
  <c r="J59" i="2" s="1"/>
  <c r="M60" i="2"/>
  <c r="J60" i="2" s="1"/>
  <c r="M61" i="2"/>
  <c r="J61" i="2" s="1"/>
  <c r="M62" i="2"/>
  <c r="J62" i="2" s="1"/>
  <c r="M63" i="2"/>
  <c r="J63" i="2" s="1"/>
  <c r="M64" i="2"/>
  <c r="J64" i="2" s="1"/>
  <c r="M65" i="2"/>
  <c r="J65" i="2" s="1"/>
  <c r="M66" i="2"/>
  <c r="J66" i="2" s="1"/>
  <c r="M67" i="2"/>
  <c r="J67" i="2" s="1"/>
  <c r="M68" i="2"/>
  <c r="J68" i="2" s="1"/>
  <c r="M69" i="2"/>
  <c r="J69" i="2" s="1"/>
  <c r="M70" i="2"/>
  <c r="J70" i="2" s="1"/>
  <c r="M71" i="2"/>
  <c r="J71" i="2" s="1"/>
  <c r="M72" i="2"/>
  <c r="J72" i="2" s="1"/>
  <c r="M73" i="2"/>
  <c r="J73" i="2" s="1"/>
  <c r="M74" i="2"/>
  <c r="J74" i="2" s="1"/>
  <c r="M75" i="2"/>
  <c r="J75" i="2" s="1"/>
  <c r="M76" i="2"/>
  <c r="J76" i="2" s="1"/>
  <c r="M77" i="2"/>
  <c r="J77" i="2" s="1"/>
  <c r="M78" i="2"/>
  <c r="J78" i="2" s="1"/>
  <c r="M79" i="2"/>
  <c r="J79" i="2" s="1"/>
  <c r="M80" i="2"/>
  <c r="J80" i="2" s="1"/>
  <c r="M81" i="2"/>
  <c r="J81" i="2" s="1"/>
  <c r="M82" i="2"/>
  <c r="J82" i="2" s="1"/>
  <c r="M83" i="2"/>
  <c r="J83" i="2" s="1"/>
  <c r="M84" i="2"/>
  <c r="J84" i="2" s="1"/>
  <c r="M85" i="2"/>
  <c r="J85" i="2" s="1"/>
  <c r="M86" i="2"/>
  <c r="J86" i="2" s="1"/>
  <c r="M87" i="2"/>
  <c r="J87" i="2" s="1"/>
  <c r="M88" i="2"/>
  <c r="J88" i="2" s="1"/>
  <c r="M89" i="2"/>
  <c r="J89" i="2" s="1"/>
  <c r="M90" i="2"/>
  <c r="J90" i="2" s="1"/>
  <c r="M91" i="2"/>
  <c r="J91" i="2" s="1"/>
  <c r="M92" i="2"/>
  <c r="J92" i="2" s="1"/>
  <c r="M93" i="2"/>
  <c r="J93" i="2" s="1"/>
  <c r="M94" i="2"/>
  <c r="J94" i="2" s="1"/>
  <c r="M95" i="2"/>
  <c r="J95" i="2" s="1"/>
  <c r="M96" i="2"/>
  <c r="J96" i="2" s="1"/>
  <c r="M97" i="2"/>
  <c r="J97" i="2" s="1"/>
  <c r="M98" i="2"/>
  <c r="J98" i="2" s="1"/>
  <c r="M99" i="2"/>
  <c r="J99" i="2" s="1"/>
  <c r="M100" i="2"/>
  <c r="J100" i="2" s="1"/>
  <c r="M101" i="2"/>
  <c r="J101" i="2" s="1"/>
  <c r="M102" i="2"/>
  <c r="J102" i="2" s="1"/>
  <c r="M103" i="2"/>
  <c r="J103" i="2" s="1"/>
  <c r="M104" i="2"/>
  <c r="J104" i="2" s="1"/>
  <c r="M105" i="2"/>
  <c r="J105" i="2" s="1"/>
  <c r="M106" i="2"/>
  <c r="J106" i="2" s="1"/>
  <c r="M107" i="2"/>
  <c r="M108" i="2"/>
  <c r="J108" i="2" s="1"/>
  <c r="M109" i="2"/>
  <c r="J109" i="2" s="1"/>
  <c r="M110" i="2"/>
  <c r="J110" i="2" s="1"/>
  <c r="M111" i="2"/>
  <c r="J111" i="2" s="1"/>
  <c r="M112" i="2"/>
  <c r="J112" i="2" s="1"/>
  <c r="M113" i="2"/>
  <c r="J113" i="2" s="1"/>
  <c r="M114" i="2"/>
  <c r="J114" i="2" s="1"/>
  <c r="M115" i="2"/>
  <c r="J115" i="2" s="1"/>
  <c r="M116" i="2"/>
  <c r="J116" i="2" s="1"/>
  <c r="M117" i="2"/>
  <c r="J117" i="2" s="1"/>
  <c r="M118" i="2"/>
  <c r="J118" i="2" s="1"/>
  <c r="M119" i="2"/>
  <c r="J119" i="2" s="1"/>
  <c r="M120" i="2"/>
  <c r="J120" i="2" s="1"/>
  <c r="M121" i="2"/>
  <c r="J121" i="2" s="1"/>
  <c r="M122" i="2"/>
  <c r="J122" i="2" s="1"/>
  <c r="M123" i="2"/>
  <c r="J123" i="2" s="1"/>
  <c r="M124" i="2"/>
  <c r="J124" i="2" s="1"/>
  <c r="M125" i="2"/>
  <c r="J125" i="2" s="1"/>
  <c r="M126" i="2"/>
  <c r="J126" i="2" s="1"/>
  <c r="M127" i="2"/>
  <c r="J127" i="2" s="1"/>
  <c r="M128" i="2"/>
  <c r="J128" i="2" s="1"/>
  <c r="M129" i="2"/>
  <c r="J129" i="2" s="1"/>
  <c r="M130" i="2"/>
  <c r="J130" i="2" s="1"/>
  <c r="M131" i="2"/>
  <c r="J131" i="2" s="1"/>
  <c r="M132" i="2"/>
  <c r="J132" i="2" s="1"/>
  <c r="M133" i="2"/>
  <c r="J133" i="2" s="1"/>
  <c r="M134" i="2"/>
  <c r="J134" i="2" s="1"/>
  <c r="M135" i="2"/>
  <c r="J135" i="2" s="1"/>
  <c r="M136" i="2"/>
  <c r="J136" i="2" s="1"/>
  <c r="M137" i="2"/>
  <c r="J137" i="2" s="1"/>
  <c r="M138" i="2"/>
  <c r="J138" i="2" s="1"/>
  <c r="M139" i="2"/>
  <c r="J139" i="2" s="1"/>
  <c r="M140" i="2"/>
  <c r="J140" i="2" s="1"/>
  <c r="M141" i="2"/>
  <c r="J141" i="2" s="1"/>
  <c r="M142" i="2"/>
  <c r="J142" i="2" s="1"/>
  <c r="M143" i="2"/>
  <c r="J143" i="2" s="1"/>
  <c r="M144" i="2"/>
  <c r="J144" i="2" s="1"/>
  <c r="M145" i="2"/>
  <c r="J145" i="2" s="1"/>
  <c r="M146" i="2"/>
  <c r="J146" i="2" s="1"/>
  <c r="M147" i="2"/>
  <c r="J147" i="2" s="1"/>
  <c r="M148" i="2"/>
  <c r="J148" i="2" s="1"/>
  <c r="M149" i="2"/>
  <c r="J149" i="2" s="1"/>
  <c r="M150" i="2"/>
  <c r="J150" i="2" s="1"/>
  <c r="M151" i="2"/>
  <c r="J151" i="2" s="1"/>
  <c r="M152" i="2"/>
  <c r="J152" i="2" s="1"/>
  <c r="M153" i="2"/>
  <c r="J153" i="2" s="1"/>
  <c r="M154" i="2"/>
  <c r="J154" i="2" s="1"/>
  <c r="M155" i="2"/>
  <c r="J155" i="2" s="1"/>
  <c r="M156" i="2"/>
  <c r="J156" i="2" s="1"/>
  <c r="M157" i="2"/>
  <c r="J157" i="2" s="1"/>
  <c r="M158" i="2"/>
  <c r="J158" i="2" s="1"/>
  <c r="M159" i="2"/>
  <c r="J159" i="2" s="1"/>
  <c r="M160" i="2"/>
  <c r="J160" i="2" s="1"/>
  <c r="M161" i="2"/>
  <c r="J161" i="2" s="1"/>
  <c r="M162" i="2"/>
  <c r="J162" i="2" s="1"/>
  <c r="M163" i="2"/>
  <c r="J163" i="2" s="1"/>
  <c r="M164" i="2"/>
  <c r="J164" i="2" s="1"/>
  <c r="M165" i="2"/>
  <c r="J165" i="2" s="1"/>
  <c r="M166" i="2"/>
  <c r="J166" i="2" s="1"/>
  <c r="M167" i="2"/>
  <c r="M168" i="2"/>
  <c r="J168" i="2" s="1"/>
  <c r="M169" i="2"/>
  <c r="J169" i="2" s="1"/>
  <c r="M170" i="2"/>
  <c r="J170" i="2" s="1"/>
  <c r="M171" i="2"/>
  <c r="J171" i="2" s="1"/>
  <c r="M172" i="2"/>
  <c r="J172" i="2" s="1"/>
  <c r="M173" i="2"/>
  <c r="J173" i="2" s="1"/>
  <c r="M174" i="2"/>
  <c r="J174" i="2" s="1"/>
  <c r="M175" i="2"/>
  <c r="J175" i="2" s="1"/>
  <c r="M176" i="2"/>
  <c r="J176" i="2" s="1"/>
  <c r="M177" i="2"/>
  <c r="J177" i="2" s="1"/>
  <c r="M178" i="2"/>
  <c r="J178" i="2" s="1"/>
  <c r="M179" i="2"/>
  <c r="J179" i="2" s="1"/>
  <c r="M180" i="2"/>
  <c r="J180" i="2" s="1"/>
  <c r="M181" i="2"/>
  <c r="J181" i="2" s="1"/>
  <c r="M182" i="2"/>
  <c r="J182" i="2" s="1"/>
  <c r="M183" i="2"/>
  <c r="J183" i="2" s="1"/>
  <c r="M184" i="2"/>
  <c r="J184" i="2" s="1"/>
  <c r="M185" i="2"/>
  <c r="J185" i="2" s="1"/>
  <c r="M186" i="2"/>
  <c r="J186" i="2" s="1"/>
  <c r="M187" i="2"/>
  <c r="J187" i="2" s="1"/>
  <c r="M188" i="2"/>
  <c r="J188" i="2" s="1"/>
  <c r="M189" i="2"/>
  <c r="J189" i="2" s="1"/>
  <c r="M190" i="2"/>
  <c r="J190" i="2" s="1"/>
  <c r="M191" i="2"/>
  <c r="J191" i="2" s="1"/>
  <c r="M192" i="2"/>
  <c r="J192" i="2" s="1"/>
  <c r="M193" i="2"/>
  <c r="J193" i="2" s="1"/>
  <c r="M194" i="2"/>
  <c r="J194" i="2" s="1"/>
  <c r="M195" i="2"/>
  <c r="J195" i="2" s="1"/>
  <c r="M196" i="2"/>
  <c r="J196" i="2" s="1"/>
  <c r="M197" i="2"/>
  <c r="J197" i="2" s="1"/>
  <c r="M198" i="2"/>
  <c r="J198" i="2" s="1"/>
  <c r="M199" i="2"/>
  <c r="J199" i="2" s="1"/>
  <c r="M200" i="2"/>
  <c r="J200" i="2" s="1"/>
  <c r="M201" i="2"/>
  <c r="J201" i="2" s="1"/>
  <c r="M202" i="2"/>
  <c r="J202" i="2" s="1"/>
  <c r="M203" i="2"/>
  <c r="J203" i="2" s="1"/>
  <c r="M204" i="2"/>
  <c r="J204" i="2" s="1"/>
  <c r="M205" i="2"/>
  <c r="J205" i="2" s="1"/>
  <c r="M206" i="2"/>
  <c r="J206" i="2" s="1"/>
  <c r="M207" i="2"/>
  <c r="J207" i="2" s="1"/>
  <c r="M208" i="2"/>
  <c r="J208" i="2" s="1"/>
  <c r="M209" i="2"/>
  <c r="J209" i="2" s="1"/>
  <c r="M210" i="2"/>
  <c r="J210" i="2" s="1"/>
  <c r="M211" i="2"/>
  <c r="J211" i="2" s="1"/>
  <c r="M212" i="2"/>
  <c r="J212" i="2" s="1"/>
  <c r="M213" i="2"/>
  <c r="J213" i="2" s="1"/>
  <c r="M214" i="2"/>
  <c r="J214" i="2" s="1"/>
  <c r="M215" i="2"/>
  <c r="J215" i="2" s="1"/>
  <c r="M216" i="2"/>
  <c r="J216" i="2" s="1"/>
  <c r="M217" i="2"/>
  <c r="J217" i="2" s="1"/>
  <c r="M218" i="2"/>
  <c r="J218" i="2" s="1"/>
  <c r="M219" i="2"/>
  <c r="J219" i="2" s="1"/>
  <c r="M220" i="2"/>
  <c r="J220" i="2" s="1"/>
  <c r="M221" i="2"/>
  <c r="J221" i="2" s="1"/>
  <c r="M222" i="2"/>
  <c r="J222" i="2" s="1"/>
  <c r="M223" i="2"/>
  <c r="J223" i="2" s="1"/>
  <c r="M224" i="2"/>
  <c r="J224" i="2" s="1"/>
  <c r="M225" i="2"/>
  <c r="J225" i="2" s="1"/>
  <c r="M226" i="2"/>
  <c r="J226" i="2" s="1"/>
  <c r="M227" i="2"/>
  <c r="J227" i="2" s="1"/>
  <c r="M228" i="2"/>
  <c r="J228" i="2" s="1"/>
  <c r="M229" i="2"/>
  <c r="J229" i="2" s="1"/>
  <c r="M230" i="2"/>
  <c r="J230" i="2" s="1"/>
  <c r="M231" i="2"/>
  <c r="J231" i="2" s="1"/>
  <c r="M232" i="2"/>
  <c r="J232" i="2" s="1"/>
  <c r="M233" i="2"/>
  <c r="J233" i="2" s="1"/>
  <c r="M234" i="2"/>
  <c r="J234" i="2" s="1"/>
  <c r="M235" i="2"/>
  <c r="J235" i="2" s="1"/>
  <c r="M236" i="2"/>
  <c r="J236" i="2" s="1"/>
  <c r="M237" i="2"/>
  <c r="J237" i="2" s="1"/>
  <c r="M238" i="2"/>
  <c r="J238" i="2" s="1"/>
  <c r="M239" i="2"/>
  <c r="J239" i="2" s="1"/>
  <c r="M240" i="2"/>
  <c r="J240" i="2" s="1"/>
  <c r="M241" i="2"/>
  <c r="J241" i="2" s="1"/>
  <c r="M242" i="2"/>
  <c r="J242" i="2" s="1"/>
  <c r="M243" i="2"/>
  <c r="J243" i="2" s="1"/>
  <c r="M244" i="2"/>
  <c r="J244" i="2" s="1"/>
  <c r="M245" i="2"/>
  <c r="J245" i="2" s="1"/>
  <c r="M246" i="2"/>
  <c r="J246" i="2" s="1"/>
  <c r="M247" i="2"/>
  <c r="J247" i="2" s="1"/>
  <c r="M248" i="2"/>
  <c r="J248" i="2" s="1"/>
  <c r="M249" i="2"/>
  <c r="J249" i="2" s="1"/>
  <c r="M250" i="2"/>
  <c r="J250" i="2" s="1"/>
  <c r="M251" i="2"/>
  <c r="J251" i="2" s="1"/>
  <c r="M252" i="2"/>
  <c r="J252" i="2" s="1"/>
  <c r="M253" i="2"/>
  <c r="J253" i="2" s="1"/>
  <c r="M254" i="2"/>
  <c r="J254" i="2" s="1"/>
  <c r="M255" i="2"/>
  <c r="J255" i="2" s="1"/>
  <c r="M256" i="2"/>
  <c r="J256" i="2" s="1"/>
  <c r="M257" i="2"/>
  <c r="J257" i="2" s="1"/>
  <c r="M258" i="2"/>
  <c r="J258" i="2" s="1"/>
  <c r="M259" i="2"/>
  <c r="J259" i="2" s="1"/>
  <c r="M260" i="2"/>
  <c r="J260" i="2" s="1"/>
  <c r="M261" i="2"/>
  <c r="J261" i="2" s="1"/>
  <c r="M262" i="2"/>
  <c r="J262" i="2" s="1"/>
  <c r="M263" i="2"/>
  <c r="J263" i="2" s="1"/>
  <c r="M264" i="2"/>
  <c r="J264" i="2" s="1"/>
  <c r="M265" i="2"/>
  <c r="J265" i="2" s="1"/>
  <c r="M266" i="2"/>
  <c r="J266" i="2" s="1"/>
  <c r="M267" i="2"/>
  <c r="J267" i="2" s="1"/>
  <c r="M268" i="2"/>
  <c r="J268" i="2" s="1"/>
  <c r="M269" i="2"/>
  <c r="J269" i="2" s="1"/>
  <c r="M270" i="2"/>
  <c r="J270" i="2" s="1"/>
  <c r="M271" i="2"/>
  <c r="J271" i="2" s="1"/>
  <c r="M272" i="2"/>
  <c r="J272" i="2" s="1"/>
  <c r="M273" i="2"/>
  <c r="J273" i="2" s="1"/>
  <c r="M274" i="2"/>
  <c r="J274" i="2" s="1"/>
  <c r="M275" i="2"/>
  <c r="J275" i="2" s="1"/>
  <c r="M276" i="2"/>
  <c r="J276" i="2" s="1"/>
  <c r="M277" i="2"/>
  <c r="J277" i="2" s="1"/>
  <c r="M278" i="2"/>
  <c r="J278" i="2" s="1"/>
  <c r="M279" i="2"/>
  <c r="J279" i="2" s="1"/>
  <c r="M280" i="2"/>
  <c r="J280" i="2" s="1"/>
  <c r="M281" i="2"/>
  <c r="J281" i="2" s="1"/>
  <c r="M282" i="2"/>
  <c r="J282" i="2" s="1"/>
  <c r="M283" i="2"/>
  <c r="J283" i="2" s="1"/>
  <c r="M284" i="2"/>
  <c r="J284" i="2" s="1"/>
  <c r="M285" i="2"/>
  <c r="J285" i="2" s="1"/>
  <c r="M286" i="2"/>
  <c r="J286" i="2" s="1"/>
  <c r="M287" i="2"/>
  <c r="J287" i="2" s="1"/>
  <c r="M288" i="2"/>
  <c r="J288" i="2" s="1"/>
  <c r="M289" i="2"/>
  <c r="J289" i="2" s="1"/>
  <c r="M290" i="2"/>
  <c r="J290" i="2" s="1"/>
  <c r="M291" i="2"/>
  <c r="J291" i="2" s="1"/>
  <c r="M292" i="2"/>
  <c r="J292" i="2" s="1"/>
  <c r="M293" i="2"/>
  <c r="J293" i="2" s="1"/>
  <c r="M294" i="2"/>
  <c r="J294" i="2" s="1"/>
  <c r="M295" i="2"/>
  <c r="J295" i="2" s="1"/>
  <c r="M296" i="2"/>
  <c r="J296" i="2" s="1"/>
  <c r="M297" i="2"/>
  <c r="J297" i="2" s="1"/>
  <c r="M298" i="2"/>
  <c r="J298" i="2" s="1"/>
  <c r="M299" i="2"/>
  <c r="J299" i="2" s="1"/>
  <c r="M300" i="2"/>
  <c r="J300" i="2" s="1"/>
  <c r="M301" i="2"/>
  <c r="J301" i="2" s="1"/>
  <c r="M2" i="2"/>
  <c r="J7" i="2"/>
  <c r="J8" i="2"/>
  <c r="J9" i="2"/>
  <c r="J107" i="2"/>
  <c r="J16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2" i="2"/>
  <c r="B3" i="2"/>
  <c r="C3" i="2" s="1"/>
  <c r="D3" i="2" s="1"/>
  <c r="B4" i="2"/>
  <c r="C4" i="2" s="1"/>
  <c r="D4" i="2" s="1"/>
  <c r="B5" i="2"/>
  <c r="C5" i="2" s="1"/>
  <c r="D5" i="2" s="1"/>
  <c r="B6" i="2"/>
  <c r="B7" i="2"/>
  <c r="C7" i="2" s="1"/>
  <c r="D7" i="2" s="1"/>
  <c r="B8" i="2"/>
  <c r="C8" i="2" s="1"/>
  <c r="D8" i="2" s="1"/>
  <c r="B9" i="2"/>
  <c r="C9" i="2" s="1"/>
  <c r="D9" i="2" s="1"/>
  <c r="B10" i="2"/>
  <c r="C10" i="2" s="1"/>
  <c r="D10" i="2" s="1"/>
  <c r="B11" i="2"/>
  <c r="C11" i="2" s="1"/>
  <c r="D11" i="2" s="1"/>
  <c r="B12" i="2"/>
  <c r="C12" i="2" s="1"/>
  <c r="D12" i="2" s="1"/>
  <c r="B13" i="2"/>
  <c r="C13" i="2" s="1"/>
  <c r="D13" i="2" s="1"/>
  <c r="B14" i="2"/>
  <c r="C14" i="2" s="1"/>
  <c r="D14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C25" i="2" s="1"/>
  <c r="D25" i="2" s="1"/>
  <c r="B26" i="2"/>
  <c r="C26" i="2" s="1"/>
  <c r="D26" i="2" s="1"/>
  <c r="B27" i="2"/>
  <c r="C27" i="2" s="1"/>
  <c r="D27" i="2" s="1"/>
  <c r="B28" i="2"/>
  <c r="C28" i="2" s="1"/>
  <c r="D28" i="2" s="1"/>
  <c r="B29" i="2"/>
  <c r="C29" i="2" s="1"/>
  <c r="D29" i="2" s="1"/>
  <c r="B30" i="2"/>
  <c r="C30" i="2" s="1"/>
  <c r="D30" i="2" s="1"/>
  <c r="B31" i="2"/>
  <c r="C31" i="2" s="1"/>
  <c r="D31" i="2" s="1"/>
  <c r="B32" i="2"/>
  <c r="C32" i="2" s="1"/>
  <c r="D32" i="2" s="1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 s="1"/>
  <c r="D38" i="2" s="1"/>
  <c r="B39" i="2"/>
  <c r="C39" i="2" s="1"/>
  <c r="D39" i="2" s="1"/>
  <c r="B40" i="2"/>
  <c r="C40" i="2" s="1"/>
  <c r="D40" i="2" s="1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C45" i="2" s="1"/>
  <c r="D45" i="2" s="1"/>
  <c r="B46" i="2"/>
  <c r="C46" i="2" s="1"/>
  <c r="D46" i="2" s="1"/>
  <c r="B47" i="2"/>
  <c r="C47" i="2" s="1"/>
  <c r="D47" i="2" s="1"/>
  <c r="B48" i="2"/>
  <c r="C48" i="2" s="1"/>
  <c r="D48" i="2" s="1"/>
  <c r="B49" i="2"/>
  <c r="C49" i="2" s="1"/>
  <c r="D49" i="2" s="1"/>
  <c r="B50" i="2"/>
  <c r="C50" i="2" s="1"/>
  <c r="D50" i="2" s="1"/>
  <c r="B51" i="2"/>
  <c r="C51" i="2" s="1"/>
  <c r="D51" i="2" s="1"/>
  <c r="B52" i="2"/>
  <c r="C52" i="2" s="1"/>
  <c r="D52" i="2" s="1"/>
  <c r="B53" i="2"/>
  <c r="C53" i="2" s="1"/>
  <c r="D53" i="2" s="1"/>
  <c r="B54" i="2"/>
  <c r="C54" i="2" s="1"/>
  <c r="D54" i="2" s="1"/>
  <c r="B55" i="2"/>
  <c r="C55" i="2" s="1"/>
  <c r="D55" i="2" s="1"/>
  <c r="B56" i="2"/>
  <c r="C56" i="2" s="1"/>
  <c r="D56" i="2" s="1"/>
  <c r="B57" i="2"/>
  <c r="C57" i="2" s="1"/>
  <c r="D57" i="2" s="1"/>
  <c r="B58" i="2"/>
  <c r="C58" i="2" s="1"/>
  <c r="D58" i="2" s="1"/>
  <c r="B59" i="2"/>
  <c r="C59" i="2" s="1"/>
  <c r="D59" i="2" s="1"/>
  <c r="B60" i="2"/>
  <c r="C60" i="2" s="1"/>
  <c r="D60" i="2" s="1"/>
  <c r="B61" i="2"/>
  <c r="C61" i="2" s="1"/>
  <c r="D61" i="2" s="1"/>
  <c r="B62" i="2"/>
  <c r="C62" i="2" s="1"/>
  <c r="D62" i="2" s="1"/>
  <c r="B63" i="2"/>
  <c r="C63" i="2" s="1"/>
  <c r="D63" i="2" s="1"/>
  <c r="B64" i="2"/>
  <c r="C64" i="2" s="1"/>
  <c r="D64" i="2" s="1"/>
  <c r="B65" i="2"/>
  <c r="C65" i="2" s="1"/>
  <c r="D65" i="2" s="1"/>
  <c r="B66" i="2"/>
  <c r="C66" i="2" s="1"/>
  <c r="D66" i="2" s="1"/>
  <c r="B67" i="2"/>
  <c r="C67" i="2" s="1"/>
  <c r="D67" i="2" s="1"/>
  <c r="B68" i="2"/>
  <c r="C68" i="2" s="1"/>
  <c r="D68" i="2" s="1"/>
  <c r="B69" i="2"/>
  <c r="C69" i="2" s="1"/>
  <c r="D69" i="2" s="1"/>
  <c r="B70" i="2"/>
  <c r="C70" i="2" s="1"/>
  <c r="D70" i="2" s="1"/>
  <c r="B71" i="2"/>
  <c r="C71" i="2" s="1"/>
  <c r="D71" i="2" s="1"/>
  <c r="B72" i="2"/>
  <c r="C72" i="2" s="1"/>
  <c r="D72" i="2" s="1"/>
  <c r="B73" i="2"/>
  <c r="C73" i="2" s="1"/>
  <c r="D73" i="2" s="1"/>
  <c r="B74" i="2"/>
  <c r="C74" i="2" s="1"/>
  <c r="D74" i="2" s="1"/>
  <c r="B75" i="2"/>
  <c r="C75" i="2" s="1"/>
  <c r="D75" i="2" s="1"/>
  <c r="B76" i="2"/>
  <c r="C76" i="2" s="1"/>
  <c r="D76" i="2" s="1"/>
  <c r="B77" i="2"/>
  <c r="C77" i="2" s="1"/>
  <c r="D77" i="2" s="1"/>
  <c r="B78" i="2"/>
  <c r="C78" i="2" s="1"/>
  <c r="D78" i="2" s="1"/>
  <c r="B79" i="2"/>
  <c r="C79" i="2" s="1"/>
  <c r="D79" i="2" s="1"/>
  <c r="B80" i="2"/>
  <c r="C80" i="2" s="1"/>
  <c r="D80" i="2" s="1"/>
  <c r="B81" i="2"/>
  <c r="C81" i="2" s="1"/>
  <c r="D81" i="2" s="1"/>
  <c r="B82" i="2"/>
  <c r="C82" i="2" s="1"/>
  <c r="D82" i="2" s="1"/>
  <c r="B83" i="2"/>
  <c r="C83" i="2" s="1"/>
  <c r="D83" i="2" s="1"/>
  <c r="B84" i="2"/>
  <c r="C84" i="2" s="1"/>
  <c r="D84" i="2" s="1"/>
  <c r="B85" i="2"/>
  <c r="C85" i="2" s="1"/>
  <c r="D85" i="2" s="1"/>
  <c r="B86" i="2"/>
  <c r="C86" i="2" s="1"/>
  <c r="D86" i="2" s="1"/>
  <c r="B87" i="2"/>
  <c r="C87" i="2" s="1"/>
  <c r="D87" i="2" s="1"/>
  <c r="B88" i="2"/>
  <c r="C88" i="2" s="1"/>
  <c r="D88" i="2" s="1"/>
  <c r="B89" i="2"/>
  <c r="C89" i="2" s="1"/>
  <c r="D89" i="2" s="1"/>
  <c r="B90" i="2"/>
  <c r="C90" i="2" s="1"/>
  <c r="D90" i="2" s="1"/>
  <c r="B91" i="2"/>
  <c r="C91" i="2" s="1"/>
  <c r="D91" i="2" s="1"/>
  <c r="B92" i="2"/>
  <c r="C92" i="2" s="1"/>
  <c r="D92" i="2" s="1"/>
  <c r="B93" i="2"/>
  <c r="C93" i="2" s="1"/>
  <c r="D93" i="2" s="1"/>
  <c r="B94" i="2"/>
  <c r="C94" i="2" s="1"/>
  <c r="D94" i="2" s="1"/>
  <c r="B95" i="2"/>
  <c r="C95" i="2" s="1"/>
  <c r="D95" i="2" s="1"/>
  <c r="B96" i="2"/>
  <c r="C96" i="2" s="1"/>
  <c r="D96" i="2" s="1"/>
  <c r="B97" i="2"/>
  <c r="C97" i="2" s="1"/>
  <c r="D97" i="2" s="1"/>
  <c r="B98" i="2"/>
  <c r="C98" i="2" s="1"/>
  <c r="D98" i="2" s="1"/>
  <c r="B99" i="2"/>
  <c r="C99" i="2" s="1"/>
  <c r="D99" i="2" s="1"/>
  <c r="B100" i="2"/>
  <c r="C100" i="2" s="1"/>
  <c r="D100" i="2" s="1"/>
  <c r="B101" i="2"/>
  <c r="C101" i="2" s="1"/>
  <c r="D101" i="2" s="1"/>
  <c r="B102" i="2"/>
  <c r="C102" i="2" s="1"/>
  <c r="D102" i="2" s="1"/>
  <c r="B103" i="2"/>
  <c r="C103" i="2" s="1"/>
  <c r="D103" i="2" s="1"/>
  <c r="B104" i="2"/>
  <c r="C104" i="2" s="1"/>
  <c r="D104" i="2" s="1"/>
  <c r="B105" i="2"/>
  <c r="C105" i="2" s="1"/>
  <c r="D105" i="2" s="1"/>
  <c r="B106" i="2"/>
  <c r="C106" i="2" s="1"/>
  <c r="D106" i="2" s="1"/>
  <c r="B107" i="2"/>
  <c r="C107" i="2" s="1"/>
  <c r="D107" i="2" s="1"/>
  <c r="B108" i="2"/>
  <c r="C108" i="2" s="1"/>
  <c r="D108" i="2" s="1"/>
  <c r="B109" i="2"/>
  <c r="C109" i="2" s="1"/>
  <c r="D109" i="2" s="1"/>
  <c r="B110" i="2"/>
  <c r="C110" i="2" s="1"/>
  <c r="D110" i="2" s="1"/>
  <c r="B111" i="2"/>
  <c r="C111" i="2" s="1"/>
  <c r="D111" i="2" s="1"/>
  <c r="B112" i="2"/>
  <c r="C112" i="2" s="1"/>
  <c r="D112" i="2" s="1"/>
  <c r="B113" i="2"/>
  <c r="C113" i="2" s="1"/>
  <c r="D113" i="2" s="1"/>
  <c r="B114" i="2"/>
  <c r="C114" i="2" s="1"/>
  <c r="D114" i="2" s="1"/>
  <c r="B115" i="2"/>
  <c r="C115" i="2" s="1"/>
  <c r="D115" i="2" s="1"/>
  <c r="B116" i="2"/>
  <c r="C116" i="2" s="1"/>
  <c r="D116" i="2" s="1"/>
  <c r="B117" i="2"/>
  <c r="C117" i="2" s="1"/>
  <c r="D117" i="2" s="1"/>
  <c r="B118" i="2"/>
  <c r="C118" i="2" s="1"/>
  <c r="D118" i="2" s="1"/>
  <c r="B119" i="2"/>
  <c r="C119" i="2" s="1"/>
  <c r="D119" i="2" s="1"/>
  <c r="B120" i="2"/>
  <c r="C120" i="2" s="1"/>
  <c r="D120" i="2" s="1"/>
  <c r="B121" i="2"/>
  <c r="C121" i="2" s="1"/>
  <c r="D121" i="2" s="1"/>
  <c r="B122" i="2"/>
  <c r="C122" i="2" s="1"/>
  <c r="D122" i="2" s="1"/>
  <c r="B123" i="2"/>
  <c r="C123" i="2" s="1"/>
  <c r="D123" i="2" s="1"/>
  <c r="B124" i="2"/>
  <c r="C124" i="2" s="1"/>
  <c r="D124" i="2" s="1"/>
  <c r="B125" i="2"/>
  <c r="C125" i="2" s="1"/>
  <c r="D125" i="2" s="1"/>
  <c r="B126" i="2"/>
  <c r="C126" i="2" s="1"/>
  <c r="D126" i="2" s="1"/>
  <c r="B127" i="2"/>
  <c r="C127" i="2" s="1"/>
  <c r="D127" i="2" s="1"/>
  <c r="B128" i="2"/>
  <c r="C128" i="2" s="1"/>
  <c r="D128" i="2" s="1"/>
  <c r="B129" i="2"/>
  <c r="C129" i="2" s="1"/>
  <c r="D129" i="2" s="1"/>
  <c r="B130" i="2"/>
  <c r="C130" i="2" s="1"/>
  <c r="D130" i="2" s="1"/>
  <c r="B131" i="2"/>
  <c r="C131" i="2" s="1"/>
  <c r="D131" i="2" s="1"/>
  <c r="B132" i="2"/>
  <c r="C132" i="2" s="1"/>
  <c r="D132" i="2" s="1"/>
  <c r="B133" i="2"/>
  <c r="C133" i="2" s="1"/>
  <c r="D133" i="2" s="1"/>
  <c r="B134" i="2"/>
  <c r="C134" i="2" s="1"/>
  <c r="D134" i="2" s="1"/>
  <c r="B135" i="2"/>
  <c r="C135" i="2" s="1"/>
  <c r="D135" i="2" s="1"/>
  <c r="B136" i="2"/>
  <c r="C136" i="2" s="1"/>
  <c r="D136" i="2" s="1"/>
  <c r="B137" i="2"/>
  <c r="C137" i="2" s="1"/>
  <c r="D137" i="2" s="1"/>
  <c r="B138" i="2"/>
  <c r="C138" i="2" s="1"/>
  <c r="D138" i="2" s="1"/>
  <c r="B139" i="2"/>
  <c r="C139" i="2" s="1"/>
  <c r="D139" i="2" s="1"/>
  <c r="B140" i="2"/>
  <c r="C140" i="2" s="1"/>
  <c r="D140" i="2" s="1"/>
  <c r="B141" i="2"/>
  <c r="C141" i="2" s="1"/>
  <c r="D141" i="2" s="1"/>
  <c r="B142" i="2"/>
  <c r="C142" i="2" s="1"/>
  <c r="D142" i="2" s="1"/>
  <c r="B143" i="2"/>
  <c r="C143" i="2" s="1"/>
  <c r="D143" i="2" s="1"/>
  <c r="B144" i="2"/>
  <c r="C144" i="2" s="1"/>
  <c r="D144" i="2" s="1"/>
  <c r="B145" i="2"/>
  <c r="C145" i="2" s="1"/>
  <c r="D145" i="2" s="1"/>
  <c r="B146" i="2"/>
  <c r="C146" i="2" s="1"/>
  <c r="D146" i="2" s="1"/>
  <c r="B147" i="2"/>
  <c r="C147" i="2" s="1"/>
  <c r="D147" i="2" s="1"/>
  <c r="B148" i="2"/>
  <c r="C148" i="2" s="1"/>
  <c r="D148" i="2" s="1"/>
  <c r="B149" i="2"/>
  <c r="C149" i="2" s="1"/>
  <c r="D149" i="2" s="1"/>
  <c r="B150" i="2"/>
  <c r="C150" i="2" s="1"/>
  <c r="D150" i="2" s="1"/>
  <c r="B151" i="2"/>
  <c r="C151" i="2" s="1"/>
  <c r="D151" i="2" s="1"/>
  <c r="B152" i="2"/>
  <c r="C152" i="2" s="1"/>
  <c r="D152" i="2" s="1"/>
  <c r="B153" i="2"/>
  <c r="C153" i="2" s="1"/>
  <c r="D153" i="2" s="1"/>
  <c r="B154" i="2"/>
  <c r="C154" i="2" s="1"/>
  <c r="D154" i="2" s="1"/>
  <c r="B155" i="2"/>
  <c r="C155" i="2" s="1"/>
  <c r="D155" i="2" s="1"/>
  <c r="B156" i="2"/>
  <c r="C156" i="2" s="1"/>
  <c r="D156" i="2" s="1"/>
  <c r="B157" i="2"/>
  <c r="C157" i="2" s="1"/>
  <c r="D157" i="2" s="1"/>
  <c r="B158" i="2"/>
  <c r="C158" i="2" s="1"/>
  <c r="D158" i="2" s="1"/>
  <c r="B159" i="2"/>
  <c r="C159" i="2" s="1"/>
  <c r="D159" i="2" s="1"/>
  <c r="B160" i="2"/>
  <c r="C160" i="2" s="1"/>
  <c r="D160" i="2" s="1"/>
  <c r="B161" i="2"/>
  <c r="C161" i="2" s="1"/>
  <c r="D161" i="2" s="1"/>
  <c r="B162" i="2"/>
  <c r="C162" i="2" s="1"/>
  <c r="D162" i="2" s="1"/>
  <c r="B163" i="2"/>
  <c r="C163" i="2" s="1"/>
  <c r="D163" i="2" s="1"/>
  <c r="B164" i="2"/>
  <c r="C164" i="2" s="1"/>
  <c r="D164" i="2" s="1"/>
  <c r="B165" i="2"/>
  <c r="C165" i="2" s="1"/>
  <c r="D165" i="2" s="1"/>
  <c r="B166" i="2"/>
  <c r="C166" i="2" s="1"/>
  <c r="D166" i="2" s="1"/>
  <c r="B167" i="2"/>
  <c r="C167" i="2" s="1"/>
  <c r="D167" i="2" s="1"/>
  <c r="B168" i="2"/>
  <c r="C168" i="2" s="1"/>
  <c r="D168" i="2" s="1"/>
  <c r="B169" i="2"/>
  <c r="C169" i="2" s="1"/>
  <c r="D169" i="2" s="1"/>
  <c r="B170" i="2"/>
  <c r="C170" i="2" s="1"/>
  <c r="D170" i="2" s="1"/>
  <c r="B171" i="2"/>
  <c r="C171" i="2" s="1"/>
  <c r="D171" i="2" s="1"/>
  <c r="B172" i="2"/>
  <c r="C172" i="2" s="1"/>
  <c r="D172" i="2" s="1"/>
  <c r="B173" i="2"/>
  <c r="C173" i="2" s="1"/>
  <c r="D173" i="2" s="1"/>
  <c r="B174" i="2"/>
  <c r="C174" i="2" s="1"/>
  <c r="D174" i="2" s="1"/>
  <c r="B175" i="2"/>
  <c r="C175" i="2" s="1"/>
  <c r="D175" i="2" s="1"/>
  <c r="B176" i="2"/>
  <c r="C176" i="2" s="1"/>
  <c r="D176" i="2" s="1"/>
  <c r="B177" i="2"/>
  <c r="C177" i="2" s="1"/>
  <c r="D177" i="2" s="1"/>
  <c r="B178" i="2"/>
  <c r="C178" i="2" s="1"/>
  <c r="D178" i="2" s="1"/>
  <c r="B179" i="2"/>
  <c r="C179" i="2" s="1"/>
  <c r="D179" i="2" s="1"/>
  <c r="B180" i="2"/>
  <c r="C180" i="2" s="1"/>
  <c r="D180" i="2" s="1"/>
  <c r="B181" i="2"/>
  <c r="C181" i="2" s="1"/>
  <c r="D181" i="2" s="1"/>
  <c r="B182" i="2"/>
  <c r="C182" i="2" s="1"/>
  <c r="D182" i="2" s="1"/>
  <c r="B183" i="2"/>
  <c r="C183" i="2" s="1"/>
  <c r="D183" i="2" s="1"/>
  <c r="B184" i="2"/>
  <c r="C184" i="2" s="1"/>
  <c r="D184" i="2" s="1"/>
  <c r="B185" i="2"/>
  <c r="C185" i="2" s="1"/>
  <c r="D185" i="2" s="1"/>
  <c r="B186" i="2"/>
  <c r="C186" i="2" s="1"/>
  <c r="D186" i="2" s="1"/>
  <c r="B187" i="2"/>
  <c r="C187" i="2" s="1"/>
  <c r="D187" i="2" s="1"/>
  <c r="B188" i="2"/>
  <c r="C188" i="2" s="1"/>
  <c r="D188" i="2" s="1"/>
  <c r="B189" i="2"/>
  <c r="C189" i="2" s="1"/>
  <c r="D189" i="2" s="1"/>
  <c r="B190" i="2"/>
  <c r="C190" i="2" s="1"/>
  <c r="D190" i="2" s="1"/>
  <c r="B191" i="2"/>
  <c r="C191" i="2" s="1"/>
  <c r="D191" i="2" s="1"/>
  <c r="B192" i="2"/>
  <c r="C192" i="2" s="1"/>
  <c r="D192" i="2" s="1"/>
  <c r="B193" i="2"/>
  <c r="C193" i="2" s="1"/>
  <c r="D193" i="2" s="1"/>
  <c r="B194" i="2"/>
  <c r="C194" i="2" s="1"/>
  <c r="D194" i="2" s="1"/>
  <c r="B195" i="2"/>
  <c r="C195" i="2" s="1"/>
  <c r="D195" i="2" s="1"/>
  <c r="B196" i="2"/>
  <c r="C196" i="2" s="1"/>
  <c r="D196" i="2" s="1"/>
  <c r="B197" i="2"/>
  <c r="C197" i="2" s="1"/>
  <c r="D197" i="2" s="1"/>
  <c r="B198" i="2"/>
  <c r="C198" i="2" s="1"/>
  <c r="D198" i="2" s="1"/>
  <c r="B199" i="2"/>
  <c r="C199" i="2" s="1"/>
  <c r="D199" i="2" s="1"/>
  <c r="B200" i="2"/>
  <c r="C200" i="2" s="1"/>
  <c r="D200" i="2" s="1"/>
  <c r="B201" i="2"/>
  <c r="C201" i="2" s="1"/>
  <c r="D201" i="2" s="1"/>
  <c r="B202" i="2"/>
  <c r="C202" i="2" s="1"/>
  <c r="D202" i="2" s="1"/>
  <c r="B203" i="2"/>
  <c r="C203" i="2" s="1"/>
  <c r="D203" i="2" s="1"/>
  <c r="B204" i="2"/>
  <c r="C204" i="2" s="1"/>
  <c r="D204" i="2" s="1"/>
  <c r="B205" i="2"/>
  <c r="C205" i="2" s="1"/>
  <c r="D205" i="2" s="1"/>
  <c r="B206" i="2"/>
  <c r="C206" i="2" s="1"/>
  <c r="D206" i="2" s="1"/>
  <c r="B207" i="2"/>
  <c r="C207" i="2" s="1"/>
  <c r="D207" i="2" s="1"/>
  <c r="B208" i="2"/>
  <c r="C208" i="2" s="1"/>
  <c r="D208" i="2" s="1"/>
  <c r="B209" i="2"/>
  <c r="C209" i="2" s="1"/>
  <c r="D209" i="2" s="1"/>
  <c r="B210" i="2"/>
  <c r="C210" i="2" s="1"/>
  <c r="D210" i="2" s="1"/>
  <c r="B211" i="2"/>
  <c r="C211" i="2" s="1"/>
  <c r="D211" i="2" s="1"/>
  <c r="B212" i="2"/>
  <c r="C212" i="2" s="1"/>
  <c r="D212" i="2" s="1"/>
  <c r="B213" i="2"/>
  <c r="C213" i="2" s="1"/>
  <c r="D213" i="2" s="1"/>
  <c r="B214" i="2"/>
  <c r="C214" i="2" s="1"/>
  <c r="D214" i="2" s="1"/>
  <c r="B215" i="2"/>
  <c r="C215" i="2" s="1"/>
  <c r="D215" i="2" s="1"/>
  <c r="B216" i="2"/>
  <c r="C216" i="2" s="1"/>
  <c r="D216" i="2" s="1"/>
  <c r="B217" i="2"/>
  <c r="C217" i="2" s="1"/>
  <c r="D217" i="2" s="1"/>
  <c r="B218" i="2"/>
  <c r="C218" i="2" s="1"/>
  <c r="D218" i="2" s="1"/>
  <c r="B219" i="2"/>
  <c r="C219" i="2" s="1"/>
  <c r="D219" i="2" s="1"/>
  <c r="B220" i="2"/>
  <c r="C220" i="2" s="1"/>
  <c r="D220" i="2" s="1"/>
  <c r="B221" i="2"/>
  <c r="C221" i="2" s="1"/>
  <c r="D221" i="2" s="1"/>
  <c r="B222" i="2"/>
  <c r="C222" i="2" s="1"/>
  <c r="D222" i="2" s="1"/>
  <c r="B223" i="2"/>
  <c r="C223" i="2" s="1"/>
  <c r="D223" i="2" s="1"/>
  <c r="B224" i="2"/>
  <c r="C224" i="2" s="1"/>
  <c r="D224" i="2" s="1"/>
  <c r="B225" i="2"/>
  <c r="C225" i="2" s="1"/>
  <c r="D225" i="2" s="1"/>
  <c r="B226" i="2"/>
  <c r="C226" i="2" s="1"/>
  <c r="D226" i="2" s="1"/>
  <c r="B227" i="2"/>
  <c r="C227" i="2" s="1"/>
  <c r="D227" i="2" s="1"/>
  <c r="B228" i="2"/>
  <c r="C228" i="2" s="1"/>
  <c r="D228" i="2" s="1"/>
  <c r="B229" i="2"/>
  <c r="C229" i="2" s="1"/>
  <c r="D229" i="2" s="1"/>
  <c r="B230" i="2"/>
  <c r="C230" i="2" s="1"/>
  <c r="D230" i="2" s="1"/>
  <c r="B231" i="2"/>
  <c r="C231" i="2" s="1"/>
  <c r="D231" i="2" s="1"/>
  <c r="B232" i="2"/>
  <c r="C232" i="2" s="1"/>
  <c r="D232" i="2" s="1"/>
  <c r="B233" i="2"/>
  <c r="C233" i="2" s="1"/>
  <c r="D233" i="2" s="1"/>
  <c r="B234" i="2"/>
  <c r="C234" i="2" s="1"/>
  <c r="D234" i="2" s="1"/>
  <c r="B235" i="2"/>
  <c r="C235" i="2" s="1"/>
  <c r="D235" i="2" s="1"/>
  <c r="B236" i="2"/>
  <c r="C236" i="2" s="1"/>
  <c r="D236" i="2" s="1"/>
  <c r="B237" i="2"/>
  <c r="C237" i="2" s="1"/>
  <c r="D237" i="2" s="1"/>
  <c r="B238" i="2"/>
  <c r="C238" i="2" s="1"/>
  <c r="D238" i="2" s="1"/>
  <c r="B239" i="2"/>
  <c r="C239" i="2" s="1"/>
  <c r="D239" i="2" s="1"/>
  <c r="B240" i="2"/>
  <c r="C240" i="2" s="1"/>
  <c r="D240" i="2" s="1"/>
  <c r="B241" i="2"/>
  <c r="C241" i="2" s="1"/>
  <c r="D241" i="2" s="1"/>
  <c r="B242" i="2"/>
  <c r="C242" i="2" s="1"/>
  <c r="D242" i="2" s="1"/>
  <c r="B243" i="2"/>
  <c r="C243" i="2" s="1"/>
  <c r="D243" i="2" s="1"/>
  <c r="B244" i="2"/>
  <c r="C244" i="2" s="1"/>
  <c r="D244" i="2" s="1"/>
  <c r="B245" i="2"/>
  <c r="C245" i="2" s="1"/>
  <c r="D245" i="2" s="1"/>
  <c r="B246" i="2"/>
  <c r="C246" i="2" s="1"/>
  <c r="D246" i="2" s="1"/>
  <c r="B247" i="2"/>
  <c r="C247" i="2" s="1"/>
  <c r="D247" i="2" s="1"/>
  <c r="B248" i="2"/>
  <c r="C248" i="2" s="1"/>
  <c r="D248" i="2" s="1"/>
  <c r="B249" i="2"/>
  <c r="C249" i="2" s="1"/>
  <c r="D249" i="2" s="1"/>
  <c r="B250" i="2"/>
  <c r="C250" i="2" s="1"/>
  <c r="D250" i="2" s="1"/>
  <c r="B251" i="2"/>
  <c r="C251" i="2" s="1"/>
  <c r="D251" i="2" s="1"/>
  <c r="B252" i="2"/>
  <c r="C252" i="2" s="1"/>
  <c r="D252" i="2" s="1"/>
  <c r="B253" i="2"/>
  <c r="C253" i="2" s="1"/>
  <c r="D253" i="2" s="1"/>
  <c r="B254" i="2"/>
  <c r="C254" i="2" s="1"/>
  <c r="D254" i="2" s="1"/>
  <c r="B255" i="2"/>
  <c r="C255" i="2" s="1"/>
  <c r="D255" i="2" s="1"/>
  <c r="B256" i="2"/>
  <c r="C256" i="2" s="1"/>
  <c r="D256" i="2" s="1"/>
  <c r="B257" i="2"/>
  <c r="C257" i="2" s="1"/>
  <c r="D257" i="2" s="1"/>
  <c r="B258" i="2"/>
  <c r="C258" i="2" s="1"/>
  <c r="D258" i="2" s="1"/>
  <c r="B259" i="2"/>
  <c r="C259" i="2" s="1"/>
  <c r="D259" i="2" s="1"/>
  <c r="B260" i="2"/>
  <c r="C260" i="2" s="1"/>
  <c r="D260" i="2" s="1"/>
  <c r="B261" i="2"/>
  <c r="C261" i="2" s="1"/>
  <c r="D261" i="2" s="1"/>
  <c r="B262" i="2"/>
  <c r="C262" i="2" s="1"/>
  <c r="D262" i="2" s="1"/>
  <c r="B263" i="2"/>
  <c r="C263" i="2" s="1"/>
  <c r="D263" i="2" s="1"/>
  <c r="B264" i="2"/>
  <c r="C264" i="2" s="1"/>
  <c r="D264" i="2" s="1"/>
  <c r="B265" i="2"/>
  <c r="C265" i="2" s="1"/>
  <c r="D265" i="2" s="1"/>
  <c r="B266" i="2"/>
  <c r="C266" i="2" s="1"/>
  <c r="D266" i="2" s="1"/>
  <c r="B267" i="2"/>
  <c r="C267" i="2" s="1"/>
  <c r="D267" i="2" s="1"/>
  <c r="B268" i="2"/>
  <c r="C268" i="2" s="1"/>
  <c r="D268" i="2" s="1"/>
  <c r="B269" i="2"/>
  <c r="C269" i="2" s="1"/>
  <c r="D269" i="2" s="1"/>
  <c r="B270" i="2"/>
  <c r="C270" i="2" s="1"/>
  <c r="D270" i="2" s="1"/>
  <c r="B271" i="2"/>
  <c r="C271" i="2" s="1"/>
  <c r="D271" i="2" s="1"/>
  <c r="B272" i="2"/>
  <c r="C272" i="2" s="1"/>
  <c r="D272" i="2" s="1"/>
  <c r="B273" i="2"/>
  <c r="C273" i="2" s="1"/>
  <c r="D273" i="2" s="1"/>
  <c r="B274" i="2"/>
  <c r="C274" i="2" s="1"/>
  <c r="D274" i="2" s="1"/>
  <c r="B275" i="2"/>
  <c r="C275" i="2" s="1"/>
  <c r="D275" i="2" s="1"/>
  <c r="B276" i="2"/>
  <c r="C276" i="2" s="1"/>
  <c r="D276" i="2" s="1"/>
  <c r="B277" i="2"/>
  <c r="C277" i="2" s="1"/>
  <c r="D277" i="2" s="1"/>
  <c r="B278" i="2"/>
  <c r="C278" i="2" s="1"/>
  <c r="D278" i="2" s="1"/>
  <c r="B279" i="2"/>
  <c r="C279" i="2" s="1"/>
  <c r="D279" i="2" s="1"/>
  <c r="B280" i="2"/>
  <c r="C280" i="2" s="1"/>
  <c r="D280" i="2" s="1"/>
  <c r="B281" i="2"/>
  <c r="C281" i="2" s="1"/>
  <c r="D281" i="2" s="1"/>
  <c r="B282" i="2"/>
  <c r="C282" i="2" s="1"/>
  <c r="D282" i="2" s="1"/>
  <c r="B283" i="2"/>
  <c r="C283" i="2" s="1"/>
  <c r="D283" i="2" s="1"/>
  <c r="B284" i="2"/>
  <c r="C284" i="2" s="1"/>
  <c r="D284" i="2" s="1"/>
  <c r="B285" i="2"/>
  <c r="C285" i="2" s="1"/>
  <c r="D285" i="2" s="1"/>
  <c r="B286" i="2"/>
  <c r="C286" i="2" s="1"/>
  <c r="D286" i="2" s="1"/>
  <c r="B287" i="2"/>
  <c r="C287" i="2" s="1"/>
  <c r="D287" i="2" s="1"/>
  <c r="B288" i="2"/>
  <c r="C288" i="2" s="1"/>
  <c r="D288" i="2" s="1"/>
  <c r="B289" i="2"/>
  <c r="C289" i="2" s="1"/>
  <c r="D289" i="2" s="1"/>
  <c r="B290" i="2"/>
  <c r="C290" i="2" s="1"/>
  <c r="D290" i="2" s="1"/>
  <c r="B291" i="2"/>
  <c r="C291" i="2" s="1"/>
  <c r="D291" i="2" s="1"/>
  <c r="B292" i="2"/>
  <c r="C292" i="2" s="1"/>
  <c r="D292" i="2" s="1"/>
  <c r="B293" i="2"/>
  <c r="C293" i="2" s="1"/>
  <c r="D293" i="2" s="1"/>
  <c r="B294" i="2"/>
  <c r="C294" i="2" s="1"/>
  <c r="D294" i="2" s="1"/>
  <c r="B295" i="2"/>
  <c r="C295" i="2" s="1"/>
  <c r="D295" i="2" s="1"/>
  <c r="B296" i="2"/>
  <c r="C296" i="2" s="1"/>
  <c r="D296" i="2" s="1"/>
  <c r="B297" i="2"/>
  <c r="C297" i="2" s="1"/>
  <c r="D297" i="2" s="1"/>
  <c r="B298" i="2"/>
  <c r="C298" i="2" s="1"/>
  <c r="D298" i="2" s="1"/>
  <c r="B299" i="2"/>
  <c r="C299" i="2" s="1"/>
  <c r="D299" i="2" s="1"/>
  <c r="B300" i="2"/>
  <c r="C300" i="2" s="1"/>
  <c r="D300" i="2" s="1"/>
  <c r="B301" i="2"/>
  <c r="C301" i="2" s="1"/>
  <c r="D301" i="2" s="1"/>
  <c r="B2" i="2"/>
  <c r="C2" i="2" s="1"/>
  <c r="D2" i="2" s="1"/>
  <c r="C1" i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" i="7"/>
  <c r="B1" i="6"/>
  <c r="C6" i="2" l="1"/>
  <c r="D6" i="2" s="1"/>
  <c r="J2" i="2"/>
  <c r="K250" i="2"/>
  <c r="E250" i="2" s="1"/>
  <c r="K186" i="2"/>
  <c r="E186" i="2" s="1"/>
  <c r="K122" i="2"/>
  <c r="E122" i="2" s="1"/>
  <c r="K58" i="2"/>
  <c r="E58" i="2" s="1"/>
  <c r="K242" i="2"/>
  <c r="E242" i="2" s="1"/>
  <c r="K178" i="2"/>
  <c r="E178" i="2" s="1"/>
  <c r="K114" i="2"/>
  <c r="E114" i="2" s="1"/>
  <c r="K50" i="2"/>
  <c r="E50" i="2" s="1"/>
  <c r="K298" i="2"/>
  <c r="E298" i="2" s="1"/>
  <c r="K234" i="2"/>
  <c r="E234" i="2" s="1"/>
  <c r="K170" i="2"/>
  <c r="E170" i="2" s="1"/>
  <c r="K106" i="2"/>
  <c r="E106" i="2" s="1"/>
  <c r="K42" i="2"/>
  <c r="E42" i="2" s="1"/>
  <c r="K290" i="2"/>
  <c r="E290" i="2" s="1"/>
  <c r="K226" i="2"/>
  <c r="E226" i="2" s="1"/>
  <c r="K162" i="2"/>
  <c r="E162" i="2" s="1"/>
  <c r="K98" i="2"/>
  <c r="E98" i="2" s="1"/>
  <c r="K34" i="2"/>
  <c r="E34" i="2" s="1"/>
  <c r="K282" i="2"/>
  <c r="E282" i="2" s="1"/>
  <c r="K218" i="2"/>
  <c r="E218" i="2" s="1"/>
  <c r="K154" i="2"/>
  <c r="E154" i="2" s="1"/>
  <c r="K90" i="2"/>
  <c r="E90" i="2" s="1"/>
  <c r="K26" i="2"/>
  <c r="E26" i="2" s="1"/>
  <c r="K274" i="2"/>
  <c r="E274" i="2" s="1"/>
  <c r="K210" i="2"/>
  <c r="E210" i="2" s="1"/>
  <c r="K146" i="2"/>
  <c r="E146" i="2" s="1"/>
  <c r="K82" i="2"/>
  <c r="E82" i="2" s="1"/>
  <c r="K18" i="2"/>
  <c r="E18" i="2" s="1"/>
  <c r="K266" i="2"/>
  <c r="E266" i="2" s="1"/>
  <c r="K202" i="2"/>
  <c r="E202" i="2" s="1"/>
  <c r="K138" i="2"/>
  <c r="E138" i="2" s="1"/>
  <c r="K74" i="2"/>
  <c r="E74" i="2" s="1"/>
  <c r="K10" i="2"/>
  <c r="E10" i="2" s="1"/>
  <c r="K258" i="2"/>
  <c r="E258" i="2" s="1"/>
  <c r="K194" i="2"/>
  <c r="E194" i="2" s="1"/>
  <c r="K130" i="2"/>
  <c r="E130" i="2" s="1"/>
  <c r="K66" i="2"/>
  <c r="E66" i="2" s="1"/>
  <c r="K297" i="2"/>
  <c r="E297" i="2" s="1"/>
  <c r="K289" i="2"/>
  <c r="E289" i="2" s="1"/>
  <c r="K281" i="2"/>
  <c r="E281" i="2" s="1"/>
  <c r="K273" i="2"/>
  <c r="E273" i="2" s="1"/>
  <c r="K265" i="2"/>
  <c r="E265" i="2" s="1"/>
  <c r="K257" i="2"/>
  <c r="E257" i="2" s="1"/>
  <c r="K249" i="2"/>
  <c r="E249" i="2" s="1"/>
  <c r="K241" i="2"/>
  <c r="E241" i="2" s="1"/>
  <c r="K233" i="2"/>
  <c r="E233" i="2" s="1"/>
  <c r="K225" i="2"/>
  <c r="E225" i="2" s="1"/>
  <c r="K217" i="2"/>
  <c r="E217" i="2" s="1"/>
  <c r="K209" i="2"/>
  <c r="E209" i="2" s="1"/>
  <c r="K201" i="2"/>
  <c r="E201" i="2" s="1"/>
  <c r="K193" i="2"/>
  <c r="E193" i="2" s="1"/>
  <c r="K185" i="2"/>
  <c r="E185" i="2" s="1"/>
  <c r="K177" i="2"/>
  <c r="E177" i="2" s="1"/>
  <c r="K169" i="2"/>
  <c r="E169" i="2" s="1"/>
  <c r="K161" i="2"/>
  <c r="E161" i="2" s="1"/>
  <c r="K153" i="2"/>
  <c r="E153" i="2" s="1"/>
  <c r="K145" i="2"/>
  <c r="E145" i="2" s="1"/>
  <c r="K137" i="2"/>
  <c r="E137" i="2" s="1"/>
  <c r="K129" i="2"/>
  <c r="E129" i="2" s="1"/>
  <c r="K121" i="2"/>
  <c r="E121" i="2" s="1"/>
  <c r="K113" i="2"/>
  <c r="E113" i="2" s="1"/>
  <c r="K105" i="2"/>
  <c r="E105" i="2" s="1"/>
  <c r="K97" i="2"/>
  <c r="E97" i="2" s="1"/>
  <c r="K89" i="2"/>
  <c r="E89" i="2" s="1"/>
  <c r="K81" i="2"/>
  <c r="E81" i="2" s="1"/>
  <c r="K73" i="2"/>
  <c r="E73" i="2" s="1"/>
  <c r="K65" i="2"/>
  <c r="E65" i="2" s="1"/>
  <c r="K57" i="2"/>
  <c r="E57" i="2" s="1"/>
  <c r="K49" i="2"/>
  <c r="E49" i="2" s="1"/>
  <c r="K41" i="2"/>
  <c r="E41" i="2" s="1"/>
  <c r="K33" i="2"/>
  <c r="E33" i="2" s="1"/>
  <c r="K25" i="2"/>
  <c r="E25" i="2" s="1"/>
  <c r="K17" i="2"/>
  <c r="E17" i="2" s="1"/>
  <c r="K9" i="2"/>
  <c r="E9" i="2" s="1"/>
  <c r="K296" i="2"/>
  <c r="E296" i="2" s="1"/>
  <c r="K288" i="2"/>
  <c r="E288" i="2" s="1"/>
  <c r="K280" i="2"/>
  <c r="E280" i="2" s="1"/>
  <c r="K272" i="2"/>
  <c r="E272" i="2" s="1"/>
  <c r="K264" i="2"/>
  <c r="E264" i="2" s="1"/>
  <c r="K256" i="2"/>
  <c r="E256" i="2" s="1"/>
  <c r="K248" i="2"/>
  <c r="E248" i="2" s="1"/>
  <c r="K240" i="2"/>
  <c r="E240" i="2" s="1"/>
  <c r="K232" i="2"/>
  <c r="E232" i="2" s="1"/>
  <c r="K224" i="2"/>
  <c r="E224" i="2" s="1"/>
  <c r="K216" i="2"/>
  <c r="E216" i="2" s="1"/>
  <c r="K208" i="2"/>
  <c r="E208" i="2" s="1"/>
  <c r="K200" i="2"/>
  <c r="E200" i="2" s="1"/>
  <c r="K192" i="2"/>
  <c r="E192" i="2" s="1"/>
  <c r="K184" i="2"/>
  <c r="E184" i="2" s="1"/>
  <c r="K176" i="2"/>
  <c r="E176" i="2" s="1"/>
  <c r="K168" i="2"/>
  <c r="E168" i="2" s="1"/>
  <c r="K160" i="2"/>
  <c r="E160" i="2" s="1"/>
  <c r="K152" i="2"/>
  <c r="E152" i="2" s="1"/>
  <c r="K144" i="2"/>
  <c r="E144" i="2" s="1"/>
  <c r="K136" i="2"/>
  <c r="E136" i="2" s="1"/>
  <c r="K128" i="2"/>
  <c r="E128" i="2" s="1"/>
  <c r="K120" i="2"/>
  <c r="E120" i="2" s="1"/>
  <c r="K112" i="2"/>
  <c r="E112" i="2" s="1"/>
  <c r="K104" i="2"/>
  <c r="E104" i="2" s="1"/>
  <c r="K96" i="2"/>
  <c r="E96" i="2" s="1"/>
  <c r="K88" i="2"/>
  <c r="E88" i="2" s="1"/>
  <c r="K80" i="2"/>
  <c r="E80" i="2" s="1"/>
  <c r="K72" i="2"/>
  <c r="E72" i="2" s="1"/>
  <c r="K64" i="2"/>
  <c r="E64" i="2" s="1"/>
  <c r="K56" i="2"/>
  <c r="E56" i="2" s="1"/>
  <c r="K48" i="2"/>
  <c r="E48" i="2" s="1"/>
  <c r="K40" i="2"/>
  <c r="E40" i="2" s="1"/>
  <c r="K32" i="2"/>
  <c r="E32" i="2" s="1"/>
  <c r="K24" i="2"/>
  <c r="E24" i="2" s="1"/>
  <c r="K16" i="2"/>
  <c r="E16" i="2" s="1"/>
  <c r="K8" i="2"/>
  <c r="E8" i="2" s="1"/>
  <c r="K295" i="2"/>
  <c r="E295" i="2" s="1"/>
  <c r="K287" i="2"/>
  <c r="E287" i="2" s="1"/>
  <c r="K279" i="2"/>
  <c r="E279" i="2" s="1"/>
  <c r="K271" i="2"/>
  <c r="E271" i="2" s="1"/>
  <c r="K263" i="2"/>
  <c r="E263" i="2" s="1"/>
  <c r="K255" i="2"/>
  <c r="E255" i="2" s="1"/>
  <c r="K247" i="2"/>
  <c r="E247" i="2" s="1"/>
  <c r="K239" i="2"/>
  <c r="E239" i="2" s="1"/>
  <c r="K231" i="2"/>
  <c r="E231" i="2" s="1"/>
  <c r="K223" i="2"/>
  <c r="E223" i="2" s="1"/>
  <c r="K215" i="2"/>
  <c r="E215" i="2" s="1"/>
  <c r="K207" i="2"/>
  <c r="E207" i="2" s="1"/>
  <c r="K199" i="2"/>
  <c r="E199" i="2" s="1"/>
  <c r="K191" i="2"/>
  <c r="E191" i="2" s="1"/>
  <c r="K183" i="2"/>
  <c r="E183" i="2" s="1"/>
  <c r="K175" i="2"/>
  <c r="E175" i="2" s="1"/>
  <c r="K167" i="2"/>
  <c r="E167" i="2" s="1"/>
  <c r="K159" i="2"/>
  <c r="E159" i="2" s="1"/>
  <c r="K151" i="2"/>
  <c r="E151" i="2" s="1"/>
  <c r="K143" i="2"/>
  <c r="E143" i="2" s="1"/>
  <c r="K135" i="2"/>
  <c r="E135" i="2" s="1"/>
  <c r="K127" i="2"/>
  <c r="E127" i="2" s="1"/>
  <c r="K119" i="2"/>
  <c r="E119" i="2" s="1"/>
  <c r="K111" i="2"/>
  <c r="E111" i="2" s="1"/>
  <c r="K103" i="2"/>
  <c r="E103" i="2" s="1"/>
  <c r="K95" i="2"/>
  <c r="E95" i="2" s="1"/>
  <c r="K87" i="2"/>
  <c r="E87" i="2" s="1"/>
  <c r="K79" i="2"/>
  <c r="E79" i="2" s="1"/>
  <c r="K71" i="2"/>
  <c r="E71" i="2" s="1"/>
  <c r="K63" i="2"/>
  <c r="E63" i="2" s="1"/>
  <c r="K55" i="2"/>
  <c r="E55" i="2" s="1"/>
  <c r="K47" i="2"/>
  <c r="E47" i="2" s="1"/>
  <c r="K39" i="2"/>
  <c r="E39" i="2" s="1"/>
  <c r="K31" i="2"/>
  <c r="E31" i="2" s="1"/>
  <c r="K23" i="2"/>
  <c r="E23" i="2" s="1"/>
  <c r="K15" i="2"/>
  <c r="E15" i="2" s="1"/>
  <c r="K7" i="2"/>
  <c r="E7" i="2" s="1"/>
  <c r="K294" i="2"/>
  <c r="E294" i="2" s="1"/>
  <c r="K286" i="2"/>
  <c r="E286" i="2" s="1"/>
  <c r="K278" i="2"/>
  <c r="E278" i="2" s="1"/>
  <c r="K270" i="2"/>
  <c r="E270" i="2" s="1"/>
  <c r="K262" i="2"/>
  <c r="E262" i="2" s="1"/>
  <c r="K254" i="2"/>
  <c r="E254" i="2" s="1"/>
  <c r="K246" i="2"/>
  <c r="E246" i="2" s="1"/>
  <c r="K238" i="2"/>
  <c r="E238" i="2" s="1"/>
  <c r="K230" i="2"/>
  <c r="E230" i="2" s="1"/>
  <c r="K222" i="2"/>
  <c r="E222" i="2" s="1"/>
  <c r="K214" i="2"/>
  <c r="E214" i="2" s="1"/>
  <c r="K206" i="2"/>
  <c r="E206" i="2" s="1"/>
  <c r="K198" i="2"/>
  <c r="E198" i="2" s="1"/>
  <c r="K190" i="2"/>
  <c r="E190" i="2" s="1"/>
  <c r="K182" i="2"/>
  <c r="E182" i="2" s="1"/>
  <c r="K174" i="2"/>
  <c r="E174" i="2" s="1"/>
  <c r="K166" i="2"/>
  <c r="E166" i="2" s="1"/>
  <c r="K158" i="2"/>
  <c r="E158" i="2" s="1"/>
  <c r="K150" i="2"/>
  <c r="E150" i="2" s="1"/>
  <c r="K142" i="2"/>
  <c r="E142" i="2" s="1"/>
  <c r="K134" i="2"/>
  <c r="E134" i="2" s="1"/>
  <c r="K126" i="2"/>
  <c r="E126" i="2" s="1"/>
  <c r="K118" i="2"/>
  <c r="E118" i="2" s="1"/>
  <c r="K110" i="2"/>
  <c r="E110" i="2" s="1"/>
  <c r="K102" i="2"/>
  <c r="E102" i="2" s="1"/>
  <c r="K94" i="2"/>
  <c r="E94" i="2" s="1"/>
  <c r="K86" i="2"/>
  <c r="E86" i="2" s="1"/>
  <c r="K78" i="2"/>
  <c r="E78" i="2" s="1"/>
  <c r="K70" i="2"/>
  <c r="E70" i="2" s="1"/>
  <c r="K62" i="2"/>
  <c r="E62" i="2" s="1"/>
  <c r="K54" i="2"/>
  <c r="E54" i="2" s="1"/>
  <c r="K46" i="2"/>
  <c r="E46" i="2" s="1"/>
  <c r="K38" i="2"/>
  <c r="E38" i="2" s="1"/>
  <c r="K30" i="2"/>
  <c r="E30" i="2" s="1"/>
  <c r="K22" i="2"/>
  <c r="E22" i="2" s="1"/>
  <c r="K14" i="2"/>
  <c r="E14" i="2" s="1"/>
  <c r="K6" i="2"/>
  <c r="E6" i="2" s="1"/>
  <c r="K301" i="2"/>
  <c r="E301" i="2" s="1"/>
  <c r="K293" i="2"/>
  <c r="E293" i="2" s="1"/>
  <c r="K285" i="2"/>
  <c r="E285" i="2" s="1"/>
  <c r="K277" i="2"/>
  <c r="E277" i="2" s="1"/>
  <c r="K269" i="2"/>
  <c r="E269" i="2" s="1"/>
  <c r="K261" i="2"/>
  <c r="E261" i="2" s="1"/>
  <c r="K253" i="2"/>
  <c r="E253" i="2" s="1"/>
  <c r="K245" i="2"/>
  <c r="E245" i="2" s="1"/>
  <c r="K237" i="2"/>
  <c r="E237" i="2" s="1"/>
  <c r="K229" i="2"/>
  <c r="E229" i="2" s="1"/>
  <c r="K221" i="2"/>
  <c r="E221" i="2" s="1"/>
  <c r="K213" i="2"/>
  <c r="E213" i="2" s="1"/>
  <c r="K205" i="2"/>
  <c r="E205" i="2" s="1"/>
  <c r="K197" i="2"/>
  <c r="E197" i="2" s="1"/>
  <c r="K189" i="2"/>
  <c r="E189" i="2" s="1"/>
  <c r="K181" i="2"/>
  <c r="E181" i="2" s="1"/>
  <c r="K173" i="2"/>
  <c r="E173" i="2" s="1"/>
  <c r="K165" i="2"/>
  <c r="E165" i="2" s="1"/>
  <c r="K157" i="2"/>
  <c r="E157" i="2" s="1"/>
  <c r="K149" i="2"/>
  <c r="E149" i="2" s="1"/>
  <c r="K141" i="2"/>
  <c r="E141" i="2" s="1"/>
  <c r="K133" i="2"/>
  <c r="E133" i="2" s="1"/>
  <c r="K125" i="2"/>
  <c r="E125" i="2" s="1"/>
  <c r="K117" i="2"/>
  <c r="E117" i="2" s="1"/>
  <c r="K109" i="2"/>
  <c r="E109" i="2" s="1"/>
  <c r="K101" i="2"/>
  <c r="E101" i="2" s="1"/>
  <c r="K93" i="2"/>
  <c r="E93" i="2" s="1"/>
  <c r="K85" i="2"/>
  <c r="E85" i="2" s="1"/>
  <c r="K77" i="2"/>
  <c r="E77" i="2" s="1"/>
  <c r="K69" i="2"/>
  <c r="E69" i="2" s="1"/>
  <c r="K61" i="2"/>
  <c r="E61" i="2" s="1"/>
  <c r="K53" i="2"/>
  <c r="E53" i="2" s="1"/>
  <c r="K45" i="2"/>
  <c r="E45" i="2" s="1"/>
  <c r="K37" i="2"/>
  <c r="E37" i="2" s="1"/>
  <c r="K29" i="2"/>
  <c r="E29" i="2" s="1"/>
  <c r="K21" i="2"/>
  <c r="E21" i="2" s="1"/>
  <c r="K13" i="2"/>
  <c r="E13" i="2" s="1"/>
  <c r="K5" i="2"/>
  <c r="E5" i="2" s="1"/>
  <c r="K300" i="2"/>
  <c r="E300" i="2" s="1"/>
  <c r="K292" i="2"/>
  <c r="E292" i="2" s="1"/>
  <c r="K284" i="2"/>
  <c r="E284" i="2" s="1"/>
  <c r="K276" i="2"/>
  <c r="E276" i="2" s="1"/>
  <c r="K268" i="2"/>
  <c r="E268" i="2" s="1"/>
  <c r="K260" i="2"/>
  <c r="E260" i="2" s="1"/>
  <c r="K252" i="2"/>
  <c r="E252" i="2" s="1"/>
  <c r="K244" i="2"/>
  <c r="E244" i="2" s="1"/>
  <c r="K236" i="2"/>
  <c r="E236" i="2" s="1"/>
  <c r="K228" i="2"/>
  <c r="E228" i="2" s="1"/>
  <c r="K220" i="2"/>
  <c r="E220" i="2" s="1"/>
  <c r="K212" i="2"/>
  <c r="E212" i="2" s="1"/>
  <c r="K204" i="2"/>
  <c r="E204" i="2" s="1"/>
  <c r="K196" i="2"/>
  <c r="E196" i="2" s="1"/>
  <c r="K188" i="2"/>
  <c r="E188" i="2" s="1"/>
  <c r="K180" i="2"/>
  <c r="E180" i="2" s="1"/>
  <c r="K172" i="2"/>
  <c r="E172" i="2" s="1"/>
  <c r="K164" i="2"/>
  <c r="E164" i="2" s="1"/>
  <c r="K156" i="2"/>
  <c r="E156" i="2" s="1"/>
  <c r="K148" i="2"/>
  <c r="E148" i="2" s="1"/>
  <c r="K140" i="2"/>
  <c r="E140" i="2" s="1"/>
  <c r="K132" i="2"/>
  <c r="E132" i="2" s="1"/>
  <c r="K124" i="2"/>
  <c r="E124" i="2" s="1"/>
  <c r="K116" i="2"/>
  <c r="E116" i="2" s="1"/>
  <c r="K108" i="2"/>
  <c r="E108" i="2" s="1"/>
  <c r="K100" i="2"/>
  <c r="E100" i="2" s="1"/>
  <c r="K92" i="2"/>
  <c r="E92" i="2" s="1"/>
  <c r="K84" i="2"/>
  <c r="E84" i="2" s="1"/>
  <c r="K76" i="2"/>
  <c r="E76" i="2" s="1"/>
  <c r="K68" i="2"/>
  <c r="E68" i="2" s="1"/>
  <c r="K60" i="2"/>
  <c r="E60" i="2" s="1"/>
  <c r="K52" i="2"/>
  <c r="E52" i="2" s="1"/>
  <c r="K44" i="2"/>
  <c r="E44" i="2" s="1"/>
  <c r="K36" i="2"/>
  <c r="E36" i="2" s="1"/>
  <c r="K28" i="2"/>
  <c r="E28" i="2" s="1"/>
  <c r="K20" i="2"/>
  <c r="E20" i="2" s="1"/>
  <c r="K12" i="2"/>
  <c r="E12" i="2" s="1"/>
  <c r="K4" i="2"/>
  <c r="E4" i="2" s="1"/>
  <c r="K299" i="2"/>
  <c r="E299" i="2" s="1"/>
  <c r="K291" i="2"/>
  <c r="E291" i="2" s="1"/>
  <c r="K283" i="2"/>
  <c r="E283" i="2" s="1"/>
  <c r="K275" i="2"/>
  <c r="E275" i="2" s="1"/>
  <c r="K267" i="2"/>
  <c r="E267" i="2" s="1"/>
  <c r="K259" i="2"/>
  <c r="E259" i="2" s="1"/>
  <c r="K251" i="2"/>
  <c r="E251" i="2" s="1"/>
  <c r="K243" i="2"/>
  <c r="E243" i="2" s="1"/>
  <c r="K235" i="2"/>
  <c r="E235" i="2" s="1"/>
  <c r="K227" i="2"/>
  <c r="E227" i="2" s="1"/>
  <c r="K219" i="2"/>
  <c r="E219" i="2" s="1"/>
  <c r="K211" i="2"/>
  <c r="E211" i="2" s="1"/>
  <c r="K203" i="2"/>
  <c r="E203" i="2" s="1"/>
  <c r="K195" i="2"/>
  <c r="E195" i="2" s="1"/>
  <c r="K187" i="2"/>
  <c r="E187" i="2" s="1"/>
  <c r="K179" i="2"/>
  <c r="E179" i="2" s="1"/>
  <c r="K171" i="2"/>
  <c r="E171" i="2" s="1"/>
  <c r="K163" i="2"/>
  <c r="E163" i="2" s="1"/>
  <c r="K155" i="2"/>
  <c r="E155" i="2" s="1"/>
  <c r="K147" i="2"/>
  <c r="E147" i="2" s="1"/>
  <c r="K139" i="2"/>
  <c r="E139" i="2" s="1"/>
  <c r="K131" i="2"/>
  <c r="E131" i="2" s="1"/>
  <c r="K123" i="2"/>
  <c r="E123" i="2" s="1"/>
  <c r="K115" i="2"/>
  <c r="E115" i="2" s="1"/>
  <c r="K107" i="2"/>
  <c r="E107" i="2" s="1"/>
  <c r="K99" i="2"/>
  <c r="E99" i="2" s="1"/>
  <c r="K91" i="2"/>
  <c r="E91" i="2" s="1"/>
  <c r="K83" i="2"/>
  <c r="E83" i="2" s="1"/>
  <c r="K75" i="2"/>
  <c r="E75" i="2" s="1"/>
  <c r="K67" i="2"/>
  <c r="E67" i="2" s="1"/>
  <c r="K59" i="2"/>
  <c r="E59" i="2" s="1"/>
  <c r="K51" i="2"/>
  <c r="E51" i="2" s="1"/>
  <c r="K43" i="2"/>
  <c r="E43" i="2" s="1"/>
  <c r="K35" i="2"/>
  <c r="E35" i="2" s="1"/>
  <c r="K27" i="2"/>
  <c r="E27" i="2" s="1"/>
  <c r="K19" i="2"/>
  <c r="E19" i="2" s="1"/>
  <c r="K11" i="2"/>
  <c r="E11" i="2" s="1"/>
  <c r="K3" i="2"/>
  <c r="E3" i="2" s="1"/>
  <c r="K2" i="2"/>
  <c r="E2" i="2" s="1"/>
  <c r="I258" i="2"/>
  <c r="I242" i="2"/>
  <c r="I194" i="2"/>
  <c r="L194" i="2" s="1"/>
  <c r="I178" i="2"/>
  <c r="I130" i="2"/>
  <c r="I114" i="2"/>
  <c r="I66" i="2"/>
  <c r="I50" i="2"/>
  <c r="I250" i="2"/>
  <c r="L250" i="2" s="1"/>
  <c r="I186" i="2"/>
  <c r="I122" i="2"/>
  <c r="L122" i="2" s="1"/>
  <c r="I58" i="2"/>
  <c r="I298" i="2"/>
  <c r="L298" i="2" s="1"/>
  <c r="I234" i="2"/>
  <c r="L234" i="2" s="1"/>
  <c r="I170" i="2"/>
  <c r="L170" i="2" s="1"/>
  <c r="I106" i="2"/>
  <c r="L106" i="2" s="1"/>
  <c r="I42" i="2"/>
  <c r="L42" i="2" s="1"/>
  <c r="I290" i="2"/>
  <c r="L290" i="2" s="1"/>
  <c r="I226" i="2"/>
  <c r="L226" i="2" s="1"/>
  <c r="I162" i="2"/>
  <c r="L162" i="2" s="1"/>
  <c r="I98" i="2"/>
  <c r="L98" i="2" s="1"/>
  <c r="I34" i="2"/>
  <c r="L34" i="2" s="1"/>
  <c r="I282" i="2"/>
  <c r="L282" i="2" s="1"/>
  <c r="I218" i="2"/>
  <c r="L218" i="2" s="1"/>
  <c r="I154" i="2"/>
  <c r="L154" i="2" s="1"/>
  <c r="I90" i="2"/>
  <c r="L90" i="2" s="1"/>
  <c r="I26" i="2"/>
  <c r="L26" i="2" s="1"/>
  <c r="I274" i="2"/>
  <c r="L274" i="2" s="1"/>
  <c r="I210" i="2"/>
  <c r="L210" i="2" s="1"/>
  <c r="I146" i="2"/>
  <c r="L146" i="2" s="1"/>
  <c r="I82" i="2"/>
  <c r="L82" i="2" s="1"/>
  <c r="I18" i="2"/>
  <c r="L18" i="2" s="1"/>
  <c r="I266" i="2"/>
  <c r="L266" i="2" s="1"/>
  <c r="I202" i="2"/>
  <c r="L202" i="2" s="1"/>
  <c r="I138" i="2"/>
  <c r="L138" i="2" s="1"/>
  <c r="I74" i="2"/>
  <c r="L74" i="2" s="1"/>
  <c r="I10" i="2"/>
  <c r="L10" i="2" s="1"/>
  <c r="I297" i="2"/>
  <c r="I289" i="2"/>
  <c r="I281" i="2"/>
  <c r="I273" i="2"/>
  <c r="I265" i="2"/>
  <c r="I257" i="2"/>
  <c r="L257" i="2" s="1"/>
  <c r="I249" i="2"/>
  <c r="I241" i="2"/>
  <c r="I233" i="2"/>
  <c r="I225" i="2"/>
  <c r="I217" i="2"/>
  <c r="I209" i="2"/>
  <c r="I201" i="2"/>
  <c r="I193" i="2"/>
  <c r="L193" i="2" s="1"/>
  <c r="I185" i="2"/>
  <c r="I177" i="2"/>
  <c r="I169" i="2"/>
  <c r="I161" i="2"/>
  <c r="I153" i="2"/>
  <c r="I145" i="2"/>
  <c r="I137" i="2"/>
  <c r="I129" i="2"/>
  <c r="L129" i="2" s="1"/>
  <c r="I121" i="2"/>
  <c r="I113" i="2"/>
  <c r="I105" i="2"/>
  <c r="I97" i="2"/>
  <c r="I89" i="2"/>
  <c r="I81" i="2"/>
  <c r="I73" i="2"/>
  <c r="I65" i="2"/>
  <c r="L65" i="2" s="1"/>
  <c r="I57" i="2"/>
  <c r="I49" i="2"/>
  <c r="I41" i="2"/>
  <c r="I33" i="2"/>
  <c r="I25" i="2"/>
  <c r="I17" i="2"/>
  <c r="I9" i="2"/>
  <c r="I296" i="2"/>
  <c r="L296" i="2" s="1"/>
  <c r="I288" i="2"/>
  <c r="I280" i="2"/>
  <c r="I272" i="2"/>
  <c r="I264" i="2"/>
  <c r="I256" i="2"/>
  <c r="I248" i="2"/>
  <c r="I240" i="2"/>
  <c r="I232" i="2"/>
  <c r="L232" i="2" s="1"/>
  <c r="I224" i="2"/>
  <c r="I216" i="2"/>
  <c r="I208" i="2"/>
  <c r="I200" i="2"/>
  <c r="I192" i="2"/>
  <c r="I184" i="2"/>
  <c r="I176" i="2"/>
  <c r="I168" i="2"/>
  <c r="L168" i="2" s="1"/>
  <c r="I160" i="2"/>
  <c r="I152" i="2"/>
  <c r="I144" i="2"/>
  <c r="I136" i="2"/>
  <c r="I128" i="2"/>
  <c r="I120" i="2"/>
  <c r="I112" i="2"/>
  <c r="I104" i="2"/>
  <c r="L104" i="2" s="1"/>
  <c r="I96" i="2"/>
  <c r="I88" i="2"/>
  <c r="I80" i="2"/>
  <c r="I72" i="2"/>
  <c r="I64" i="2"/>
  <c r="I56" i="2"/>
  <c r="I48" i="2"/>
  <c r="I40" i="2"/>
  <c r="L40" i="2" s="1"/>
  <c r="I32" i="2"/>
  <c r="I24" i="2"/>
  <c r="I16" i="2"/>
  <c r="I8" i="2"/>
  <c r="I295" i="2"/>
  <c r="I287" i="2"/>
  <c r="I279" i="2"/>
  <c r="I271" i="2"/>
  <c r="L271" i="2" s="1"/>
  <c r="I263" i="2"/>
  <c r="I255" i="2"/>
  <c r="I247" i="2"/>
  <c r="I239" i="2"/>
  <c r="I231" i="2"/>
  <c r="I223" i="2"/>
  <c r="I215" i="2"/>
  <c r="I207" i="2"/>
  <c r="L207" i="2" s="1"/>
  <c r="I199" i="2"/>
  <c r="I191" i="2"/>
  <c r="I183" i="2"/>
  <c r="I175" i="2"/>
  <c r="I167" i="2"/>
  <c r="I159" i="2"/>
  <c r="I151" i="2"/>
  <c r="I143" i="2"/>
  <c r="L143" i="2" s="1"/>
  <c r="I135" i="2"/>
  <c r="I127" i="2"/>
  <c r="I119" i="2"/>
  <c r="I111" i="2"/>
  <c r="I103" i="2"/>
  <c r="I95" i="2"/>
  <c r="I87" i="2"/>
  <c r="I79" i="2"/>
  <c r="L79" i="2" s="1"/>
  <c r="I71" i="2"/>
  <c r="I63" i="2"/>
  <c r="I55" i="2"/>
  <c r="I47" i="2"/>
  <c r="I39" i="2"/>
  <c r="I31" i="2"/>
  <c r="I23" i="2"/>
  <c r="I15" i="2"/>
  <c r="L15" i="2" s="1"/>
  <c r="I7" i="2"/>
  <c r="I294" i="2"/>
  <c r="I286" i="2"/>
  <c r="I278" i="2"/>
  <c r="I270" i="2"/>
  <c r="I262" i="2"/>
  <c r="I254" i="2"/>
  <c r="I246" i="2"/>
  <c r="L246" i="2" s="1"/>
  <c r="I238" i="2"/>
  <c r="I230" i="2"/>
  <c r="I222" i="2"/>
  <c r="I214" i="2"/>
  <c r="I206" i="2"/>
  <c r="I198" i="2"/>
  <c r="I190" i="2"/>
  <c r="I182" i="2"/>
  <c r="L182" i="2" s="1"/>
  <c r="I174" i="2"/>
  <c r="I166" i="2"/>
  <c r="I158" i="2"/>
  <c r="I150" i="2"/>
  <c r="I142" i="2"/>
  <c r="I134" i="2"/>
  <c r="I126" i="2"/>
  <c r="I118" i="2"/>
  <c r="L118" i="2" s="1"/>
  <c r="I110" i="2"/>
  <c r="I102" i="2"/>
  <c r="I94" i="2"/>
  <c r="I86" i="2"/>
  <c r="I78" i="2"/>
  <c r="I70" i="2"/>
  <c r="I62" i="2"/>
  <c r="I54" i="2"/>
  <c r="L54" i="2" s="1"/>
  <c r="I46" i="2"/>
  <c r="I38" i="2"/>
  <c r="I30" i="2"/>
  <c r="I22" i="2"/>
  <c r="I14" i="2"/>
  <c r="I6" i="2"/>
  <c r="I301" i="2"/>
  <c r="I293" i="2"/>
  <c r="L293" i="2" s="1"/>
  <c r="I285" i="2"/>
  <c r="I277" i="2"/>
  <c r="I269" i="2"/>
  <c r="I261" i="2"/>
  <c r="I253" i="2"/>
  <c r="I245" i="2"/>
  <c r="I237" i="2"/>
  <c r="I229" i="2"/>
  <c r="L229" i="2" s="1"/>
  <c r="I221" i="2"/>
  <c r="I213" i="2"/>
  <c r="I205" i="2"/>
  <c r="I197" i="2"/>
  <c r="I189" i="2"/>
  <c r="I181" i="2"/>
  <c r="I173" i="2"/>
  <c r="I165" i="2"/>
  <c r="L165" i="2" s="1"/>
  <c r="I157" i="2"/>
  <c r="I149" i="2"/>
  <c r="I141" i="2"/>
  <c r="I133" i="2"/>
  <c r="I125" i="2"/>
  <c r="I117" i="2"/>
  <c r="I109" i="2"/>
  <c r="I101" i="2"/>
  <c r="L101" i="2" s="1"/>
  <c r="I93" i="2"/>
  <c r="I85" i="2"/>
  <c r="I77" i="2"/>
  <c r="I69" i="2"/>
  <c r="I61" i="2"/>
  <c r="I53" i="2"/>
  <c r="I45" i="2"/>
  <c r="I37" i="2"/>
  <c r="L37" i="2" s="1"/>
  <c r="I29" i="2"/>
  <c r="I21" i="2"/>
  <c r="I13" i="2"/>
  <c r="I5" i="2"/>
  <c r="I300" i="2"/>
  <c r="I292" i="2"/>
  <c r="I284" i="2"/>
  <c r="I276" i="2"/>
  <c r="L276" i="2" s="1"/>
  <c r="I268" i="2"/>
  <c r="I260" i="2"/>
  <c r="I252" i="2"/>
  <c r="I244" i="2"/>
  <c r="I236" i="2"/>
  <c r="I228" i="2"/>
  <c r="I220" i="2"/>
  <c r="I212" i="2"/>
  <c r="L212" i="2" s="1"/>
  <c r="I204" i="2"/>
  <c r="I196" i="2"/>
  <c r="I188" i="2"/>
  <c r="I180" i="2"/>
  <c r="I172" i="2"/>
  <c r="I164" i="2"/>
  <c r="I156" i="2"/>
  <c r="I148" i="2"/>
  <c r="L148" i="2" s="1"/>
  <c r="I140" i="2"/>
  <c r="I132" i="2"/>
  <c r="I124" i="2"/>
  <c r="I116" i="2"/>
  <c r="I108" i="2"/>
  <c r="I100" i="2"/>
  <c r="I92" i="2"/>
  <c r="I84" i="2"/>
  <c r="L84" i="2" s="1"/>
  <c r="I76" i="2"/>
  <c r="I68" i="2"/>
  <c r="I60" i="2"/>
  <c r="I52" i="2"/>
  <c r="I44" i="2"/>
  <c r="I36" i="2"/>
  <c r="I28" i="2"/>
  <c r="I20" i="2"/>
  <c r="L20" i="2" s="1"/>
  <c r="I12" i="2"/>
  <c r="I4" i="2"/>
  <c r="I299" i="2"/>
  <c r="I291" i="2"/>
  <c r="I283" i="2"/>
  <c r="I275" i="2"/>
  <c r="I267" i="2"/>
  <c r="I259" i="2"/>
  <c r="L259" i="2" s="1"/>
  <c r="I251" i="2"/>
  <c r="I243" i="2"/>
  <c r="I235" i="2"/>
  <c r="I227" i="2"/>
  <c r="I219" i="2"/>
  <c r="I211" i="2"/>
  <c r="I203" i="2"/>
  <c r="I195" i="2"/>
  <c r="L195" i="2" s="1"/>
  <c r="I187" i="2"/>
  <c r="I179" i="2"/>
  <c r="I171" i="2"/>
  <c r="I163" i="2"/>
  <c r="I155" i="2"/>
  <c r="I147" i="2"/>
  <c r="I139" i="2"/>
  <c r="I131" i="2"/>
  <c r="L131" i="2" s="1"/>
  <c r="I123" i="2"/>
  <c r="I115" i="2"/>
  <c r="I107" i="2"/>
  <c r="I99" i="2"/>
  <c r="I91" i="2"/>
  <c r="I83" i="2"/>
  <c r="I75" i="2"/>
  <c r="I67" i="2"/>
  <c r="L67" i="2" s="1"/>
  <c r="I59" i="2"/>
  <c r="I51" i="2"/>
  <c r="I43" i="2"/>
  <c r="I35" i="2"/>
  <c r="I27" i="2"/>
  <c r="I19" i="2"/>
  <c r="I11" i="2"/>
  <c r="I3" i="2"/>
  <c r="L3" i="2" s="1"/>
  <c r="I2" i="2"/>
  <c r="L186" i="2" l="1"/>
  <c r="G186" i="2" s="1"/>
  <c r="L130" i="2"/>
  <c r="G130" i="2" s="1"/>
  <c r="L59" i="2"/>
  <c r="G59" i="2" s="1"/>
  <c r="L123" i="2"/>
  <c r="G123" i="2" s="1"/>
  <c r="L187" i="2"/>
  <c r="L251" i="2"/>
  <c r="L12" i="2"/>
  <c r="G12" i="2" s="1"/>
  <c r="L76" i="2"/>
  <c r="G76" i="2" s="1"/>
  <c r="L140" i="2"/>
  <c r="L204" i="2"/>
  <c r="G204" i="2" s="1"/>
  <c r="L268" i="2"/>
  <c r="G268" i="2" s="1"/>
  <c r="L29" i="2"/>
  <c r="G29" i="2" s="1"/>
  <c r="L93" i="2"/>
  <c r="G93" i="2" s="1"/>
  <c r="L157" i="2"/>
  <c r="L221" i="2"/>
  <c r="L285" i="2"/>
  <c r="G285" i="2" s="1"/>
  <c r="L46" i="2"/>
  <c r="L110" i="2"/>
  <c r="G110" i="2" s="1"/>
  <c r="L174" i="2"/>
  <c r="G174" i="2" s="1"/>
  <c r="L238" i="2"/>
  <c r="G238" i="2" s="1"/>
  <c r="L7" i="2"/>
  <c r="G7" i="2" s="1"/>
  <c r="L71" i="2"/>
  <c r="L135" i="2"/>
  <c r="L199" i="2"/>
  <c r="G199" i="2" s="1"/>
  <c r="L263" i="2"/>
  <c r="L32" i="2"/>
  <c r="G32" i="2" s="1"/>
  <c r="L96" i="2"/>
  <c r="G96" i="2" s="1"/>
  <c r="L160" i="2"/>
  <c r="G160" i="2" s="1"/>
  <c r="L224" i="2"/>
  <c r="G224" i="2" s="1"/>
  <c r="L288" i="2"/>
  <c r="L57" i="2"/>
  <c r="L121" i="2"/>
  <c r="G121" i="2" s="1"/>
  <c r="L185" i="2"/>
  <c r="L249" i="2"/>
  <c r="G249" i="2" s="1"/>
  <c r="L58" i="2"/>
  <c r="G58" i="2" s="1"/>
  <c r="L51" i="2"/>
  <c r="G51" i="2" s="1"/>
  <c r="L115" i="2"/>
  <c r="L179" i="2"/>
  <c r="L243" i="2"/>
  <c r="L4" i="2"/>
  <c r="G4" i="2" s="1"/>
  <c r="L68" i="2"/>
  <c r="L132" i="2"/>
  <c r="G132" i="2" s="1"/>
  <c r="L196" i="2"/>
  <c r="G196" i="2" s="1"/>
  <c r="L260" i="2"/>
  <c r="G260" i="2" s="1"/>
  <c r="L21" i="2"/>
  <c r="G21" i="2" s="1"/>
  <c r="L85" i="2"/>
  <c r="L149" i="2"/>
  <c r="L213" i="2"/>
  <c r="G213" i="2" s="1"/>
  <c r="L277" i="2"/>
  <c r="L38" i="2"/>
  <c r="G38" i="2" s="1"/>
  <c r="L102" i="2"/>
  <c r="L166" i="2"/>
  <c r="L230" i="2"/>
  <c r="L294" i="2"/>
  <c r="L63" i="2"/>
  <c r="L127" i="2"/>
  <c r="G127" i="2" s="1"/>
  <c r="L191" i="2"/>
  <c r="L255" i="2"/>
  <c r="G255" i="2" s="1"/>
  <c r="L24" i="2"/>
  <c r="G24" i="2" s="1"/>
  <c r="L88" i="2"/>
  <c r="G88" i="2" s="1"/>
  <c r="L152" i="2"/>
  <c r="G152" i="2" s="1"/>
  <c r="L216" i="2"/>
  <c r="L280" i="2"/>
  <c r="L49" i="2"/>
  <c r="G49" i="2" s="1"/>
  <c r="L242" i="2"/>
  <c r="L139" i="2"/>
  <c r="L203" i="2"/>
  <c r="L267" i="2"/>
  <c r="L28" i="2"/>
  <c r="G28" i="2" s="1"/>
  <c r="L92" i="2"/>
  <c r="L156" i="2"/>
  <c r="L220" i="2"/>
  <c r="G220" i="2" s="1"/>
  <c r="L284" i="2"/>
  <c r="L45" i="2"/>
  <c r="L109" i="2"/>
  <c r="L173" i="2"/>
  <c r="G173" i="2" s="1"/>
  <c r="L237" i="2"/>
  <c r="L301" i="2"/>
  <c r="G301" i="2" s="1"/>
  <c r="L62" i="2"/>
  <c r="L126" i="2"/>
  <c r="G126" i="2" s="1"/>
  <c r="L190" i="2"/>
  <c r="L254" i="2"/>
  <c r="G254" i="2" s="1"/>
  <c r="L23" i="2"/>
  <c r="L87" i="2"/>
  <c r="L151" i="2"/>
  <c r="L215" i="2"/>
  <c r="L279" i="2"/>
  <c r="L48" i="2"/>
  <c r="G48" i="2" s="1"/>
  <c r="L112" i="2"/>
  <c r="L176" i="2"/>
  <c r="L240" i="2"/>
  <c r="L9" i="2"/>
  <c r="L73" i="2"/>
  <c r="L137" i="2"/>
  <c r="L201" i="2"/>
  <c r="L265" i="2"/>
  <c r="G265" i="2" s="1"/>
  <c r="L83" i="2"/>
  <c r="L211" i="2"/>
  <c r="G211" i="2" s="1"/>
  <c r="L36" i="2"/>
  <c r="L100" i="2"/>
  <c r="L164" i="2"/>
  <c r="L228" i="2"/>
  <c r="L292" i="2"/>
  <c r="L53" i="2"/>
  <c r="G53" i="2" s="1"/>
  <c r="L117" i="2"/>
  <c r="L181" i="2"/>
  <c r="L245" i="2"/>
  <c r="L6" i="2"/>
  <c r="G6" i="2" s="1"/>
  <c r="L70" i="2"/>
  <c r="G70" i="2" s="1"/>
  <c r="L134" i="2"/>
  <c r="L198" i="2"/>
  <c r="L262" i="2"/>
  <c r="L31" i="2"/>
  <c r="L95" i="2"/>
  <c r="G95" i="2" s="1"/>
  <c r="L159" i="2"/>
  <c r="L223" i="2"/>
  <c r="L287" i="2"/>
  <c r="L56" i="2"/>
  <c r="L120" i="2"/>
  <c r="L184" i="2"/>
  <c r="G184" i="2" s="1"/>
  <c r="L248" i="2"/>
  <c r="L17" i="2"/>
  <c r="L81" i="2"/>
  <c r="L145" i="2"/>
  <c r="G145" i="2" s="1"/>
  <c r="L209" i="2"/>
  <c r="G209" i="2" s="1"/>
  <c r="L273" i="2"/>
  <c r="L258" i="2"/>
  <c r="L75" i="2"/>
  <c r="G75" i="2" s="1"/>
  <c r="L147" i="2"/>
  <c r="L275" i="2"/>
  <c r="G275" i="2" s="1"/>
  <c r="L11" i="2"/>
  <c r="L19" i="2"/>
  <c r="G187" i="2"/>
  <c r="G274" i="2"/>
  <c r="G162" i="2"/>
  <c r="G131" i="2"/>
  <c r="G195" i="2"/>
  <c r="G259" i="2"/>
  <c r="G148" i="2"/>
  <c r="G212" i="2"/>
  <c r="G276" i="2"/>
  <c r="G165" i="2"/>
  <c r="G229" i="2"/>
  <c r="G293" i="2"/>
  <c r="G118" i="2"/>
  <c r="G182" i="2"/>
  <c r="G246" i="2"/>
  <c r="G143" i="2"/>
  <c r="G207" i="2"/>
  <c r="G271" i="2"/>
  <c r="G168" i="2"/>
  <c r="G232" i="2"/>
  <c r="G296" i="2"/>
  <c r="G129" i="2"/>
  <c r="G193" i="2"/>
  <c r="G257" i="2"/>
  <c r="G138" i="2"/>
  <c r="G226" i="2"/>
  <c r="G122" i="2"/>
  <c r="G194" i="2"/>
  <c r="G266" i="2"/>
  <c r="G154" i="2"/>
  <c r="G250" i="2"/>
  <c r="G218" i="2"/>
  <c r="G106" i="2"/>
  <c r="G282" i="2"/>
  <c r="G170" i="2"/>
  <c r="G202" i="2"/>
  <c r="G146" i="2"/>
  <c r="G234" i="2"/>
  <c r="G290" i="2"/>
  <c r="G210" i="2"/>
  <c r="G298" i="2"/>
  <c r="G3" i="2"/>
  <c r="G67" i="2"/>
  <c r="G20" i="2"/>
  <c r="G84" i="2"/>
  <c r="G37" i="2"/>
  <c r="G101" i="2"/>
  <c r="G54" i="2"/>
  <c r="G15" i="2"/>
  <c r="G79" i="2"/>
  <c r="G40" i="2"/>
  <c r="G104" i="2"/>
  <c r="G65" i="2"/>
  <c r="G26" i="2"/>
  <c r="G90" i="2"/>
  <c r="G74" i="2"/>
  <c r="G42" i="2"/>
  <c r="G18" i="2"/>
  <c r="G82" i="2"/>
  <c r="G34" i="2"/>
  <c r="G10" i="2"/>
  <c r="G98" i="2"/>
  <c r="L66" i="2"/>
  <c r="L113" i="2"/>
  <c r="L177" i="2"/>
  <c r="L241" i="2"/>
  <c r="L35" i="2"/>
  <c r="L99" i="2"/>
  <c r="L163" i="2"/>
  <c r="L227" i="2"/>
  <c r="L291" i="2"/>
  <c r="L52" i="2"/>
  <c r="L116" i="2"/>
  <c r="L180" i="2"/>
  <c r="L244" i="2"/>
  <c r="L5" i="2"/>
  <c r="L69" i="2"/>
  <c r="L133" i="2"/>
  <c r="L197" i="2"/>
  <c r="L261" i="2"/>
  <c r="L22" i="2"/>
  <c r="L86" i="2"/>
  <c r="L150" i="2"/>
  <c r="L214" i="2"/>
  <c r="L278" i="2"/>
  <c r="L47" i="2"/>
  <c r="L111" i="2"/>
  <c r="L175" i="2"/>
  <c r="L239" i="2"/>
  <c r="L8" i="2"/>
  <c r="L72" i="2"/>
  <c r="L136" i="2"/>
  <c r="L200" i="2"/>
  <c r="L264" i="2"/>
  <c r="L33" i="2"/>
  <c r="L97" i="2"/>
  <c r="L161" i="2"/>
  <c r="L225" i="2"/>
  <c r="L289" i="2"/>
  <c r="L114" i="2"/>
  <c r="L178" i="2"/>
  <c r="L43" i="2"/>
  <c r="L107" i="2"/>
  <c r="L171" i="2"/>
  <c r="L235" i="2"/>
  <c r="L299" i="2"/>
  <c r="L60" i="2"/>
  <c r="L124" i="2"/>
  <c r="L188" i="2"/>
  <c r="L252" i="2"/>
  <c r="L13" i="2"/>
  <c r="L77" i="2"/>
  <c r="L141" i="2"/>
  <c r="L205" i="2"/>
  <c r="L269" i="2"/>
  <c r="L30" i="2"/>
  <c r="L94" i="2"/>
  <c r="L158" i="2"/>
  <c r="L222" i="2"/>
  <c r="L286" i="2"/>
  <c r="L55" i="2"/>
  <c r="L119" i="2"/>
  <c r="L183" i="2"/>
  <c r="L247" i="2"/>
  <c r="L16" i="2"/>
  <c r="L80" i="2"/>
  <c r="L144" i="2"/>
  <c r="L208" i="2"/>
  <c r="L272" i="2"/>
  <c r="L41" i="2"/>
  <c r="L105" i="2"/>
  <c r="L169" i="2"/>
  <c r="L233" i="2"/>
  <c r="L297" i="2"/>
  <c r="L27" i="2"/>
  <c r="L91" i="2"/>
  <c r="L219" i="2"/>
  <c r="L283" i="2"/>
  <c r="L44" i="2"/>
  <c r="L108" i="2"/>
  <c r="L172" i="2"/>
  <c r="L236" i="2"/>
  <c r="L300" i="2"/>
  <c r="L61" i="2"/>
  <c r="L125" i="2"/>
  <c r="L189" i="2"/>
  <c r="L253" i="2"/>
  <c r="L14" i="2"/>
  <c r="L78" i="2"/>
  <c r="L142" i="2"/>
  <c r="L206" i="2"/>
  <c r="L270" i="2"/>
  <c r="L39" i="2"/>
  <c r="L103" i="2"/>
  <c r="L167" i="2"/>
  <c r="L231" i="2"/>
  <c r="L295" i="2"/>
  <c r="L64" i="2"/>
  <c r="L128" i="2"/>
  <c r="L192" i="2"/>
  <c r="L256" i="2"/>
  <c r="L25" i="2"/>
  <c r="L89" i="2"/>
  <c r="L153" i="2"/>
  <c r="L217" i="2"/>
  <c r="L281" i="2"/>
  <c r="L50" i="2"/>
  <c r="L155" i="2"/>
  <c r="L2" i="2"/>
  <c r="G62" i="2" l="1"/>
  <c r="G198" i="2"/>
  <c r="G221" i="2"/>
  <c r="G149" i="2"/>
  <c r="G57" i="2"/>
  <c r="G156" i="2"/>
  <c r="G135" i="2"/>
  <c r="G134" i="2"/>
  <c r="G288" i="2"/>
  <c r="G273" i="2"/>
  <c r="G157" i="2"/>
  <c r="G92" i="2"/>
  <c r="G137" i="2"/>
  <c r="G251" i="2"/>
  <c r="G71" i="2"/>
  <c r="G262" i="2"/>
  <c r="G277" i="2"/>
  <c r="G242" i="2"/>
  <c r="G263" i="2"/>
  <c r="G31" i="2"/>
  <c r="G68" i="2"/>
  <c r="G46" i="2"/>
  <c r="G185" i="2"/>
  <c r="G140" i="2"/>
  <c r="G191" i="2"/>
  <c r="G237" i="2"/>
  <c r="G100" i="2"/>
  <c r="G267" i="2"/>
  <c r="G120" i="2"/>
  <c r="G159" i="2"/>
  <c r="G36" i="2"/>
  <c r="G23" i="2"/>
  <c r="G102" i="2"/>
  <c r="G19" i="2"/>
  <c r="G9" i="2"/>
  <c r="G230" i="2"/>
  <c r="G243" i="2"/>
  <c r="G215" i="2"/>
  <c r="G287" i="2"/>
  <c r="G151" i="2"/>
  <c r="G17" i="2"/>
  <c r="G181" i="2"/>
  <c r="G176" i="2"/>
  <c r="G45" i="2"/>
  <c r="G139" i="2"/>
  <c r="G201" i="2"/>
  <c r="G292" i="2"/>
  <c r="G228" i="2"/>
  <c r="G63" i="2"/>
  <c r="G73" i="2"/>
  <c r="G294" i="2"/>
  <c r="G258" i="2"/>
  <c r="G164" i="2"/>
  <c r="G11" i="2"/>
  <c r="G81" i="2"/>
  <c r="G245" i="2"/>
  <c r="G240" i="2"/>
  <c r="G109" i="2"/>
  <c r="G203" i="2"/>
  <c r="G56" i="2"/>
  <c r="G280" i="2"/>
  <c r="G166" i="2"/>
  <c r="G179" i="2"/>
  <c r="G223" i="2"/>
  <c r="G147" i="2"/>
  <c r="G248" i="2"/>
  <c r="G117" i="2"/>
  <c r="G83" i="2"/>
  <c r="G112" i="2"/>
  <c r="G190" i="2"/>
  <c r="G284" i="2"/>
  <c r="G85" i="2"/>
  <c r="G87" i="2"/>
  <c r="G216" i="2"/>
  <c r="G115" i="2"/>
  <c r="G279" i="2"/>
  <c r="G217" i="2"/>
  <c r="G272" i="2"/>
  <c r="G161" i="2"/>
  <c r="G261" i="2"/>
  <c r="G113" i="2"/>
  <c r="G128" i="2"/>
  <c r="G206" i="2"/>
  <c r="G300" i="2"/>
  <c r="G144" i="2"/>
  <c r="G222" i="2"/>
  <c r="G107" i="2"/>
  <c r="G111" i="2"/>
  <c r="G197" i="2"/>
  <c r="G291" i="2"/>
  <c r="G172" i="2"/>
  <c r="G256" i="2"/>
  <c r="G235" i="2"/>
  <c r="G116" i="2"/>
  <c r="G155" i="2"/>
  <c r="G270" i="2"/>
  <c r="G286" i="2"/>
  <c r="G171" i="2"/>
  <c r="G281" i="2"/>
  <c r="G142" i="2"/>
  <c r="G236" i="2"/>
  <c r="G297" i="2"/>
  <c r="G158" i="2"/>
  <c r="G252" i="2"/>
  <c r="G264" i="2"/>
  <c r="G133" i="2"/>
  <c r="G227" i="2"/>
  <c r="G233" i="2"/>
  <c r="G178" i="2"/>
  <c r="G163" i="2"/>
  <c r="G153" i="2"/>
  <c r="G108" i="2"/>
  <c r="G247" i="2"/>
  <c r="G124" i="2"/>
  <c r="G214" i="2"/>
  <c r="G200" i="2"/>
  <c r="G278" i="2"/>
  <c r="G114" i="2"/>
  <c r="G136" i="2"/>
  <c r="G167" i="2"/>
  <c r="G253" i="2"/>
  <c r="G183" i="2"/>
  <c r="G269" i="2"/>
  <c r="G289" i="2"/>
  <c r="G150" i="2"/>
  <c r="G244" i="2"/>
  <c r="G188" i="2"/>
  <c r="G231" i="2"/>
  <c r="G169" i="2"/>
  <c r="G189" i="2"/>
  <c r="G283" i="2"/>
  <c r="G119" i="2"/>
  <c r="G205" i="2"/>
  <c r="G299" i="2"/>
  <c r="G225" i="2"/>
  <c r="G180" i="2"/>
  <c r="G241" i="2"/>
  <c r="G295" i="2"/>
  <c r="G125" i="2"/>
  <c r="G141" i="2"/>
  <c r="G239" i="2"/>
  <c r="G177" i="2"/>
  <c r="G219" i="2"/>
  <c r="G192" i="2"/>
  <c r="G208" i="2"/>
  <c r="G175" i="2"/>
  <c r="G50" i="2"/>
  <c r="G27" i="2"/>
  <c r="G13" i="2"/>
  <c r="G33" i="2"/>
  <c r="G66" i="2"/>
  <c r="G22" i="2"/>
  <c r="G69" i="2"/>
  <c r="G39" i="2"/>
  <c r="G55" i="2"/>
  <c r="G61" i="2"/>
  <c r="G77" i="2"/>
  <c r="G64" i="2"/>
  <c r="G30" i="2"/>
  <c r="G5" i="2"/>
  <c r="G99" i="2"/>
  <c r="G78" i="2"/>
  <c r="G94" i="2"/>
  <c r="G14" i="2"/>
  <c r="G89" i="2"/>
  <c r="G44" i="2"/>
  <c r="G105" i="2"/>
  <c r="G60" i="2"/>
  <c r="G72" i="2"/>
  <c r="G35" i="2"/>
  <c r="G91" i="2"/>
  <c r="G97" i="2"/>
  <c r="G52" i="2"/>
  <c r="G80" i="2"/>
  <c r="G43" i="2"/>
  <c r="G47" i="2"/>
  <c r="G16" i="2"/>
  <c r="G25" i="2"/>
  <c r="G103" i="2"/>
  <c r="G41" i="2"/>
  <c r="G8" i="2"/>
  <c r="G86" i="2"/>
  <c r="G2" i="2"/>
</calcChain>
</file>

<file path=xl/sharedStrings.xml><?xml version="1.0" encoding="utf-8"?>
<sst xmlns="http://schemas.openxmlformats.org/spreadsheetml/2006/main" count="120" uniqueCount="94">
  <si>
    <t>Placa/Liga-Ti-5Al-2,5Sn</t>
  </si>
  <si>
    <t>Placa/Liga-Ti-3Al-2,5V</t>
  </si>
  <si>
    <t>Placa/Liga-Ti-6Al-4V</t>
  </si>
  <si>
    <t>Placa/Liga-Ti-6Al-6V-2Sn</t>
  </si>
  <si>
    <t>Placa/Liga-Ti-10V-2Fe-3Al</t>
  </si>
  <si>
    <t>https://pt.tradingeconomics.com/commodity/titanium</t>
  </si>
  <si>
    <t>Referencia</t>
  </si>
  <si>
    <t>https://br.investing.com/currencies/usd-brl-historical-data</t>
  </si>
  <si>
    <t>variancia dolar</t>
  </si>
  <si>
    <t>Col-011: IdProduto</t>
  </si>
  <si>
    <t>Col-008: CustoTitanio</t>
  </si>
  <si>
    <t>Col-001: DataCompra</t>
  </si>
  <si>
    <t>Col-002: EntradaEstoque</t>
  </si>
  <si>
    <t>Col-003: RequisicaoPeca</t>
  </si>
  <si>
    <t>Col-004: FreteImportcao</t>
  </si>
  <si>
    <t>Col-005: CustoImportacao</t>
  </si>
  <si>
    <t>Col-013: QdtePedido</t>
  </si>
  <si>
    <t>Col-007: FretePorto</t>
  </si>
  <si>
    <t>Col-000: IdCompra</t>
  </si>
  <si>
    <t>Col-006: SeguroImportacao</t>
  </si>
  <si>
    <t>Col-009: FatorProduto</t>
  </si>
  <si>
    <t>Col-010: CustoDolar</t>
  </si>
  <si>
    <t>Col-011: CustoUnitarioProduto</t>
  </si>
  <si>
    <t>Col-012: IdProduto</t>
  </si>
  <si>
    <t>Botucatu</t>
  </si>
  <si>
    <t>Taubate</t>
  </si>
  <si>
    <t xml:space="preserve">São Jose dos Campos - Campos Faria Lima </t>
  </si>
  <si>
    <t>São Jose dos Campos - ELEB</t>
  </si>
  <si>
    <t>Col-014: IdFornecedor</t>
  </si>
  <si>
    <t>Col-015: IdEstoque</t>
  </si>
  <si>
    <t>Premissas Campos Aleatorios</t>
  </si>
  <si>
    <t>Campo</t>
  </si>
  <si>
    <t>Inicio</t>
  </si>
  <si>
    <t>Fim</t>
  </si>
  <si>
    <t>obs</t>
  </si>
  <si>
    <t>Data entre : 01/01/2021 a 31/12/2021 os campos do lado são referencias para formula funcinar com performace</t>
  </si>
  <si>
    <t xml:space="preserve">Numero de dias que ira somar a data de compra </t>
  </si>
  <si>
    <t>Descritivo</t>
  </si>
  <si>
    <t>Data em que foi startado a compra  com FONECEDOR</t>
  </si>
  <si>
    <t>Data de chegado no produto na empresa e apropriado ao eESTOQUE</t>
  </si>
  <si>
    <t>Data da SAIDA do produto do estoque para manufatura</t>
  </si>
  <si>
    <t>Numero de dias a somas da data de entrata do estoque</t>
  </si>
  <si>
    <t>Premissas Campos Calculados</t>
  </si>
  <si>
    <t xml:space="preserve">35.000 peso aprox. que um veiculo pode transportar arredonda pra cima caso nescessario </t>
  </si>
  <si>
    <t>**Custo tranp. Maritimo</t>
  </si>
  <si>
    <t>Formula/valor</t>
  </si>
  <si>
    <t>Valor custo importcao</t>
  </si>
  <si>
    <t xml:space="preserve"> (Col-013: QdtePedido/35.000)* (Col-010: CustoDolar*3.990)</t>
  </si>
  <si>
    <t>Fonte: https://moverdb.com/pt/transporte-de-conteineres/russia/  *** local situado o fornecedor</t>
  </si>
  <si>
    <t>(Col-011: CustoUnitarioProduto*Col-013: QdtePedido)*Taxa Seguro</t>
  </si>
  <si>
    <t>** Taxa Seguro</t>
  </si>
  <si>
    <t>sob valor de aquisicao do PRODUTO (valor medio praticado em trasporte de carga)</t>
  </si>
  <si>
    <t>Premissas Campos Tabelados</t>
  </si>
  <si>
    <t>Fonte</t>
  </si>
  <si>
    <t>Cotacao do DOLAR no exercico de 2021 - Valor de fechamento do dia - tabela FatDolar</t>
  </si>
  <si>
    <t xml:space="preserve">A R B I T R A R I O </t>
  </si>
  <si>
    <t>Fator para diferenciar os diferentes tipo de PRODUTOS comprados - Tabela DimProduto - para mudar precisa ser feiro nesta tabela</t>
  </si>
  <si>
    <t>Preco do KILO do titanio em DOLAR no exercicio de 2021 - tabela: FatTitanio</t>
  </si>
  <si>
    <t>Col-008: CustoTitanio*Col-009: FatorProduto*Col-010: CustoDolar</t>
  </si>
  <si>
    <t>valor de 1 kilo de titanio em Reais já aplicado o fator do tipo de produto</t>
  </si>
  <si>
    <t>custos diversos na importcao aduana,liberacao de sinal, despachante etc</t>
  </si>
  <si>
    <t>VSMPO-AVISMA Corporation</t>
  </si>
  <si>
    <t>TMS Titanium</t>
  </si>
  <si>
    <t>razao</t>
  </si>
  <si>
    <t>fantasia</t>
  </si>
  <si>
    <t>origem</t>
  </si>
  <si>
    <t>VSMPO-Avisma</t>
  </si>
  <si>
    <t>TMS TITANIUM</t>
  </si>
  <si>
    <t>Russia</t>
  </si>
  <si>
    <t>China</t>
  </si>
  <si>
    <t>Custo de Transporte do Porto BRASIL ate o estoeu solicitou compra - pesqui quaolp tebela ANTT de frete</t>
  </si>
  <si>
    <t>Cidade</t>
  </si>
  <si>
    <t>São Jose dos Campos</t>
  </si>
  <si>
    <t>Bandeira</t>
  </si>
  <si>
    <t>https://drive.google.com/uc?id=1KgW4Q2qmLVWZF9B3v06YNkinDhmwdT8I</t>
  </si>
  <si>
    <t>https://drive.google.com/uc?id=1UL5kftxHVBTsDVaLubEFQbcf5q2yBDbX</t>
  </si>
  <si>
    <t>referencia_titanio</t>
  </si>
  <si>
    <t>variancia_titanio</t>
  </si>
  <si>
    <t>Valor_dolar</t>
  </si>
  <si>
    <t>nome_produto</t>
  </si>
  <si>
    <t>capacidade_estoque</t>
  </si>
  <si>
    <t>id_fornecedor</t>
  </si>
  <si>
    <t>col_010_custoDolar</t>
  </si>
  <si>
    <t>col_012_idProduto</t>
  </si>
  <si>
    <t>col_013_qdtePedido</t>
  </si>
  <si>
    <t>col_014_idFornecedor</t>
  </si>
  <si>
    <t>col_015_idEstoque</t>
  </si>
  <si>
    <t>id_geral</t>
  </si>
  <si>
    <t>col_001_dataCompra</t>
  </si>
  <si>
    <t>col_000_idCompra</t>
  </si>
  <si>
    <t>col_011_custoUnitarioProduto</t>
  </si>
  <si>
    <t>col_005_custoImportacao</t>
  </si>
  <si>
    <t>col_004_freteImportcao</t>
  </si>
  <si>
    <t>col_006_seguroImportacao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</si>
</sst>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0.000"/>
    <numFmt numFmtId="166" formatCode="_-* #,##0_-;\-* #,##0_-;_-* &quot;-&quot;??_-;_-@_-"/>
    <numFmt numFmtId="167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5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5" fillId="0" borderId="0" xfId="0" applyNumberFormat="1" applyFont="1"/>
    <xf numFmtId="44" fontId="5" fillId="0" borderId="0" xfId="2" applyFont="1"/>
    <xf numFmtId="0" fontId="6" fillId="0" borderId="0" xfId="4"/>
    <xf numFmtId="9" fontId="0" fillId="0" borderId="0" xfId="3" applyFont="1"/>
    <xf numFmtId="164" fontId="5" fillId="0" borderId="0" xfId="0" applyNumberFormat="1" applyFont="1"/>
    <xf numFmtId="164" fontId="5" fillId="0" borderId="0" xfId="2" applyNumberFormat="1" applyFont="1"/>
    <xf numFmtId="43" fontId="5" fillId="0" borderId="0" xfId="1" applyFont="1"/>
    <xf numFmtId="166" fontId="5" fillId="0" borderId="0" xfId="1" applyNumberFormat="1" applyFont="1"/>
    <xf numFmtId="43" fontId="5" fillId="0" borderId="0" xfId="0" applyNumberFormat="1" applyFont="1"/>
    <xf numFmtId="0" fontId="3" fillId="2" borderId="0" xfId="0" applyFont="1" applyFill="1"/>
    <xf numFmtId="1" fontId="5" fillId="0" borderId="0" xfId="0" applyNumberFormat="1" applyFont="1"/>
    <xf numFmtId="0" fontId="7" fillId="0" borderId="0" xfId="0" applyFont="1"/>
    <xf numFmtId="1" fontId="5" fillId="3" borderId="0" xfId="0" applyNumberFormat="1" applyFont="1" applyFill="1"/>
    <xf numFmtId="0" fontId="5" fillId="3" borderId="0" xfId="0" applyFont="1" applyFill="1"/>
    <xf numFmtId="0" fontId="5" fillId="0" borderId="1" xfId="0" applyFont="1" applyBorder="1"/>
    <xf numFmtId="167" fontId="5" fillId="3" borderId="1" xfId="0" applyNumberFormat="1" applyFont="1" applyFill="1" applyBorder="1"/>
    <xf numFmtId="0" fontId="0" fillId="0" borderId="1" xfId="0" applyBorder="1"/>
    <xf numFmtId="167" fontId="5" fillId="0" borderId="0" xfId="0" applyNumberFormat="1" applyFont="1"/>
    <xf numFmtId="165" fontId="5" fillId="4" borderId="0" xfId="0" applyNumberFormat="1" applyFont="1" applyFill="1"/>
    <xf numFmtId="0" fontId="5" fillId="4" borderId="1" xfId="0" applyFont="1" applyFill="1" applyBorder="1"/>
    <xf numFmtId="44" fontId="5" fillId="0" borderId="0" xfId="0" applyNumberFormat="1" applyFont="1"/>
    <xf numFmtId="0" fontId="6" fillId="0" borderId="0" xfId="4" applyAlignment="1">
      <alignment vertical="center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uc?id=1KgW4Q2qmLVWZF9B3v06YNkinDhmwdT8I" TargetMode="External"/><Relationship Id="rId1" Type="http://schemas.openxmlformats.org/officeDocument/2006/relationships/hyperlink" Target="https://drive.google.com/uc?id=1UL5kftxHVBTsDVaLubEFQbcf5q2yBDb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pt.tradingeconomics.com/commodity/titanium" TargetMode="External"/><Relationship Id="rId1" Type="http://schemas.openxmlformats.org/officeDocument/2006/relationships/hyperlink" Target="https://br.investing.com/currencies/usd-brl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D092-BAD2-4E75-A92E-2EB7D4CE27E8}">
  <dimension ref="A1:C366"/>
  <sheetViews>
    <sheetView workbookViewId="0">
      <selection activeCell="K16" sqref="K16"/>
    </sheetView>
  </sheetViews>
  <sheetFormatPr defaultRowHeight="15" x14ac:dyDescent="0.25"/>
  <cols>
    <col min="1" max="1" width="17" bestFit="1" customWidth="1"/>
    <col min="2" max="2" width="18.140625" customWidth="1"/>
    <col min="3" max="3" width="15.28515625" bestFit="1" customWidth="1"/>
  </cols>
  <sheetData>
    <row r="1" spans="1:3" x14ac:dyDescent="0.25">
      <c r="A1" t="s">
        <v>76</v>
      </c>
      <c r="B1" s="1" t="str">
        <f>fatCompra!I1</f>
        <v>Col-008: CustoTitanio</v>
      </c>
      <c r="C1" t="s">
        <v>77</v>
      </c>
    </row>
    <row r="2" spans="1:3" x14ac:dyDescent="0.25">
      <c r="A2" s="2">
        <v>44197</v>
      </c>
      <c r="B2">
        <v>7.5003000000000002</v>
      </c>
    </row>
    <row r="3" spans="1:3" x14ac:dyDescent="0.25">
      <c r="A3" s="2">
        <v>44198</v>
      </c>
      <c r="B3">
        <v>7.5003000000000002</v>
      </c>
      <c r="C3" s="8">
        <f>(B3-B2)/B3</f>
        <v>0</v>
      </c>
    </row>
    <row r="4" spans="1:3" x14ac:dyDescent="0.25">
      <c r="A4" s="2">
        <v>44199</v>
      </c>
      <c r="B4">
        <v>7.5003000000000002</v>
      </c>
      <c r="C4" s="8">
        <f t="shared" ref="C4:C67" si="0">(B4-B3)/B4</f>
        <v>0</v>
      </c>
    </row>
    <row r="5" spans="1:3" x14ac:dyDescent="0.25">
      <c r="A5" s="2">
        <v>44200</v>
      </c>
      <c r="B5">
        <v>7.5003000000000002</v>
      </c>
      <c r="C5" s="8">
        <f t="shared" si="0"/>
        <v>0</v>
      </c>
    </row>
    <row r="6" spans="1:3" x14ac:dyDescent="0.25">
      <c r="A6" s="2">
        <v>44201</v>
      </c>
      <c r="B6">
        <v>7.5003000000000002</v>
      </c>
      <c r="C6" s="8">
        <f t="shared" si="0"/>
        <v>0</v>
      </c>
    </row>
    <row r="7" spans="1:3" x14ac:dyDescent="0.25">
      <c r="A7" s="2">
        <v>44202</v>
      </c>
      <c r="B7">
        <v>7.5003000000000002</v>
      </c>
      <c r="C7" s="8">
        <f t="shared" si="0"/>
        <v>0</v>
      </c>
    </row>
    <row r="8" spans="1:3" x14ac:dyDescent="0.25">
      <c r="A8" s="2">
        <v>44203</v>
      </c>
      <c r="B8">
        <v>7.5003000000000002</v>
      </c>
      <c r="C8" s="8">
        <f t="shared" si="0"/>
        <v>0</v>
      </c>
    </row>
    <row r="9" spans="1:3" x14ac:dyDescent="0.25">
      <c r="A9" s="2">
        <v>44204</v>
      </c>
      <c r="B9">
        <v>7.5003000000000002</v>
      </c>
      <c r="C9" s="8">
        <f t="shared" si="0"/>
        <v>0</v>
      </c>
    </row>
    <row r="10" spans="1:3" x14ac:dyDescent="0.25">
      <c r="A10" s="2">
        <v>44205</v>
      </c>
      <c r="B10">
        <v>7.5003000000000002</v>
      </c>
      <c r="C10" s="8">
        <f t="shared" si="0"/>
        <v>0</v>
      </c>
    </row>
    <row r="11" spans="1:3" x14ac:dyDescent="0.25">
      <c r="A11" s="2">
        <v>44206</v>
      </c>
      <c r="B11">
        <v>7.5003000000000002</v>
      </c>
      <c r="C11" s="8">
        <f t="shared" si="0"/>
        <v>0</v>
      </c>
    </row>
    <row r="12" spans="1:3" x14ac:dyDescent="0.25">
      <c r="A12" s="2">
        <v>44207</v>
      </c>
      <c r="B12">
        <v>7.5003000000000002</v>
      </c>
      <c r="C12" s="8">
        <f t="shared" si="0"/>
        <v>0</v>
      </c>
    </row>
    <row r="13" spans="1:3" x14ac:dyDescent="0.25">
      <c r="A13" s="2">
        <v>44208</v>
      </c>
      <c r="B13">
        <v>7.5003000000000002</v>
      </c>
      <c r="C13" s="8">
        <f t="shared" si="0"/>
        <v>0</v>
      </c>
    </row>
    <row r="14" spans="1:3" x14ac:dyDescent="0.25">
      <c r="A14" s="2">
        <v>44209</v>
      </c>
      <c r="B14">
        <v>7.5003000000000002</v>
      </c>
      <c r="C14" s="8">
        <f t="shared" si="0"/>
        <v>0</v>
      </c>
    </row>
    <row r="15" spans="1:3" x14ac:dyDescent="0.25">
      <c r="A15" s="2">
        <v>44210</v>
      </c>
      <c r="B15">
        <v>7.5003000000000002</v>
      </c>
      <c r="C15" s="8">
        <f t="shared" si="0"/>
        <v>0</v>
      </c>
    </row>
    <row r="16" spans="1:3" x14ac:dyDescent="0.25">
      <c r="A16" s="2">
        <v>44211</v>
      </c>
      <c r="B16">
        <v>7.5003000000000002</v>
      </c>
      <c r="C16" s="8">
        <f t="shared" si="0"/>
        <v>0</v>
      </c>
    </row>
    <row r="17" spans="1:3" x14ac:dyDescent="0.25">
      <c r="A17" s="2">
        <v>44212</v>
      </c>
      <c r="B17">
        <v>7.5003000000000002</v>
      </c>
      <c r="C17" s="8">
        <f t="shared" si="0"/>
        <v>0</v>
      </c>
    </row>
    <row r="18" spans="1:3" x14ac:dyDescent="0.25">
      <c r="A18" s="2">
        <v>44213</v>
      </c>
      <c r="B18">
        <v>7.5003000000000002</v>
      </c>
      <c r="C18" s="8">
        <f t="shared" si="0"/>
        <v>0</v>
      </c>
    </row>
    <row r="19" spans="1:3" x14ac:dyDescent="0.25">
      <c r="A19" s="2">
        <v>44214</v>
      </c>
      <c r="B19">
        <v>7.5003000000000002</v>
      </c>
      <c r="C19" s="8">
        <f t="shared" si="0"/>
        <v>0</v>
      </c>
    </row>
    <row r="20" spans="1:3" x14ac:dyDescent="0.25">
      <c r="A20" s="2">
        <v>44215</v>
      </c>
      <c r="B20">
        <v>7.5003000000000002</v>
      </c>
      <c r="C20" s="8">
        <f t="shared" si="0"/>
        <v>0</v>
      </c>
    </row>
    <row r="21" spans="1:3" x14ac:dyDescent="0.25">
      <c r="A21" s="2">
        <v>44216</v>
      </c>
      <c r="B21">
        <v>7.5003000000000002</v>
      </c>
      <c r="C21" s="8">
        <f t="shared" si="0"/>
        <v>0</v>
      </c>
    </row>
    <row r="22" spans="1:3" x14ac:dyDescent="0.25">
      <c r="A22" s="2">
        <v>44217</v>
      </c>
      <c r="B22">
        <v>7.5003000000000002</v>
      </c>
      <c r="C22" s="8">
        <f t="shared" si="0"/>
        <v>0</v>
      </c>
    </row>
    <row r="23" spans="1:3" x14ac:dyDescent="0.25">
      <c r="A23" s="2">
        <v>44218</v>
      </c>
      <c r="B23">
        <v>7.5003000000000002</v>
      </c>
      <c r="C23" s="8">
        <f t="shared" si="0"/>
        <v>0</v>
      </c>
    </row>
    <row r="24" spans="1:3" x14ac:dyDescent="0.25">
      <c r="A24" s="2">
        <v>44219</v>
      </c>
      <c r="B24">
        <v>7.5003000000000002</v>
      </c>
      <c r="C24" s="8">
        <f t="shared" si="0"/>
        <v>0</v>
      </c>
    </row>
    <row r="25" spans="1:3" x14ac:dyDescent="0.25">
      <c r="A25" s="2">
        <v>44220</v>
      </c>
      <c r="B25">
        <v>7.5003000000000002</v>
      </c>
      <c r="C25" s="8">
        <f t="shared" si="0"/>
        <v>0</v>
      </c>
    </row>
    <row r="26" spans="1:3" x14ac:dyDescent="0.25">
      <c r="A26" s="2">
        <v>44221</v>
      </c>
      <c r="B26">
        <v>7.5003000000000002</v>
      </c>
      <c r="C26" s="8">
        <f t="shared" si="0"/>
        <v>0</v>
      </c>
    </row>
    <row r="27" spans="1:3" x14ac:dyDescent="0.25">
      <c r="A27" s="2">
        <v>44222</v>
      </c>
      <c r="B27">
        <v>7.5003000000000002</v>
      </c>
      <c r="C27" s="8">
        <f t="shared" si="0"/>
        <v>0</v>
      </c>
    </row>
    <row r="28" spans="1:3" x14ac:dyDescent="0.25">
      <c r="A28" s="2">
        <v>44223</v>
      </c>
      <c r="B28">
        <v>7.5003000000000002</v>
      </c>
      <c r="C28" s="8">
        <f t="shared" si="0"/>
        <v>0</v>
      </c>
    </row>
    <row r="29" spans="1:3" x14ac:dyDescent="0.25">
      <c r="A29" s="2">
        <v>44224</v>
      </c>
      <c r="B29">
        <v>7.5003000000000002</v>
      </c>
      <c r="C29" s="8">
        <f t="shared" si="0"/>
        <v>0</v>
      </c>
    </row>
    <row r="30" spans="1:3" x14ac:dyDescent="0.25">
      <c r="A30" s="2">
        <v>44225</v>
      </c>
      <c r="B30">
        <v>7.5003000000000002</v>
      </c>
      <c r="C30" s="8">
        <f t="shared" si="0"/>
        <v>0</v>
      </c>
    </row>
    <row r="31" spans="1:3" x14ac:dyDescent="0.25">
      <c r="A31" s="2">
        <v>44226</v>
      </c>
      <c r="B31">
        <v>7.5003000000000002</v>
      </c>
      <c r="C31" s="8">
        <f t="shared" si="0"/>
        <v>0</v>
      </c>
    </row>
    <row r="32" spans="1:3" x14ac:dyDescent="0.25">
      <c r="A32" s="2">
        <v>44227</v>
      </c>
      <c r="B32">
        <v>7.5003000000000002</v>
      </c>
      <c r="C32" s="8">
        <f t="shared" si="0"/>
        <v>0</v>
      </c>
    </row>
    <row r="33" spans="1:3" x14ac:dyDescent="0.25">
      <c r="A33" s="2">
        <v>44228</v>
      </c>
      <c r="B33">
        <v>7.5003000000000002</v>
      </c>
      <c r="C33" s="8">
        <f t="shared" si="0"/>
        <v>0</v>
      </c>
    </row>
    <row r="34" spans="1:3" x14ac:dyDescent="0.25">
      <c r="A34" s="2">
        <v>44229</v>
      </c>
      <c r="B34">
        <v>7.5003000000000002</v>
      </c>
      <c r="C34" s="8">
        <f t="shared" si="0"/>
        <v>0</v>
      </c>
    </row>
    <row r="35" spans="1:3" x14ac:dyDescent="0.25">
      <c r="A35" s="2">
        <v>44230</v>
      </c>
      <c r="B35">
        <v>7.5003000000000002</v>
      </c>
      <c r="C35" s="8">
        <f t="shared" si="0"/>
        <v>0</v>
      </c>
    </row>
    <row r="36" spans="1:3" x14ac:dyDescent="0.25">
      <c r="A36" s="2">
        <v>44231</v>
      </c>
      <c r="B36">
        <v>7.5003000000000002</v>
      </c>
      <c r="C36" s="8">
        <f t="shared" si="0"/>
        <v>0</v>
      </c>
    </row>
    <row r="37" spans="1:3" x14ac:dyDescent="0.25">
      <c r="A37" s="2">
        <v>44232</v>
      </c>
      <c r="B37">
        <v>7.5003000000000002</v>
      </c>
      <c r="C37" s="8">
        <f t="shared" si="0"/>
        <v>0</v>
      </c>
    </row>
    <row r="38" spans="1:3" x14ac:dyDescent="0.25">
      <c r="A38" s="2">
        <v>44233</v>
      </c>
      <c r="B38">
        <v>7.5003000000000002</v>
      </c>
      <c r="C38" s="8">
        <f t="shared" si="0"/>
        <v>0</v>
      </c>
    </row>
    <row r="39" spans="1:3" x14ac:dyDescent="0.25">
      <c r="A39" s="2">
        <v>44234</v>
      </c>
      <c r="B39">
        <v>7.5003000000000002</v>
      </c>
      <c r="C39" s="8">
        <f t="shared" si="0"/>
        <v>0</v>
      </c>
    </row>
    <row r="40" spans="1:3" x14ac:dyDescent="0.25">
      <c r="A40" s="2">
        <v>44235</v>
      </c>
      <c r="B40">
        <v>7.7500999999999998</v>
      </c>
      <c r="C40" s="8">
        <f t="shared" si="0"/>
        <v>3.2231842169778403E-2</v>
      </c>
    </row>
    <row r="41" spans="1:3" x14ac:dyDescent="0.25">
      <c r="A41" s="2">
        <v>44236</v>
      </c>
      <c r="B41">
        <v>7.7500999999999998</v>
      </c>
      <c r="C41" s="8">
        <f t="shared" si="0"/>
        <v>0</v>
      </c>
    </row>
    <row r="42" spans="1:3" x14ac:dyDescent="0.25">
      <c r="A42" s="2">
        <v>44237</v>
      </c>
      <c r="B42">
        <v>7.7500999999999998</v>
      </c>
      <c r="C42" s="8">
        <f t="shared" si="0"/>
        <v>0</v>
      </c>
    </row>
    <row r="43" spans="1:3" x14ac:dyDescent="0.25">
      <c r="A43" s="2">
        <v>44238</v>
      </c>
      <c r="B43">
        <v>7.7500999999999998</v>
      </c>
      <c r="C43" s="8">
        <f t="shared" si="0"/>
        <v>0</v>
      </c>
    </row>
    <row r="44" spans="1:3" x14ac:dyDescent="0.25">
      <c r="A44" s="2">
        <v>44239</v>
      </c>
      <c r="B44">
        <v>7.7500999999999998</v>
      </c>
      <c r="C44" s="8">
        <f t="shared" si="0"/>
        <v>0</v>
      </c>
    </row>
    <row r="45" spans="1:3" x14ac:dyDescent="0.25">
      <c r="A45" s="2">
        <v>44240</v>
      </c>
      <c r="B45">
        <v>7.7500999999999998</v>
      </c>
      <c r="C45" s="8">
        <f t="shared" si="0"/>
        <v>0</v>
      </c>
    </row>
    <row r="46" spans="1:3" x14ac:dyDescent="0.25">
      <c r="A46" s="2">
        <v>44241</v>
      </c>
      <c r="B46">
        <v>7.7500999999999998</v>
      </c>
      <c r="C46" s="8">
        <f t="shared" si="0"/>
        <v>0</v>
      </c>
    </row>
    <row r="47" spans="1:3" x14ac:dyDescent="0.25">
      <c r="A47" s="2">
        <v>44242</v>
      </c>
      <c r="B47">
        <v>7.7500999999999998</v>
      </c>
      <c r="C47" s="8">
        <f t="shared" si="0"/>
        <v>0</v>
      </c>
    </row>
    <row r="48" spans="1:3" x14ac:dyDescent="0.25">
      <c r="A48" s="2">
        <v>44243</v>
      </c>
      <c r="B48">
        <v>7.7500999999999998</v>
      </c>
      <c r="C48" s="8">
        <f t="shared" si="0"/>
        <v>0</v>
      </c>
    </row>
    <row r="49" spans="1:3" x14ac:dyDescent="0.25">
      <c r="A49" s="2">
        <v>44244</v>
      </c>
      <c r="B49">
        <v>7.7500999999999998</v>
      </c>
      <c r="C49" s="8">
        <f t="shared" si="0"/>
        <v>0</v>
      </c>
    </row>
    <row r="50" spans="1:3" x14ac:dyDescent="0.25">
      <c r="A50" s="2">
        <v>44245</v>
      </c>
      <c r="B50">
        <v>7.7500999999999998</v>
      </c>
      <c r="C50" s="8">
        <f t="shared" si="0"/>
        <v>0</v>
      </c>
    </row>
    <row r="51" spans="1:3" x14ac:dyDescent="0.25">
      <c r="A51" s="2">
        <v>44246</v>
      </c>
      <c r="B51">
        <v>7.7500999999999998</v>
      </c>
      <c r="C51" s="8">
        <f t="shared" si="0"/>
        <v>0</v>
      </c>
    </row>
    <row r="52" spans="1:3" x14ac:dyDescent="0.25">
      <c r="A52" s="2">
        <v>44247</v>
      </c>
      <c r="B52">
        <v>7.7500999999999998</v>
      </c>
      <c r="C52" s="8">
        <f t="shared" si="0"/>
        <v>0</v>
      </c>
    </row>
    <row r="53" spans="1:3" x14ac:dyDescent="0.25">
      <c r="A53" s="2">
        <v>44248</v>
      </c>
      <c r="B53">
        <v>7.7500999999999998</v>
      </c>
      <c r="C53" s="8">
        <f t="shared" si="0"/>
        <v>0</v>
      </c>
    </row>
    <row r="54" spans="1:3" x14ac:dyDescent="0.25">
      <c r="A54" s="2">
        <v>44249</v>
      </c>
      <c r="B54">
        <v>7.7500999999999998</v>
      </c>
      <c r="C54" s="8">
        <f t="shared" si="0"/>
        <v>0</v>
      </c>
    </row>
    <row r="55" spans="1:3" x14ac:dyDescent="0.25">
      <c r="A55" s="2">
        <v>44250</v>
      </c>
      <c r="B55">
        <v>7.7500999999999998</v>
      </c>
      <c r="C55" s="8">
        <f t="shared" si="0"/>
        <v>0</v>
      </c>
    </row>
    <row r="56" spans="1:3" x14ac:dyDescent="0.25">
      <c r="A56" s="2">
        <v>44251</v>
      </c>
      <c r="B56">
        <v>7.7500999999999998</v>
      </c>
      <c r="C56" s="8">
        <f t="shared" si="0"/>
        <v>0</v>
      </c>
    </row>
    <row r="57" spans="1:3" x14ac:dyDescent="0.25">
      <c r="A57" s="2">
        <v>44252</v>
      </c>
      <c r="B57">
        <v>7.7500999999999998</v>
      </c>
      <c r="C57" s="8">
        <f t="shared" si="0"/>
        <v>0</v>
      </c>
    </row>
    <row r="58" spans="1:3" x14ac:dyDescent="0.25">
      <c r="A58" s="2">
        <v>44253</v>
      </c>
      <c r="B58">
        <v>7.7500999999999998</v>
      </c>
      <c r="C58" s="8">
        <f t="shared" si="0"/>
        <v>0</v>
      </c>
    </row>
    <row r="59" spans="1:3" x14ac:dyDescent="0.25">
      <c r="A59" s="2">
        <v>44254</v>
      </c>
      <c r="B59">
        <v>7.7500999999999998</v>
      </c>
      <c r="C59" s="8">
        <f t="shared" si="0"/>
        <v>0</v>
      </c>
    </row>
    <row r="60" spans="1:3" x14ac:dyDescent="0.25">
      <c r="A60" s="2">
        <v>44255</v>
      </c>
      <c r="B60">
        <v>7.7500999999999998</v>
      </c>
      <c r="C60" s="8">
        <f t="shared" si="0"/>
        <v>0</v>
      </c>
    </row>
    <row r="61" spans="1:3" x14ac:dyDescent="0.25">
      <c r="A61" s="2">
        <v>44256</v>
      </c>
      <c r="B61">
        <v>7.7500999999999998</v>
      </c>
      <c r="C61" s="8">
        <f t="shared" si="0"/>
        <v>0</v>
      </c>
    </row>
    <row r="62" spans="1:3" x14ac:dyDescent="0.25">
      <c r="A62" s="2">
        <v>44257</v>
      </c>
      <c r="B62">
        <v>7.7500999999999998</v>
      </c>
      <c r="C62" s="8">
        <f t="shared" si="0"/>
        <v>0</v>
      </c>
    </row>
    <row r="63" spans="1:3" x14ac:dyDescent="0.25">
      <c r="A63" s="2">
        <v>44258</v>
      </c>
      <c r="B63">
        <v>7.7500999999999998</v>
      </c>
      <c r="C63" s="8">
        <f t="shared" si="0"/>
        <v>0</v>
      </c>
    </row>
    <row r="64" spans="1:3" x14ac:dyDescent="0.25">
      <c r="A64" s="2">
        <v>44259</v>
      </c>
      <c r="B64">
        <v>7.7500999999999998</v>
      </c>
      <c r="C64" s="8">
        <f t="shared" si="0"/>
        <v>0</v>
      </c>
    </row>
    <row r="65" spans="1:3" x14ac:dyDescent="0.25">
      <c r="A65" s="2">
        <v>44260</v>
      </c>
      <c r="B65">
        <v>7.7500999999999998</v>
      </c>
      <c r="C65" s="8">
        <f t="shared" si="0"/>
        <v>0</v>
      </c>
    </row>
    <row r="66" spans="1:3" x14ac:dyDescent="0.25">
      <c r="A66" s="2">
        <v>44261</v>
      </c>
      <c r="B66">
        <v>7.7500999999999998</v>
      </c>
      <c r="C66" s="8">
        <f t="shared" si="0"/>
        <v>0</v>
      </c>
    </row>
    <row r="67" spans="1:3" x14ac:dyDescent="0.25">
      <c r="A67" s="2">
        <v>44262</v>
      </c>
      <c r="B67">
        <v>7.7500999999999998</v>
      </c>
      <c r="C67" s="8">
        <f t="shared" si="0"/>
        <v>0</v>
      </c>
    </row>
    <row r="68" spans="1:3" x14ac:dyDescent="0.25">
      <c r="A68" s="2">
        <v>44263</v>
      </c>
      <c r="B68">
        <v>7.7500999999999998</v>
      </c>
      <c r="C68" s="8">
        <f t="shared" ref="C68:C131" si="1">(B68-B67)/B68</f>
        <v>0</v>
      </c>
    </row>
    <row r="69" spans="1:3" x14ac:dyDescent="0.25">
      <c r="A69" s="2">
        <v>44264</v>
      </c>
      <c r="B69">
        <v>7.7500999999999998</v>
      </c>
      <c r="C69" s="8">
        <f t="shared" si="1"/>
        <v>0</v>
      </c>
    </row>
    <row r="70" spans="1:3" x14ac:dyDescent="0.25">
      <c r="A70" s="2">
        <v>44265</v>
      </c>
      <c r="B70">
        <v>7.7500999999999998</v>
      </c>
      <c r="C70" s="8">
        <f t="shared" si="1"/>
        <v>0</v>
      </c>
    </row>
    <row r="71" spans="1:3" x14ac:dyDescent="0.25">
      <c r="A71" s="2">
        <v>44266</v>
      </c>
      <c r="B71">
        <v>7.7500999999999998</v>
      </c>
      <c r="C71" s="8">
        <f t="shared" si="1"/>
        <v>0</v>
      </c>
    </row>
    <row r="72" spans="1:3" x14ac:dyDescent="0.25">
      <c r="A72" s="2">
        <v>44267</v>
      </c>
      <c r="B72">
        <v>7.7500999999999998</v>
      </c>
      <c r="C72" s="8">
        <f t="shared" si="1"/>
        <v>0</v>
      </c>
    </row>
    <row r="73" spans="1:3" x14ac:dyDescent="0.25">
      <c r="A73" s="2">
        <v>44268</v>
      </c>
      <c r="B73">
        <v>7.7500999999999998</v>
      </c>
      <c r="C73" s="8">
        <f t="shared" si="1"/>
        <v>0</v>
      </c>
    </row>
    <row r="74" spans="1:3" x14ac:dyDescent="0.25">
      <c r="A74" s="2">
        <v>44269</v>
      </c>
      <c r="B74">
        <v>7.7500999999999998</v>
      </c>
      <c r="C74" s="8">
        <f t="shared" si="1"/>
        <v>0</v>
      </c>
    </row>
    <row r="75" spans="1:3" x14ac:dyDescent="0.25">
      <c r="A75" s="2">
        <v>44270</v>
      </c>
      <c r="B75">
        <v>7.7500999999999998</v>
      </c>
      <c r="C75" s="8">
        <f t="shared" si="1"/>
        <v>0</v>
      </c>
    </row>
    <row r="76" spans="1:3" x14ac:dyDescent="0.25">
      <c r="A76" s="2">
        <v>44271</v>
      </c>
      <c r="B76">
        <v>7.7500999999999998</v>
      </c>
      <c r="C76" s="8">
        <f t="shared" si="1"/>
        <v>0</v>
      </c>
    </row>
    <row r="77" spans="1:3" x14ac:dyDescent="0.25">
      <c r="A77" s="2">
        <v>44272</v>
      </c>
      <c r="B77">
        <v>7.5506000000000002</v>
      </c>
      <c r="C77" s="8">
        <f t="shared" si="1"/>
        <v>-2.6421741318570651E-2</v>
      </c>
    </row>
    <row r="78" spans="1:3" x14ac:dyDescent="0.25">
      <c r="A78" s="2">
        <v>44273</v>
      </c>
      <c r="B78">
        <v>7.5526</v>
      </c>
      <c r="C78" s="8">
        <f t="shared" si="1"/>
        <v>2.6480946958660324E-4</v>
      </c>
    </row>
    <row r="79" spans="1:3" x14ac:dyDescent="0.25">
      <c r="A79" s="2">
        <v>44274</v>
      </c>
      <c r="B79">
        <v>7.5526</v>
      </c>
      <c r="C79" s="8">
        <f t="shared" si="1"/>
        <v>0</v>
      </c>
    </row>
    <row r="80" spans="1:3" x14ac:dyDescent="0.25">
      <c r="A80" s="2">
        <v>44275</v>
      </c>
      <c r="B80">
        <v>7.5526</v>
      </c>
      <c r="C80" s="8">
        <f t="shared" si="1"/>
        <v>0</v>
      </c>
    </row>
    <row r="81" spans="1:3" x14ac:dyDescent="0.25">
      <c r="A81" s="2">
        <v>44276</v>
      </c>
      <c r="B81">
        <v>7.5526</v>
      </c>
      <c r="C81" s="8">
        <f t="shared" si="1"/>
        <v>0</v>
      </c>
    </row>
    <row r="82" spans="1:3" x14ac:dyDescent="0.25">
      <c r="A82" s="2">
        <v>44277</v>
      </c>
      <c r="B82">
        <v>7.5526</v>
      </c>
      <c r="C82" s="8">
        <f t="shared" si="1"/>
        <v>0</v>
      </c>
    </row>
    <row r="83" spans="1:3" x14ac:dyDescent="0.25">
      <c r="A83" s="2">
        <v>44278</v>
      </c>
      <c r="B83">
        <v>7.5526</v>
      </c>
      <c r="C83" s="8">
        <f t="shared" si="1"/>
        <v>0</v>
      </c>
    </row>
    <row r="84" spans="1:3" x14ac:dyDescent="0.25">
      <c r="A84" s="2">
        <v>44279</v>
      </c>
      <c r="B84">
        <v>7.5526</v>
      </c>
      <c r="C84" s="8">
        <f t="shared" si="1"/>
        <v>0</v>
      </c>
    </row>
    <row r="85" spans="1:3" x14ac:dyDescent="0.25">
      <c r="A85" s="2">
        <v>44280</v>
      </c>
      <c r="B85">
        <v>7.5526</v>
      </c>
      <c r="C85" s="8">
        <f t="shared" si="1"/>
        <v>0</v>
      </c>
    </row>
    <row r="86" spans="1:3" x14ac:dyDescent="0.25">
      <c r="A86" s="2">
        <v>44281</v>
      </c>
      <c r="B86">
        <v>7.5526</v>
      </c>
      <c r="C86" s="8">
        <f t="shared" si="1"/>
        <v>0</v>
      </c>
    </row>
    <row r="87" spans="1:3" x14ac:dyDescent="0.25">
      <c r="A87" s="2">
        <v>44282</v>
      </c>
      <c r="B87">
        <v>7.5526</v>
      </c>
      <c r="C87" s="8">
        <f t="shared" si="1"/>
        <v>0</v>
      </c>
    </row>
    <row r="88" spans="1:3" x14ac:dyDescent="0.25">
      <c r="A88" s="2">
        <v>44283</v>
      </c>
      <c r="B88">
        <v>7.5526</v>
      </c>
      <c r="C88" s="8">
        <f t="shared" si="1"/>
        <v>0</v>
      </c>
    </row>
    <row r="89" spans="1:3" x14ac:dyDescent="0.25">
      <c r="A89" s="2">
        <v>44284</v>
      </c>
      <c r="B89">
        <v>7.5526</v>
      </c>
      <c r="C89" s="8">
        <f t="shared" si="1"/>
        <v>0</v>
      </c>
    </row>
    <row r="90" spans="1:3" x14ac:dyDescent="0.25">
      <c r="A90" s="2">
        <v>44285</v>
      </c>
      <c r="B90">
        <v>7.5526</v>
      </c>
      <c r="C90" s="8">
        <f t="shared" si="1"/>
        <v>0</v>
      </c>
    </row>
    <row r="91" spans="1:3" x14ac:dyDescent="0.25">
      <c r="A91" s="2">
        <v>44286</v>
      </c>
      <c r="B91">
        <v>7.5526</v>
      </c>
      <c r="C91" s="8">
        <f t="shared" si="1"/>
        <v>0</v>
      </c>
    </row>
    <row r="92" spans="1:3" x14ac:dyDescent="0.25">
      <c r="A92" s="2">
        <v>44287</v>
      </c>
      <c r="B92">
        <v>7.5526</v>
      </c>
      <c r="C92" s="8">
        <f t="shared" si="1"/>
        <v>0</v>
      </c>
    </row>
    <row r="93" spans="1:3" x14ac:dyDescent="0.25">
      <c r="A93" s="2">
        <v>44288</v>
      </c>
      <c r="B93">
        <v>7.5526</v>
      </c>
      <c r="C93" s="8">
        <f t="shared" si="1"/>
        <v>0</v>
      </c>
    </row>
    <row r="94" spans="1:3" x14ac:dyDescent="0.25">
      <c r="A94" s="2">
        <v>44289</v>
      </c>
      <c r="B94">
        <v>7.5526</v>
      </c>
      <c r="C94" s="8">
        <f t="shared" si="1"/>
        <v>0</v>
      </c>
    </row>
    <row r="95" spans="1:3" x14ac:dyDescent="0.25">
      <c r="A95" s="2">
        <v>44290</v>
      </c>
      <c r="B95">
        <v>7.5526</v>
      </c>
      <c r="C95" s="8">
        <f t="shared" si="1"/>
        <v>0</v>
      </c>
    </row>
    <row r="96" spans="1:3" x14ac:dyDescent="0.25">
      <c r="A96" s="2">
        <v>44291</v>
      </c>
      <c r="B96">
        <v>7.5526</v>
      </c>
      <c r="C96" s="8">
        <f t="shared" si="1"/>
        <v>0</v>
      </c>
    </row>
    <row r="97" spans="1:3" x14ac:dyDescent="0.25">
      <c r="A97" s="2">
        <v>44292</v>
      </c>
      <c r="B97">
        <v>7.5526</v>
      </c>
      <c r="C97" s="8">
        <f t="shared" si="1"/>
        <v>0</v>
      </c>
    </row>
    <row r="98" spans="1:3" x14ac:dyDescent="0.25">
      <c r="A98" s="2">
        <v>44293</v>
      </c>
      <c r="B98">
        <v>7.5526</v>
      </c>
      <c r="C98" s="8">
        <f t="shared" si="1"/>
        <v>0</v>
      </c>
    </row>
    <row r="99" spans="1:3" x14ac:dyDescent="0.25">
      <c r="A99" s="2">
        <v>44294</v>
      </c>
      <c r="B99">
        <v>7.5526</v>
      </c>
      <c r="C99" s="8">
        <f t="shared" si="1"/>
        <v>0</v>
      </c>
    </row>
    <row r="100" spans="1:3" x14ac:dyDescent="0.25">
      <c r="A100" s="2">
        <v>44295</v>
      </c>
      <c r="B100">
        <v>7.5526</v>
      </c>
      <c r="C100" s="8">
        <f t="shared" si="1"/>
        <v>0</v>
      </c>
    </row>
    <row r="101" spans="1:3" x14ac:dyDescent="0.25">
      <c r="A101" s="2">
        <v>44296</v>
      </c>
      <c r="B101">
        <v>7.5526</v>
      </c>
      <c r="C101" s="8">
        <f t="shared" si="1"/>
        <v>0</v>
      </c>
    </row>
    <row r="102" spans="1:3" x14ac:dyDescent="0.25">
      <c r="A102" s="2">
        <v>44297</v>
      </c>
      <c r="B102">
        <v>7.5526</v>
      </c>
      <c r="C102" s="8">
        <f t="shared" si="1"/>
        <v>0</v>
      </c>
    </row>
    <row r="103" spans="1:3" x14ac:dyDescent="0.25">
      <c r="A103" s="2">
        <v>44298</v>
      </c>
      <c r="B103">
        <v>7.5526</v>
      </c>
      <c r="C103" s="8">
        <f t="shared" si="1"/>
        <v>0</v>
      </c>
    </row>
    <row r="104" spans="1:3" x14ac:dyDescent="0.25">
      <c r="A104" s="2">
        <v>44299</v>
      </c>
      <c r="B104">
        <v>7.5526</v>
      </c>
      <c r="C104" s="8">
        <f t="shared" si="1"/>
        <v>0</v>
      </c>
    </row>
    <row r="105" spans="1:3" x14ac:dyDescent="0.25">
      <c r="A105" s="2">
        <v>44300</v>
      </c>
      <c r="B105">
        <v>7.5526</v>
      </c>
      <c r="C105" s="8">
        <f t="shared" si="1"/>
        <v>0</v>
      </c>
    </row>
    <row r="106" spans="1:3" x14ac:dyDescent="0.25">
      <c r="A106" s="2">
        <v>44301</v>
      </c>
      <c r="B106">
        <v>7.5526</v>
      </c>
      <c r="C106" s="8">
        <f t="shared" si="1"/>
        <v>0</v>
      </c>
    </row>
    <row r="107" spans="1:3" x14ac:dyDescent="0.25">
      <c r="A107" s="2">
        <v>44302</v>
      </c>
      <c r="B107">
        <v>7.5526</v>
      </c>
      <c r="C107" s="8">
        <f t="shared" si="1"/>
        <v>0</v>
      </c>
    </row>
    <row r="108" spans="1:3" x14ac:dyDescent="0.25">
      <c r="A108" s="2">
        <v>44303</v>
      </c>
      <c r="B108">
        <v>7.5526</v>
      </c>
      <c r="C108" s="8">
        <f t="shared" si="1"/>
        <v>0</v>
      </c>
    </row>
    <row r="109" spans="1:3" x14ac:dyDescent="0.25">
      <c r="A109" s="2">
        <v>44304</v>
      </c>
      <c r="B109">
        <v>7.5526</v>
      </c>
      <c r="C109" s="8">
        <f t="shared" si="1"/>
        <v>0</v>
      </c>
    </row>
    <row r="110" spans="1:3" x14ac:dyDescent="0.25">
      <c r="A110" s="2">
        <v>44305</v>
      </c>
      <c r="B110">
        <v>7.5526</v>
      </c>
      <c r="C110" s="8">
        <f t="shared" si="1"/>
        <v>0</v>
      </c>
    </row>
    <row r="111" spans="1:3" x14ac:dyDescent="0.25">
      <c r="A111" s="2">
        <v>44306</v>
      </c>
      <c r="B111">
        <v>7.5526</v>
      </c>
      <c r="C111" s="8">
        <f t="shared" si="1"/>
        <v>0</v>
      </c>
    </row>
    <row r="112" spans="1:3" x14ac:dyDescent="0.25">
      <c r="A112" s="2">
        <v>44307</v>
      </c>
      <c r="B112">
        <v>7.5526</v>
      </c>
      <c r="C112" s="8">
        <f t="shared" si="1"/>
        <v>0</v>
      </c>
    </row>
    <row r="113" spans="1:3" x14ac:dyDescent="0.25">
      <c r="A113" s="2">
        <v>44308</v>
      </c>
      <c r="B113">
        <v>7.5526</v>
      </c>
      <c r="C113" s="8">
        <f t="shared" si="1"/>
        <v>0</v>
      </c>
    </row>
    <row r="114" spans="1:3" x14ac:dyDescent="0.25">
      <c r="A114" s="2">
        <v>44309</v>
      </c>
      <c r="B114">
        <v>7.5526</v>
      </c>
      <c r="C114" s="8">
        <f t="shared" si="1"/>
        <v>0</v>
      </c>
    </row>
    <row r="115" spans="1:3" x14ac:dyDescent="0.25">
      <c r="A115" s="2">
        <v>44310</v>
      </c>
      <c r="B115">
        <v>7.5526</v>
      </c>
      <c r="C115" s="8">
        <f t="shared" si="1"/>
        <v>0</v>
      </c>
    </row>
    <row r="116" spans="1:3" x14ac:dyDescent="0.25">
      <c r="A116" s="2">
        <v>44311</v>
      </c>
      <c r="B116">
        <v>7.5526</v>
      </c>
      <c r="C116" s="8">
        <f t="shared" si="1"/>
        <v>0</v>
      </c>
    </row>
    <row r="117" spans="1:3" x14ac:dyDescent="0.25">
      <c r="A117" s="2">
        <v>44312</v>
      </c>
      <c r="B117">
        <v>7.5526</v>
      </c>
      <c r="C117" s="8">
        <f t="shared" si="1"/>
        <v>0</v>
      </c>
    </row>
    <row r="118" spans="1:3" x14ac:dyDescent="0.25">
      <c r="A118" s="2">
        <v>44313</v>
      </c>
      <c r="B118">
        <v>7.5526</v>
      </c>
      <c r="C118" s="8">
        <f t="shared" si="1"/>
        <v>0</v>
      </c>
    </row>
    <row r="119" spans="1:3" x14ac:dyDescent="0.25">
      <c r="A119" s="2">
        <v>44314</v>
      </c>
      <c r="B119">
        <v>7.5526</v>
      </c>
      <c r="C119" s="8">
        <f t="shared" si="1"/>
        <v>0</v>
      </c>
    </row>
    <row r="120" spans="1:3" x14ac:dyDescent="0.25">
      <c r="A120" s="2">
        <v>44315</v>
      </c>
      <c r="B120">
        <v>7.5526</v>
      </c>
      <c r="C120" s="8">
        <f t="shared" si="1"/>
        <v>0</v>
      </c>
    </row>
    <row r="121" spans="1:3" x14ac:dyDescent="0.25">
      <c r="A121" s="2">
        <v>44316</v>
      </c>
      <c r="B121">
        <v>7.5526</v>
      </c>
      <c r="C121" s="8">
        <f t="shared" si="1"/>
        <v>0</v>
      </c>
    </row>
    <row r="122" spans="1:3" x14ac:dyDescent="0.25">
      <c r="A122" s="2">
        <v>44317</v>
      </c>
      <c r="B122">
        <v>7.5526</v>
      </c>
      <c r="C122" s="8">
        <f t="shared" si="1"/>
        <v>0</v>
      </c>
    </row>
    <row r="123" spans="1:3" x14ac:dyDescent="0.25">
      <c r="A123" s="2">
        <v>44318</v>
      </c>
      <c r="B123">
        <v>7.5526</v>
      </c>
      <c r="C123" s="8">
        <f t="shared" si="1"/>
        <v>0</v>
      </c>
    </row>
    <row r="124" spans="1:3" x14ac:dyDescent="0.25">
      <c r="A124" s="2">
        <v>44319</v>
      </c>
      <c r="B124">
        <v>7.5526</v>
      </c>
      <c r="C124" s="8">
        <f t="shared" si="1"/>
        <v>0</v>
      </c>
    </row>
    <row r="125" spans="1:3" x14ac:dyDescent="0.25">
      <c r="A125" s="2">
        <v>44320</v>
      </c>
      <c r="B125">
        <v>7.5526</v>
      </c>
      <c r="C125" s="8">
        <f t="shared" si="1"/>
        <v>0</v>
      </c>
    </row>
    <row r="126" spans="1:3" x14ac:dyDescent="0.25">
      <c r="A126" s="2">
        <v>44321</v>
      </c>
      <c r="B126">
        <v>7.5526</v>
      </c>
      <c r="C126" s="8">
        <f t="shared" si="1"/>
        <v>0</v>
      </c>
    </row>
    <row r="127" spans="1:3" x14ac:dyDescent="0.25">
      <c r="A127" s="2">
        <v>44322</v>
      </c>
      <c r="B127">
        <v>7.5526</v>
      </c>
      <c r="C127" s="8">
        <f t="shared" si="1"/>
        <v>0</v>
      </c>
    </row>
    <row r="128" spans="1:3" x14ac:dyDescent="0.25">
      <c r="A128" s="2">
        <v>44323</v>
      </c>
      <c r="B128">
        <v>7.5526</v>
      </c>
      <c r="C128" s="8">
        <f t="shared" si="1"/>
        <v>0</v>
      </c>
    </row>
    <row r="129" spans="1:3" x14ac:dyDescent="0.25">
      <c r="A129" s="2">
        <v>44324</v>
      </c>
      <c r="B129">
        <v>7.5526</v>
      </c>
      <c r="C129" s="8">
        <f t="shared" si="1"/>
        <v>0</v>
      </c>
    </row>
    <row r="130" spans="1:3" x14ac:dyDescent="0.25">
      <c r="A130" s="2">
        <v>44325</v>
      </c>
      <c r="B130">
        <v>7.5526</v>
      </c>
      <c r="C130" s="8">
        <f t="shared" si="1"/>
        <v>0</v>
      </c>
    </row>
    <row r="131" spans="1:3" x14ac:dyDescent="0.25">
      <c r="A131" s="2">
        <v>44326</v>
      </c>
      <c r="B131">
        <v>7.5526</v>
      </c>
      <c r="C131" s="8">
        <f t="shared" si="1"/>
        <v>0</v>
      </c>
    </row>
    <row r="132" spans="1:3" x14ac:dyDescent="0.25">
      <c r="A132" s="2">
        <v>44327</v>
      </c>
      <c r="B132">
        <v>7.5526</v>
      </c>
      <c r="C132" s="8">
        <f t="shared" ref="C132:C195" si="2">(B132-B131)/B132</f>
        <v>0</v>
      </c>
    </row>
    <row r="133" spans="1:3" x14ac:dyDescent="0.25">
      <c r="A133" s="2">
        <v>44328</v>
      </c>
      <c r="B133">
        <v>7.5526</v>
      </c>
      <c r="C133" s="8">
        <f t="shared" si="2"/>
        <v>0</v>
      </c>
    </row>
    <row r="134" spans="1:3" x14ac:dyDescent="0.25">
      <c r="A134" s="2">
        <v>44329</v>
      </c>
      <c r="B134">
        <v>7.5526</v>
      </c>
      <c r="C134" s="8">
        <f t="shared" si="2"/>
        <v>0</v>
      </c>
    </row>
    <row r="135" spans="1:3" x14ac:dyDescent="0.25">
      <c r="A135" s="2">
        <v>44330</v>
      </c>
      <c r="B135">
        <v>7.5526</v>
      </c>
      <c r="C135" s="8">
        <f t="shared" si="2"/>
        <v>0</v>
      </c>
    </row>
    <row r="136" spans="1:3" x14ac:dyDescent="0.25">
      <c r="A136" s="2">
        <v>44331</v>
      </c>
      <c r="B136">
        <v>7.5526</v>
      </c>
      <c r="C136" s="8">
        <f t="shared" si="2"/>
        <v>0</v>
      </c>
    </row>
    <row r="137" spans="1:3" x14ac:dyDescent="0.25">
      <c r="A137" s="2">
        <v>44332</v>
      </c>
      <c r="B137">
        <v>7.5526</v>
      </c>
      <c r="C137" s="8">
        <f t="shared" si="2"/>
        <v>0</v>
      </c>
    </row>
    <row r="138" spans="1:3" x14ac:dyDescent="0.25">
      <c r="A138" s="2">
        <v>44333</v>
      </c>
      <c r="B138">
        <v>7.5526</v>
      </c>
      <c r="C138" s="8">
        <f t="shared" si="2"/>
        <v>0</v>
      </c>
    </row>
    <row r="139" spans="1:3" x14ac:dyDescent="0.25">
      <c r="A139" s="2">
        <v>44334</v>
      </c>
      <c r="B139">
        <v>7.5526</v>
      </c>
      <c r="C139" s="8">
        <f t="shared" si="2"/>
        <v>0</v>
      </c>
    </row>
    <row r="140" spans="1:3" x14ac:dyDescent="0.25">
      <c r="A140" s="2">
        <v>44335</v>
      </c>
      <c r="B140">
        <v>7.5526</v>
      </c>
      <c r="C140" s="8">
        <f t="shared" si="2"/>
        <v>0</v>
      </c>
    </row>
    <row r="141" spans="1:3" x14ac:dyDescent="0.25">
      <c r="A141" s="2">
        <v>44336</v>
      </c>
      <c r="B141">
        <v>7.5526</v>
      </c>
      <c r="C141" s="8">
        <f t="shared" si="2"/>
        <v>0</v>
      </c>
    </row>
    <row r="142" spans="1:3" x14ac:dyDescent="0.25">
      <c r="A142" s="2">
        <v>44337</v>
      </c>
      <c r="B142">
        <v>7.5526</v>
      </c>
      <c r="C142" s="8">
        <f t="shared" si="2"/>
        <v>0</v>
      </c>
    </row>
    <row r="143" spans="1:3" x14ac:dyDescent="0.25">
      <c r="A143" s="2">
        <v>44338</v>
      </c>
      <c r="B143">
        <v>7.5526</v>
      </c>
      <c r="C143" s="8">
        <f t="shared" si="2"/>
        <v>0</v>
      </c>
    </row>
    <row r="144" spans="1:3" x14ac:dyDescent="0.25">
      <c r="A144" s="2">
        <v>44339</v>
      </c>
      <c r="B144">
        <v>7.5526</v>
      </c>
      <c r="C144" s="8">
        <f t="shared" si="2"/>
        <v>0</v>
      </c>
    </row>
    <row r="145" spans="1:3" x14ac:dyDescent="0.25">
      <c r="A145" s="2">
        <v>44340</v>
      </c>
      <c r="B145">
        <v>7.5526</v>
      </c>
      <c r="C145" s="8">
        <f t="shared" si="2"/>
        <v>0</v>
      </c>
    </row>
    <row r="146" spans="1:3" x14ac:dyDescent="0.25">
      <c r="A146" s="2">
        <v>44341</v>
      </c>
      <c r="B146">
        <v>7.5526</v>
      </c>
      <c r="C146" s="8">
        <f t="shared" si="2"/>
        <v>0</v>
      </c>
    </row>
    <row r="147" spans="1:3" x14ac:dyDescent="0.25">
      <c r="A147" s="2">
        <v>44342</v>
      </c>
      <c r="B147">
        <v>7.5526</v>
      </c>
      <c r="C147" s="8">
        <f t="shared" si="2"/>
        <v>0</v>
      </c>
    </row>
    <row r="148" spans="1:3" x14ac:dyDescent="0.25">
      <c r="A148" s="2">
        <v>44343</v>
      </c>
      <c r="B148">
        <v>7.5526</v>
      </c>
      <c r="C148" s="8">
        <f t="shared" si="2"/>
        <v>0</v>
      </c>
    </row>
    <row r="149" spans="1:3" x14ac:dyDescent="0.25">
      <c r="A149" s="2">
        <v>44344</v>
      </c>
      <c r="B149">
        <v>7.5526</v>
      </c>
      <c r="C149" s="8">
        <f t="shared" si="2"/>
        <v>0</v>
      </c>
    </row>
    <row r="150" spans="1:3" x14ac:dyDescent="0.25">
      <c r="A150" s="2">
        <v>44345</v>
      </c>
      <c r="B150">
        <v>7.5526</v>
      </c>
      <c r="C150" s="8">
        <f t="shared" si="2"/>
        <v>0</v>
      </c>
    </row>
    <row r="151" spans="1:3" x14ac:dyDescent="0.25">
      <c r="A151" s="2">
        <v>44346</v>
      </c>
      <c r="B151">
        <v>7.5526</v>
      </c>
      <c r="C151" s="8">
        <f t="shared" si="2"/>
        <v>0</v>
      </c>
    </row>
    <row r="152" spans="1:3" x14ac:dyDescent="0.25">
      <c r="A152" s="2">
        <v>44347</v>
      </c>
      <c r="B152">
        <v>7.5526</v>
      </c>
      <c r="C152" s="8">
        <f t="shared" si="2"/>
        <v>0</v>
      </c>
    </row>
    <row r="153" spans="1:3" x14ac:dyDescent="0.25">
      <c r="A153" s="2">
        <v>44348</v>
      </c>
      <c r="B153">
        <v>7.5526</v>
      </c>
      <c r="C153" s="8">
        <f t="shared" si="2"/>
        <v>0</v>
      </c>
    </row>
    <row r="154" spans="1:3" x14ac:dyDescent="0.25">
      <c r="A154" s="2">
        <v>44349</v>
      </c>
      <c r="B154">
        <v>7.2504</v>
      </c>
      <c r="C154" s="8">
        <f t="shared" si="2"/>
        <v>-4.1680459009158122E-2</v>
      </c>
    </row>
    <row r="155" spans="1:3" x14ac:dyDescent="0.25">
      <c r="A155" s="2">
        <v>44350</v>
      </c>
      <c r="B155">
        <v>7.2504</v>
      </c>
      <c r="C155" s="8">
        <f t="shared" si="2"/>
        <v>0</v>
      </c>
    </row>
    <row r="156" spans="1:3" x14ac:dyDescent="0.25">
      <c r="A156" s="2">
        <v>44351</v>
      </c>
      <c r="B156">
        <v>7.2504</v>
      </c>
      <c r="C156" s="8">
        <f t="shared" si="2"/>
        <v>0</v>
      </c>
    </row>
    <row r="157" spans="1:3" x14ac:dyDescent="0.25">
      <c r="A157" s="2">
        <v>44352</v>
      </c>
      <c r="B157">
        <v>7.2504</v>
      </c>
      <c r="C157" s="8">
        <f t="shared" si="2"/>
        <v>0</v>
      </c>
    </row>
    <row r="158" spans="1:3" x14ac:dyDescent="0.25">
      <c r="A158" s="2">
        <v>44353</v>
      </c>
      <c r="B158">
        <v>7.2504</v>
      </c>
      <c r="C158" s="8">
        <f t="shared" si="2"/>
        <v>0</v>
      </c>
    </row>
    <row r="159" spans="1:3" x14ac:dyDescent="0.25">
      <c r="A159" s="2">
        <v>44354</v>
      </c>
      <c r="B159">
        <v>7.2504</v>
      </c>
      <c r="C159" s="8">
        <f t="shared" si="2"/>
        <v>0</v>
      </c>
    </row>
    <row r="160" spans="1:3" x14ac:dyDescent="0.25">
      <c r="A160" s="2">
        <v>44355</v>
      </c>
      <c r="B160">
        <v>7.2504</v>
      </c>
      <c r="C160" s="8">
        <f t="shared" si="2"/>
        <v>0</v>
      </c>
    </row>
    <row r="161" spans="1:3" x14ac:dyDescent="0.25">
      <c r="A161" s="2">
        <v>44356</v>
      </c>
      <c r="B161">
        <v>7.2504</v>
      </c>
      <c r="C161" s="8">
        <f t="shared" si="2"/>
        <v>0</v>
      </c>
    </row>
    <row r="162" spans="1:3" x14ac:dyDescent="0.25">
      <c r="A162" s="2">
        <v>44357</v>
      </c>
      <c r="B162">
        <v>7.2504</v>
      </c>
      <c r="C162" s="8">
        <f t="shared" si="2"/>
        <v>0</v>
      </c>
    </row>
    <row r="163" spans="1:3" x14ac:dyDescent="0.25">
      <c r="A163" s="2">
        <v>44358</v>
      </c>
      <c r="B163">
        <v>7.2504</v>
      </c>
      <c r="C163" s="8">
        <f t="shared" si="2"/>
        <v>0</v>
      </c>
    </row>
    <row r="164" spans="1:3" x14ac:dyDescent="0.25">
      <c r="A164" s="2">
        <v>44359</v>
      </c>
      <c r="B164">
        <v>7.2504</v>
      </c>
      <c r="C164" s="8">
        <f t="shared" si="2"/>
        <v>0</v>
      </c>
    </row>
    <row r="165" spans="1:3" x14ac:dyDescent="0.25">
      <c r="A165" s="2">
        <v>44360</v>
      </c>
      <c r="B165">
        <v>7.2504</v>
      </c>
      <c r="C165" s="8">
        <f t="shared" si="2"/>
        <v>0</v>
      </c>
    </row>
    <row r="166" spans="1:3" x14ac:dyDescent="0.25">
      <c r="A166" s="2">
        <v>44361</v>
      </c>
      <c r="B166">
        <v>7.2504</v>
      </c>
      <c r="C166" s="8">
        <f t="shared" si="2"/>
        <v>0</v>
      </c>
    </row>
    <row r="167" spans="1:3" x14ac:dyDescent="0.25">
      <c r="A167" s="2">
        <v>44362</v>
      </c>
      <c r="B167">
        <v>7.2504</v>
      </c>
      <c r="C167" s="8">
        <f t="shared" si="2"/>
        <v>0</v>
      </c>
    </row>
    <row r="168" spans="1:3" x14ac:dyDescent="0.25">
      <c r="A168" s="2">
        <v>44363</v>
      </c>
      <c r="B168">
        <v>7.2504</v>
      </c>
      <c r="C168" s="8">
        <f t="shared" si="2"/>
        <v>0</v>
      </c>
    </row>
    <row r="169" spans="1:3" x14ac:dyDescent="0.25">
      <c r="A169" s="2">
        <v>44364</v>
      </c>
      <c r="B169">
        <v>7.2504</v>
      </c>
      <c r="C169" s="8">
        <f t="shared" si="2"/>
        <v>0</v>
      </c>
    </row>
    <row r="170" spans="1:3" x14ac:dyDescent="0.25">
      <c r="A170" s="2">
        <v>44365</v>
      </c>
      <c r="B170">
        <v>7.2504</v>
      </c>
      <c r="C170" s="8">
        <f t="shared" si="2"/>
        <v>0</v>
      </c>
    </row>
    <row r="171" spans="1:3" x14ac:dyDescent="0.25">
      <c r="A171" s="2">
        <v>44366</v>
      </c>
      <c r="B171">
        <v>7.2504</v>
      </c>
      <c r="C171" s="8">
        <f t="shared" si="2"/>
        <v>0</v>
      </c>
    </row>
    <row r="172" spans="1:3" x14ac:dyDescent="0.25">
      <c r="A172" s="2">
        <v>44367</v>
      </c>
      <c r="B172">
        <v>7.2504</v>
      </c>
      <c r="C172" s="8">
        <f t="shared" si="2"/>
        <v>0</v>
      </c>
    </row>
    <row r="173" spans="1:3" x14ac:dyDescent="0.25">
      <c r="A173" s="2">
        <v>44368</v>
      </c>
      <c r="B173">
        <v>7.2504</v>
      </c>
      <c r="C173" s="8">
        <f t="shared" si="2"/>
        <v>0</v>
      </c>
    </row>
    <row r="174" spans="1:3" x14ac:dyDescent="0.25">
      <c r="A174" s="2">
        <v>44369</v>
      </c>
      <c r="B174">
        <v>7.2504</v>
      </c>
      <c r="C174" s="8">
        <f t="shared" si="2"/>
        <v>0</v>
      </c>
    </row>
    <row r="175" spans="1:3" x14ac:dyDescent="0.25">
      <c r="A175" s="2">
        <v>44370</v>
      </c>
      <c r="B175">
        <v>7.2504</v>
      </c>
      <c r="C175" s="8">
        <f t="shared" si="2"/>
        <v>0</v>
      </c>
    </row>
    <row r="176" spans="1:3" x14ac:dyDescent="0.25">
      <c r="A176" s="2">
        <v>44371</v>
      </c>
      <c r="B176">
        <v>7.2504</v>
      </c>
      <c r="C176" s="8">
        <f t="shared" si="2"/>
        <v>0</v>
      </c>
    </row>
    <row r="177" spans="1:3" x14ac:dyDescent="0.25">
      <c r="A177" s="2">
        <v>44372</v>
      </c>
      <c r="B177">
        <v>7.2504</v>
      </c>
      <c r="C177" s="8">
        <f t="shared" si="2"/>
        <v>0</v>
      </c>
    </row>
    <row r="178" spans="1:3" x14ac:dyDescent="0.25">
      <c r="A178" s="2">
        <v>44373</v>
      </c>
      <c r="B178">
        <v>7.2504</v>
      </c>
      <c r="C178" s="8">
        <f t="shared" si="2"/>
        <v>0</v>
      </c>
    </row>
    <row r="179" spans="1:3" x14ac:dyDescent="0.25">
      <c r="A179" s="2">
        <v>44374</v>
      </c>
      <c r="B179">
        <v>7.2504</v>
      </c>
      <c r="C179" s="8">
        <f t="shared" si="2"/>
        <v>0</v>
      </c>
    </row>
    <row r="180" spans="1:3" x14ac:dyDescent="0.25">
      <c r="A180" s="2">
        <v>44375</v>
      </c>
      <c r="B180">
        <v>7.2504</v>
      </c>
      <c r="C180" s="8">
        <f t="shared" si="2"/>
        <v>0</v>
      </c>
    </row>
    <row r="181" spans="1:3" x14ac:dyDescent="0.25">
      <c r="A181" s="2">
        <v>44376</v>
      </c>
      <c r="B181">
        <v>7.2504</v>
      </c>
      <c r="C181" s="8">
        <f t="shared" si="2"/>
        <v>0</v>
      </c>
    </row>
    <row r="182" spans="1:3" x14ac:dyDescent="0.25">
      <c r="A182" s="2">
        <v>44377</v>
      </c>
      <c r="B182">
        <v>7.2504</v>
      </c>
      <c r="C182" s="8">
        <f t="shared" si="2"/>
        <v>0</v>
      </c>
    </row>
    <row r="183" spans="1:3" x14ac:dyDescent="0.25">
      <c r="A183" s="2">
        <v>44378</v>
      </c>
      <c r="B183">
        <v>7.2504</v>
      </c>
      <c r="C183" s="8">
        <f t="shared" si="2"/>
        <v>0</v>
      </c>
    </row>
    <row r="184" spans="1:3" x14ac:dyDescent="0.25">
      <c r="A184" s="2">
        <v>44379</v>
      </c>
      <c r="B184">
        <v>7.2504</v>
      </c>
      <c r="C184" s="8">
        <f t="shared" si="2"/>
        <v>0</v>
      </c>
    </row>
    <row r="185" spans="1:3" x14ac:dyDescent="0.25">
      <c r="A185" s="2">
        <v>44380</v>
      </c>
      <c r="B185">
        <v>7.2504</v>
      </c>
      <c r="C185" s="8">
        <f t="shared" si="2"/>
        <v>0</v>
      </c>
    </row>
    <row r="186" spans="1:3" x14ac:dyDescent="0.25">
      <c r="A186" s="2">
        <v>44381</v>
      </c>
      <c r="B186">
        <v>7.2504</v>
      </c>
      <c r="C186" s="8">
        <f t="shared" si="2"/>
        <v>0</v>
      </c>
    </row>
    <row r="187" spans="1:3" x14ac:dyDescent="0.25">
      <c r="A187" s="2">
        <v>44382</v>
      </c>
      <c r="B187">
        <v>7.2504</v>
      </c>
      <c r="C187" s="8">
        <f t="shared" si="2"/>
        <v>0</v>
      </c>
    </row>
    <row r="188" spans="1:3" x14ac:dyDescent="0.25">
      <c r="A188" s="2">
        <v>44383</v>
      </c>
      <c r="B188">
        <v>7.2504</v>
      </c>
      <c r="C188" s="8">
        <f t="shared" si="2"/>
        <v>0</v>
      </c>
    </row>
    <row r="189" spans="1:3" x14ac:dyDescent="0.25">
      <c r="A189" s="2">
        <v>44384</v>
      </c>
      <c r="B189">
        <v>7.2504</v>
      </c>
      <c r="C189" s="8">
        <f t="shared" si="2"/>
        <v>0</v>
      </c>
    </row>
    <row r="190" spans="1:3" x14ac:dyDescent="0.25">
      <c r="A190" s="2">
        <v>44385</v>
      </c>
      <c r="B190">
        <v>7.2504</v>
      </c>
      <c r="C190" s="8">
        <f t="shared" si="2"/>
        <v>0</v>
      </c>
    </row>
    <row r="191" spans="1:3" x14ac:dyDescent="0.25">
      <c r="A191" s="2">
        <v>44386</v>
      </c>
      <c r="B191">
        <v>7.2504</v>
      </c>
      <c r="C191" s="8">
        <f t="shared" si="2"/>
        <v>0</v>
      </c>
    </row>
    <row r="192" spans="1:3" x14ac:dyDescent="0.25">
      <c r="A192" s="2">
        <v>44387</v>
      </c>
      <c r="B192">
        <v>7.2504</v>
      </c>
      <c r="C192" s="8">
        <f t="shared" si="2"/>
        <v>0</v>
      </c>
    </row>
    <row r="193" spans="1:3" x14ac:dyDescent="0.25">
      <c r="A193" s="2">
        <v>44388</v>
      </c>
      <c r="B193">
        <v>7.2504</v>
      </c>
      <c r="C193" s="8">
        <f t="shared" si="2"/>
        <v>0</v>
      </c>
    </row>
    <row r="194" spans="1:3" x14ac:dyDescent="0.25">
      <c r="A194" s="2">
        <v>44389</v>
      </c>
      <c r="B194">
        <v>7.2504</v>
      </c>
      <c r="C194" s="8">
        <f t="shared" si="2"/>
        <v>0</v>
      </c>
    </row>
    <row r="195" spans="1:3" x14ac:dyDescent="0.25">
      <c r="A195" s="2">
        <v>44390</v>
      </c>
      <c r="B195">
        <v>7.2504</v>
      </c>
      <c r="C195" s="8">
        <f t="shared" si="2"/>
        <v>0</v>
      </c>
    </row>
    <row r="196" spans="1:3" x14ac:dyDescent="0.25">
      <c r="A196" s="2">
        <v>44391</v>
      </c>
      <c r="B196">
        <v>7.2504</v>
      </c>
      <c r="C196" s="8">
        <f t="shared" ref="C196:C259" si="3">(B196-B195)/B196</f>
        <v>0</v>
      </c>
    </row>
    <row r="197" spans="1:3" x14ac:dyDescent="0.25">
      <c r="A197" s="2">
        <v>44392</v>
      </c>
      <c r="B197">
        <v>7.2504</v>
      </c>
      <c r="C197" s="8">
        <f t="shared" si="3"/>
        <v>0</v>
      </c>
    </row>
    <row r="198" spans="1:3" x14ac:dyDescent="0.25">
      <c r="A198" s="2">
        <v>44393</v>
      </c>
      <c r="B198">
        <v>7.2504</v>
      </c>
      <c r="C198" s="8">
        <f t="shared" si="3"/>
        <v>0</v>
      </c>
    </row>
    <row r="199" spans="1:3" x14ac:dyDescent="0.25">
      <c r="A199" s="2">
        <v>44394</v>
      </c>
      <c r="B199">
        <v>7.2504</v>
      </c>
      <c r="C199" s="8">
        <f t="shared" si="3"/>
        <v>0</v>
      </c>
    </row>
    <row r="200" spans="1:3" x14ac:dyDescent="0.25">
      <c r="A200" s="2">
        <v>44395</v>
      </c>
      <c r="B200">
        <v>7.2504</v>
      </c>
      <c r="C200" s="8">
        <f t="shared" si="3"/>
        <v>0</v>
      </c>
    </row>
    <row r="201" spans="1:3" x14ac:dyDescent="0.25">
      <c r="A201" s="2">
        <v>44396</v>
      </c>
      <c r="B201">
        <v>7.2504</v>
      </c>
      <c r="C201" s="8">
        <f t="shared" si="3"/>
        <v>0</v>
      </c>
    </row>
    <row r="202" spans="1:3" x14ac:dyDescent="0.25">
      <c r="A202" s="2">
        <v>44397</v>
      </c>
      <c r="B202">
        <v>7.2504</v>
      </c>
      <c r="C202" s="8">
        <f t="shared" si="3"/>
        <v>0</v>
      </c>
    </row>
    <row r="203" spans="1:3" x14ac:dyDescent="0.25">
      <c r="A203" s="2">
        <v>44398</v>
      </c>
      <c r="B203">
        <v>7.2504</v>
      </c>
      <c r="C203" s="8">
        <f t="shared" si="3"/>
        <v>0</v>
      </c>
    </row>
    <row r="204" spans="1:3" x14ac:dyDescent="0.25">
      <c r="A204" s="2">
        <v>44399</v>
      </c>
      <c r="B204">
        <v>7.2504</v>
      </c>
      <c r="C204" s="8">
        <f t="shared" si="3"/>
        <v>0</v>
      </c>
    </row>
    <row r="205" spans="1:3" x14ac:dyDescent="0.25">
      <c r="A205" s="2">
        <v>44400</v>
      </c>
      <c r="B205">
        <v>7.2504</v>
      </c>
      <c r="C205" s="8">
        <f t="shared" si="3"/>
        <v>0</v>
      </c>
    </row>
    <row r="206" spans="1:3" x14ac:dyDescent="0.25">
      <c r="A206" s="2">
        <v>44401</v>
      </c>
      <c r="B206">
        <v>7.2504</v>
      </c>
      <c r="C206" s="8">
        <f t="shared" si="3"/>
        <v>0</v>
      </c>
    </row>
    <row r="207" spans="1:3" x14ac:dyDescent="0.25">
      <c r="A207" s="2">
        <v>44402</v>
      </c>
      <c r="B207">
        <v>6.6458000000000004</v>
      </c>
      <c r="C207" s="8">
        <f t="shared" si="3"/>
        <v>-9.0974750970537713E-2</v>
      </c>
    </row>
    <row r="208" spans="1:3" x14ac:dyDescent="0.25">
      <c r="A208" s="2">
        <v>44403</v>
      </c>
      <c r="B208">
        <v>6.6458000000000004</v>
      </c>
      <c r="C208" s="8">
        <f t="shared" si="3"/>
        <v>0</v>
      </c>
    </row>
    <row r="209" spans="1:3" x14ac:dyDescent="0.25">
      <c r="A209" s="2">
        <v>44404</v>
      </c>
      <c r="B209">
        <v>6.6458000000000004</v>
      </c>
      <c r="C209" s="8">
        <f t="shared" si="3"/>
        <v>0</v>
      </c>
    </row>
    <row r="210" spans="1:3" x14ac:dyDescent="0.25">
      <c r="A210" s="2">
        <v>44405</v>
      </c>
      <c r="B210">
        <v>6.6458000000000004</v>
      </c>
      <c r="C210" s="8">
        <f t="shared" si="3"/>
        <v>0</v>
      </c>
    </row>
    <row r="211" spans="1:3" x14ac:dyDescent="0.25">
      <c r="A211" s="2">
        <v>44406</v>
      </c>
      <c r="B211">
        <v>6.6458000000000004</v>
      </c>
      <c r="C211" s="8">
        <f t="shared" si="3"/>
        <v>0</v>
      </c>
    </row>
    <row r="212" spans="1:3" x14ac:dyDescent="0.25">
      <c r="A212" s="2">
        <v>44407</v>
      </c>
      <c r="B212">
        <v>6.6458000000000004</v>
      </c>
      <c r="C212" s="8">
        <f t="shared" si="3"/>
        <v>0</v>
      </c>
    </row>
    <row r="213" spans="1:3" x14ac:dyDescent="0.25">
      <c r="A213" s="2">
        <v>44408</v>
      </c>
      <c r="B213">
        <v>6.6458000000000004</v>
      </c>
      <c r="C213" s="8">
        <f t="shared" si="3"/>
        <v>0</v>
      </c>
    </row>
    <row r="214" spans="1:3" x14ac:dyDescent="0.25">
      <c r="A214" s="2">
        <v>44409</v>
      </c>
      <c r="B214">
        <v>6.6458000000000004</v>
      </c>
      <c r="C214" s="8">
        <f t="shared" si="3"/>
        <v>0</v>
      </c>
    </row>
    <row r="215" spans="1:3" x14ac:dyDescent="0.25">
      <c r="A215" s="2">
        <v>44410</v>
      </c>
      <c r="B215">
        <v>6.6458000000000004</v>
      </c>
      <c r="C215" s="8">
        <f t="shared" si="3"/>
        <v>0</v>
      </c>
    </row>
    <row r="216" spans="1:3" x14ac:dyDescent="0.25">
      <c r="A216" s="2">
        <v>44411</v>
      </c>
      <c r="B216">
        <v>6.6458000000000004</v>
      </c>
      <c r="C216" s="8">
        <f t="shared" si="3"/>
        <v>0</v>
      </c>
    </row>
    <row r="217" spans="1:3" x14ac:dyDescent="0.25">
      <c r="A217" s="2">
        <v>44412</v>
      </c>
      <c r="B217">
        <v>6.6458000000000004</v>
      </c>
      <c r="C217" s="8">
        <f t="shared" si="3"/>
        <v>0</v>
      </c>
    </row>
    <row r="218" spans="1:3" x14ac:dyDescent="0.25">
      <c r="A218" s="2">
        <v>44413</v>
      </c>
      <c r="B218">
        <v>6.6458000000000004</v>
      </c>
      <c r="C218" s="8">
        <f t="shared" si="3"/>
        <v>0</v>
      </c>
    </row>
    <row r="219" spans="1:3" x14ac:dyDescent="0.25">
      <c r="A219" s="2">
        <v>44414</v>
      </c>
      <c r="B219">
        <v>6.6458000000000004</v>
      </c>
      <c r="C219" s="8">
        <f t="shared" si="3"/>
        <v>0</v>
      </c>
    </row>
    <row r="220" spans="1:3" x14ac:dyDescent="0.25">
      <c r="A220" s="2">
        <v>44415</v>
      </c>
      <c r="B220">
        <v>6.6458000000000004</v>
      </c>
      <c r="C220" s="8">
        <f t="shared" si="3"/>
        <v>0</v>
      </c>
    </row>
    <row r="221" spans="1:3" x14ac:dyDescent="0.25">
      <c r="A221" s="2">
        <v>44416</v>
      </c>
      <c r="B221">
        <v>6.6458000000000004</v>
      </c>
      <c r="C221" s="8">
        <f t="shared" si="3"/>
        <v>0</v>
      </c>
    </row>
    <row r="222" spans="1:3" x14ac:dyDescent="0.25">
      <c r="A222" s="2">
        <v>44417</v>
      </c>
      <c r="B222">
        <v>6.6458000000000004</v>
      </c>
      <c r="C222" s="8">
        <f t="shared" si="3"/>
        <v>0</v>
      </c>
    </row>
    <row r="223" spans="1:3" x14ac:dyDescent="0.25">
      <c r="A223" s="2">
        <v>44418</v>
      </c>
      <c r="B223">
        <v>6.6458000000000004</v>
      </c>
      <c r="C223" s="8">
        <f t="shared" si="3"/>
        <v>0</v>
      </c>
    </row>
    <row r="224" spans="1:3" x14ac:dyDescent="0.25">
      <c r="A224" s="2">
        <v>44419</v>
      </c>
      <c r="B224">
        <v>6.6458000000000004</v>
      </c>
      <c r="C224" s="8">
        <f t="shared" si="3"/>
        <v>0</v>
      </c>
    </row>
    <row r="225" spans="1:3" x14ac:dyDescent="0.25">
      <c r="A225" s="2">
        <v>44420</v>
      </c>
      <c r="B225">
        <v>6.6458000000000004</v>
      </c>
      <c r="C225" s="8">
        <f t="shared" si="3"/>
        <v>0</v>
      </c>
    </row>
    <row r="226" spans="1:3" x14ac:dyDescent="0.25">
      <c r="A226" s="2">
        <v>44421</v>
      </c>
      <c r="B226">
        <v>6.6458000000000004</v>
      </c>
      <c r="C226" s="8">
        <f t="shared" si="3"/>
        <v>0</v>
      </c>
    </row>
    <row r="227" spans="1:3" x14ac:dyDescent="0.25">
      <c r="A227" s="2">
        <v>44422</v>
      </c>
      <c r="B227">
        <v>6.6458000000000004</v>
      </c>
      <c r="C227" s="8">
        <f t="shared" si="3"/>
        <v>0</v>
      </c>
    </row>
    <row r="228" spans="1:3" x14ac:dyDescent="0.25">
      <c r="A228" s="2">
        <v>44423</v>
      </c>
      <c r="B228">
        <v>6.6458000000000004</v>
      </c>
      <c r="C228" s="8">
        <f t="shared" si="3"/>
        <v>0</v>
      </c>
    </row>
    <row r="229" spans="1:3" x14ac:dyDescent="0.25">
      <c r="A229" s="2">
        <v>44424</v>
      </c>
      <c r="B229">
        <v>6.6458000000000004</v>
      </c>
      <c r="C229" s="8">
        <f t="shared" si="3"/>
        <v>0</v>
      </c>
    </row>
    <row r="230" spans="1:3" x14ac:dyDescent="0.25">
      <c r="A230" s="2">
        <v>44425</v>
      </c>
      <c r="B230">
        <v>6.6458000000000004</v>
      </c>
      <c r="C230" s="8">
        <f t="shared" si="3"/>
        <v>0</v>
      </c>
    </row>
    <row r="231" spans="1:3" x14ac:dyDescent="0.25">
      <c r="A231" s="2">
        <v>44426</v>
      </c>
      <c r="B231">
        <v>6.6458000000000004</v>
      </c>
      <c r="C231" s="8">
        <f t="shared" si="3"/>
        <v>0</v>
      </c>
    </row>
    <row r="232" spans="1:3" x14ac:dyDescent="0.25">
      <c r="A232" s="2">
        <v>44427</v>
      </c>
      <c r="B232">
        <v>6.6458000000000004</v>
      </c>
      <c r="C232" s="8">
        <f t="shared" si="3"/>
        <v>0</v>
      </c>
    </row>
    <row r="233" spans="1:3" x14ac:dyDescent="0.25">
      <c r="A233" s="2">
        <v>44428</v>
      </c>
      <c r="B233">
        <v>6.6458000000000004</v>
      </c>
      <c r="C233" s="8">
        <f t="shared" si="3"/>
        <v>0</v>
      </c>
    </row>
    <row r="234" spans="1:3" x14ac:dyDescent="0.25">
      <c r="A234" s="2">
        <v>44429</v>
      </c>
      <c r="B234">
        <v>6.6458000000000004</v>
      </c>
      <c r="C234" s="8">
        <f t="shared" si="3"/>
        <v>0</v>
      </c>
    </row>
    <row r="235" spans="1:3" x14ac:dyDescent="0.25">
      <c r="A235" s="2">
        <v>44430</v>
      </c>
      <c r="B235">
        <v>6.6458000000000004</v>
      </c>
      <c r="C235" s="8">
        <f t="shared" si="3"/>
        <v>0</v>
      </c>
    </row>
    <row r="236" spans="1:3" x14ac:dyDescent="0.25">
      <c r="A236" s="2">
        <v>44431</v>
      </c>
      <c r="B236">
        <v>6.6458000000000004</v>
      </c>
      <c r="C236" s="8">
        <f t="shared" si="3"/>
        <v>0</v>
      </c>
    </row>
    <row r="237" spans="1:3" x14ac:dyDescent="0.25">
      <c r="A237" s="2">
        <v>44432</v>
      </c>
      <c r="B237">
        <v>6.6458000000000004</v>
      </c>
      <c r="C237" s="8">
        <f t="shared" si="3"/>
        <v>0</v>
      </c>
    </row>
    <row r="238" spans="1:3" x14ac:dyDescent="0.25">
      <c r="A238" s="2">
        <v>44433</v>
      </c>
      <c r="B238">
        <v>6.6458000000000004</v>
      </c>
      <c r="C238" s="8">
        <f t="shared" si="3"/>
        <v>0</v>
      </c>
    </row>
    <row r="239" spans="1:3" x14ac:dyDescent="0.25">
      <c r="A239" s="2">
        <v>44434</v>
      </c>
      <c r="B239">
        <v>6.6458000000000004</v>
      </c>
      <c r="C239" s="8">
        <f t="shared" si="3"/>
        <v>0</v>
      </c>
    </row>
    <row r="240" spans="1:3" x14ac:dyDescent="0.25">
      <c r="A240" s="2">
        <v>44435</v>
      </c>
      <c r="B240">
        <v>6.6458000000000004</v>
      </c>
      <c r="C240" s="8">
        <f t="shared" si="3"/>
        <v>0</v>
      </c>
    </row>
    <row r="241" spans="1:3" x14ac:dyDescent="0.25">
      <c r="A241" s="2">
        <v>44436</v>
      </c>
      <c r="B241">
        <v>6.6458000000000004</v>
      </c>
      <c r="C241" s="8">
        <f t="shared" si="3"/>
        <v>0</v>
      </c>
    </row>
    <row r="242" spans="1:3" x14ac:dyDescent="0.25">
      <c r="A242" s="2">
        <v>44437</v>
      </c>
      <c r="B242">
        <v>6.6458000000000004</v>
      </c>
      <c r="C242" s="8">
        <f t="shared" si="3"/>
        <v>0</v>
      </c>
    </row>
    <row r="243" spans="1:3" x14ac:dyDescent="0.25">
      <c r="A243" s="2">
        <v>44438</v>
      </c>
      <c r="B243">
        <v>6.6458000000000004</v>
      </c>
      <c r="C243" s="8">
        <f t="shared" si="3"/>
        <v>0</v>
      </c>
    </row>
    <row r="244" spans="1:3" x14ac:dyDescent="0.25">
      <c r="A244" s="2">
        <v>44439</v>
      </c>
      <c r="B244">
        <v>6.6458000000000004</v>
      </c>
      <c r="C244" s="8">
        <f t="shared" si="3"/>
        <v>0</v>
      </c>
    </row>
    <row r="245" spans="1:3" x14ac:dyDescent="0.25">
      <c r="A245" s="2">
        <v>44440</v>
      </c>
      <c r="B245">
        <v>6.6458000000000004</v>
      </c>
      <c r="C245" s="8">
        <f t="shared" si="3"/>
        <v>0</v>
      </c>
    </row>
    <row r="246" spans="1:3" x14ac:dyDescent="0.25">
      <c r="A246" s="2">
        <v>44441</v>
      </c>
      <c r="B246">
        <v>6.6458000000000004</v>
      </c>
      <c r="C246" s="8">
        <f t="shared" si="3"/>
        <v>0</v>
      </c>
    </row>
    <row r="247" spans="1:3" x14ac:dyDescent="0.25">
      <c r="A247" s="2">
        <v>44442</v>
      </c>
      <c r="B247">
        <v>6.6458000000000004</v>
      </c>
      <c r="C247" s="8">
        <f t="shared" si="3"/>
        <v>0</v>
      </c>
    </row>
    <row r="248" spans="1:3" x14ac:dyDescent="0.25">
      <c r="A248" s="2">
        <v>44443</v>
      </c>
      <c r="B248">
        <v>6.6458000000000004</v>
      </c>
      <c r="C248" s="8">
        <f t="shared" si="3"/>
        <v>0</v>
      </c>
    </row>
    <row r="249" spans="1:3" x14ac:dyDescent="0.25">
      <c r="A249" s="2">
        <v>44444</v>
      </c>
      <c r="B249">
        <v>6.6458000000000004</v>
      </c>
      <c r="C249" s="8">
        <f t="shared" si="3"/>
        <v>0</v>
      </c>
    </row>
    <row r="250" spans="1:3" x14ac:dyDescent="0.25">
      <c r="A250" s="2">
        <v>44445</v>
      </c>
      <c r="B250">
        <v>6.6458000000000004</v>
      </c>
      <c r="C250" s="8">
        <f t="shared" si="3"/>
        <v>0</v>
      </c>
    </row>
    <row r="251" spans="1:3" x14ac:dyDescent="0.25">
      <c r="A251" s="2">
        <v>44446</v>
      </c>
      <c r="B251">
        <v>6.6458000000000004</v>
      </c>
      <c r="C251" s="8">
        <f t="shared" si="3"/>
        <v>0</v>
      </c>
    </row>
    <row r="252" spans="1:3" x14ac:dyDescent="0.25">
      <c r="A252" s="2">
        <v>44447</v>
      </c>
      <c r="B252">
        <v>6.6458000000000004</v>
      </c>
      <c r="C252" s="8">
        <f t="shared" si="3"/>
        <v>0</v>
      </c>
    </row>
    <row r="253" spans="1:3" x14ac:dyDescent="0.25">
      <c r="A253" s="2">
        <v>44448</v>
      </c>
      <c r="B253">
        <v>6.6458000000000004</v>
      </c>
      <c r="C253" s="8">
        <f t="shared" si="3"/>
        <v>0</v>
      </c>
    </row>
    <row r="254" spans="1:3" x14ac:dyDescent="0.25">
      <c r="A254" s="2">
        <v>44449</v>
      </c>
      <c r="B254">
        <v>6.6458000000000004</v>
      </c>
      <c r="C254" s="8">
        <f t="shared" si="3"/>
        <v>0</v>
      </c>
    </row>
    <row r="255" spans="1:3" x14ac:dyDescent="0.25">
      <c r="A255" s="2">
        <v>44450</v>
      </c>
      <c r="B255">
        <v>6.6458000000000004</v>
      </c>
      <c r="C255" s="8">
        <f t="shared" si="3"/>
        <v>0</v>
      </c>
    </row>
    <row r="256" spans="1:3" x14ac:dyDescent="0.25">
      <c r="A256" s="2">
        <v>44451</v>
      </c>
      <c r="B256">
        <v>6.6458000000000004</v>
      </c>
      <c r="C256" s="8">
        <f t="shared" si="3"/>
        <v>0</v>
      </c>
    </row>
    <row r="257" spans="1:3" x14ac:dyDescent="0.25">
      <c r="A257" s="2">
        <v>44452</v>
      </c>
      <c r="B257">
        <v>6.6458000000000004</v>
      </c>
      <c r="C257" s="8">
        <f t="shared" si="3"/>
        <v>0</v>
      </c>
    </row>
    <row r="258" spans="1:3" x14ac:dyDescent="0.25">
      <c r="A258" s="2">
        <v>44453</v>
      </c>
      <c r="B258">
        <v>6.6458000000000004</v>
      </c>
      <c r="C258" s="8">
        <f t="shared" si="3"/>
        <v>0</v>
      </c>
    </row>
    <row r="259" spans="1:3" x14ac:dyDescent="0.25">
      <c r="A259" s="2">
        <v>44454</v>
      </c>
      <c r="B259">
        <v>6.6458000000000004</v>
      </c>
      <c r="C259" s="8">
        <f t="shared" si="3"/>
        <v>0</v>
      </c>
    </row>
    <row r="260" spans="1:3" x14ac:dyDescent="0.25">
      <c r="A260" s="2">
        <v>44455</v>
      </c>
      <c r="B260">
        <v>6.6458000000000004</v>
      </c>
      <c r="C260" s="8">
        <f t="shared" ref="C260:C323" si="4">(B260-B259)/B260</f>
        <v>0</v>
      </c>
    </row>
    <row r="261" spans="1:3" x14ac:dyDescent="0.25">
      <c r="A261" s="2">
        <v>44456</v>
      </c>
      <c r="B261">
        <v>7.1295000000000002</v>
      </c>
      <c r="C261" s="8">
        <f t="shared" si="4"/>
        <v>6.7844869906725544E-2</v>
      </c>
    </row>
    <row r="262" spans="1:3" x14ac:dyDescent="0.25">
      <c r="A262" s="2">
        <v>44457</v>
      </c>
      <c r="B262">
        <v>7.1295000000000002</v>
      </c>
      <c r="C262" s="8">
        <f t="shared" si="4"/>
        <v>0</v>
      </c>
    </row>
    <row r="263" spans="1:3" x14ac:dyDescent="0.25">
      <c r="A263" s="2">
        <v>44458</v>
      </c>
      <c r="B263">
        <v>7.1295000000000002</v>
      </c>
      <c r="C263" s="8">
        <f t="shared" si="4"/>
        <v>0</v>
      </c>
    </row>
    <row r="264" spans="1:3" x14ac:dyDescent="0.25">
      <c r="A264" s="2">
        <v>44459</v>
      </c>
      <c r="B264">
        <v>7.1295000000000002</v>
      </c>
      <c r="C264" s="8">
        <f t="shared" si="4"/>
        <v>0</v>
      </c>
    </row>
    <row r="265" spans="1:3" x14ac:dyDescent="0.25">
      <c r="A265" s="2">
        <v>44460</v>
      </c>
      <c r="B265">
        <v>7.1295000000000002</v>
      </c>
      <c r="C265" s="8">
        <f t="shared" si="4"/>
        <v>0</v>
      </c>
    </row>
    <row r="266" spans="1:3" x14ac:dyDescent="0.25">
      <c r="A266" s="2">
        <v>44461</v>
      </c>
      <c r="B266">
        <v>7.1295000000000002</v>
      </c>
      <c r="C266" s="8">
        <f t="shared" si="4"/>
        <v>0</v>
      </c>
    </row>
    <row r="267" spans="1:3" x14ac:dyDescent="0.25">
      <c r="A267" s="2">
        <v>44462</v>
      </c>
      <c r="B267">
        <v>7.1295000000000002</v>
      </c>
      <c r="C267" s="8">
        <f t="shared" si="4"/>
        <v>0</v>
      </c>
    </row>
    <row r="268" spans="1:3" x14ac:dyDescent="0.25">
      <c r="A268" s="2">
        <v>44463</v>
      </c>
      <c r="B268">
        <v>7.1295000000000002</v>
      </c>
      <c r="C268" s="8">
        <f t="shared" si="4"/>
        <v>0</v>
      </c>
    </row>
    <row r="269" spans="1:3" x14ac:dyDescent="0.25">
      <c r="A269" s="2">
        <v>44464</v>
      </c>
      <c r="B269">
        <v>7.1295000000000002</v>
      </c>
      <c r="C269" s="8">
        <f t="shared" si="4"/>
        <v>0</v>
      </c>
    </row>
    <row r="270" spans="1:3" x14ac:dyDescent="0.25">
      <c r="A270" s="2">
        <v>44465</v>
      </c>
      <c r="B270">
        <v>7.1295000000000002</v>
      </c>
      <c r="C270" s="8">
        <f t="shared" si="4"/>
        <v>0</v>
      </c>
    </row>
    <row r="271" spans="1:3" x14ac:dyDescent="0.25">
      <c r="A271" s="2">
        <v>44466</v>
      </c>
      <c r="B271">
        <v>7.1295000000000002</v>
      </c>
      <c r="C271" s="8">
        <f t="shared" si="4"/>
        <v>0</v>
      </c>
    </row>
    <row r="272" spans="1:3" x14ac:dyDescent="0.25">
      <c r="A272" s="2">
        <v>44467</v>
      </c>
      <c r="B272">
        <v>7.1295000000000002</v>
      </c>
      <c r="C272" s="8">
        <f t="shared" si="4"/>
        <v>0</v>
      </c>
    </row>
    <row r="273" spans="1:3" x14ac:dyDescent="0.25">
      <c r="A273" s="2">
        <v>44468</v>
      </c>
      <c r="B273">
        <v>7.1295000000000002</v>
      </c>
      <c r="C273" s="8">
        <f t="shared" si="4"/>
        <v>0</v>
      </c>
    </row>
    <row r="274" spans="1:3" x14ac:dyDescent="0.25">
      <c r="A274" s="2">
        <v>44469</v>
      </c>
      <c r="B274">
        <v>7.1295000000000002</v>
      </c>
      <c r="C274" s="8">
        <f t="shared" si="4"/>
        <v>0</v>
      </c>
    </row>
    <row r="275" spans="1:3" x14ac:dyDescent="0.25">
      <c r="A275" s="2">
        <v>44470</v>
      </c>
      <c r="B275">
        <v>7.1295000000000002</v>
      </c>
      <c r="C275" s="8">
        <f t="shared" si="4"/>
        <v>0</v>
      </c>
    </row>
    <row r="276" spans="1:3" x14ac:dyDescent="0.25">
      <c r="A276" s="2">
        <v>44471</v>
      </c>
      <c r="B276">
        <v>7.1295000000000002</v>
      </c>
      <c r="C276" s="8">
        <f t="shared" si="4"/>
        <v>0</v>
      </c>
    </row>
    <row r="277" spans="1:3" x14ac:dyDescent="0.25">
      <c r="A277" s="2">
        <v>44472</v>
      </c>
      <c r="B277">
        <v>7.1295000000000002</v>
      </c>
      <c r="C277" s="8">
        <f t="shared" si="4"/>
        <v>0</v>
      </c>
    </row>
    <row r="278" spans="1:3" x14ac:dyDescent="0.25">
      <c r="A278" s="2">
        <v>44473</v>
      </c>
      <c r="B278">
        <v>7.1295000000000002</v>
      </c>
      <c r="C278" s="8">
        <f t="shared" si="4"/>
        <v>0</v>
      </c>
    </row>
    <row r="279" spans="1:3" x14ac:dyDescent="0.25">
      <c r="A279" s="2">
        <v>44474</v>
      </c>
      <c r="B279">
        <v>7.1295000000000002</v>
      </c>
      <c r="C279" s="8">
        <f t="shared" si="4"/>
        <v>0</v>
      </c>
    </row>
    <row r="280" spans="1:3" x14ac:dyDescent="0.25">
      <c r="A280" s="2">
        <v>44475</v>
      </c>
      <c r="B280">
        <v>7.1295000000000002</v>
      </c>
      <c r="C280" s="8">
        <f t="shared" si="4"/>
        <v>0</v>
      </c>
    </row>
    <row r="281" spans="1:3" x14ac:dyDescent="0.25">
      <c r="A281" s="2">
        <v>44476</v>
      </c>
      <c r="B281">
        <v>7.1295000000000002</v>
      </c>
      <c r="C281" s="8">
        <f t="shared" si="4"/>
        <v>0</v>
      </c>
    </row>
    <row r="282" spans="1:3" x14ac:dyDescent="0.25">
      <c r="A282" s="2">
        <v>44477</v>
      </c>
      <c r="B282">
        <v>7.1295000000000002</v>
      </c>
      <c r="C282" s="8">
        <f t="shared" si="4"/>
        <v>0</v>
      </c>
    </row>
    <row r="283" spans="1:3" x14ac:dyDescent="0.25">
      <c r="A283" s="2">
        <v>44478</v>
      </c>
      <c r="B283">
        <v>7.1295000000000002</v>
      </c>
      <c r="C283" s="8">
        <f t="shared" si="4"/>
        <v>0</v>
      </c>
    </row>
    <row r="284" spans="1:3" x14ac:dyDescent="0.25">
      <c r="A284" s="2">
        <v>44479</v>
      </c>
      <c r="B284">
        <v>7.1295000000000002</v>
      </c>
      <c r="C284" s="8">
        <f t="shared" si="4"/>
        <v>0</v>
      </c>
    </row>
    <row r="285" spans="1:3" x14ac:dyDescent="0.25">
      <c r="A285" s="2">
        <v>44480</v>
      </c>
      <c r="B285">
        <v>7.1295000000000002</v>
      </c>
      <c r="C285" s="8">
        <f t="shared" si="4"/>
        <v>0</v>
      </c>
    </row>
    <row r="286" spans="1:3" x14ac:dyDescent="0.25">
      <c r="A286" s="2">
        <v>44481</v>
      </c>
      <c r="B286">
        <v>7.1295000000000002</v>
      </c>
      <c r="C286" s="8">
        <f t="shared" si="4"/>
        <v>0</v>
      </c>
    </row>
    <row r="287" spans="1:3" x14ac:dyDescent="0.25">
      <c r="A287" s="2">
        <v>44482</v>
      </c>
      <c r="B287">
        <v>7.1295000000000002</v>
      </c>
      <c r="C287" s="8">
        <f t="shared" si="4"/>
        <v>0</v>
      </c>
    </row>
    <row r="288" spans="1:3" x14ac:dyDescent="0.25">
      <c r="A288" s="2">
        <v>44483</v>
      </c>
      <c r="B288">
        <v>7.1295000000000002</v>
      </c>
      <c r="C288" s="8">
        <f t="shared" si="4"/>
        <v>0</v>
      </c>
    </row>
    <row r="289" spans="1:3" x14ac:dyDescent="0.25">
      <c r="A289" s="2">
        <v>44484</v>
      </c>
      <c r="B289">
        <v>7.1295000000000002</v>
      </c>
      <c r="C289" s="8">
        <f t="shared" si="4"/>
        <v>0</v>
      </c>
    </row>
    <row r="290" spans="1:3" x14ac:dyDescent="0.25">
      <c r="A290" s="2">
        <v>44485</v>
      </c>
      <c r="B290">
        <v>7.1295000000000002</v>
      </c>
      <c r="C290" s="8">
        <f t="shared" si="4"/>
        <v>0</v>
      </c>
    </row>
    <row r="291" spans="1:3" x14ac:dyDescent="0.25">
      <c r="A291" s="2">
        <v>44486</v>
      </c>
      <c r="B291">
        <v>7.1295000000000002</v>
      </c>
      <c r="C291" s="8">
        <f t="shared" si="4"/>
        <v>0</v>
      </c>
    </row>
    <row r="292" spans="1:3" x14ac:dyDescent="0.25">
      <c r="A292" s="2">
        <v>44487</v>
      </c>
      <c r="B292">
        <v>7.1295000000000002</v>
      </c>
      <c r="C292" s="8">
        <f t="shared" si="4"/>
        <v>0</v>
      </c>
    </row>
    <row r="293" spans="1:3" x14ac:dyDescent="0.25">
      <c r="A293" s="2">
        <v>44488</v>
      </c>
      <c r="B293">
        <v>7.2504</v>
      </c>
      <c r="C293" s="8">
        <f t="shared" si="4"/>
        <v>1.6674942072161508E-2</v>
      </c>
    </row>
    <row r="294" spans="1:3" x14ac:dyDescent="0.25">
      <c r="A294" s="2">
        <v>44489</v>
      </c>
      <c r="B294">
        <v>7.2504</v>
      </c>
      <c r="C294" s="8">
        <f t="shared" si="4"/>
        <v>0</v>
      </c>
    </row>
    <row r="295" spans="1:3" x14ac:dyDescent="0.25">
      <c r="A295" s="2">
        <v>44490</v>
      </c>
      <c r="B295">
        <v>7.2504</v>
      </c>
      <c r="C295" s="8">
        <f t="shared" si="4"/>
        <v>0</v>
      </c>
    </row>
    <row r="296" spans="1:3" x14ac:dyDescent="0.25">
      <c r="A296" s="2">
        <v>44491</v>
      </c>
      <c r="B296">
        <v>7.2504</v>
      </c>
      <c r="C296" s="8">
        <f t="shared" si="4"/>
        <v>0</v>
      </c>
    </row>
    <row r="297" spans="1:3" x14ac:dyDescent="0.25">
      <c r="A297" s="2">
        <v>44492</v>
      </c>
      <c r="B297">
        <v>7.2504</v>
      </c>
      <c r="C297" s="8">
        <f t="shared" si="4"/>
        <v>0</v>
      </c>
    </row>
    <row r="298" spans="1:3" x14ac:dyDescent="0.25">
      <c r="A298" s="2">
        <v>44493</v>
      </c>
      <c r="B298">
        <v>7.2504</v>
      </c>
      <c r="C298" s="8">
        <f t="shared" si="4"/>
        <v>0</v>
      </c>
    </row>
    <row r="299" spans="1:3" x14ac:dyDescent="0.25">
      <c r="A299" s="2">
        <v>44494</v>
      </c>
      <c r="B299">
        <v>7.2504</v>
      </c>
      <c r="C299" s="8">
        <f t="shared" si="4"/>
        <v>0</v>
      </c>
    </row>
    <row r="300" spans="1:3" x14ac:dyDescent="0.25">
      <c r="A300" s="2">
        <v>44495</v>
      </c>
      <c r="B300">
        <v>7.2504</v>
      </c>
      <c r="C300" s="8">
        <f t="shared" si="4"/>
        <v>0</v>
      </c>
    </row>
    <row r="301" spans="1:3" x14ac:dyDescent="0.25">
      <c r="A301" s="2">
        <v>44496</v>
      </c>
      <c r="B301">
        <v>7.2504</v>
      </c>
      <c r="C301" s="8">
        <f t="shared" si="4"/>
        <v>0</v>
      </c>
    </row>
    <row r="302" spans="1:3" x14ac:dyDescent="0.25">
      <c r="A302" s="2">
        <v>44497</v>
      </c>
      <c r="B302">
        <v>7.2504</v>
      </c>
      <c r="C302" s="8">
        <f t="shared" si="4"/>
        <v>0</v>
      </c>
    </row>
    <row r="303" spans="1:3" x14ac:dyDescent="0.25">
      <c r="A303" s="2">
        <v>44498</v>
      </c>
      <c r="B303">
        <v>7.2504</v>
      </c>
      <c r="C303" s="8">
        <f t="shared" si="4"/>
        <v>0</v>
      </c>
    </row>
    <row r="304" spans="1:3" x14ac:dyDescent="0.25">
      <c r="A304" s="2">
        <v>44499</v>
      </c>
      <c r="B304">
        <v>7.2504</v>
      </c>
      <c r="C304" s="8">
        <f t="shared" si="4"/>
        <v>0</v>
      </c>
    </row>
    <row r="305" spans="1:3" x14ac:dyDescent="0.25">
      <c r="A305" s="2">
        <v>44500</v>
      </c>
      <c r="B305">
        <v>7.2504</v>
      </c>
      <c r="C305" s="8">
        <f t="shared" si="4"/>
        <v>0</v>
      </c>
    </row>
    <row r="306" spans="1:3" x14ac:dyDescent="0.25">
      <c r="A306" s="2">
        <v>44501</v>
      </c>
      <c r="B306">
        <v>7.2504</v>
      </c>
      <c r="C306" s="8">
        <f t="shared" si="4"/>
        <v>0</v>
      </c>
    </row>
    <row r="307" spans="1:3" x14ac:dyDescent="0.25">
      <c r="A307" s="2">
        <v>44502</v>
      </c>
      <c r="B307">
        <v>7.2504</v>
      </c>
      <c r="C307" s="8">
        <f t="shared" si="4"/>
        <v>0</v>
      </c>
    </row>
    <row r="308" spans="1:3" x14ac:dyDescent="0.25">
      <c r="A308" s="2">
        <v>44503</v>
      </c>
      <c r="B308">
        <v>7.2504</v>
      </c>
      <c r="C308" s="8">
        <f t="shared" si="4"/>
        <v>0</v>
      </c>
    </row>
    <row r="309" spans="1:3" x14ac:dyDescent="0.25">
      <c r="A309" s="2">
        <v>44504</v>
      </c>
      <c r="B309">
        <v>7.2504</v>
      </c>
      <c r="C309" s="8">
        <f t="shared" si="4"/>
        <v>0</v>
      </c>
    </row>
    <row r="310" spans="1:3" x14ac:dyDescent="0.25">
      <c r="A310" s="2">
        <v>44505</v>
      </c>
      <c r="B310">
        <v>7.2504</v>
      </c>
      <c r="C310" s="8">
        <f t="shared" si="4"/>
        <v>0</v>
      </c>
    </row>
    <row r="311" spans="1:3" x14ac:dyDescent="0.25">
      <c r="A311" s="2">
        <v>44506</v>
      </c>
      <c r="B311">
        <v>7.2504</v>
      </c>
      <c r="C311" s="8">
        <f t="shared" si="4"/>
        <v>0</v>
      </c>
    </row>
    <row r="312" spans="1:3" x14ac:dyDescent="0.25">
      <c r="A312" s="2">
        <v>44507</v>
      </c>
      <c r="B312">
        <v>7.2504</v>
      </c>
      <c r="C312" s="8">
        <f t="shared" si="4"/>
        <v>0</v>
      </c>
    </row>
    <row r="313" spans="1:3" x14ac:dyDescent="0.25">
      <c r="A313" s="2">
        <v>44508</v>
      </c>
      <c r="B313">
        <v>7.2504</v>
      </c>
      <c r="C313" s="8">
        <f t="shared" si="4"/>
        <v>0</v>
      </c>
    </row>
    <row r="314" spans="1:3" x14ac:dyDescent="0.25">
      <c r="A314" s="2">
        <v>44509</v>
      </c>
      <c r="B314">
        <v>7.2504</v>
      </c>
      <c r="C314" s="8">
        <f t="shared" si="4"/>
        <v>0</v>
      </c>
    </row>
    <row r="315" spans="1:3" x14ac:dyDescent="0.25">
      <c r="A315" s="2">
        <v>44510</v>
      </c>
      <c r="B315">
        <v>7.2504</v>
      </c>
      <c r="C315" s="8">
        <f t="shared" si="4"/>
        <v>0</v>
      </c>
    </row>
    <row r="316" spans="1:3" x14ac:dyDescent="0.25">
      <c r="A316" s="2">
        <v>44511</v>
      </c>
      <c r="B316">
        <v>7.2504</v>
      </c>
      <c r="C316" s="8">
        <f t="shared" si="4"/>
        <v>0</v>
      </c>
    </row>
    <row r="317" spans="1:3" x14ac:dyDescent="0.25">
      <c r="A317" s="2">
        <v>44512</v>
      </c>
      <c r="B317">
        <v>7.2504</v>
      </c>
      <c r="C317" s="8">
        <f t="shared" si="4"/>
        <v>0</v>
      </c>
    </row>
    <row r="318" spans="1:3" x14ac:dyDescent="0.25">
      <c r="A318" s="2">
        <v>44513</v>
      </c>
      <c r="B318">
        <v>7.2504</v>
      </c>
      <c r="C318" s="8">
        <f t="shared" si="4"/>
        <v>0</v>
      </c>
    </row>
    <row r="319" spans="1:3" x14ac:dyDescent="0.25">
      <c r="A319" s="2">
        <v>44514</v>
      </c>
      <c r="B319">
        <v>7.2504</v>
      </c>
      <c r="C319" s="8">
        <f t="shared" si="4"/>
        <v>0</v>
      </c>
    </row>
    <row r="320" spans="1:3" x14ac:dyDescent="0.25">
      <c r="A320" s="2">
        <v>44515</v>
      </c>
      <c r="B320">
        <v>7.2504</v>
      </c>
      <c r="C320" s="8">
        <f t="shared" si="4"/>
        <v>0</v>
      </c>
    </row>
    <row r="321" spans="1:3" x14ac:dyDescent="0.25">
      <c r="A321" s="2">
        <v>44516</v>
      </c>
      <c r="B321">
        <v>7.2504</v>
      </c>
      <c r="C321" s="8">
        <f t="shared" si="4"/>
        <v>0</v>
      </c>
    </row>
    <row r="322" spans="1:3" x14ac:dyDescent="0.25">
      <c r="A322" s="2">
        <v>44517</v>
      </c>
      <c r="B322">
        <v>7.2504</v>
      </c>
      <c r="C322" s="8">
        <f t="shared" si="4"/>
        <v>0</v>
      </c>
    </row>
    <row r="323" spans="1:3" x14ac:dyDescent="0.25">
      <c r="A323" s="2">
        <v>44518</v>
      </c>
      <c r="B323">
        <v>7.2504</v>
      </c>
      <c r="C323" s="8">
        <f t="shared" si="4"/>
        <v>0</v>
      </c>
    </row>
    <row r="324" spans="1:3" x14ac:dyDescent="0.25">
      <c r="A324" s="2">
        <v>44519</v>
      </c>
      <c r="B324">
        <v>7.2504</v>
      </c>
      <c r="C324" s="8">
        <f t="shared" ref="C324:C366" si="5">(B324-B323)/B324</f>
        <v>0</v>
      </c>
    </row>
    <row r="325" spans="1:3" x14ac:dyDescent="0.25">
      <c r="A325" s="2">
        <v>44520</v>
      </c>
      <c r="B325">
        <v>7.2504</v>
      </c>
      <c r="C325" s="8">
        <f t="shared" si="5"/>
        <v>0</v>
      </c>
    </row>
    <row r="326" spans="1:3" x14ac:dyDescent="0.25">
      <c r="A326" s="2">
        <v>44521</v>
      </c>
      <c r="B326">
        <v>7.2504</v>
      </c>
      <c r="C326" s="8">
        <f t="shared" si="5"/>
        <v>0</v>
      </c>
    </row>
    <row r="327" spans="1:3" x14ac:dyDescent="0.25">
      <c r="A327" s="2">
        <v>44522</v>
      </c>
      <c r="B327">
        <v>7.2504</v>
      </c>
      <c r="C327" s="8">
        <f t="shared" si="5"/>
        <v>0</v>
      </c>
    </row>
    <row r="328" spans="1:3" x14ac:dyDescent="0.25">
      <c r="A328" s="2">
        <v>44523</v>
      </c>
      <c r="B328">
        <v>7.2504</v>
      </c>
      <c r="C328" s="8">
        <f t="shared" si="5"/>
        <v>0</v>
      </c>
    </row>
    <row r="329" spans="1:3" x14ac:dyDescent="0.25">
      <c r="A329" s="2">
        <v>44524</v>
      </c>
      <c r="B329">
        <v>7.2504</v>
      </c>
      <c r="C329" s="8">
        <f t="shared" si="5"/>
        <v>0</v>
      </c>
    </row>
    <row r="330" spans="1:3" x14ac:dyDescent="0.25">
      <c r="A330" s="2">
        <v>44525</v>
      </c>
      <c r="B330">
        <v>7.2504</v>
      </c>
      <c r="C330" s="8">
        <f t="shared" si="5"/>
        <v>0</v>
      </c>
    </row>
    <row r="331" spans="1:3" x14ac:dyDescent="0.25">
      <c r="A331" s="2">
        <v>44526</v>
      </c>
      <c r="B331">
        <v>7.2504</v>
      </c>
      <c r="C331" s="8">
        <f t="shared" si="5"/>
        <v>0</v>
      </c>
    </row>
    <row r="332" spans="1:3" x14ac:dyDescent="0.25">
      <c r="A332" s="2">
        <v>44527</v>
      </c>
      <c r="B332">
        <v>7.2504</v>
      </c>
      <c r="C332" s="8">
        <f t="shared" si="5"/>
        <v>0</v>
      </c>
    </row>
    <row r="333" spans="1:3" x14ac:dyDescent="0.25">
      <c r="A333" s="2">
        <v>44528</v>
      </c>
      <c r="B333">
        <v>7.2504</v>
      </c>
      <c r="C333" s="8">
        <f t="shared" si="5"/>
        <v>0</v>
      </c>
    </row>
    <row r="334" spans="1:3" x14ac:dyDescent="0.25">
      <c r="A334" s="2">
        <v>44529</v>
      </c>
      <c r="B334">
        <v>7.2504</v>
      </c>
      <c r="C334" s="8">
        <f t="shared" si="5"/>
        <v>0</v>
      </c>
    </row>
    <row r="335" spans="1:3" x14ac:dyDescent="0.25">
      <c r="A335" s="2">
        <v>44530</v>
      </c>
      <c r="B335">
        <v>7.2504</v>
      </c>
      <c r="C335" s="8">
        <f t="shared" si="5"/>
        <v>0</v>
      </c>
    </row>
    <row r="336" spans="1:3" x14ac:dyDescent="0.25">
      <c r="A336" s="2">
        <v>44531</v>
      </c>
      <c r="B336">
        <v>7.2504</v>
      </c>
      <c r="C336" s="8">
        <f t="shared" si="5"/>
        <v>0</v>
      </c>
    </row>
    <row r="337" spans="1:3" x14ac:dyDescent="0.25">
      <c r="A337" s="2">
        <v>44532</v>
      </c>
      <c r="B337">
        <v>7.2504</v>
      </c>
      <c r="C337" s="8">
        <f t="shared" si="5"/>
        <v>0</v>
      </c>
    </row>
    <row r="338" spans="1:3" x14ac:dyDescent="0.25">
      <c r="A338" s="2">
        <v>44533</v>
      </c>
      <c r="B338">
        <v>7.2504</v>
      </c>
      <c r="C338" s="8">
        <f t="shared" si="5"/>
        <v>0</v>
      </c>
    </row>
    <row r="339" spans="1:3" x14ac:dyDescent="0.25">
      <c r="A339" s="2">
        <v>44534</v>
      </c>
      <c r="B339">
        <v>7.2504</v>
      </c>
      <c r="C339" s="8">
        <f t="shared" si="5"/>
        <v>0</v>
      </c>
    </row>
    <row r="340" spans="1:3" x14ac:dyDescent="0.25">
      <c r="A340" s="2">
        <v>44535</v>
      </c>
      <c r="B340">
        <v>7.2504</v>
      </c>
      <c r="C340" s="8">
        <f t="shared" si="5"/>
        <v>0</v>
      </c>
    </row>
    <row r="341" spans="1:3" x14ac:dyDescent="0.25">
      <c r="A341" s="2">
        <v>44536</v>
      </c>
      <c r="B341">
        <v>7.1013000000000002</v>
      </c>
      <c r="C341" s="8">
        <f t="shared" si="5"/>
        <v>-2.0996155633475531E-2</v>
      </c>
    </row>
    <row r="342" spans="1:3" x14ac:dyDescent="0.25">
      <c r="A342" s="2">
        <v>44537</v>
      </c>
      <c r="B342">
        <v>7.1013000000000002</v>
      </c>
      <c r="C342" s="8">
        <f t="shared" si="5"/>
        <v>0</v>
      </c>
    </row>
    <row r="343" spans="1:3" x14ac:dyDescent="0.25">
      <c r="A343" s="2">
        <v>44538</v>
      </c>
      <c r="B343">
        <v>7.1013000000000002</v>
      </c>
      <c r="C343" s="8">
        <f t="shared" si="5"/>
        <v>0</v>
      </c>
    </row>
    <row r="344" spans="1:3" x14ac:dyDescent="0.25">
      <c r="A344" s="2">
        <v>44539</v>
      </c>
      <c r="B344">
        <v>7.1013000000000002</v>
      </c>
      <c r="C344" s="8">
        <f t="shared" si="5"/>
        <v>0</v>
      </c>
    </row>
    <row r="345" spans="1:3" x14ac:dyDescent="0.25">
      <c r="A345" s="2">
        <v>44540</v>
      </c>
      <c r="B345">
        <v>7.1013000000000002</v>
      </c>
      <c r="C345" s="8">
        <f t="shared" si="5"/>
        <v>0</v>
      </c>
    </row>
    <row r="346" spans="1:3" x14ac:dyDescent="0.25">
      <c r="A346" s="2">
        <v>44541</v>
      </c>
      <c r="B346">
        <v>7.1013000000000002</v>
      </c>
      <c r="C346" s="8">
        <f t="shared" si="5"/>
        <v>0</v>
      </c>
    </row>
    <row r="347" spans="1:3" x14ac:dyDescent="0.25">
      <c r="A347" s="2">
        <v>44542</v>
      </c>
      <c r="B347">
        <v>7.1013000000000002</v>
      </c>
      <c r="C347" s="8">
        <f t="shared" si="5"/>
        <v>0</v>
      </c>
    </row>
    <row r="348" spans="1:3" x14ac:dyDescent="0.25">
      <c r="A348" s="2">
        <v>44543</v>
      </c>
      <c r="B348">
        <v>7.1013000000000002</v>
      </c>
      <c r="C348" s="8">
        <f t="shared" si="5"/>
        <v>0</v>
      </c>
    </row>
    <row r="349" spans="1:3" x14ac:dyDescent="0.25">
      <c r="A349" s="2">
        <v>44544</v>
      </c>
      <c r="B349">
        <v>7.1013000000000002</v>
      </c>
      <c r="C349" s="8">
        <f t="shared" si="5"/>
        <v>0</v>
      </c>
    </row>
    <row r="350" spans="1:3" x14ac:dyDescent="0.25">
      <c r="A350" s="2">
        <v>44545</v>
      </c>
      <c r="B350">
        <v>7.1013000000000002</v>
      </c>
      <c r="C350" s="8">
        <f t="shared" si="5"/>
        <v>0</v>
      </c>
    </row>
    <row r="351" spans="1:3" x14ac:dyDescent="0.25">
      <c r="A351" s="2">
        <v>44546</v>
      </c>
      <c r="B351">
        <v>7.1013000000000002</v>
      </c>
      <c r="C351" s="8">
        <f t="shared" si="5"/>
        <v>0</v>
      </c>
    </row>
    <row r="352" spans="1:3" x14ac:dyDescent="0.25">
      <c r="A352" s="2">
        <v>44547</v>
      </c>
      <c r="B352">
        <v>7.1013000000000002</v>
      </c>
      <c r="C352" s="8">
        <f t="shared" si="5"/>
        <v>0</v>
      </c>
    </row>
    <row r="353" spans="1:3" x14ac:dyDescent="0.25">
      <c r="A353" s="2">
        <v>44548</v>
      </c>
      <c r="B353">
        <v>7.1013000000000002</v>
      </c>
      <c r="C353" s="8">
        <f t="shared" si="5"/>
        <v>0</v>
      </c>
    </row>
    <row r="354" spans="1:3" x14ac:dyDescent="0.25">
      <c r="A354" s="2">
        <v>44549</v>
      </c>
      <c r="B354">
        <v>7.1013000000000002</v>
      </c>
      <c r="C354" s="8">
        <f t="shared" si="5"/>
        <v>0</v>
      </c>
    </row>
    <row r="355" spans="1:3" x14ac:dyDescent="0.25">
      <c r="A355" s="2">
        <v>44550</v>
      </c>
      <c r="B355">
        <v>7.1013000000000002</v>
      </c>
      <c r="C355" s="8">
        <f t="shared" si="5"/>
        <v>0</v>
      </c>
    </row>
    <row r="356" spans="1:3" x14ac:dyDescent="0.25">
      <c r="A356" s="2">
        <v>44551</v>
      </c>
      <c r="B356">
        <v>7.1013000000000002</v>
      </c>
      <c r="C356" s="8">
        <f t="shared" si="5"/>
        <v>0</v>
      </c>
    </row>
    <row r="357" spans="1:3" x14ac:dyDescent="0.25">
      <c r="A357" s="2">
        <v>44552</v>
      </c>
      <c r="B357">
        <v>7.1013000000000002</v>
      </c>
      <c r="C357" s="8">
        <f t="shared" si="5"/>
        <v>0</v>
      </c>
    </row>
    <row r="358" spans="1:3" x14ac:dyDescent="0.25">
      <c r="A358" s="2">
        <v>44553</v>
      </c>
      <c r="B358">
        <v>7.1013000000000002</v>
      </c>
      <c r="C358" s="8">
        <f t="shared" si="5"/>
        <v>0</v>
      </c>
    </row>
    <row r="359" spans="1:3" x14ac:dyDescent="0.25">
      <c r="A359" s="2">
        <v>44554</v>
      </c>
      <c r="B359">
        <v>7.1013000000000002</v>
      </c>
      <c r="C359" s="8">
        <f t="shared" si="5"/>
        <v>0</v>
      </c>
    </row>
    <row r="360" spans="1:3" x14ac:dyDescent="0.25">
      <c r="A360" s="2">
        <v>44555</v>
      </c>
      <c r="B360">
        <v>7.1013000000000002</v>
      </c>
      <c r="C360" s="8">
        <f t="shared" si="5"/>
        <v>0</v>
      </c>
    </row>
    <row r="361" spans="1:3" x14ac:dyDescent="0.25">
      <c r="A361" s="2">
        <v>44556</v>
      </c>
      <c r="B361">
        <v>7.1013000000000002</v>
      </c>
      <c r="C361" s="8">
        <f t="shared" si="5"/>
        <v>0</v>
      </c>
    </row>
    <row r="362" spans="1:3" x14ac:dyDescent="0.25">
      <c r="A362" s="2">
        <v>44557</v>
      </c>
      <c r="B362">
        <v>7.1013000000000002</v>
      </c>
      <c r="C362" s="8">
        <f t="shared" si="5"/>
        <v>0</v>
      </c>
    </row>
    <row r="363" spans="1:3" x14ac:dyDescent="0.25">
      <c r="A363" s="2">
        <v>44558</v>
      </c>
      <c r="B363">
        <v>7.1013000000000002</v>
      </c>
      <c r="C363" s="8">
        <f t="shared" si="5"/>
        <v>0</v>
      </c>
    </row>
    <row r="364" spans="1:3" x14ac:dyDescent="0.25">
      <c r="A364" s="2">
        <v>44559</v>
      </c>
      <c r="B364">
        <v>7.1013000000000002</v>
      </c>
      <c r="C364" s="8">
        <f t="shared" si="5"/>
        <v>0</v>
      </c>
    </row>
    <row r="365" spans="1:3" x14ac:dyDescent="0.25">
      <c r="A365" s="2">
        <v>44560</v>
      </c>
      <c r="B365">
        <v>7.1013000000000002</v>
      </c>
      <c r="C365" s="8">
        <f t="shared" si="5"/>
        <v>0</v>
      </c>
    </row>
    <row r="366" spans="1:3" x14ac:dyDescent="0.25">
      <c r="A366" s="2">
        <v>44561</v>
      </c>
      <c r="B366">
        <v>7.1013000000000002</v>
      </c>
      <c r="C366" s="8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F08A-7B0D-4F1A-94E5-233524472A17}">
  <dimension ref="A1:K366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2.5703125" customWidth="1"/>
    <col min="11" max="11" width="10.7109375" bestFit="1" customWidth="1"/>
    <col min="12" max="12" width="7" bestFit="1" customWidth="1"/>
  </cols>
  <sheetData>
    <row r="1" spans="1:11" x14ac:dyDescent="0.25">
      <c r="A1" t="s">
        <v>6</v>
      </c>
      <c r="B1" t="s">
        <v>78</v>
      </c>
      <c r="C1" t="s">
        <v>8</v>
      </c>
      <c r="K1" s="2"/>
    </row>
    <row r="2" spans="1:11" x14ac:dyDescent="0.25">
      <c r="A2" s="2">
        <v>44197</v>
      </c>
      <c r="B2">
        <v>5.194</v>
      </c>
      <c r="K2" s="2"/>
    </row>
    <row r="3" spans="1:11" x14ac:dyDescent="0.25">
      <c r="A3" s="2">
        <v>44198</v>
      </c>
      <c r="B3">
        <v>5.194</v>
      </c>
      <c r="C3" s="8">
        <f>(B3-B2)/B3</f>
        <v>0</v>
      </c>
      <c r="K3" s="2"/>
    </row>
    <row r="4" spans="1:11" x14ac:dyDescent="0.25">
      <c r="A4" s="2">
        <v>44199</v>
      </c>
      <c r="B4">
        <v>5.194</v>
      </c>
      <c r="C4" s="8">
        <f t="shared" ref="C4:C67" si="0">(B4-B3)/B4</f>
        <v>0</v>
      </c>
      <c r="K4" s="2"/>
    </row>
    <row r="5" spans="1:11" x14ac:dyDescent="0.25">
      <c r="A5" s="2">
        <v>44200</v>
      </c>
      <c r="B5">
        <v>5.2968000000000002</v>
      </c>
      <c r="C5" s="8">
        <f t="shared" si="0"/>
        <v>1.9407944419272054E-2</v>
      </c>
      <c r="K5" s="2"/>
    </row>
    <row r="6" spans="1:11" x14ac:dyDescent="0.25">
      <c r="A6" s="2">
        <v>44201</v>
      </c>
      <c r="B6">
        <v>5.2854000000000001</v>
      </c>
      <c r="C6" s="8">
        <f t="shared" si="0"/>
        <v>-2.1568850039732235E-3</v>
      </c>
      <c r="K6" s="2"/>
    </row>
    <row r="7" spans="1:11" x14ac:dyDescent="0.25">
      <c r="A7" s="2">
        <v>44202</v>
      </c>
      <c r="B7">
        <v>5.3139000000000003</v>
      </c>
      <c r="C7" s="8">
        <f t="shared" si="0"/>
        <v>5.3632924970361106E-3</v>
      </c>
      <c r="K7" s="2"/>
    </row>
    <row r="8" spans="1:11" x14ac:dyDescent="0.25">
      <c r="A8" s="2">
        <v>44203</v>
      </c>
      <c r="B8">
        <v>5.4100999999999999</v>
      </c>
      <c r="C8" s="8">
        <f t="shared" si="0"/>
        <v>1.7781556717990355E-2</v>
      </c>
      <c r="K8" s="2"/>
    </row>
    <row r="9" spans="1:11" x14ac:dyDescent="0.25">
      <c r="A9" s="2">
        <v>44204</v>
      </c>
      <c r="B9">
        <v>5.4177999999999997</v>
      </c>
      <c r="C9" s="8">
        <f t="shared" si="0"/>
        <v>1.4212410941710323E-3</v>
      </c>
      <c r="K9" s="2"/>
    </row>
    <row r="10" spans="1:11" x14ac:dyDescent="0.25">
      <c r="A10" s="2">
        <v>44205</v>
      </c>
      <c r="B10">
        <v>5.4177999999999997</v>
      </c>
      <c r="C10" s="8">
        <f t="shared" si="0"/>
        <v>0</v>
      </c>
      <c r="K10" s="2"/>
    </row>
    <row r="11" spans="1:11" x14ac:dyDescent="0.25">
      <c r="A11" s="2">
        <v>44206</v>
      </c>
      <c r="B11">
        <v>5.4177999999999997</v>
      </c>
      <c r="C11" s="8">
        <f t="shared" si="0"/>
        <v>0</v>
      </c>
      <c r="K11" s="2"/>
    </row>
    <row r="12" spans="1:11" x14ac:dyDescent="0.25">
      <c r="A12" s="2">
        <v>44207</v>
      </c>
      <c r="B12">
        <v>5.4889999999999999</v>
      </c>
      <c r="C12" s="8">
        <f t="shared" si="0"/>
        <v>1.2971397340134843E-2</v>
      </c>
      <c r="K12" s="2"/>
    </row>
    <row r="13" spans="1:11" x14ac:dyDescent="0.25">
      <c r="A13" s="2">
        <v>44208</v>
      </c>
      <c r="B13">
        <v>5.3226000000000004</v>
      </c>
      <c r="C13" s="8">
        <f t="shared" si="0"/>
        <v>-3.1262916619697032E-2</v>
      </c>
      <c r="K13" s="2"/>
    </row>
    <row r="14" spans="1:11" x14ac:dyDescent="0.25">
      <c r="A14" s="2">
        <v>44209</v>
      </c>
      <c r="B14">
        <v>5.2990000000000004</v>
      </c>
      <c r="C14" s="8">
        <f t="shared" si="0"/>
        <v>-4.4536705038686663E-3</v>
      </c>
      <c r="K14" s="2"/>
    </row>
    <row r="15" spans="1:11" x14ac:dyDescent="0.25">
      <c r="A15" s="2">
        <v>44210</v>
      </c>
      <c r="B15">
        <v>5.1966999999999999</v>
      </c>
      <c r="C15" s="8">
        <f t="shared" si="0"/>
        <v>-1.9685569688456233E-2</v>
      </c>
      <c r="K15" s="2"/>
    </row>
    <row r="16" spans="1:11" x14ac:dyDescent="0.25">
      <c r="A16" s="2">
        <v>44211</v>
      </c>
      <c r="B16">
        <v>5.2927</v>
      </c>
      <c r="C16" s="8">
        <f t="shared" si="0"/>
        <v>1.8138190337634873E-2</v>
      </c>
      <c r="K16" s="2"/>
    </row>
    <row r="17" spans="1:11" x14ac:dyDescent="0.25">
      <c r="A17" s="2">
        <v>44212</v>
      </c>
      <c r="B17">
        <v>5.2927</v>
      </c>
      <c r="C17" s="8">
        <f t="shared" si="0"/>
        <v>0</v>
      </c>
      <c r="K17" s="2"/>
    </row>
    <row r="18" spans="1:11" x14ac:dyDescent="0.25">
      <c r="A18" s="2">
        <v>44213</v>
      </c>
      <c r="B18">
        <v>5.2927</v>
      </c>
      <c r="C18" s="8">
        <f t="shared" si="0"/>
        <v>0</v>
      </c>
      <c r="K18" s="2"/>
    </row>
    <row r="19" spans="1:11" x14ac:dyDescent="0.25">
      <c r="A19" s="2">
        <v>44214</v>
      </c>
      <c r="B19">
        <v>5.2957000000000001</v>
      </c>
      <c r="C19" s="8">
        <f t="shared" si="0"/>
        <v>5.6649734690411341E-4</v>
      </c>
      <c r="K19" s="2"/>
    </row>
    <row r="20" spans="1:11" x14ac:dyDescent="0.25">
      <c r="A20" s="2">
        <v>44215</v>
      </c>
      <c r="B20">
        <v>5.3578000000000001</v>
      </c>
      <c r="C20" s="8">
        <f t="shared" si="0"/>
        <v>1.1590578222404726E-2</v>
      </c>
      <c r="K20" s="2"/>
    </row>
    <row r="21" spans="1:11" x14ac:dyDescent="0.25">
      <c r="A21" s="2">
        <v>44216</v>
      </c>
      <c r="B21">
        <v>5.2916999999999996</v>
      </c>
      <c r="C21" s="8">
        <f t="shared" si="0"/>
        <v>-1.2491259897575543E-2</v>
      </c>
      <c r="K21" s="2"/>
    </row>
    <row r="22" spans="1:11" x14ac:dyDescent="0.25">
      <c r="A22" s="2">
        <v>44217</v>
      </c>
      <c r="B22">
        <v>5.3506</v>
      </c>
      <c r="C22" s="8">
        <f t="shared" si="0"/>
        <v>1.1008111239861024E-2</v>
      </c>
      <c r="K22" s="2"/>
    </row>
    <row r="23" spans="1:11" x14ac:dyDescent="0.25">
      <c r="A23" s="2">
        <v>44218</v>
      </c>
      <c r="B23">
        <v>5.4665999999999997</v>
      </c>
      <c r="C23" s="8">
        <f t="shared" si="0"/>
        <v>2.121977097281668E-2</v>
      </c>
      <c r="K23" s="2"/>
    </row>
    <row r="24" spans="1:11" x14ac:dyDescent="0.25">
      <c r="A24" s="2">
        <v>44219</v>
      </c>
      <c r="B24">
        <v>5.4665999999999997</v>
      </c>
      <c r="C24" s="8">
        <f t="shared" si="0"/>
        <v>0</v>
      </c>
      <c r="K24" s="2"/>
    </row>
    <row r="25" spans="1:11" x14ac:dyDescent="0.25">
      <c r="A25" s="2">
        <v>44220</v>
      </c>
      <c r="B25">
        <v>5.4665999999999997</v>
      </c>
      <c r="C25" s="8">
        <f t="shared" si="0"/>
        <v>0</v>
      </c>
      <c r="K25" s="2"/>
    </row>
    <row r="26" spans="1:11" x14ac:dyDescent="0.25">
      <c r="A26" s="2">
        <v>44221</v>
      </c>
      <c r="B26">
        <v>5.4664999999999999</v>
      </c>
      <c r="C26" s="8">
        <f t="shared" si="0"/>
        <v>-1.8293240647538086E-5</v>
      </c>
      <c r="K26" s="2"/>
    </row>
    <row r="27" spans="1:11" x14ac:dyDescent="0.25">
      <c r="A27" s="2">
        <v>44222</v>
      </c>
      <c r="B27">
        <v>5.3552</v>
      </c>
      <c r="C27" s="8">
        <f t="shared" si="0"/>
        <v>-2.0783537496265304E-2</v>
      </c>
      <c r="K27" s="2"/>
    </row>
    <row r="28" spans="1:11" x14ac:dyDescent="0.25">
      <c r="A28" s="2">
        <v>44223</v>
      </c>
      <c r="B28">
        <v>5.4138000000000002</v>
      </c>
      <c r="C28" s="8">
        <f t="shared" si="0"/>
        <v>1.0824190032878976E-2</v>
      </c>
      <c r="K28" s="2"/>
    </row>
    <row r="29" spans="1:11" x14ac:dyDescent="0.25">
      <c r="A29" s="2">
        <v>44224</v>
      </c>
      <c r="B29">
        <v>5.4409999999999998</v>
      </c>
      <c r="C29" s="8">
        <f t="shared" si="0"/>
        <v>4.9990810512772783E-3</v>
      </c>
      <c r="K29" s="2"/>
    </row>
    <row r="30" spans="1:11" x14ac:dyDescent="0.25">
      <c r="A30" s="2">
        <v>44225</v>
      </c>
      <c r="B30">
        <v>5.4625000000000004</v>
      </c>
      <c r="C30" s="8">
        <f t="shared" si="0"/>
        <v>3.9359267734554726E-3</v>
      </c>
      <c r="K30" s="2"/>
    </row>
    <row r="31" spans="1:11" x14ac:dyDescent="0.25">
      <c r="A31" s="2">
        <v>44226</v>
      </c>
      <c r="B31">
        <v>5.4625000000000004</v>
      </c>
      <c r="C31" s="8">
        <f t="shared" si="0"/>
        <v>0</v>
      </c>
      <c r="K31" s="2"/>
    </row>
    <row r="32" spans="1:11" x14ac:dyDescent="0.25">
      <c r="A32" s="2">
        <v>44227</v>
      </c>
      <c r="B32">
        <v>5.4625000000000004</v>
      </c>
      <c r="C32" s="8">
        <f t="shared" si="0"/>
        <v>0</v>
      </c>
      <c r="K32" s="2"/>
    </row>
    <row r="33" spans="1:11" x14ac:dyDescent="0.25">
      <c r="A33" s="2">
        <v>44228</v>
      </c>
      <c r="B33">
        <v>5.4321999999999999</v>
      </c>
      <c r="C33" s="8">
        <f t="shared" si="0"/>
        <v>-5.5778505946026359E-3</v>
      </c>
      <c r="K33" s="2"/>
    </row>
    <row r="34" spans="1:11" x14ac:dyDescent="0.25">
      <c r="A34" s="2">
        <v>44229</v>
      </c>
      <c r="B34">
        <v>5.3680000000000003</v>
      </c>
      <c r="C34" s="8">
        <f t="shared" si="0"/>
        <v>-1.1959761549925407E-2</v>
      </c>
      <c r="K34" s="2"/>
    </row>
    <row r="35" spans="1:11" x14ac:dyDescent="0.25">
      <c r="A35" s="2">
        <v>44230</v>
      </c>
      <c r="B35">
        <v>5.3533999999999997</v>
      </c>
      <c r="C35" s="8">
        <f t="shared" si="0"/>
        <v>-2.7272387641500005E-3</v>
      </c>
      <c r="K35" s="2"/>
    </row>
    <row r="36" spans="1:11" x14ac:dyDescent="0.25">
      <c r="A36" s="2">
        <v>44231</v>
      </c>
      <c r="B36">
        <v>5.4265999999999996</v>
      </c>
      <c r="C36" s="8">
        <f t="shared" si="0"/>
        <v>1.3489109202815748E-2</v>
      </c>
      <c r="K36" s="2"/>
    </row>
    <row r="37" spans="1:11" x14ac:dyDescent="0.25">
      <c r="A37" s="2">
        <v>44232</v>
      </c>
      <c r="B37">
        <v>5.3704000000000001</v>
      </c>
      <c r="C37" s="8">
        <f t="shared" si="0"/>
        <v>-1.046476984954558E-2</v>
      </c>
      <c r="K37" s="2"/>
    </row>
    <row r="38" spans="1:11" x14ac:dyDescent="0.25">
      <c r="A38" s="2">
        <v>44233</v>
      </c>
      <c r="B38">
        <v>5.3704000000000001</v>
      </c>
      <c r="C38" s="8">
        <f t="shared" si="0"/>
        <v>0</v>
      </c>
      <c r="K38" s="2"/>
    </row>
    <row r="39" spans="1:11" x14ac:dyDescent="0.25">
      <c r="A39" s="2">
        <v>44234</v>
      </c>
      <c r="B39">
        <v>5.3704000000000001</v>
      </c>
      <c r="C39" s="8">
        <f t="shared" si="0"/>
        <v>0</v>
      </c>
      <c r="K39" s="2"/>
    </row>
    <row r="40" spans="1:11" x14ac:dyDescent="0.25">
      <c r="A40" s="2">
        <v>44235</v>
      </c>
      <c r="B40">
        <v>5.3657000000000004</v>
      </c>
      <c r="C40" s="8">
        <f t="shared" si="0"/>
        <v>-8.7593417447857762E-4</v>
      </c>
      <c r="K40" s="2"/>
    </row>
    <row r="41" spans="1:11" x14ac:dyDescent="0.25">
      <c r="A41" s="2">
        <v>44236</v>
      </c>
      <c r="B41">
        <v>5.3780999999999999</v>
      </c>
      <c r="C41" s="8">
        <f t="shared" si="0"/>
        <v>2.3056469756976483E-3</v>
      </c>
      <c r="K41" s="2"/>
    </row>
    <row r="42" spans="1:11" x14ac:dyDescent="0.25">
      <c r="A42" s="2">
        <v>44237</v>
      </c>
      <c r="B42">
        <v>5.3860000000000001</v>
      </c>
      <c r="C42" s="8">
        <f t="shared" si="0"/>
        <v>1.4667656888229187E-3</v>
      </c>
      <c r="K42" s="2"/>
    </row>
    <row r="43" spans="1:11" x14ac:dyDescent="0.25">
      <c r="A43" s="2">
        <v>44238</v>
      </c>
      <c r="B43">
        <v>5.3665000000000003</v>
      </c>
      <c r="C43" s="8">
        <f t="shared" si="0"/>
        <v>-3.6336532190440417E-3</v>
      </c>
      <c r="K43" s="2"/>
    </row>
    <row r="44" spans="1:11" x14ac:dyDescent="0.25">
      <c r="A44" s="2">
        <v>44239</v>
      </c>
      <c r="B44">
        <v>5.3697999999999997</v>
      </c>
      <c r="C44" s="8">
        <f t="shared" si="0"/>
        <v>6.1454802785940155E-4</v>
      </c>
      <c r="K44" s="2"/>
    </row>
    <row r="45" spans="1:11" x14ac:dyDescent="0.25">
      <c r="A45" s="2">
        <v>44240</v>
      </c>
      <c r="B45">
        <v>5.3697999999999997</v>
      </c>
      <c r="C45" s="8">
        <f t="shared" si="0"/>
        <v>0</v>
      </c>
      <c r="K45" s="2"/>
    </row>
    <row r="46" spans="1:11" x14ac:dyDescent="0.25">
      <c r="A46" s="2">
        <v>44241</v>
      </c>
      <c r="B46">
        <v>5.3697999999999997</v>
      </c>
      <c r="C46" s="8">
        <f t="shared" si="0"/>
        <v>0</v>
      </c>
      <c r="K46" s="2"/>
    </row>
    <row r="47" spans="1:11" x14ac:dyDescent="0.25">
      <c r="A47" s="2">
        <v>44242</v>
      </c>
      <c r="B47">
        <v>5.3700999999999999</v>
      </c>
      <c r="C47" s="8">
        <f t="shared" si="0"/>
        <v>5.5864881473378338E-5</v>
      </c>
      <c r="K47" s="2"/>
    </row>
    <row r="48" spans="1:11" x14ac:dyDescent="0.25">
      <c r="A48" s="2">
        <v>44243</v>
      </c>
      <c r="B48">
        <v>5.3695000000000004</v>
      </c>
      <c r="C48" s="8">
        <f t="shared" si="0"/>
        <v>-1.117422478814582E-4</v>
      </c>
      <c r="K48" s="2"/>
    </row>
    <row r="49" spans="1:11" x14ac:dyDescent="0.25">
      <c r="A49" s="2">
        <v>44244</v>
      </c>
      <c r="B49">
        <v>5.4104999999999999</v>
      </c>
      <c r="C49" s="8">
        <f t="shared" si="0"/>
        <v>7.5778578689584108E-3</v>
      </c>
      <c r="K49" s="2"/>
    </row>
    <row r="50" spans="1:11" x14ac:dyDescent="0.25">
      <c r="A50" s="2">
        <v>44245</v>
      </c>
      <c r="B50">
        <v>5.4269999999999996</v>
      </c>
      <c r="C50" s="8">
        <f t="shared" si="0"/>
        <v>3.0403537866223952E-3</v>
      </c>
      <c r="K50" s="2"/>
    </row>
    <row r="51" spans="1:11" x14ac:dyDescent="0.25">
      <c r="A51" s="2">
        <v>44246</v>
      </c>
      <c r="B51">
        <v>5.3822999999999999</v>
      </c>
      <c r="C51" s="8">
        <f t="shared" si="0"/>
        <v>-8.3049997213086868E-3</v>
      </c>
      <c r="K51" s="2"/>
    </row>
    <row r="52" spans="1:11" x14ac:dyDescent="0.25">
      <c r="A52" s="2">
        <v>44247</v>
      </c>
      <c r="B52">
        <v>5.3822999999999999</v>
      </c>
      <c r="C52" s="8">
        <f t="shared" si="0"/>
        <v>0</v>
      </c>
      <c r="K52" s="2"/>
    </row>
    <row r="53" spans="1:11" x14ac:dyDescent="0.25">
      <c r="A53" s="2">
        <v>44248</v>
      </c>
      <c r="B53">
        <v>5.3822999999999999</v>
      </c>
      <c r="C53" s="8">
        <f t="shared" si="0"/>
        <v>0</v>
      </c>
      <c r="K53" s="2"/>
    </row>
    <row r="54" spans="1:11" x14ac:dyDescent="0.25">
      <c r="A54" s="2">
        <v>44249</v>
      </c>
      <c r="B54">
        <v>5.4659000000000004</v>
      </c>
      <c r="C54" s="8">
        <f t="shared" si="0"/>
        <v>1.5294827933185854E-2</v>
      </c>
      <c r="K54" s="2"/>
    </row>
    <row r="55" spans="1:11" x14ac:dyDescent="0.25">
      <c r="A55" s="2">
        <v>44250</v>
      </c>
      <c r="B55">
        <v>5.4409000000000001</v>
      </c>
      <c r="C55" s="8">
        <f t="shared" si="0"/>
        <v>-4.5948280615340023E-3</v>
      </c>
      <c r="K55" s="2"/>
    </row>
    <row r="56" spans="1:11" x14ac:dyDescent="0.25">
      <c r="A56" s="2">
        <v>44251</v>
      </c>
      <c r="B56">
        <v>5.4062000000000001</v>
      </c>
      <c r="C56" s="8">
        <f t="shared" si="0"/>
        <v>-6.4185564721985777E-3</v>
      </c>
      <c r="K56" s="2"/>
    </row>
    <row r="57" spans="1:11" x14ac:dyDescent="0.25">
      <c r="A57" s="2">
        <v>44252</v>
      </c>
      <c r="B57">
        <v>5.5308000000000002</v>
      </c>
      <c r="C57" s="8">
        <f t="shared" si="0"/>
        <v>2.252838649020034E-2</v>
      </c>
      <c r="K57" s="2"/>
    </row>
    <row r="58" spans="1:11" x14ac:dyDescent="0.25">
      <c r="A58" s="2">
        <v>44253</v>
      </c>
      <c r="B58">
        <v>5.5986000000000002</v>
      </c>
      <c r="C58" s="8">
        <f t="shared" si="0"/>
        <v>1.2110170399742807E-2</v>
      </c>
      <c r="K58" s="2"/>
    </row>
    <row r="59" spans="1:11" x14ac:dyDescent="0.25">
      <c r="A59" s="2">
        <v>44254</v>
      </c>
      <c r="B59">
        <v>5.5986000000000002</v>
      </c>
      <c r="C59" s="8">
        <f t="shared" si="0"/>
        <v>0</v>
      </c>
      <c r="K59" s="2"/>
    </row>
    <row r="60" spans="1:11" x14ac:dyDescent="0.25">
      <c r="A60" s="2">
        <v>44255</v>
      </c>
      <c r="B60">
        <v>5.5986000000000002</v>
      </c>
      <c r="C60" s="8">
        <f t="shared" si="0"/>
        <v>0</v>
      </c>
      <c r="K60" s="2"/>
    </row>
    <row r="61" spans="1:11" x14ac:dyDescent="0.25">
      <c r="A61" s="2">
        <v>44256</v>
      </c>
      <c r="B61">
        <v>5.6417999999999999</v>
      </c>
      <c r="C61" s="8">
        <f t="shared" si="0"/>
        <v>7.657130702967082E-3</v>
      </c>
      <c r="K61" s="2"/>
    </row>
    <row r="62" spans="1:11" x14ac:dyDescent="0.25">
      <c r="A62" s="2">
        <v>44257</v>
      </c>
      <c r="B62">
        <v>5.6760999999999999</v>
      </c>
      <c r="C62" s="8">
        <f t="shared" si="0"/>
        <v>6.042881555997956E-3</v>
      </c>
      <c r="K62" s="2"/>
    </row>
    <row r="63" spans="1:11" x14ac:dyDescent="0.25">
      <c r="A63" s="2">
        <v>44258</v>
      </c>
      <c r="B63">
        <v>5.6193</v>
      </c>
      <c r="C63" s="8">
        <f t="shared" si="0"/>
        <v>-1.0108020571957355E-2</v>
      </c>
      <c r="K63" s="2"/>
    </row>
    <row r="64" spans="1:11" x14ac:dyDescent="0.25">
      <c r="A64" s="2">
        <v>44259</v>
      </c>
      <c r="B64">
        <v>5.6692999999999998</v>
      </c>
      <c r="C64" s="8">
        <f t="shared" si="0"/>
        <v>8.8194309703137647E-3</v>
      </c>
      <c r="K64" s="2"/>
    </row>
    <row r="65" spans="1:11" x14ac:dyDescent="0.25">
      <c r="A65" s="2">
        <v>44260</v>
      </c>
      <c r="B65">
        <v>5.6908000000000003</v>
      </c>
      <c r="C65" s="8">
        <f t="shared" si="0"/>
        <v>3.7780276938216978E-3</v>
      </c>
      <c r="K65" s="2"/>
    </row>
    <row r="66" spans="1:11" x14ac:dyDescent="0.25">
      <c r="A66" s="2">
        <v>44261</v>
      </c>
      <c r="B66">
        <v>5.6908000000000003</v>
      </c>
      <c r="C66" s="8">
        <f t="shared" si="0"/>
        <v>0</v>
      </c>
      <c r="K66" s="2"/>
    </row>
    <row r="67" spans="1:11" x14ac:dyDescent="0.25">
      <c r="A67" s="2">
        <v>44262</v>
      </c>
      <c r="B67">
        <v>5.6908000000000003</v>
      </c>
      <c r="C67" s="8">
        <f t="shared" si="0"/>
        <v>0</v>
      </c>
      <c r="K67" s="2"/>
    </row>
    <row r="68" spans="1:11" x14ac:dyDescent="0.25">
      <c r="A68" s="2">
        <v>44263</v>
      </c>
      <c r="B68">
        <v>5.8754999999999997</v>
      </c>
      <c r="C68" s="8">
        <f t="shared" ref="C68:C131" si="1">(B68-B67)/B68</f>
        <v>3.1435622500212652E-2</v>
      </c>
      <c r="K68" s="2"/>
    </row>
    <row r="69" spans="1:11" x14ac:dyDescent="0.25">
      <c r="A69" s="2">
        <v>44264</v>
      </c>
      <c r="B69">
        <v>5.8025000000000002</v>
      </c>
      <c r="C69" s="8">
        <f t="shared" si="1"/>
        <v>-1.2580784144765102E-2</v>
      </c>
      <c r="K69" s="2"/>
    </row>
    <row r="70" spans="1:11" x14ac:dyDescent="0.25">
      <c r="A70" s="2">
        <v>44265</v>
      </c>
      <c r="B70">
        <v>5.6719999999999997</v>
      </c>
      <c r="C70" s="8">
        <f t="shared" si="1"/>
        <v>-2.3007757404795576E-2</v>
      </c>
      <c r="K70" s="2"/>
    </row>
    <row r="71" spans="1:11" x14ac:dyDescent="0.25">
      <c r="A71" s="2">
        <v>44266</v>
      </c>
      <c r="B71">
        <v>5.5357000000000003</v>
      </c>
      <c r="C71" s="8">
        <f t="shared" si="1"/>
        <v>-2.4621999024513504E-2</v>
      </c>
      <c r="K71" s="2"/>
    </row>
    <row r="72" spans="1:11" x14ac:dyDescent="0.25">
      <c r="A72" s="2">
        <v>44267</v>
      </c>
      <c r="B72">
        <v>5.5518000000000001</v>
      </c>
      <c r="C72" s="8">
        <f t="shared" si="1"/>
        <v>2.8999603732122519E-3</v>
      </c>
      <c r="K72" s="2"/>
    </row>
    <row r="73" spans="1:11" x14ac:dyDescent="0.25">
      <c r="A73" s="2">
        <v>44268</v>
      </c>
      <c r="B73">
        <v>5.5518000000000001</v>
      </c>
      <c r="C73" s="8">
        <f t="shared" si="1"/>
        <v>0</v>
      </c>
      <c r="K73" s="2"/>
    </row>
    <row r="74" spans="1:11" x14ac:dyDescent="0.25">
      <c r="A74" s="2">
        <v>44269</v>
      </c>
      <c r="B74">
        <v>5.5518000000000001</v>
      </c>
      <c r="C74" s="8">
        <f t="shared" si="1"/>
        <v>0</v>
      </c>
      <c r="K74" s="2"/>
    </row>
    <row r="75" spans="1:11" x14ac:dyDescent="0.25">
      <c r="A75" s="2">
        <v>44270</v>
      </c>
      <c r="B75">
        <v>5.6155999999999997</v>
      </c>
      <c r="C75" s="8">
        <f t="shared" si="1"/>
        <v>1.1361208063252304E-2</v>
      </c>
      <c r="K75" s="2"/>
    </row>
    <row r="76" spans="1:11" x14ac:dyDescent="0.25">
      <c r="A76" s="2">
        <v>44271</v>
      </c>
      <c r="B76">
        <v>5.6246</v>
      </c>
      <c r="C76" s="8">
        <f t="shared" si="1"/>
        <v>1.6001137858692781E-3</v>
      </c>
      <c r="K76" s="2"/>
    </row>
    <row r="77" spans="1:11" x14ac:dyDescent="0.25">
      <c r="A77" s="2">
        <v>44272</v>
      </c>
      <c r="B77">
        <v>5.5831999999999997</v>
      </c>
      <c r="C77" s="8">
        <f t="shared" si="1"/>
        <v>-7.4151024502078248E-3</v>
      </c>
      <c r="K77" s="2"/>
    </row>
    <row r="78" spans="1:11" x14ac:dyDescent="0.25">
      <c r="A78" s="2">
        <v>44273</v>
      </c>
      <c r="B78">
        <v>5.5603999999999996</v>
      </c>
      <c r="C78" s="8">
        <f t="shared" si="1"/>
        <v>-4.1004244298971579E-3</v>
      </c>
      <c r="K78" s="2"/>
    </row>
    <row r="79" spans="1:11" x14ac:dyDescent="0.25">
      <c r="A79" s="2">
        <v>44274</v>
      </c>
      <c r="B79">
        <v>5.4916999999999998</v>
      </c>
      <c r="C79" s="8">
        <f t="shared" si="1"/>
        <v>-1.2509787497496179E-2</v>
      </c>
      <c r="K79" s="2"/>
    </row>
    <row r="80" spans="1:11" x14ac:dyDescent="0.25">
      <c r="A80" s="2">
        <v>44275</v>
      </c>
      <c r="B80">
        <v>5.4916999999999998</v>
      </c>
      <c r="C80" s="8">
        <f t="shared" si="1"/>
        <v>0</v>
      </c>
      <c r="K80" s="2"/>
    </row>
    <row r="81" spans="1:11" x14ac:dyDescent="0.25">
      <c r="A81" s="2">
        <v>44276</v>
      </c>
      <c r="B81">
        <v>5.4916999999999998</v>
      </c>
      <c r="C81" s="8">
        <f t="shared" si="1"/>
        <v>0</v>
      </c>
      <c r="K81" s="2"/>
    </row>
    <row r="82" spans="1:11" x14ac:dyDescent="0.25">
      <c r="A82" s="2">
        <v>44277</v>
      </c>
      <c r="B82">
        <v>5.5045000000000002</v>
      </c>
      <c r="C82" s="8">
        <f t="shared" si="1"/>
        <v>2.3253701516941349E-3</v>
      </c>
      <c r="K82" s="2"/>
    </row>
    <row r="83" spans="1:11" x14ac:dyDescent="0.25">
      <c r="A83" s="2">
        <v>44278</v>
      </c>
      <c r="B83">
        <v>5.5213999999999999</v>
      </c>
      <c r="C83" s="8">
        <f t="shared" si="1"/>
        <v>3.0608179085014117E-3</v>
      </c>
      <c r="K83" s="2"/>
    </row>
    <row r="84" spans="1:11" x14ac:dyDescent="0.25">
      <c r="A84" s="2">
        <v>44279</v>
      </c>
      <c r="B84">
        <v>5.6208999999999998</v>
      </c>
      <c r="C84" s="8">
        <f t="shared" si="1"/>
        <v>1.7701791528047097E-2</v>
      </c>
      <c r="K84" s="2"/>
    </row>
    <row r="85" spans="1:11" x14ac:dyDescent="0.25">
      <c r="A85" s="2">
        <v>44280</v>
      </c>
      <c r="B85">
        <v>5.6475</v>
      </c>
      <c r="C85" s="8">
        <f t="shared" si="1"/>
        <v>4.7100486941124712E-3</v>
      </c>
      <c r="K85" s="2"/>
    </row>
    <row r="86" spans="1:11" x14ac:dyDescent="0.25">
      <c r="A86" s="2">
        <v>44281</v>
      </c>
      <c r="B86">
        <v>5.7565999999999997</v>
      </c>
      <c r="C86" s="8">
        <f t="shared" si="1"/>
        <v>1.8952159260674662E-2</v>
      </c>
      <c r="K86" s="2"/>
    </row>
    <row r="87" spans="1:11" x14ac:dyDescent="0.25">
      <c r="A87" s="2">
        <v>44282</v>
      </c>
      <c r="B87">
        <v>5.7565999999999997</v>
      </c>
      <c r="C87" s="8">
        <f t="shared" si="1"/>
        <v>0</v>
      </c>
      <c r="K87" s="2"/>
    </row>
    <row r="88" spans="1:11" x14ac:dyDescent="0.25">
      <c r="A88" s="2">
        <v>44283</v>
      </c>
      <c r="B88">
        <v>5.7565999999999997</v>
      </c>
      <c r="C88" s="8">
        <f t="shared" si="1"/>
        <v>0</v>
      </c>
      <c r="K88" s="2"/>
    </row>
    <row r="89" spans="1:11" x14ac:dyDescent="0.25">
      <c r="A89" s="2">
        <v>44284</v>
      </c>
      <c r="B89">
        <v>5.7798999999999996</v>
      </c>
      <c r="C89" s="8">
        <f t="shared" si="1"/>
        <v>4.0312116126576371E-3</v>
      </c>
      <c r="K89" s="2"/>
    </row>
    <row r="90" spans="1:11" x14ac:dyDescent="0.25">
      <c r="A90" s="2">
        <v>44285</v>
      </c>
      <c r="B90">
        <v>5.7744999999999997</v>
      </c>
      <c r="C90" s="8">
        <f t="shared" si="1"/>
        <v>-9.351459000779028E-4</v>
      </c>
      <c r="K90" s="2"/>
    </row>
    <row r="91" spans="1:11" x14ac:dyDescent="0.25">
      <c r="A91" s="2">
        <v>44286</v>
      </c>
      <c r="B91">
        <v>5.6315</v>
      </c>
      <c r="C91" s="8">
        <f t="shared" si="1"/>
        <v>-2.5392879339429957E-2</v>
      </c>
      <c r="K91" s="2"/>
    </row>
    <row r="92" spans="1:11" x14ac:dyDescent="0.25">
      <c r="A92" s="2">
        <v>44287</v>
      </c>
      <c r="B92">
        <v>5.7070999999999996</v>
      </c>
      <c r="C92" s="8">
        <f t="shared" si="1"/>
        <v>1.3246657672022511E-2</v>
      </c>
      <c r="K92" s="2"/>
    </row>
    <row r="93" spans="1:11" x14ac:dyDescent="0.25">
      <c r="A93" s="2">
        <v>44288</v>
      </c>
      <c r="B93">
        <v>5.7074999999999996</v>
      </c>
      <c r="C93" s="8">
        <f t="shared" si="1"/>
        <v>7.0083223828288382E-5</v>
      </c>
      <c r="K93" s="2"/>
    </row>
    <row r="94" spans="1:11" x14ac:dyDescent="0.25">
      <c r="A94" s="2">
        <v>44289</v>
      </c>
      <c r="B94">
        <v>5.7074999999999996</v>
      </c>
      <c r="C94" s="8">
        <f t="shared" si="1"/>
        <v>0</v>
      </c>
      <c r="K94" s="2"/>
    </row>
    <row r="95" spans="1:11" x14ac:dyDescent="0.25">
      <c r="A95" s="2">
        <v>44290</v>
      </c>
      <c r="B95">
        <v>5.7074999999999996</v>
      </c>
      <c r="C95" s="8">
        <f t="shared" si="1"/>
        <v>0</v>
      </c>
      <c r="K95" s="2"/>
    </row>
    <row r="96" spans="1:11" x14ac:dyDescent="0.25">
      <c r="A96" s="2">
        <v>44291</v>
      </c>
      <c r="B96">
        <v>5.6631999999999998</v>
      </c>
      <c r="C96" s="8">
        <f t="shared" si="1"/>
        <v>-7.8224325469698729E-3</v>
      </c>
      <c r="K96" s="2"/>
    </row>
    <row r="97" spans="1:11" x14ac:dyDescent="0.25">
      <c r="A97" s="2">
        <v>44292</v>
      </c>
      <c r="B97">
        <v>5.5903999999999998</v>
      </c>
      <c r="C97" s="8">
        <f t="shared" si="1"/>
        <v>-1.302232398397252E-2</v>
      </c>
      <c r="K97" s="2"/>
    </row>
    <row r="98" spans="1:11" x14ac:dyDescent="0.25">
      <c r="A98" s="2">
        <v>44293</v>
      </c>
      <c r="B98">
        <v>5.6143000000000001</v>
      </c>
      <c r="C98" s="8">
        <f t="shared" si="1"/>
        <v>4.2569866234437514E-3</v>
      </c>
      <c r="K98" s="2"/>
    </row>
    <row r="99" spans="1:11" x14ac:dyDescent="0.25">
      <c r="A99" s="2">
        <v>44294</v>
      </c>
      <c r="B99">
        <v>5.5720000000000001</v>
      </c>
      <c r="C99" s="8">
        <f t="shared" si="1"/>
        <v>-7.591529073941135E-3</v>
      </c>
      <c r="K99" s="2"/>
    </row>
    <row r="100" spans="1:11" x14ac:dyDescent="0.25">
      <c r="A100" s="2">
        <v>44295</v>
      </c>
      <c r="B100">
        <v>5.6821000000000002</v>
      </c>
      <c r="C100" s="8">
        <f t="shared" si="1"/>
        <v>1.9376638918709648E-2</v>
      </c>
      <c r="K100" s="2"/>
    </row>
    <row r="101" spans="1:11" x14ac:dyDescent="0.25">
      <c r="A101" s="2">
        <v>44296</v>
      </c>
      <c r="B101">
        <v>5.6821000000000002</v>
      </c>
      <c r="C101" s="8">
        <f t="shared" si="1"/>
        <v>0</v>
      </c>
      <c r="K101" s="2"/>
    </row>
    <row r="102" spans="1:11" x14ac:dyDescent="0.25">
      <c r="A102" s="2">
        <v>44297</v>
      </c>
      <c r="B102">
        <v>5.6821000000000002</v>
      </c>
      <c r="C102" s="8">
        <f t="shared" si="1"/>
        <v>0</v>
      </c>
      <c r="K102" s="2"/>
    </row>
    <row r="103" spans="1:11" x14ac:dyDescent="0.25">
      <c r="A103" s="2">
        <v>44298</v>
      </c>
      <c r="B103">
        <v>5.7332999999999998</v>
      </c>
      <c r="C103" s="8">
        <f t="shared" si="1"/>
        <v>8.9302844783980765E-3</v>
      </c>
      <c r="K103" s="2"/>
    </row>
    <row r="104" spans="1:11" x14ac:dyDescent="0.25">
      <c r="A104" s="2">
        <v>44299</v>
      </c>
      <c r="B104">
        <v>5.7165999999999997</v>
      </c>
      <c r="C104" s="8">
        <f t="shared" si="1"/>
        <v>-2.9213168666690271E-3</v>
      </c>
      <c r="K104" s="2"/>
    </row>
    <row r="105" spans="1:11" x14ac:dyDescent="0.25">
      <c r="A105" s="2">
        <v>44300</v>
      </c>
      <c r="B105">
        <v>5.6525999999999996</v>
      </c>
      <c r="C105" s="8">
        <f t="shared" si="1"/>
        <v>-1.1322223401620504E-2</v>
      </c>
      <c r="K105" s="2"/>
    </row>
    <row r="106" spans="1:11" x14ac:dyDescent="0.25">
      <c r="A106" s="2">
        <v>44301</v>
      </c>
      <c r="B106">
        <v>5.6162000000000001</v>
      </c>
      <c r="C106" s="8">
        <f t="shared" si="1"/>
        <v>-6.4812506677111824E-3</v>
      </c>
      <c r="K106" s="2"/>
    </row>
    <row r="107" spans="1:11" x14ac:dyDescent="0.25">
      <c r="A107" s="2">
        <v>44302</v>
      </c>
      <c r="B107">
        <v>5.5883000000000003</v>
      </c>
      <c r="C107" s="8">
        <f t="shared" si="1"/>
        <v>-4.9925737701984165E-3</v>
      </c>
      <c r="K107" s="2"/>
    </row>
    <row r="108" spans="1:11" x14ac:dyDescent="0.25">
      <c r="A108" s="2">
        <v>44303</v>
      </c>
      <c r="B108">
        <v>5.5883000000000003</v>
      </c>
      <c r="C108" s="8">
        <f t="shared" si="1"/>
        <v>0</v>
      </c>
      <c r="K108" s="2"/>
    </row>
    <row r="109" spans="1:11" x14ac:dyDescent="0.25">
      <c r="A109" s="2">
        <v>44304</v>
      </c>
      <c r="B109">
        <v>5.5883000000000003</v>
      </c>
      <c r="C109" s="8">
        <f t="shared" si="1"/>
        <v>0</v>
      </c>
      <c r="K109" s="2"/>
    </row>
    <row r="110" spans="1:11" x14ac:dyDescent="0.25">
      <c r="A110" s="2">
        <v>44305</v>
      </c>
      <c r="B110">
        <v>5.5461</v>
      </c>
      <c r="C110" s="8">
        <f t="shared" si="1"/>
        <v>-7.6089504336380948E-3</v>
      </c>
      <c r="K110" s="2"/>
    </row>
    <row r="111" spans="1:11" x14ac:dyDescent="0.25">
      <c r="A111" s="2">
        <v>44306</v>
      </c>
      <c r="B111">
        <v>5.5686999999999998</v>
      </c>
      <c r="C111" s="8">
        <f t="shared" si="1"/>
        <v>4.0583978307324386E-3</v>
      </c>
      <c r="K111" s="2"/>
    </row>
    <row r="112" spans="1:11" x14ac:dyDescent="0.25">
      <c r="A112" s="2">
        <v>44307</v>
      </c>
      <c r="B112">
        <v>5.569</v>
      </c>
      <c r="C112" s="8">
        <f t="shared" si="1"/>
        <v>5.3869635482167175E-5</v>
      </c>
      <c r="K112" s="2"/>
    </row>
    <row r="113" spans="1:11" x14ac:dyDescent="0.25">
      <c r="A113" s="2">
        <v>44308</v>
      </c>
      <c r="B113">
        <v>5.4447999999999999</v>
      </c>
      <c r="C113" s="8">
        <f t="shared" si="1"/>
        <v>-2.2810755215985912E-2</v>
      </c>
      <c r="K113" s="2"/>
    </row>
    <row r="114" spans="1:11" x14ac:dyDescent="0.25">
      <c r="A114" s="2">
        <v>44309</v>
      </c>
      <c r="B114">
        <v>5.4751000000000003</v>
      </c>
      <c r="C114" s="8">
        <f t="shared" si="1"/>
        <v>5.5341454950595306E-3</v>
      </c>
      <c r="K114" s="2"/>
    </row>
    <row r="115" spans="1:11" x14ac:dyDescent="0.25">
      <c r="A115" s="2">
        <v>44310</v>
      </c>
      <c r="B115">
        <v>5.4751000000000003</v>
      </c>
      <c r="C115" s="8">
        <f t="shared" si="1"/>
        <v>0</v>
      </c>
      <c r="K115" s="2"/>
    </row>
    <row r="116" spans="1:11" x14ac:dyDescent="0.25">
      <c r="A116" s="2">
        <v>44311</v>
      </c>
      <c r="B116">
        <v>5.4751000000000003</v>
      </c>
      <c r="C116" s="8">
        <f t="shared" si="1"/>
        <v>0</v>
      </c>
      <c r="K116" s="2"/>
    </row>
    <row r="117" spans="1:11" x14ac:dyDescent="0.25">
      <c r="A117" s="2">
        <v>44312</v>
      </c>
      <c r="B117">
        <v>5.4363999999999999</v>
      </c>
      <c r="C117" s="8">
        <f t="shared" si="1"/>
        <v>-7.1186814803915095E-3</v>
      </c>
      <c r="K117" s="2"/>
    </row>
    <row r="118" spans="1:11" x14ac:dyDescent="0.25">
      <c r="A118" s="2">
        <v>44313</v>
      </c>
      <c r="B118">
        <v>5.4489999999999998</v>
      </c>
      <c r="C118" s="8">
        <f t="shared" si="1"/>
        <v>2.3123508900715628E-3</v>
      </c>
      <c r="K118" s="2"/>
    </row>
    <row r="119" spans="1:11" x14ac:dyDescent="0.25">
      <c r="A119" s="2">
        <v>44314</v>
      </c>
      <c r="B119">
        <v>5.343</v>
      </c>
      <c r="C119" s="8">
        <f t="shared" si="1"/>
        <v>-1.9839041736851932E-2</v>
      </c>
      <c r="K119" s="2"/>
    </row>
    <row r="120" spans="1:11" x14ac:dyDescent="0.25">
      <c r="A120" s="2">
        <v>44315</v>
      </c>
      <c r="B120">
        <v>5.3375000000000004</v>
      </c>
      <c r="C120" s="8">
        <f t="shared" si="1"/>
        <v>-1.0304449648711224E-3</v>
      </c>
      <c r="K120" s="2"/>
    </row>
    <row r="121" spans="1:11" x14ac:dyDescent="0.25">
      <c r="A121" s="2">
        <v>44316</v>
      </c>
      <c r="B121">
        <v>5.4366000000000003</v>
      </c>
      <c r="C121" s="8">
        <f t="shared" si="1"/>
        <v>1.8228304454990244E-2</v>
      </c>
      <c r="K121" s="2"/>
    </row>
    <row r="122" spans="1:11" x14ac:dyDescent="0.25">
      <c r="A122" s="2">
        <v>44317</v>
      </c>
      <c r="B122">
        <v>5.4366000000000003</v>
      </c>
      <c r="C122" s="8">
        <f t="shared" si="1"/>
        <v>0</v>
      </c>
      <c r="K122" s="2"/>
    </row>
    <row r="123" spans="1:11" x14ac:dyDescent="0.25">
      <c r="A123" s="2">
        <v>44318</v>
      </c>
      <c r="B123">
        <v>5.4366000000000003</v>
      </c>
      <c r="C123" s="8">
        <f t="shared" si="1"/>
        <v>0</v>
      </c>
      <c r="K123" s="2"/>
    </row>
    <row r="124" spans="1:11" x14ac:dyDescent="0.25">
      <c r="A124" s="2">
        <v>44319</v>
      </c>
      <c r="B124">
        <v>5.4420000000000002</v>
      </c>
      <c r="C124" s="8">
        <f t="shared" si="1"/>
        <v>9.9228224917307034E-4</v>
      </c>
      <c r="K124" s="2"/>
    </row>
    <row r="125" spans="1:11" x14ac:dyDescent="0.25">
      <c r="A125" s="2">
        <v>44320</v>
      </c>
      <c r="B125">
        <v>5.4435000000000002</v>
      </c>
      <c r="C125" s="8">
        <f t="shared" si="1"/>
        <v>2.7555800496005452E-4</v>
      </c>
      <c r="K125" s="2"/>
    </row>
    <row r="126" spans="1:11" x14ac:dyDescent="0.25">
      <c r="A126" s="2">
        <v>44321</v>
      </c>
      <c r="B126">
        <v>5.3541999999999996</v>
      </c>
      <c r="C126" s="8">
        <f t="shared" si="1"/>
        <v>-1.6678495386799261E-2</v>
      </c>
      <c r="K126" s="2"/>
    </row>
    <row r="127" spans="1:11" x14ac:dyDescent="0.25">
      <c r="A127" s="2">
        <v>44322</v>
      </c>
      <c r="B127">
        <v>5.2759999999999998</v>
      </c>
      <c r="C127" s="8">
        <f t="shared" si="1"/>
        <v>-1.4821834723275177E-2</v>
      </c>
      <c r="K127" s="2"/>
    </row>
    <row r="128" spans="1:11" x14ac:dyDescent="0.25">
      <c r="A128" s="2">
        <v>44323</v>
      </c>
      <c r="B128">
        <v>5.2367999999999997</v>
      </c>
      <c r="C128" s="8">
        <f t="shared" si="1"/>
        <v>-7.4854873205010934E-3</v>
      </c>
      <c r="K128" s="2"/>
    </row>
    <row r="129" spans="1:11" x14ac:dyDescent="0.25">
      <c r="A129" s="2">
        <v>44324</v>
      </c>
      <c r="B129">
        <v>5.2367999999999997</v>
      </c>
      <c r="C129" s="8">
        <f t="shared" si="1"/>
        <v>0</v>
      </c>
      <c r="K129" s="2"/>
    </row>
    <row r="130" spans="1:11" x14ac:dyDescent="0.25">
      <c r="A130" s="2">
        <v>44325</v>
      </c>
      <c r="B130">
        <v>5.2367999999999997</v>
      </c>
      <c r="C130" s="8">
        <f t="shared" si="1"/>
        <v>0</v>
      </c>
      <c r="K130" s="2"/>
    </row>
    <row r="131" spans="1:11" x14ac:dyDescent="0.25">
      <c r="A131" s="2">
        <v>44326</v>
      </c>
      <c r="B131">
        <v>5.2271999999999998</v>
      </c>
      <c r="C131" s="8">
        <f t="shared" si="1"/>
        <v>-1.8365472910927133E-3</v>
      </c>
      <c r="K131" s="2"/>
    </row>
    <row r="132" spans="1:11" x14ac:dyDescent="0.25">
      <c r="A132" s="2">
        <v>44327</v>
      </c>
      <c r="B132">
        <v>5.2207999999999997</v>
      </c>
      <c r="C132" s="8">
        <f t="shared" ref="C132:C195" si="2">(B132-B131)/B132</f>
        <v>-1.2258657676984723E-3</v>
      </c>
      <c r="K132" s="2"/>
    </row>
    <row r="133" spans="1:11" x14ac:dyDescent="0.25">
      <c r="A133" s="2">
        <v>44328</v>
      </c>
      <c r="B133">
        <v>5.3060999999999998</v>
      </c>
      <c r="C133" s="8">
        <f t="shared" si="2"/>
        <v>1.6075837243926829E-2</v>
      </c>
      <c r="K133" s="2"/>
    </row>
    <row r="134" spans="1:11" x14ac:dyDescent="0.25">
      <c r="A134" s="2">
        <v>44329</v>
      </c>
      <c r="B134">
        <v>5.3090000000000002</v>
      </c>
      <c r="C134" s="8">
        <f t="shared" si="2"/>
        <v>5.462422301752395E-4</v>
      </c>
      <c r="K134" s="2"/>
    </row>
    <row r="135" spans="1:11" x14ac:dyDescent="0.25">
      <c r="A135" s="2">
        <v>44330</v>
      </c>
      <c r="B135">
        <v>5.2728000000000002</v>
      </c>
      <c r="C135" s="8">
        <f t="shared" si="2"/>
        <v>-6.86542254589592E-3</v>
      </c>
      <c r="K135" s="2"/>
    </row>
    <row r="136" spans="1:11" x14ac:dyDescent="0.25">
      <c r="A136" s="2">
        <v>44331</v>
      </c>
      <c r="B136">
        <v>5.2728000000000002</v>
      </c>
      <c r="C136" s="8">
        <f t="shared" si="2"/>
        <v>0</v>
      </c>
      <c r="K136" s="2"/>
    </row>
    <row r="137" spans="1:11" x14ac:dyDescent="0.25">
      <c r="A137" s="2">
        <v>44332</v>
      </c>
      <c r="B137">
        <v>5.2728000000000002</v>
      </c>
      <c r="C137" s="8">
        <f t="shared" si="2"/>
        <v>0</v>
      </c>
      <c r="K137" s="2"/>
    </row>
    <row r="138" spans="1:11" x14ac:dyDescent="0.25">
      <c r="A138" s="2">
        <v>44333</v>
      </c>
      <c r="B138">
        <v>5.2728999999999999</v>
      </c>
      <c r="C138" s="8">
        <f t="shared" si="2"/>
        <v>1.8964895977501363E-5</v>
      </c>
      <c r="K138" s="2"/>
    </row>
    <row r="139" spans="1:11" x14ac:dyDescent="0.25">
      <c r="A139" s="2">
        <v>44334</v>
      </c>
      <c r="B139">
        <v>5.2605000000000004</v>
      </c>
      <c r="C139" s="8">
        <f t="shared" si="2"/>
        <v>-2.3571903811423862E-3</v>
      </c>
      <c r="K139" s="2"/>
    </row>
    <row r="140" spans="1:11" x14ac:dyDescent="0.25">
      <c r="A140" s="2">
        <v>44335</v>
      </c>
      <c r="B140">
        <v>5.3094000000000001</v>
      </c>
      <c r="C140" s="8">
        <f t="shared" si="2"/>
        <v>9.2100802350547559E-3</v>
      </c>
      <c r="K140" s="2"/>
    </row>
    <row r="141" spans="1:11" x14ac:dyDescent="0.25">
      <c r="A141" s="2">
        <v>44336</v>
      </c>
      <c r="B141">
        <v>5.2824999999999998</v>
      </c>
      <c r="C141" s="8">
        <f t="shared" si="2"/>
        <v>-5.092285849503146E-3</v>
      </c>
      <c r="K141" s="2"/>
    </row>
    <row r="142" spans="1:11" x14ac:dyDescent="0.25">
      <c r="A142" s="2">
        <v>44337</v>
      </c>
      <c r="B142">
        <v>5.3616999999999999</v>
      </c>
      <c r="C142" s="8">
        <f t="shared" si="2"/>
        <v>1.4771434433108932E-2</v>
      </c>
      <c r="K142" s="2"/>
    </row>
    <row r="143" spans="1:11" x14ac:dyDescent="0.25">
      <c r="A143" s="2">
        <v>44338</v>
      </c>
      <c r="B143">
        <v>5.3616999999999999</v>
      </c>
      <c r="C143" s="8">
        <f t="shared" si="2"/>
        <v>0</v>
      </c>
      <c r="K143" s="2"/>
    </row>
    <row r="144" spans="1:11" x14ac:dyDescent="0.25">
      <c r="A144" s="2">
        <v>44339</v>
      </c>
      <c r="B144">
        <v>5.3616999999999999</v>
      </c>
      <c r="C144" s="8">
        <f t="shared" si="2"/>
        <v>0</v>
      </c>
      <c r="K144" s="2"/>
    </row>
    <row r="145" spans="1:11" x14ac:dyDescent="0.25">
      <c r="A145" s="2">
        <v>44340</v>
      </c>
      <c r="B145">
        <v>5.3174999999999999</v>
      </c>
      <c r="C145" s="8">
        <f t="shared" si="2"/>
        <v>-8.312176774800192E-3</v>
      </c>
      <c r="K145" s="2"/>
    </row>
    <row r="146" spans="1:11" x14ac:dyDescent="0.25">
      <c r="A146" s="2">
        <v>44341</v>
      </c>
      <c r="B146">
        <v>5.3311999999999999</v>
      </c>
      <c r="C146" s="8">
        <f t="shared" si="2"/>
        <v>2.5697779111644743E-3</v>
      </c>
      <c r="K146" s="2"/>
    </row>
    <row r="147" spans="1:11" x14ac:dyDescent="0.25">
      <c r="A147" s="2">
        <v>44342</v>
      </c>
      <c r="B147">
        <v>5.3114999999999997</v>
      </c>
      <c r="C147" s="8">
        <f t="shared" si="2"/>
        <v>-3.7089334462958247E-3</v>
      </c>
      <c r="K147" s="2"/>
    </row>
    <row r="148" spans="1:11" x14ac:dyDescent="0.25">
      <c r="A148" s="2">
        <v>44343</v>
      </c>
      <c r="B148">
        <v>5.2382999999999997</v>
      </c>
      <c r="C148" s="8">
        <f t="shared" si="2"/>
        <v>-1.3973999198213148E-2</v>
      </c>
      <c r="K148" s="2"/>
    </row>
    <row r="149" spans="1:11" x14ac:dyDescent="0.25">
      <c r="A149" s="2">
        <v>44344</v>
      </c>
      <c r="B149">
        <v>5.2244000000000002</v>
      </c>
      <c r="C149" s="8">
        <f t="shared" si="2"/>
        <v>-2.6605926039352996E-3</v>
      </c>
      <c r="K149" s="2"/>
    </row>
    <row r="150" spans="1:11" x14ac:dyDescent="0.25">
      <c r="A150" s="2">
        <v>44345</v>
      </c>
      <c r="B150">
        <v>5.2244000000000002</v>
      </c>
      <c r="C150" s="8">
        <f t="shared" si="2"/>
        <v>0</v>
      </c>
      <c r="K150" s="2"/>
    </row>
    <row r="151" spans="1:11" x14ac:dyDescent="0.25">
      <c r="A151" s="2">
        <v>44346</v>
      </c>
      <c r="B151">
        <v>5.2244000000000002</v>
      </c>
      <c r="C151" s="8">
        <f t="shared" si="2"/>
        <v>0</v>
      </c>
      <c r="K151" s="2"/>
    </row>
    <row r="152" spans="1:11" x14ac:dyDescent="0.25">
      <c r="A152" s="2">
        <v>44347</v>
      </c>
      <c r="B152">
        <v>5.2172000000000001</v>
      </c>
      <c r="C152" s="8">
        <f t="shared" si="2"/>
        <v>-1.3800506018554195E-3</v>
      </c>
      <c r="K152" s="2"/>
    </row>
    <row r="153" spans="1:11" x14ac:dyDescent="0.25">
      <c r="A153" s="2">
        <v>44348</v>
      </c>
      <c r="B153">
        <v>5.1509</v>
      </c>
      <c r="C153" s="8">
        <f t="shared" si="2"/>
        <v>-1.2871537012949198E-2</v>
      </c>
      <c r="K153" s="2"/>
    </row>
    <row r="154" spans="1:11" x14ac:dyDescent="0.25">
      <c r="A154" s="2">
        <v>44349</v>
      </c>
      <c r="B154">
        <v>5.0754000000000001</v>
      </c>
      <c r="C154" s="8">
        <f t="shared" si="2"/>
        <v>-1.4875674823659198E-2</v>
      </c>
      <c r="K154" s="2"/>
    </row>
    <row r="155" spans="1:11" x14ac:dyDescent="0.25">
      <c r="A155" s="2">
        <v>44350</v>
      </c>
      <c r="B155">
        <v>5.0774999999999997</v>
      </c>
      <c r="C155" s="8">
        <f t="shared" si="2"/>
        <v>4.1358936484481475E-4</v>
      </c>
      <c r="K155" s="2"/>
    </row>
    <row r="156" spans="1:11" x14ac:dyDescent="0.25">
      <c r="A156" s="2">
        <v>44351</v>
      </c>
      <c r="B156">
        <v>5.0495000000000001</v>
      </c>
      <c r="C156" s="8">
        <f t="shared" si="2"/>
        <v>-5.5451034755915592E-3</v>
      </c>
      <c r="K156" s="2"/>
    </row>
    <row r="157" spans="1:11" x14ac:dyDescent="0.25">
      <c r="A157" s="2">
        <v>44352</v>
      </c>
      <c r="B157">
        <v>5.0495000000000001</v>
      </c>
      <c r="C157" s="8">
        <f t="shared" si="2"/>
        <v>0</v>
      </c>
      <c r="K157" s="2"/>
    </row>
    <row r="158" spans="1:11" x14ac:dyDescent="0.25">
      <c r="A158" s="2">
        <v>44353</v>
      </c>
      <c r="B158">
        <v>5.0495000000000001</v>
      </c>
      <c r="C158" s="8">
        <f t="shared" si="2"/>
        <v>0</v>
      </c>
      <c r="K158" s="2"/>
    </row>
    <row r="159" spans="1:11" x14ac:dyDescent="0.25">
      <c r="A159" s="2">
        <v>44354</v>
      </c>
      <c r="B159">
        <v>5.0450999999999997</v>
      </c>
      <c r="C159" s="8">
        <f t="shared" si="2"/>
        <v>-8.7213335711886853E-4</v>
      </c>
      <c r="K159" s="2"/>
    </row>
    <row r="160" spans="1:11" x14ac:dyDescent="0.25">
      <c r="A160" s="2">
        <v>44355</v>
      </c>
      <c r="B160">
        <v>5.0324999999999998</v>
      </c>
      <c r="C160" s="8">
        <f t="shared" si="2"/>
        <v>-2.5037257824142962E-3</v>
      </c>
      <c r="K160" s="2"/>
    </row>
    <row r="161" spans="1:11" x14ac:dyDescent="0.25">
      <c r="A161" s="2">
        <v>44356</v>
      </c>
      <c r="B161">
        <v>5.0621</v>
      </c>
      <c r="C161" s="8">
        <f t="shared" si="2"/>
        <v>5.847375595108807E-3</v>
      </c>
      <c r="K161" s="2"/>
    </row>
    <row r="162" spans="1:11" x14ac:dyDescent="0.25">
      <c r="A162" s="2">
        <v>44357</v>
      </c>
      <c r="B162">
        <v>5.0552000000000001</v>
      </c>
      <c r="C162" s="8">
        <f t="shared" si="2"/>
        <v>-1.3649311599936514E-3</v>
      </c>
      <c r="K162" s="2"/>
    </row>
    <row r="163" spans="1:11" x14ac:dyDescent="0.25">
      <c r="A163" s="2">
        <v>44358</v>
      </c>
      <c r="B163">
        <v>5.1170999999999998</v>
      </c>
      <c r="C163" s="8">
        <f t="shared" si="2"/>
        <v>1.2096695393875364E-2</v>
      </c>
      <c r="K163" s="2"/>
    </row>
    <row r="164" spans="1:11" x14ac:dyDescent="0.25">
      <c r="A164" s="2">
        <v>44359</v>
      </c>
      <c r="B164">
        <v>5.1170999999999998</v>
      </c>
      <c r="C164" s="8">
        <f t="shared" si="2"/>
        <v>0</v>
      </c>
      <c r="K164" s="2"/>
    </row>
    <row r="165" spans="1:11" x14ac:dyDescent="0.25">
      <c r="A165" s="2">
        <v>44360</v>
      </c>
      <c r="B165">
        <v>5.1170999999999998</v>
      </c>
      <c r="C165" s="8">
        <f t="shared" si="2"/>
        <v>0</v>
      </c>
      <c r="K165" s="2"/>
    </row>
    <row r="166" spans="1:11" x14ac:dyDescent="0.25">
      <c r="A166" s="2">
        <v>44361</v>
      </c>
      <c r="B166">
        <v>5.0601000000000003</v>
      </c>
      <c r="C166" s="8">
        <f t="shared" si="2"/>
        <v>-1.1264599513843499E-2</v>
      </c>
      <c r="K166" s="2"/>
    </row>
    <row r="167" spans="1:11" x14ac:dyDescent="0.25">
      <c r="A167" s="2">
        <v>44362</v>
      </c>
      <c r="B167">
        <v>5.0437000000000003</v>
      </c>
      <c r="C167" s="8">
        <f t="shared" si="2"/>
        <v>-3.2515811804825763E-3</v>
      </c>
      <c r="K167" s="2"/>
    </row>
    <row r="168" spans="1:11" x14ac:dyDescent="0.25">
      <c r="A168" s="2">
        <v>44363</v>
      </c>
      <c r="B168">
        <v>5.0545</v>
      </c>
      <c r="C168" s="8">
        <f t="shared" si="2"/>
        <v>2.1367098624987041E-3</v>
      </c>
      <c r="K168" s="2"/>
    </row>
    <row r="169" spans="1:11" x14ac:dyDescent="0.25">
      <c r="A169" s="2">
        <v>44364</v>
      </c>
      <c r="B169">
        <v>5.0058999999999996</v>
      </c>
      <c r="C169" s="8">
        <f t="shared" si="2"/>
        <v>-9.7085439181766372E-3</v>
      </c>
      <c r="K169" s="2"/>
    </row>
    <row r="170" spans="1:11" x14ac:dyDescent="0.25">
      <c r="A170" s="2">
        <v>44365</v>
      </c>
      <c r="B170">
        <v>5.0894000000000004</v>
      </c>
      <c r="C170" s="8">
        <f t="shared" si="2"/>
        <v>1.6406649113844617E-2</v>
      </c>
      <c r="K170" s="2"/>
    </row>
    <row r="171" spans="1:11" x14ac:dyDescent="0.25">
      <c r="A171" s="2">
        <v>44366</v>
      </c>
      <c r="B171">
        <v>5.0894000000000004</v>
      </c>
      <c r="C171" s="8">
        <f t="shared" si="2"/>
        <v>0</v>
      </c>
      <c r="K171" s="2"/>
    </row>
    <row r="172" spans="1:11" x14ac:dyDescent="0.25">
      <c r="A172" s="2">
        <v>44367</v>
      </c>
      <c r="B172">
        <v>5.0894000000000004</v>
      </c>
      <c r="C172" s="8">
        <f t="shared" si="2"/>
        <v>0</v>
      </c>
      <c r="K172" s="2"/>
    </row>
    <row r="173" spans="1:11" x14ac:dyDescent="0.25">
      <c r="A173" s="2">
        <v>44368</v>
      </c>
      <c r="B173">
        <v>5.0129999999999999</v>
      </c>
      <c r="C173" s="8">
        <f t="shared" si="2"/>
        <v>-1.5240375024935263E-2</v>
      </c>
      <c r="K173" s="2"/>
    </row>
    <row r="174" spans="1:11" x14ac:dyDescent="0.25">
      <c r="A174" s="2">
        <v>44369</v>
      </c>
      <c r="B174">
        <v>4.9573999999999998</v>
      </c>
      <c r="C174" s="8">
        <f t="shared" si="2"/>
        <v>-1.1215556541735606E-2</v>
      </c>
      <c r="K174" s="2"/>
    </row>
    <row r="175" spans="1:11" x14ac:dyDescent="0.25">
      <c r="A175" s="2">
        <v>44370</v>
      </c>
      <c r="B175">
        <v>4.9667000000000003</v>
      </c>
      <c r="C175" s="8">
        <f t="shared" si="2"/>
        <v>1.8724706545594719E-3</v>
      </c>
      <c r="K175" s="2"/>
    </row>
    <row r="176" spans="1:11" x14ac:dyDescent="0.25">
      <c r="A176" s="2">
        <v>44371</v>
      </c>
      <c r="B176">
        <v>4.9137000000000004</v>
      </c>
      <c r="C176" s="8">
        <f t="shared" si="2"/>
        <v>-1.0786169281803922E-2</v>
      </c>
      <c r="K176" s="2"/>
    </row>
    <row r="177" spans="1:11" x14ac:dyDescent="0.25">
      <c r="A177" s="2">
        <v>44372</v>
      </c>
      <c r="B177">
        <v>4.9335000000000004</v>
      </c>
      <c r="C177" s="8">
        <f t="shared" si="2"/>
        <v>4.0133779264214121E-3</v>
      </c>
      <c r="K177" s="2"/>
    </row>
    <row r="178" spans="1:11" x14ac:dyDescent="0.25">
      <c r="A178" s="2">
        <v>44373</v>
      </c>
      <c r="B178">
        <v>4.9335000000000004</v>
      </c>
      <c r="C178" s="8">
        <f t="shared" si="2"/>
        <v>0</v>
      </c>
      <c r="K178" s="2"/>
    </row>
    <row r="179" spans="1:11" x14ac:dyDescent="0.25">
      <c r="A179" s="2">
        <v>44374</v>
      </c>
      <c r="B179">
        <v>4.9335000000000004</v>
      </c>
      <c r="C179" s="8">
        <f t="shared" si="2"/>
        <v>0</v>
      </c>
      <c r="K179" s="2"/>
    </row>
    <row r="180" spans="1:11" x14ac:dyDescent="0.25">
      <c r="A180" s="2">
        <v>44375</v>
      </c>
      <c r="B180">
        <v>4.9244000000000003</v>
      </c>
      <c r="C180" s="8">
        <f t="shared" si="2"/>
        <v>-1.8479408658923133E-3</v>
      </c>
      <c r="K180" s="2"/>
    </row>
    <row r="181" spans="1:11" x14ac:dyDescent="0.25">
      <c r="A181" s="2">
        <v>44376</v>
      </c>
      <c r="B181">
        <v>4.9558999999999997</v>
      </c>
      <c r="C181" s="8">
        <f t="shared" si="2"/>
        <v>6.3560604531970825E-3</v>
      </c>
      <c r="K181" s="2"/>
    </row>
    <row r="182" spans="1:11" x14ac:dyDescent="0.25">
      <c r="A182" s="2">
        <v>44377</v>
      </c>
      <c r="B182">
        <v>4.9686000000000003</v>
      </c>
      <c r="C182" s="8">
        <f t="shared" si="2"/>
        <v>2.5560520066015779E-3</v>
      </c>
      <c r="K182" s="2"/>
    </row>
    <row r="183" spans="1:11" x14ac:dyDescent="0.25">
      <c r="A183" s="2">
        <v>44378</v>
      </c>
      <c r="B183">
        <v>5.0476000000000001</v>
      </c>
      <c r="C183" s="8">
        <f t="shared" si="2"/>
        <v>1.5651002456612991E-2</v>
      </c>
      <c r="K183" s="2"/>
    </row>
    <row r="184" spans="1:11" x14ac:dyDescent="0.25">
      <c r="A184" s="2">
        <v>44379</v>
      </c>
      <c r="B184">
        <v>5.0575000000000001</v>
      </c>
      <c r="C184" s="8">
        <f t="shared" si="2"/>
        <v>1.9574888779041069E-3</v>
      </c>
      <c r="K184" s="2"/>
    </row>
    <row r="185" spans="1:11" x14ac:dyDescent="0.25">
      <c r="A185" s="2">
        <v>44380</v>
      </c>
      <c r="B185">
        <v>5.0575000000000001</v>
      </c>
      <c r="C185" s="8">
        <f t="shared" si="2"/>
        <v>0</v>
      </c>
      <c r="K185" s="2"/>
    </row>
    <row r="186" spans="1:11" x14ac:dyDescent="0.25">
      <c r="A186" s="2">
        <v>44381</v>
      </c>
      <c r="B186">
        <v>5.0575000000000001</v>
      </c>
      <c r="C186" s="8">
        <f t="shared" si="2"/>
        <v>0</v>
      </c>
      <c r="K186" s="2"/>
    </row>
    <row r="187" spans="1:11" x14ac:dyDescent="0.25">
      <c r="A187" s="2">
        <v>44382</v>
      </c>
      <c r="B187">
        <v>5.0910000000000002</v>
      </c>
      <c r="C187" s="8">
        <f t="shared" si="2"/>
        <v>6.5802396385778988E-3</v>
      </c>
      <c r="K187" s="2"/>
    </row>
    <row r="188" spans="1:11" x14ac:dyDescent="0.25">
      <c r="A188" s="2">
        <v>44383</v>
      </c>
      <c r="B188">
        <v>5.1969000000000003</v>
      </c>
      <c r="C188" s="8">
        <f t="shared" si="2"/>
        <v>2.0377532759914583E-2</v>
      </c>
      <c r="K188" s="2"/>
    </row>
    <row r="189" spans="1:11" x14ac:dyDescent="0.25">
      <c r="A189" s="2">
        <v>44384</v>
      </c>
      <c r="B189">
        <v>5.2314999999999996</v>
      </c>
      <c r="C189" s="8">
        <f t="shared" si="2"/>
        <v>6.6137818981170408E-3</v>
      </c>
      <c r="K189" s="2"/>
    </row>
    <row r="190" spans="1:11" x14ac:dyDescent="0.25">
      <c r="A190" s="2">
        <v>44385</v>
      </c>
      <c r="B190">
        <v>5.2579000000000002</v>
      </c>
      <c r="C190" s="8">
        <f t="shared" si="2"/>
        <v>5.0210159949791063E-3</v>
      </c>
      <c r="K190" s="2"/>
    </row>
    <row r="191" spans="1:11" x14ac:dyDescent="0.25">
      <c r="A191" s="2">
        <v>44386</v>
      </c>
      <c r="B191">
        <v>5.2596999999999996</v>
      </c>
      <c r="C191" s="8">
        <f t="shared" si="2"/>
        <v>3.422248417208886E-4</v>
      </c>
      <c r="K191" s="2"/>
    </row>
    <row r="192" spans="1:11" x14ac:dyDescent="0.25">
      <c r="A192" s="2">
        <v>44387</v>
      </c>
      <c r="B192">
        <v>5.2596999999999996</v>
      </c>
      <c r="C192" s="8">
        <f t="shared" si="2"/>
        <v>0</v>
      </c>
      <c r="K192" s="2"/>
    </row>
    <row r="193" spans="1:11" x14ac:dyDescent="0.25">
      <c r="A193" s="2">
        <v>44388</v>
      </c>
      <c r="B193">
        <v>5.2596999999999996</v>
      </c>
      <c r="C193" s="8">
        <f t="shared" si="2"/>
        <v>0</v>
      </c>
      <c r="K193" s="2"/>
    </row>
    <row r="194" spans="1:11" x14ac:dyDescent="0.25">
      <c r="A194" s="2">
        <v>44389</v>
      </c>
      <c r="B194">
        <v>5.173</v>
      </c>
      <c r="C194" s="8">
        <f t="shared" si="2"/>
        <v>-1.6760100521940761E-2</v>
      </c>
      <c r="K194" s="2"/>
    </row>
    <row r="195" spans="1:11" x14ac:dyDescent="0.25">
      <c r="A195" s="2">
        <v>44390</v>
      </c>
      <c r="B195">
        <v>5.1622000000000003</v>
      </c>
      <c r="C195" s="8">
        <f t="shared" si="2"/>
        <v>-2.0921312618650376E-3</v>
      </c>
      <c r="K195" s="2"/>
    </row>
    <row r="196" spans="1:11" x14ac:dyDescent="0.25">
      <c r="A196" s="2">
        <v>44391</v>
      </c>
      <c r="B196">
        <v>5.0705999999999998</v>
      </c>
      <c r="C196" s="8">
        <f t="shared" ref="C196:C259" si="3">(B196-B195)/B196</f>
        <v>-1.8064923283240754E-2</v>
      </c>
      <c r="K196" s="2"/>
    </row>
    <row r="197" spans="1:11" x14ac:dyDescent="0.25">
      <c r="A197" s="2">
        <v>44392</v>
      </c>
      <c r="B197">
        <v>5.1100000000000003</v>
      </c>
      <c r="C197" s="8">
        <f t="shared" si="3"/>
        <v>7.7103718199609678E-3</v>
      </c>
      <c r="K197" s="2"/>
    </row>
    <row r="198" spans="1:11" x14ac:dyDescent="0.25">
      <c r="A198" s="2">
        <v>44393</v>
      </c>
      <c r="B198">
        <v>5.1147</v>
      </c>
      <c r="C198" s="8">
        <f t="shared" si="3"/>
        <v>9.1891997575609607E-4</v>
      </c>
      <c r="K198" s="2"/>
    </row>
    <row r="199" spans="1:11" x14ac:dyDescent="0.25">
      <c r="A199" s="2">
        <v>44394</v>
      </c>
      <c r="B199">
        <v>5.1147</v>
      </c>
      <c r="C199" s="8">
        <f t="shared" si="3"/>
        <v>0</v>
      </c>
      <c r="K199" s="2"/>
    </row>
    <row r="200" spans="1:11" x14ac:dyDescent="0.25">
      <c r="A200" s="2">
        <v>44395</v>
      </c>
      <c r="B200">
        <v>5.1147</v>
      </c>
      <c r="C200" s="8">
        <f t="shared" si="3"/>
        <v>0</v>
      </c>
      <c r="K200" s="2"/>
    </row>
    <row r="201" spans="1:11" x14ac:dyDescent="0.25">
      <c r="A201" s="2">
        <v>44396</v>
      </c>
      <c r="B201">
        <v>5.2519</v>
      </c>
      <c r="C201" s="8">
        <f t="shared" si="3"/>
        <v>2.6123878977132083E-2</v>
      </c>
      <c r="K201" s="2"/>
    </row>
    <row r="202" spans="1:11" x14ac:dyDescent="0.25">
      <c r="A202" s="2">
        <v>44397</v>
      </c>
      <c r="B202">
        <v>5.2205000000000004</v>
      </c>
      <c r="C202" s="8">
        <f t="shared" si="3"/>
        <v>-6.0147495450626658E-3</v>
      </c>
      <c r="K202" s="2"/>
    </row>
    <row r="203" spans="1:11" x14ac:dyDescent="0.25">
      <c r="A203" s="2">
        <v>44398</v>
      </c>
      <c r="B203">
        <v>5.1874000000000002</v>
      </c>
      <c r="C203" s="8">
        <f t="shared" si="3"/>
        <v>-6.3808458958245226E-3</v>
      </c>
      <c r="K203" s="2"/>
    </row>
    <row r="204" spans="1:11" x14ac:dyDescent="0.25">
      <c r="A204" s="2">
        <v>44399</v>
      </c>
      <c r="B204">
        <v>5.2003000000000004</v>
      </c>
      <c r="C204" s="8">
        <f t="shared" si="3"/>
        <v>2.480626117724003E-3</v>
      </c>
      <c r="K204" s="2"/>
    </row>
    <row r="205" spans="1:11" x14ac:dyDescent="0.25">
      <c r="A205" s="2">
        <v>44400</v>
      </c>
      <c r="B205">
        <v>5.2005999999999997</v>
      </c>
      <c r="C205" s="8">
        <f t="shared" si="3"/>
        <v>5.7685651655443766E-5</v>
      </c>
      <c r="K205" s="2"/>
    </row>
    <row r="206" spans="1:11" x14ac:dyDescent="0.25">
      <c r="A206" s="2">
        <v>44401</v>
      </c>
      <c r="B206">
        <v>5.2005999999999997</v>
      </c>
      <c r="C206" s="8">
        <f t="shared" si="3"/>
        <v>0</v>
      </c>
      <c r="K206" s="2"/>
    </row>
    <row r="207" spans="1:11" x14ac:dyDescent="0.25">
      <c r="A207" s="2">
        <v>44402</v>
      </c>
      <c r="B207">
        <v>5.2005999999999997</v>
      </c>
      <c r="C207" s="8">
        <f t="shared" si="3"/>
        <v>0</v>
      </c>
      <c r="K207" s="2"/>
    </row>
    <row r="208" spans="1:11" x14ac:dyDescent="0.25">
      <c r="A208" s="2">
        <v>44403</v>
      </c>
      <c r="B208">
        <v>5.1760999999999999</v>
      </c>
      <c r="C208" s="8">
        <f t="shared" si="3"/>
        <v>-4.7332934062324422E-3</v>
      </c>
      <c r="K208" s="2"/>
    </row>
    <row r="209" spans="1:11" x14ac:dyDescent="0.25">
      <c r="A209" s="2">
        <v>44404</v>
      </c>
      <c r="B209">
        <v>5.1689999999999996</v>
      </c>
      <c r="C209" s="8">
        <f t="shared" si="3"/>
        <v>-1.373573224995227E-3</v>
      </c>
      <c r="K209" s="2"/>
    </row>
    <row r="210" spans="1:11" x14ac:dyDescent="0.25">
      <c r="A210" s="2">
        <v>44405</v>
      </c>
      <c r="B210">
        <v>5.1157000000000004</v>
      </c>
      <c r="C210" s="8">
        <f t="shared" si="3"/>
        <v>-1.0418906503508657E-2</v>
      </c>
      <c r="K210" s="2"/>
    </row>
    <row r="211" spans="1:11" x14ac:dyDescent="0.25">
      <c r="A211" s="2">
        <v>44406</v>
      </c>
      <c r="B211">
        <v>5.0811999999999999</v>
      </c>
      <c r="C211" s="8">
        <f t="shared" si="3"/>
        <v>-6.7897347083366961E-3</v>
      </c>
      <c r="K211" s="2"/>
    </row>
    <row r="212" spans="1:11" x14ac:dyDescent="0.25">
      <c r="A212" s="2">
        <v>44407</v>
      </c>
      <c r="B212">
        <v>5.2122999999999999</v>
      </c>
      <c r="C212" s="8">
        <f t="shared" si="3"/>
        <v>2.5152044203134893E-2</v>
      </c>
      <c r="K212" s="2"/>
    </row>
    <row r="213" spans="1:11" x14ac:dyDescent="0.25">
      <c r="A213" s="2">
        <v>44408</v>
      </c>
      <c r="B213">
        <v>5.2122999999999999</v>
      </c>
      <c r="C213" s="8">
        <f t="shared" si="3"/>
        <v>0</v>
      </c>
      <c r="K213" s="2"/>
    </row>
    <row r="214" spans="1:11" x14ac:dyDescent="0.25">
      <c r="A214" s="2">
        <v>44409</v>
      </c>
      <c r="B214">
        <v>5.2122999999999999</v>
      </c>
      <c r="C214" s="8">
        <f t="shared" si="3"/>
        <v>0</v>
      </c>
      <c r="K214" s="2"/>
    </row>
    <row r="215" spans="1:11" x14ac:dyDescent="0.25">
      <c r="A215" s="2">
        <v>44410</v>
      </c>
      <c r="B215">
        <v>5.1746999999999996</v>
      </c>
      <c r="C215" s="8">
        <f t="shared" si="3"/>
        <v>-7.26612170753866E-3</v>
      </c>
      <c r="K215" s="2"/>
    </row>
    <row r="216" spans="1:11" x14ac:dyDescent="0.25">
      <c r="A216" s="2">
        <v>44411</v>
      </c>
      <c r="B216">
        <v>5.1966999999999999</v>
      </c>
      <c r="C216" s="8">
        <f t="shared" si="3"/>
        <v>4.2334558469798609E-3</v>
      </c>
      <c r="K216" s="2"/>
    </row>
    <row r="217" spans="1:11" x14ac:dyDescent="0.25">
      <c r="A217" s="2">
        <v>44412</v>
      </c>
      <c r="B217">
        <v>5.1684999999999999</v>
      </c>
      <c r="C217" s="8">
        <f t="shared" si="3"/>
        <v>-5.4561284705427118E-3</v>
      </c>
      <c r="K217" s="2"/>
    </row>
    <row r="218" spans="1:11" x14ac:dyDescent="0.25">
      <c r="A218" s="2">
        <v>44413</v>
      </c>
      <c r="B218">
        <v>5.2488000000000001</v>
      </c>
      <c r="C218" s="8">
        <f t="shared" si="3"/>
        <v>1.5298734948940759E-2</v>
      </c>
      <c r="K218" s="2"/>
    </row>
    <row r="219" spans="1:11" x14ac:dyDescent="0.25">
      <c r="A219" s="2">
        <v>44414</v>
      </c>
      <c r="B219">
        <v>5.2301000000000002</v>
      </c>
      <c r="C219" s="8">
        <f t="shared" si="3"/>
        <v>-3.5754574482323356E-3</v>
      </c>
      <c r="K219" s="2"/>
    </row>
    <row r="220" spans="1:11" x14ac:dyDescent="0.25">
      <c r="A220" s="2">
        <v>44415</v>
      </c>
      <c r="B220">
        <v>5.2301000000000002</v>
      </c>
      <c r="C220" s="8">
        <f t="shared" si="3"/>
        <v>0</v>
      </c>
      <c r="K220" s="2"/>
    </row>
    <row r="221" spans="1:11" x14ac:dyDescent="0.25">
      <c r="A221" s="2">
        <v>44416</v>
      </c>
      <c r="B221">
        <v>5.2301000000000002</v>
      </c>
      <c r="C221" s="8">
        <f t="shared" si="3"/>
        <v>0</v>
      </c>
      <c r="K221" s="2"/>
    </row>
    <row r="222" spans="1:11" x14ac:dyDescent="0.25">
      <c r="A222" s="2">
        <v>44417</v>
      </c>
      <c r="B222">
        <v>5.2331000000000003</v>
      </c>
      <c r="C222" s="8">
        <f t="shared" si="3"/>
        <v>5.7327396762915162E-4</v>
      </c>
      <c r="K222" s="2"/>
    </row>
    <row r="223" spans="1:11" x14ac:dyDescent="0.25">
      <c r="A223" s="2">
        <v>44418</v>
      </c>
      <c r="B223">
        <v>5.1894999999999998</v>
      </c>
      <c r="C223" s="8">
        <f t="shared" si="3"/>
        <v>-8.4015801136912097E-3</v>
      </c>
      <c r="K223" s="2"/>
    </row>
    <row r="224" spans="1:11" x14ac:dyDescent="0.25">
      <c r="A224" s="2">
        <v>44419</v>
      </c>
      <c r="B224">
        <v>5.2184999999999997</v>
      </c>
      <c r="C224" s="8">
        <f t="shared" si="3"/>
        <v>5.5571524384401489E-3</v>
      </c>
      <c r="K224" s="2"/>
    </row>
    <row r="225" spans="1:11" x14ac:dyDescent="0.25">
      <c r="A225" s="2">
        <v>44420</v>
      </c>
      <c r="B225">
        <v>5.2523999999999997</v>
      </c>
      <c r="C225" s="8">
        <f t="shared" si="3"/>
        <v>6.4541923692026581E-3</v>
      </c>
      <c r="K225" s="2"/>
    </row>
    <row r="226" spans="1:11" x14ac:dyDescent="0.25">
      <c r="A226" s="2">
        <v>44421</v>
      </c>
      <c r="B226">
        <v>5.2465999999999999</v>
      </c>
      <c r="C226" s="8">
        <f t="shared" si="3"/>
        <v>-1.1054778332634098E-3</v>
      </c>
      <c r="K226" s="2"/>
    </row>
    <row r="227" spans="1:11" x14ac:dyDescent="0.25">
      <c r="A227" s="2">
        <v>44422</v>
      </c>
      <c r="B227">
        <v>5.2465999999999999</v>
      </c>
      <c r="C227" s="8">
        <f t="shared" si="3"/>
        <v>0</v>
      </c>
      <c r="K227" s="2"/>
    </row>
    <row r="228" spans="1:11" x14ac:dyDescent="0.25">
      <c r="A228" s="2">
        <v>44423</v>
      </c>
      <c r="B228">
        <v>5.2465999999999999</v>
      </c>
      <c r="C228" s="8">
        <f t="shared" si="3"/>
        <v>0</v>
      </c>
      <c r="K228" s="2"/>
    </row>
    <row r="229" spans="1:11" x14ac:dyDescent="0.25">
      <c r="A229" s="2">
        <v>44424</v>
      </c>
      <c r="B229">
        <v>5.2595000000000001</v>
      </c>
      <c r="C229" s="8">
        <f t="shared" si="3"/>
        <v>2.452704629717679E-3</v>
      </c>
      <c r="K229" s="2"/>
    </row>
    <row r="230" spans="1:11" x14ac:dyDescent="0.25">
      <c r="A230" s="2">
        <v>44425</v>
      </c>
      <c r="B230">
        <v>5.2948000000000004</v>
      </c>
      <c r="C230" s="8">
        <f t="shared" si="3"/>
        <v>6.6669184860618583E-3</v>
      </c>
      <c r="K230" s="2"/>
    </row>
    <row r="231" spans="1:11" x14ac:dyDescent="0.25">
      <c r="A231" s="2">
        <v>44426</v>
      </c>
      <c r="B231">
        <v>5.3794000000000004</v>
      </c>
      <c r="C231" s="8">
        <f t="shared" si="3"/>
        <v>1.5726660965906979E-2</v>
      </c>
      <c r="K231" s="2"/>
    </row>
    <row r="232" spans="1:11" x14ac:dyDescent="0.25">
      <c r="A232" s="2">
        <v>44427</v>
      </c>
      <c r="B232">
        <v>5.4142000000000001</v>
      </c>
      <c r="C232" s="8">
        <f t="shared" si="3"/>
        <v>6.4275423885338037E-3</v>
      </c>
      <c r="K232" s="2"/>
    </row>
    <row r="233" spans="1:11" x14ac:dyDescent="0.25">
      <c r="A233" s="2">
        <v>44428</v>
      </c>
      <c r="B233">
        <v>5.3769999999999998</v>
      </c>
      <c r="C233" s="8">
        <f t="shared" si="3"/>
        <v>-6.918355960572874E-3</v>
      </c>
      <c r="K233" s="2"/>
    </row>
    <row r="234" spans="1:11" x14ac:dyDescent="0.25">
      <c r="A234" s="2">
        <v>44429</v>
      </c>
      <c r="B234">
        <v>5.3769999999999998</v>
      </c>
      <c r="C234" s="8">
        <f t="shared" si="3"/>
        <v>0</v>
      </c>
      <c r="K234" s="2"/>
    </row>
    <row r="235" spans="1:11" x14ac:dyDescent="0.25">
      <c r="A235" s="2">
        <v>44430</v>
      </c>
      <c r="B235">
        <v>5.3769999999999998</v>
      </c>
      <c r="C235" s="8">
        <f t="shared" si="3"/>
        <v>0</v>
      </c>
      <c r="K235" s="2"/>
    </row>
    <row r="236" spans="1:11" x14ac:dyDescent="0.25">
      <c r="A236" s="2">
        <v>44431</v>
      </c>
      <c r="B236">
        <v>5.3802000000000003</v>
      </c>
      <c r="C236" s="8">
        <f t="shared" si="3"/>
        <v>5.9477342849718147E-4</v>
      </c>
      <c r="K236" s="2"/>
    </row>
    <row r="237" spans="1:11" x14ac:dyDescent="0.25">
      <c r="A237" s="2">
        <v>44432</v>
      </c>
      <c r="B237">
        <v>5.2462999999999997</v>
      </c>
      <c r="C237" s="8">
        <f t="shared" si="3"/>
        <v>-2.5522749366220114E-2</v>
      </c>
      <c r="K237" s="2"/>
    </row>
    <row r="238" spans="1:11" x14ac:dyDescent="0.25">
      <c r="A238" s="2">
        <v>44433</v>
      </c>
      <c r="B238">
        <v>5.2117000000000004</v>
      </c>
      <c r="C238" s="8">
        <f t="shared" si="3"/>
        <v>-6.6389086094747005E-3</v>
      </c>
      <c r="K238" s="2"/>
    </row>
    <row r="239" spans="1:11" x14ac:dyDescent="0.25">
      <c r="A239" s="2">
        <v>44434</v>
      </c>
      <c r="B239">
        <v>5.2522000000000002</v>
      </c>
      <c r="C239" s="8">
        <f t="shared" si="3"/>
        <v>7.711054415292593E-3</v>
      </c>
      <c r="K239" s="2"/>
    </row>
    <row r="240" spans="1:11" x14ac:dyDescent="0.25">
      <c r="A240" s="2">
        <v>44435</v>
      </c>
      <c r="B240">
        <v>5.1996000000000002</v>
      </c>
      <c r="C240" s="8">
        <f t="shared" si="3"/>
        <v>-1.0116162781752439E-2</v>
      </c>
      <c r="K240" s="2"/>
    </row>
    <row r="241" spans="1:11" x14ac:dyDescent="0.25">
      <c r="A241" s="2">
        <v>44436</v>
      </c>
      <c r="B241">
        <v>5.1996000000000002</v>
      </c>
      <c r="C241" s="8">
        <f t="shared" si="3"/>
        <v>0</v>
      </c>
      <c r="K241" s="2"/>
    </row>
    <row r="242" spans="1:11" x14ac:dyDescent="0.25">
      <c r="A242" s="2">
        <v>44437</v>
      </c>
      <c r="B242">
        <v>5.1996000000000002</v>
      </c>
      <c r="C242" s="8">
        <f t="shared" si="3"/>
        <v>0</v>
      </c>
      <c r="K242" s="2"/>
    </row>
    <row r="243" spans="1:11" x14ac:dyDescent="0.25">
      <c r="A243" s="2">
        <v>44438</v>
      </c>
      <c r="B243">
        <v>5.1840000000000002</v>
      </c>
      <c r="C243" s="8">
        <f t="shared" si="3"/>
        <v>-3.0092592592592705E-3</v>
      </c>
      <c r="K243" s="2"/>
    </row>
    <row r="244" spans="1:11" x14ac:dyDescent="0.25">
      <c r="A244" s="2">
        <v>44439</v>
      </c>
      <c r="B244">
        <v>5.1492000000000004</v>
      </c>
      <c r="C244" s="8">
        <f t="shared" si="3"/>
        <v>-6.758331391284028E-3</v>
      </c>
      <c r="K244" s="2"/>
    </row>
    <row r="245" spans="1:11" x14ac:dyDescent="0.25">
      <c r="A245" s="2">
        <v>44440</v>
      </c>
      <c r="B245">
        <v>5.1858000000000004</v>
      </c>
      <c r="C245" s="8">
        <f t="shared" si="3"/>
        <v>7.0577345828994487E-3</v>
      </c>
      <c r="K245" s="2"/>
    </row>
    <row r="246" spans="1:11" x14ac:dyDescent="0.25">
      <c r="A246" s="2">
        <v>44441</v>
      </c>
      <c r="B246">
        <v>5.1818999999999997</v>
      </c>
      <c r="C246" s="8">
        <f t="shared" si="3"/>
        <v>-7.5261969547862385E-4</v>
      </c>
      <c r="K246" s="2"/>
    </row>
    <row r="247" spans="1:11" x14ac:dyDescent="0.25">
      <c r="A247" s="2">
        <v>44442</v>
      </c>
      <c r="B247">
        <v>5.1908000000000003</v>
      </c>
      <c r="C247" s="8">
        <f t="shared" si="3"/>
        <v>1.7145719349619662E-3</v>
      </c>
      <c r="K247" s="2"/>
    </row>
    <row r="248" spans="1:11" x14ac:dyDescent="0.25">
      <c r="A248" s="2">
        <v>44443</v>
      </c>
      <c r="B248">
        <v>5.1908000000000003</v>
      </c>
      <c r="C248" s="8">
        <f t="shared" si="3"/>
        <v>0</v>
      </c>
      <c r="K248" s="2"/>
    </row>
    <row r="249" spans="1:11" x14ac:dyDescent="0.25">
      <c r="A249" s="2">
        <v>44444</v>
      </c>
      <c r="B249">
        <v>5.1908000000000003</v>
      </c>
      <c r="C249" s="8">
        <f t="shared" si="3"/>
        <v>0</v>
      </c>
      <c r="K249" s="2"/>
    </row>
    <row r="250" spans="1:11" x14ac:dyDescent="0.25">
      <c r="A250" s="2">
        <v>44445</v>
      </c>
      <c r="B250">
        <v>5.1692999999999998</v>
      </c>
      <c r="C250" s="8">
        <f t="shared" si="3"/>
        <v>-4.1591704873001215E-3</v>
      </c>
      <c r="K250" s="2"/>
    </row>
    <row r="251" spans="1:11" x14ac:dyDescent="0.25">
      <c r="A251" s="2">
        <v>44446</v>
      </c>
      <c r="B251">
        <v>5.1692</v>
      </c>
      <c r="C251" s="8">
        <f t="shared" si="3"/>
        <v>-1.934535324610519E-5</v>
      </c>
      <c r="K251" s="2"/>
    </row>
    <row r="252" spans="1:11" x14ac:dyDescent="0.25">
      <c r="A252" s="2">
        <v>44447</v>
      </c>
      <c r="B252">
        <v>5.3213999999999997</v>
      </c>
      <c r="C252" s="8">
        <f t="shared" si="3"/>
        <v>2.8601495846957509E-2</v>
      </c>
      <c r="K252" s="2"/>
    </row>
    <row r="253" spans="1:11" x14ac:dyDescent="0.25">
      <c r="A253" s="2">
        <v>44448</v>
      </c>
      <c r="B253">
        <v>5.1976000000000004</v>
      </c>
      <c r="C253" s="8">
        <f t="shared" si="3"/>
        <v>-2.3818685547175471E-2</v>
      </c>
      <c r="K253" s="2"/>
    </row>
    <row r="254" spans="1:11" x14ac:dyDescent="0.25">
      <c r="A254" s="2">
        <v>44449</v>
      </c>
      <c r="B254">
        <v>5.2454000000000001</v>
      </c>
      <c r="C254" s="8">
        <f t="shared" si="3"/>
        <v>9.1127464063750375E-3</v>
      </c>
      <c r="K254" s="2"/>
    </row>
    <row r="255" spans="1:11" x14ac:dyDescent="0.25">
      <c r="A255" s="2">
        <v>44450</v>
      </c>
      <c r="B255">
        <v>5.2454000000000001</v>
      </c>
      <c r="C255" s="8">
        <f t="shared" si="3"/>
        <v>0</v>
      </c>
      <c r="K255" s="2"/>
    </row>
    <row r="256" spans="1:11" x14ac:dyDescent="0.25">
      <c r="A256" s="2">
        <v>44451</v>
      </c>
      <c r="B256">
        <v>5.2454000000000001</v>
      </c>
      <c r="C256" s="8">
        <f t="shared" si="3"/>
        <v>0</v>
      </c>
      <c r="K256" s="2"/>
    </row>
    <row r="257" spans="1:11" x14ac:dyDescent="0.25">
      <c r="A257" s="2">
        <v>44452</v>
      </c>
      <c r="B257">
        <v>5.2144000000000004</v>
      </c>
      <c r="C257" s="8">
        <f t="shared" si="3"/>
        <v>-5.9450751764344298E-3</v>
      </c>
      <c r="K257" s="2"/>
    </row>
    <row r="258" spans="1:11" x14ac:dyDescent="0.25">
      <c r="A258" s="2">
        <v>44453</v>
      </c>
      <c r="B258">
        <v>5.2397999999999998</v>
      </c>
      <c r="C258" s="8">
        <f t="shared" si="3"/>
        <v>4.8475132638649233E-3</v>
      </c>
      <c r="K258" s="2"/>
    </row>
    <row r="259" spans="1:11" x14ac:dyDescent="0.25">
      <c r="A259" s="2">
        <v>44454</v>
      </c>
      <c r="B259">
        <v>5.2218999999999998</v>
      </c>
      <c r="C259" s="8">
        <f t="shared" si="3"/>
        <v>-3.4278710814071561E-3</v>
      </c>
      <c r="K259" s="2"/>
    </row>
    <row r="260" spans="1:11" x14ac:dyDescent="0.25">
      <c r="A260" s="2">
        <v>44455</v>
      </c>
      <c r="B260">
        <v>5.2534999999999998</v>
      </c>
      <c r="C260" s="8">
        <f t="shared" ref="C260:C323" si="4">(B260-B259)/B260</f>
        <v>6.0150375939849766E-3</v>
      </c>
      <c r="K260" s="2"/>
    </row>
    <row r="261" spans="1:11" x14ac:dyDescent="0.25">
      <c r="A261" s="2">
        <v>44456</v>
      </c>
      <c r="B261">
        <v>5.2882999999999996</v>
      </c>
      <c r="C261" s="8">
        <f t="shared" si="4"/>
        <v>6.5805646427017613E-3</v>
      </c>
      <c r="K261" s="2"/>
    </row>
    <row r="262" spans="1:11" x14ac:dyDescent="0.25">
      <c r="A262" s="2">
        <v>44457</v>
      </c>
      <c r="B262">
        <v>5.2882999999999996</v>
      </c>
      <c r="C262" s="8">
        <f t="shared" si="4"/>
        <v>0</v>
      </c>
    </row>
    <row r="263" spans="1:11" x14ac:dyDescent="0.25">
      <c r="A263" s="2">
        <v>44458</v>
      </c>
      <c r="B263">
        <v>5.2882999999999996</v>
      </c>
      <c r="C263" s="8">
        <f t="shared" si="4"/>
        <v>0</v>
      </c>
    </row>
    <row r="264" spans="1:11" x14ac:dyDescent="0.25">
      <c r="A264" s="2">
        <v>44459</v>
      </c>
      <c r="B264">
        <v>5.3239999999999998</v>
      </c>
      <c r="C264" s="8">
        <f t="shared" si="4"/>
        <v>6.7054845980466359E-3</v>
      </c>
    </row>
    <row r="265" spans="1:11" x14ac:dyDescent="0.25">
      <c r="A265" s="2">
        <v>44460</v>
      </c>
      <c r="B265">
        <v>5.2698999999999998</v>
      </c>
      <c r="C265" s="8">
        <f t="shared" si="4"/>
        <v>-1.0265849446858582E-2</v>
      </c>
    </row>
    <row r="266" spans="1:11" x14ac:dyDescent="0.25">
      <c r="A266" s="2">
        <v>44461</v>
      </c>
      <c r="B266">
        <v>5.2888000000000002</v>
      </c>
      <c r="C266" s="8">
        <f t="shared" si="4"/>
        <v>3.5735894720920359E-3</v>
      </c>
    </row>
    <row r="267" spans="1:11" x14ac:dyDescent="0.25">
      <c r="A267" s="2">
        <v>44462</v>
      </c>
      <c r="B267">
        <v>5.3029999999999999</v>
      </c>
      <c r="C267" s="8">
        <f t="shared" si="4"/>
        <v>2.6777295870261679E-3</v>
      </c>
    </row>
    <row r="268" spans="1:11" x14ac:dyDescent="0.25">
      <c r="A268" s="2">
        <v>44463</v>
      </c>
      <c r="B268">
        <v>5.3343999999999996</v>
      </c>
      <c r="C268" s="8">
        <f t="shared" si="4"/>
        <v>5.8863227354528447E-3</v>
      </c>
    </row>
    <row r="269" spans="1:11" x14ac:dyDescent="0.25">
      <c r="A269" s="2">
        <v>44464</v>
      </c>
      <c r="B269">
        <v>5.3343999999999996</v>
      </c>
      <c r="C269" s="8">
        <f t="shared" si="4"/>
        <v>0</v>
      </c>
    </row>
    <row r="270" spans="1:11" x14ac:dyDescent="0.25">
      <c r="A270" s="2">
        <v>44465</v>
      </c>
      <c r="B270">
        <v>5.3343999999999996</v>
      </c>
      <c r="C270" s="8">
        <f t="shared" si="4"/>
        <v>0</v>
      </c>
    </row>
    <row r="271" spans="1:11" x14ac:dyDescent="0.25">
      <c r="A271" s="2">
        <v>44466</v>
      </c>
      <c r="B271">
        <v>5.3914</v>
      </c>
      <c r="C271" s="8">
        <f t="shared" si="4"/>
        <v>1.0572393070445595E-2</v>
      </c>
    </row>
    <row r="272" spans="1:11" x14ac:dyDescent="0.25">
      <c r="A272" s="2">
        <v>44467</v>
      </c>
      <c r="B272">
        <v>5.4292999999999996</v>
      </c>
      <c r="C272" s="8">
        <f t="shared" si="4"/>
        <v>6.9806420717218797E-3</v>
      </c>
    </row>
    <row r="273" spans="1:3" x14ac:dyDescent="0.25">
      <c r="A273" s="2">
        <v>44468</v>
      </c>
      <c r="B273">
        <v>5.4151999999999996</v>
      </c>
      <c r="C273" s="8">
        <f t="shared" si="4"/>
        <v>-2.6037819471118337E-3</v>
      </c>
    </row>
    <row r="274" spans="1:3" x14ac:dyDescent="0.25">
      <c r="A274" s="2">
        <v>44469</v>
      </c>
      <c r="B274">
        <v>5.4428000000000001</v>
      </c>
      <c r="C274" s="8">
        <f t="shared" si="4"/>
        <v>5.0709193797311147E-3</v>
      </c>
    </row>
    <row r="275" spans="1:3" x14ac:dyDescent="0.25">
      <c r="A275" s="2">
        <v>44470</v>
      </c>
      <c r="B275">
        <v>5.3628</v>
      </c>
      <c r="C275" s="8">
        <f t="shared" si="4"/>
        <v>-1.4917580368464248E-2</v>
      </c>
    </row>
    <row r="276" spans="1:3" x14ac:dyDescent="0.25">
      <c r="A276" s="2">
        <v>44471</v>
      </c>
      <c r="B276">
        <v>5.3628</v>
      </c>
      <c r="C276" s="8">
        <f t="shared" si="4"/>
        <v>0</v>
      </c>
    </row>
    <row r="277" spans="1:3" x14ac:dyDescent="0.25">
      <c r="A277" s="2">
        <v>44472</v>
      </c>
      <c r="B277">
        <v>5.3628</v>
      </c>
      <c r="C277" s="8">
        <f t="shared" si="4"/>
        <v>0</v>
      </c>
    </row>
    <row r="278" spans="1:3" x14ac:dyDescent="0.25">
      <c r="A278" s="2">
        <v>44473</v>
      </c>
      <c r="B278">
        <v>5.4535</v>
      </c>
      <c r="C278" s="8">
        <f t="shared" si="4"/>
        <v>1.6631521041532961E-2</v>
      </c>
    </row>
    <row r="279" spans="1:3" x14ac:dyDescent="0.25">
      <c r="A279" s="2">
        <v>44474</v>
      </c>
      <c r="B279">
        <v>5.4748000000000001</v>
      </c>
      <c r="C279" s="8">
        <f t="shared" si="4"/>
        <v>3.8905530795645678E-3</v>
      </c>
    </row>
    <row r="280" spans="1:3" x14ac:dyDescent="0.25">
      <c r="A280" s="2">
        <v>44475</v>
      </c>
      <c r="B280">
        <v>5.4912000000000001</v>
      </c>
      <c r="C280" s="8">
        <f t="shared" si="4"/>
        <v>2.9865967365967313E-3</v>
      </c>
    </row>
    <row r="281" spans="1:3" x14ac:dyDescent="0.25">
      <c r="A281" s="2">
        <v>44476</v>
      </c>
      <c r="B281">
        <v>5.5187999999999997</v>
      </c>
      <c r="C281" s="8">
        <f t="shared" si="4"/>
        <v>5.0010871928679469E-3</v>
      </c>
    </row>
    <row r="282" spans="1:3" x14ac:dyDescent="0.25">
      <c r="A282" s="2">
        <v>44477</v>
      </c>
      <c r="B282">
        <v>5.5082000000000004</v>
      </c>
      <c r="C282" s="8">
        <f t="shared" si="4"/>
        <v>-1.9244036164262873E-3</v>
      </c>
    </row>
    <row r="283" spans="1:3" x14ac:dyDescent="0.25">
      <c r="A283" s="2">
        <v>44478</v>
      </c>
      <c r="B283">
        <v>5.5082000000000004</v>
      </c>
      <c r="C283" s="8">
        <f t="shared" si="4"/>
        <v>0</v>
      </c>
    </row>
    <row r="284" spans="1:3" x14ac:dyDescent="0.25">
      <c r="A284" s="2">
        <v>44479</v>
      </c>
      <c r="B284">
        <v>5.5082000000000004</v>
      </c>
      <c r="C284" s="8">
        <f t="shared" si="4"/>
        <v>0</v>
      </c>
    </row>
    <row r="285" spans="1:3" x14ac:dyDescent="0.25">
      <c r="A285" s="2">
        <v>44480</v>
      </c>
      <c r="B285">
        <v>5.5366999999999997</v>
      </c>
      <c r="C285" s="8">
        <f t="shared" si="4"/>
        <v>5.1474705149275393E-3</v>
      </c>
    </row>
    <row r="286" spans="1:3" x14ac:dyDescent="0.25">
      <c r="A286" s="2">
        <v>44481</v>
      </c>
      <c r="B286">
        <v>5.5324999999999998</v>
      </c>
      <c r="C286" s="8">
        <f t="shared" si="4"/>
        <v>-7.5915047446904326E-4</v>
      </c>
    </row>
    <row r="287" spans="1:3" x14ac:dyDescent="0.25">
      <c r="A287" s="2">
        <v>44482</v>
      </c>
      <c r="B287">
        <v>5.5133000000000001</v>
      </c>
      <c r="C287" s="8">
        <f t="shared" si="4"/>
        <v>-3.4824878022236523E-3</v>
      </c>
    </row>
    <row r="288" spans="1:3" x14ac:dyDescent="0.25">
      <c r="A288" s="2">
        <v>44483</v>
      </c>
      <c r="B288">
        <v>5.5132000000000003</v>
      </c>
      <c r="C288" s="8">
        <f t="shared" si="4"/>
        <v>-1.81382862946686E-5</v>
      </c>
    </row>
    <row r="289" spans="1:3" x14ac:dyDescent="0.25">
      <c r="A289" s="2">
        <v>44484</v>
      </c>
      <c r="B289">
        <v>5.4611000000000001</v>
      </c>
      <c r="C289" s="8">
        <f t="shared" si="4"/>
        <v>-9.5402025233012142E-3</v>
      </c>
    </row>
    <row r="290" spans="1:3" x14ac:dyDescent="0.25">
      <c r="A290" s="2">
        <v>44485</v>
      </c>
      <c r="B290">
        <v>5.4611000000000001</v>
      </c>
      <c r="C290" s="8">
        <f t="shared" si="4"/>
        <v>0</v>
      </c>
    </row>
    <row r="291" spans="1:3" x14ac:dyDescent="0.25">
      <c r="A291" s="2">
        <v>44486</v>
      </c>
      <c r="B291">
        <v>5.4611000000000001</v>
      </c>
      <c r="C291" s="8">
        <f t="shared" si="4"/>
        <v>0</v>
      </c>
    </row>
    <row r="292" spans="1:3" x14ac:dyDescent="0.25">
      <c r="A292" s="2">
        <v>44487</v>
      </c>
      <c r="B292">
        <v>5.5117000000000003</v>
      </c>
      <c r="C292" s="8">
        <f t="shared" si="4"/>
        <v>9.1804706351942596E-3</v>
      </c>
    </row>
    <row r="293" spans="1:3" x14ac:dyDescent="0.25">
      <c r="A293" s="2">
        <v>44488</v>
      </c>
      <c r="B293">
        <v>5.5843999999999996</v>
      </c>
      <c r="C293" s="8">
        <f t="shared" si="4"/>
        <v>1.3018408423465248E-2</v>
      </c>
    </row>
    <row r="294" spans="1:3" x14ac:dyDescent="0.25">
      <c r="A294" s="2">
        <v>44489</v>
      </c>
      <c r="B294">
        <v>5.5975000000000001</v>
      </c>
      <c r="C294" s="8">
        <f t="shared" si="4"/>
        <v>2.3403305046896927E-3</v>
      </c>
    </row>
    <row r="295" spans="1:3" x14ac:dyDescent="0.25">
      <c r="A295" s="2">
        <v>44490</v>
      </c>
      <c r="B295">
        <v>5.6577000000000002</v>
      </c>
      <c r="C295" s="8">
        <f t="shared" si="4"/>
        <v>1.0640366226558501E-2</v>
      </c>
    </row>
    <row r="296" spans="1:3" x14ac:dyDescent="0.25">
      <c r="A296" s="2">
        <v>44491</v>
      </c>
      <c r="B296">
        <v>5.6474000000000002</v>
      </c>
      <c r="C296" s="8">
        <f t="shared" si="4"/>
        <v>-1.8238481425080525E-3</v>
      </c>
    </row>
    <row r="297" spans="1:3" x14ac:dyDescent="0.25">
      <c r="A297" s="2">
        <v>44492</v>
      </c>
      <c r="B297">
        <v>5.6474000000000002</v>
      </c>
      <c r="C297" s="8">
        <f t="shared" si="4"/>
        <v>0</v>
      </c>
    </row>
    <row r="298" spans="1:3" x14ac:dyDescent="0.25">
      <c r="A298" s="2">
        <v>44493</v>
      </c>
      <c r="B298">
        <v>5.6474000000000002</v>
      </c>
      <c r="C298" s="8">
        <f t="shared" si="4"/>
        <v>0</v>
      </c>
    </row>
    <row r="299" spans="1:3" x14ac:dyDescent="0.25">
      <c r="A299" s="2">
        <v>44494</v>
      </c>
      <c r="B299">
        <v>5.5563000000000002</v>
      </c>
      <c r="C299" s="8">
        <f t="shared" si="4"/>
        <v>-1.639580296240303E-2</v>
      </c>
    </row>
    <row r="300" spans="1:3" x14ac:dyDescent="0.25">
      <c r="A300" s="2">
        <v>44495</v>
      </c>
      <c r="B300">
        <v>5.5666000000000002</v>
      </c>
      <c r="C300" s="8">
        <f t="shared" si="4"/>
        <v>1.8503215607372499E-3</v>
      </c>
    </row>
    <row r="301" spans="1:3" x14ac:dyDescent="0.25">
      <c r="A301" s="2">
        <v>44496</v>
      </c>
      <c r="B301">
        <v>5.5380000000000003</v>
      </c>
      <c r="C301" s="8">
        <f t="shared" si="4"/>
        <v>-5.164319248826283E-3</v>
      </c>
    </row>
    <row r="302" spans="1:3" x14ac:dyDescent="0.25">
      <c r="A302" s="2">
        <v>44497</v>
      </c>
      <c r="B302">
        <v>5.6463999999999999</v>
      </c>
      <c r="C302" s="8">
        <f t="shared" si="4"/>
        <v>1.9198073108529258E-2</v>
      </c>
    </row>
    <row r="303" spans="1:3" x14ac:dyDescent="0.25">
      <c r="A303" s="2">
        <v>44498</v>
      </c>
      <c r="B303">
        <v>5.6372</v>
      </c>
      <c r="C303" s="8">
        <f t="shared" si="4"/>
        <v>-1.6320158944156452E-3</v>
      </c>
    </row>
    <row r="304" spans="1:3" x14ac:dyDescent="0.25">
      <c r="A304" s="2">
        <v>44499</v>
      </c>
      <c r="B304">
        <v>5.6372</v>
      </c>
      <c r="C304" s="8">
        <f t="shared" si="4"/>
        <v>0</v>
      </c>
    </row>
    <row r="305" spans="1:3" x14ac:dyDescent="0.25">
      <c r="A305" s="2">
        <v>44500</v>
      </c>
      <c r="B305">
        <v>5.6372</v>
      </c>
      <c r="C305" s="8">
        <f t="shared" si="4"/>
        <v>0</v>
      </c>
    </row>
    <row r="306" spans="1:3" x14ac:dyDescent="0.25">
      <c r="A306" s="2">
        <v>44501</v>
      </c>
      <c r="B306">
        <v>5.6814999999999998</v>
      </c>
      <c r="C306" s="8">
        <f t="shared" si="4"/>
        <v>7.7972366452520965E-3</v>
      </c>
    </row>
    <row r="307" spans="1:3" x14ac:dyDescent="0.25">
      <c r="A307" s="2">
        <v>44502</v>
      </c>
      <c r="B307">
        <v>5.6795</v>
      </c>
      <c r="C307" s="8">
        <f t="shared" si="4"/>
        <v>-3.521436746192059E-4</v>
      </c>
    </row>
    <row r="308" spans="1:3" x14ac:dyDescent="0.25">
      <c r="A308" s="2">
        <v>44503</v>
      </c>
      <c r="B308">
        <v>5.5525000000000002</v>
      </c>
      <c r="C308" s="8">
        <f t="shared" si="4"/>
        <v>-2.2872579918955385E-2</v>
      </c>
    </row>
    <row r="309" spans="1:3" x14ac:dyDescent="0.25">
      <c r="A309" s="2">
        <v>44504</v>
      </c>
      <c r="B309">
        <v>5.6020000000000003</v>
      </c>
      <c r="C309" s="8">
        <f t="shared" si="4"/>
        <v>8.8361299535880209E-3</v>
      </c>
    </row>
    <row r="310" spans="1:3" x14ac:dyDescent="0.25">
      <c r="A310" s="2">
        <v>44505</v>
      </c>
      <c r="B310">
        <v>5.5427999999999997</v>
      </c>
      <c r="C310" s="8">
        <f t="shared" si="4"/>
        <v>-1.0680522479613298E-2</v>
      </c>
    </row>
    <row r="311" spans="1:3" x14ac:dyDescent="0.25">
      <c r="A311" s="2">
        <v>44506</v>
      </c>
      <c r="B311">
        <v>5.5427999999999997</v>
      </c>
      <c r="C311" s="8">
        <f t="shared" si="4"/>
        <v>0</v>
      </c>
    </row>
    <row r="312" spans="1:3" x14ac:dyDescent="0.25">
      <c r="A312" s="2">
        <v>44507</v>
      </c>
      <c r="B312">
        <v>5.5427999999999997</v>
      </c>
      <c r="C312" s="8">
        <f t="shared" si="4"/>
        <v>0</v>
      </c>
    </row>
    <row r="313" spans="1:3" x14ac:dyDescent="0.25">
      <c r="A313" s="2">
        <v>44508</v>
      </c>
      <c r="B313">
        <v>5.5439999999999996</v>
      </c>
      <c r="C313" s="8">
        <f t="shared" si="4"/>
        <v>2.1645021645019262E-4</v>
      </c>
    </row>
    <row r="314" spans="1:3" x14ac:dyDescent="0.25">
      <c r="A314" s="2">
        <v>44509</v>
      </c>
      <c r="B314">
        <v>5.4804000000000004</v>
      </c>
      <c r="C314" s="8">
        <f t="shared" si="4"/>
        <v>-1.1604992336325672E-2</v>
      </c>
    </row>
    <row r="315" spans="1:3" x14ac:dyDescent="0.25">
      <c r="A315" s="2">
        <v>44510</v>
      </c>
      <c r="B315">
        <v>5.4909999999999997</v>
      </c>
      <c r="C315" s="8">
        <f t="shared" si="4"/>
        <v>1.9304316153704749E-3</v>
      </c>
    </row>
    <row r="316" spans="1:3" x14ac:dyDescent="0.25">
      <c r="A316" s="2">
        <v>44511</v>
      </c>
      <c r="B316">
        <v>5.3989000000000003</v>
      </c>
      <c r="C316" s="8">
        <f t="shared" si="4"/>
        <v>-1.7059030543258701E-2</v>
      </c>
    </row>
    <row r="317" spans="1:3" x14ac:dyDescent="0.25">
      <c r="A317" s="2">
        <v>44512</v>
      </c>
      <c r="B317">
        <v>5.4588000000000001</v>
      </c>
      <c r="C317" s="8">
        <f t="shared" si="4"/>
        <v>1.0973107642705327E-2</v>
      </c>
    </row>
    <row r="318" spans="1:3" x14ac:dyDescent="0.25">
      <c r="A318" s="2">
        <v>44513</v>
      </c>
      <c r="B318">
        <v>5.4588000000000001</v>
      </c>
      <c r="C318" s="8">
        <f t="shared" si="4"/>
        <v>0</v>
      </c>
    </row>
    <row r="319" spans="1:3" x14ac:dyDescent="0.25">
      <c r="A319" s="2">
        <v>44514</v>
      </c>
      <c r="B319">
        <v>5.4588000000000001</v>
      </c>
      <c r="C319" s="8">
        <f t="shared" si="4"/>
        <v>0</v>
      </c>
    </row>
    <row r="320" spans="1:3" x14ac:dyDescent="0.25">
      <c r="A320" s="2">
        <v>44515</v>
      </c>
      <c r="B320">
        <v>5.4574999999999996</v>
      </c>
      <c r="C320" s="8">
        <f t="shared" si="4"/>
        <v>-2.3820430600101202E-4</v>
      </c>
    </row>
    <row r="321" spans="1:3" x14ac:dyDescent="0.25">
      <c r="A321" s="2">
        <v>44516</v>
      </c>
      <c r="B321">
        <v>5.5027999999999997</v>
      </c>
      <c r="C321" s="8">
        <f t="shared" si="4"/>
        <v>8.232172712073875E-3</v>
      </c>
    </row>
    <row r="322" spans="1:3" x14ac:dyDescent="0.25">
      <c r="A322" s="2">
        <v>44517</v>
      </c>
      <c r="B322">
        <v>5.5292000000000003</v>
      </c>
      <c r="C322" s="8">
        <f t="shared" si="4"/>
        <v>4.7746509440788256E-3</v>
      </c>
    </row>
    <row r="323" spans="1:3" x14ac:dyDescent="0.25">
      <c r="A323" s="2">
        <v>44518</v>
      </c>
      <c r="B323">
        <v>5.5575999999999999</v>
      </c>
      <c r="C323" s="8">
        <f t="shared" si="4"/>
        <v>5.1101194760327364E-3</v>
      </c>
    </row>
    <row r="324" spans="1:3" x14ac:dyDescent="0.25">
      <c r="A324" s="2">
        <v>44519</v>
      </c>
      <c r="B324">
        <v>5.6135000000000002</v>
      </c>
      <c r="C324" s="8">
        <f t="shared" ref="C324:C366" si="5">(B324-B323)/B324</f>
        <v>9.9581366348980641E-3</v>
      </c>
    </row>
    <row r="325" spans="1:3" x14ac:dyDescent="0.25">
      <c r="A325" s="2">
        <v>44520</v>
      </c>
      <c r="B325">
        <v>5.6135000000000002</v>
      </c>
      <c r="C325" s="8">
        <f t="shared" si="5"/>
        <v>0</v>
      </c>
    </row>
    <row r="326" spans="1:3" x14ac:dyDescent="0.25">
      <c r="A326" s="2">
        <v>44521</v>
      </c>
      <c r="B326">
        <v>5.6135000000000002</v>
      </c>
      <c r="C326" s="8">
        <f t="shared" si="5"/>
        <v>0</v>
      </c>
    </row>
    <row r="327" spans="1:3" x14ac:dyDescent="0.25">
      <c r="A327" s="2">
        <v>44522</v>
      </c>
      <c r="B327">
        <v>5.5865</v>
      </c>
      <c r="C327" s="8">
        <f t="shared" si="5"/>
        <v>-4.8330797458158298E-3</v>
      </c>
    </row>
    <row r="328" spans="1:3" x14ac:dyDescent="0.25">
      <c r="A328" s="2">
        <v>44523</v>
      </c>
      <c r="B328">
        <v>5.5712000000000002</v>
      </c>
      <c r="C328" s="8">
        <f t="shared" si="5"/>
        <v>-2.7462665134979662E-3</v>
      </c>
    </row>
    <row r="329" spans="1:3" x14ac:dyDescent="0.25">
      <c r="A329" s="2">
        <v>44524</v>
      </c>
      <c r="B329">
        <v>5.6060999999999996</v>
      </c>
      <c r="C329" s="8">
        <f t="shared" si="5"/>
        <v>6.2253616596206788E-3</v>
      </c>
    </row>
    <row r="330" spans="1:3" x14ac:dyDescent="0.25">
      <c r="A330" s="2">
        <v>44525</v>
      </c>
      <c r="B330">
        <v>5.5663999999999998</v>
      </c>
      <c r="C330" s="8">
        <f t="shared" si="5"/>
        <v>-7.1320781833860035E-3</v>
      </c>
    </row>
    <row r="331" spans="1:3" x14ac:dyDescent="0.25">
      <c r="A331" s="2">
        <v>44526</v>
      </c>
      <c r="B331">
        <v>5.6093000000000002</v>
      </c>
      <c r="C331" s="8">
        <f t="shared" si="5"/>
        <v>7.6480131210668678E-3</v>
      </c>
    </row>
    <row r="332" spans="1:3" x14ac:dyDescent="0.25">
      <c r="A332" s="2">
        <v>44527</v>
      </c>
      <c r="B332">
        <v>5.6093000000000002</v>
      </c>
      <c r="C332" s="8">
        <f t="shared" si="5"/>
        <v>0</v>
      </c>
    </row>
    <row r="333" spans="1:3" x14ac:dyDescent="0.25">
      <c r="A333" s="2">
        <v>44528</v>
      </c>
      <c r="B333">
        <v>5.6093000000000002</v>
      </c>
      <c r="C333" s="8">
        <f t="shared" si="5"/>
        <v>0</v>
      </c>
    </row>
    <row r="334" spans="1:3" x14ac:dyDescent="0.25">
      <c r="A334" s="2">
        <v>44529</v>
      </c>
      <c r="B334">
        <v>5.6017000000000001</v>
      </c>
      <c r="C334" s="8">
        <f t="shared" si="5"/>
        <v>-1.3567309923773231E-3</v>
      </c>
    </row>
    <row r="335" spans="1:3" x14ac:dyDescent="0.25">
      <c r="A335" s="2">
        <v>44530</v>
      </c>
      <c r="B335">
        <v>5.6238999999999999</v>
      </c>
      <c r="C335" s="8">
        <f t="shared" si="5"/>
        <v>3.9474386102170689E-3</v>
      </c>
    </row>
    <row r="336" spans="1:3" x14ac:dyDescent="0.25">
      <c r="A336" s="2">
        <v>44531</v>
      </c>
      <c r="B336">
        <v>5.6955</v>
      </c>
      <c r="C336" s="8">
        <f t="shared" si="5"/>
        <v>1.257132824159426E-2</v>
      </c>
    </row>
    <row r="337" spans="1:3" x14ac:dyDescent="0.25">
      <c r="A337" s="2">
        <v>44532</v>
      </c>
      <c r="B337">
        <v>5.6462000000000003</v>
      </c>
      <c r="C337" s="8">
        <f t="shared" si="5"/>
        <v>-8.7315362544719763E-3</v>
      </c>
    </row>
    <row r="338" spans="1:3" x14ac:dyDescent="0.25">
      <c r="A338" s="2">
        <v>44533</v>
      </c>
      <c r="B338">
        <v>5.6532</v>
      </c>
      <c r="C338" s="8">
        <f t="shared" si="5"/>
        <v>1.238236750866708E-3</v>
      </c>
    </row>
    <row r="339" spans="1:3" x14ac:dyDescent="0.25">
      <c r="A339" s="2">
        <v>44534</v>
      </c>
      <c r="B339">
        <v>5.6532</v>
      </c>
      <c r="C339" s="8">
        <f t="shared" si="5"/>
        <v>0</v>
      </c>
    </row>
    <row r="340" spans="1:3" x14ac:dyDescent="0.25">
      <c r="A340" s="2">
        <v>44535</v>
      </c>
      <c r="B340">
        <v>5.6532</v>
      </c>
      <c r="C340" s="8">
        <f t="shared" si="5"/>
        <v>0</v>
      </c>
    </row>
    <row r="341" spans="1:3" x14ac:dyDescent="0.25">
      <c r="A341" s="2">
        <v>44536</v>
      </c>
      <c r="B341">
        <v>5.6890999999999998</v>
      </c>
      <c r="C341" s="8">
        <f t="shared" si="5"/>
        <v>6.3103127032394972E-3</v>
      </c>
    </row>
    <row r="342" spans="1:3" x14ac:dyDescent="0.25">
      <c r="A342" s="2">
        <v>44537</v>
      </c>
      <c r="B342">
        <v>5.6128</v>
      </c>
      <c r="C342" s="8">
        <f t="shared" si="5"/>
        <v>-1.3593928164196089E-2</v>
      </c>
    </row>
    <row r="343" spans="1:3" x14ac:dyDescent="0.25">
      <c r="A343" s="2">
        <v>44538</v>
      </c>
      <c r="B343">
        <v>5.5327000000000002</v>
      </c>
      <c r="C343" s="8">
        <f t="shared" si="5"/>
        <v>-1.4477560684656648E-2</v>
      </c>
    </row>
    <row r="344" spans="1:3" x14ac:dyDescent="0.25">
      <c r="A344" s="2">
        <v>44539</v>
      </c>
      <c r="B344">
        <v>5.5727000000000002</v>
      </c>
      <c r="C344" s="8">
        <f t="shared" si="5"/>
        <v>7.177849157499961E-3</v>
      </c>
    </row>
    <row r="345" spans="1:3" x14ac:dyDescent="0.25">
      <c r="A345" s="2">
        <v>44540</v>
      </c>
      <c r="B345">
        <v>5.6127000000000002</v>
      </c>
      <c r="C345" s="8">
        <f t="shared" si="5"/>
        <v>7.1266948171112001E-3</v>
      </c>
    </row>
    <row r="346" spans="1:3" x14ac:dyDescent="0.25">
      <c r="A346" s="2">
        <v>44541</v>
      </c>
      <c r="B346">
        <v>5.6127000000000002</v>
      </c>
      <c r="C346" s="8">
        <f t="shared" si="5"/>
        <v>0</v>
      </c>
    </row>
    <row r="347" spans="1:3" x14ac:dyDescent="0.25">
      <c r="A347" s="2">
        <v>44542</v>
      </c>
      <c r="B347">
        <v>5.6127000000000002</v>
      </c>
      <c r="C347" s="8">
        <f t="shared" si="5"/>
        <v>0</v>
      </c>
    </row>
    <row r="348" spans="1:3" x14ac:dyDescent="0.25">
      <c r="A348" s="2">
        <v>44543</v>
      </c>
      <c r="B348">
        <v>5.6803999999999997</v>
      </c>
      <c r="C348" s="8">
        <f t="shared" si="5"/>
        <v>1.1918174776424095E-2</v>
      </c>
    </row>
    <row r="349" spans="1:3" x14ac:dyDescent="0.25">
      <c r="A349" s="2">
        <v>44544</v>
      </c>
      <c r="B349">
        <v>5.6814999999999998</v>
      </c>
      <c r="C349" s="8">
        <f t="shared" si="5"/>
        <v>1.9361084220718137E-4</v>
      </c>
    </row>
    <row r="350" spans="1:3" x14ac:dyDescent="0.25">
      <c r="A350" s="2">
        <v>44545</v>
      </c>
      <c r="B350">
        <v>5.6806000000000001</v>
      </c>
      <c r="C350" s="8">
        <f t="shared" si="5"/>
        <v>-1.5843396824273472E-4</v>
      </c>
    </row>
    <row r="351" spans="1:3" x14ac:dyDescent="0.25">
      <c r="A351" s="2">
        <v>44546</v>
      </c>
      <c r="B351">
        <v>5.6883999999999997</v>
      </c>
      <c r="C351" s="8">
        <f t="shared" si="5"/>
        <v>1.3712115884958135E-3</v>
      </c>
    </row>
    <row r="352" spans="1:3" x14ac:dyDescent="0.25">
      <c r="A352" s="2">
        <v>44547</v>
      </c>
      <c r="B352">
        <v>5.6959</v>
      </c>
      <c r="C352" s="8">
        <f t="shared" si="5"/>
        <v>1.3167366000105837E-3</v>
      </c>
    </row>
    <row r="353" spans="1:3" x14ac:dyDescent="0.25">
      <c r="A353" s="2">
        <v>44548</v>
      </c>
      <c r="B353">
        <v>5.6959</v>
      </c>
      <c r="C353" s="8">
        <f t="shared" si="5"/>
        <v>0</v>
      </c>
    </row>
    <row r="354" spans="1:3" x14ac:dyDescent="0.25">
      <c r="A354" s="2">
        <v>44549</v>
      </c>
      <c r="B354">
        <v>5.6959</v>
      </c>
      <c r="C354" s="8">
        <f t="shared" si="5"/>
        <v>0</v>
      </c>
    </row>
    <row r="355" spans="1:3" x14ac:dyDescent="0.25">
      <c r="A355" s="2">
        <v>44550</v>
      </c>
      <c r="B355">
        <v>5.742</v>
      </c>
      <c r="C355" s="8">
        <f t="shared" si="5"/>
        <v>8.0285614768373439E-3</v>
      </c>
    </row>
    <row r="356" spans="1:3" x14ac:dyDescent="0.25">
      <c r="A356" s="2">
        <v>44551</v>
      </c>
      <c r="B356">
        <v>5.7450999999999999</v>
      </c>
      <c r="C356" s="8">
        <f t="shared" si="5"/>
        <v>5.3959025952548796E-4</v>
      </c>
    </row>
    <row r="357" spans="1:3" x14ac:dyDescent="0.25">
      <c r="A357" s="2">
        <v>44552</v>
      </c>
      <c r="B357">
        <v>5.6539999999999999</v>
      </c>
      <c r="C357" s="8">
        <f t="shared" si="5"/>
        <v>-1.6112486735054821E-2</v>
      </c>
    </row>
    <row r="358" spans="1:3" x14ac:dyDescent="0.25">
      <c r="A358" s="2">
        <v>44553</v>
      </c>
      <c r="B358">
        <v>5.6749000000000001</v>
      </c>
      <c r="C358" s="8">
        <f t="shared" si="5"/>
        <v>3.6828842798992301E-3</v>
      </c>
    </row>
    <row r="359" spans="1:3" x14ac:dyDescent="0.25">
      <c r="A359" s="2">
        <v>44554</v>
      </c>
      <c r="B359">
        <v>5.6749999999999998</v>
      </c>
      <c r="C359" s="8">
        <f t="shared" si="5"/>
        <v>1.7621145374408271E-5</v>
      </c>
    </row>
    <row r="360" spans="1:3" x14ac:dyDescent="0.25">
      <c r="A360" s="2">
        <v>44555</v>
      </c>
      <c r="B360">
        <v>5.6749999999999998</v>
      </c>
      <c r="C360" s="8">
        <f t="shared" si="5"/>
        <v>0</v>
      </c>
    </row>
    <row r="361" spans="1:3" x14ac:dyDescent="0.25">
      <c r="A361" s="2">
        <v>44556</v>
      </c>
      <c r="B361">
        <v>5.6749999999999998</v>
      </c>
      <c r="C361" s="8">
        <f t="shared" si="5"/>
        <v>0</v>
      </c>
    </row>
    <row r="362" spans="1:3" x14ac:dyDescent="0.25">
      <c r="A362" s="2">
        <v>44557</v>
      </c>
      <c r="B362">
        <v>5.6249000000000002</v>
      </c>
      <c r="C362" s="8">
        <f t="shared" si="5"/>
        <v>-8.9068250102223301E-3</v>
      </c>
    </row>
    <row r="363" spans="1:3" x14ac:dyDescent="0.25">
      <c r="A363" s="2">
        <v>44558</v>
      </c>
      <c r="B363">
        <v>5.6283000000000003</v>
      </c>
      <c r="C363" s="8">
        <f t="shared" si="5"/>
        <v>6.0409004495141862E-4</v>
      </c>
    </row>
    <row r="364" spans="1:3" x14ac:dyDescent="0.25">
      <c r="A364" s="2">
        <v>44559</v>
      </c>
      <c r="B364">
        <v>5.7031999999999998</v>
      </c>
      <c r="C364" s="8">
        <f t="shared" si="5"/>
        <v>1.3132977977275832E-2</v>
      </c>
    </row>
    <row r="365" spans="1:3" x14ac:dyDescent="0.25">
      <c r="A365" s="2">
        <v>44560</v>
      </c>
      <c r="B365">
        <v>5.5709999999999997</v>
      </c>
      <c r="C365" s="8">
        <f t="shared" si="5"/>
        <v>-2.3730030515167852E-2</v>
      </c>
    </row>
    <row r="366" spans="1:3" x14ac:dyDescent="0.25">
      <c r="A366" s="2">
        <v>44561</v>
      </c>
      <c r="B366">
        <v>5.5702999999999996</v>
      </c>
      <c r="C366" s="8">
        <f t="shared" si="5"/>
        <v>-1.2566648115903004E-4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8DEA-71A3-4D58-9A2B-DCBECA5CC302}">
  <dimension ref="A1:C6"/>
  <sheetViews>
    <sheetView workbookViewId="0">
      <selection activeCell="C2" sqref="C2:C6"/>
    </sheetView>
  </sheetViews>
  <sheetFormatPr defaultRowHeight="12" x14ac:dyDescent="0.2"/>
  <cols>
    <col min="1" max="1" width="15.140625" style="1" bestFit="1" customWidth="1"/>
    <col min="2" max="2" width="20.85546875" style="1" bestFit="1" customWidth="1"/>
    <col min="3" max="3" width="17.7109375" style="1" bestFit="1" customWidth="1"/>
    <col min="4" max="16384" width="9.140625" style="1"/>
  </cols>
  <sheetData>
    <row r="1" spans="1:3" x14ac:dyDescent="0.2">
      <c r="A1" s="1" t="s">
        <v>9</v>
      </c>
      <c r="B1" s="1" t="s">
        <v>79</v>
      </c>
      <c r="C1" s="1" t="str">
        <f>fatCompra!J1</f>
        <v>Col-009: FatorProduto</v>
      </c>
    </row>
    <row r="2" spans="1:3" x14ac:dyDescent="0.2">
      <c r="A2" s="1">
        <v>1</v>
      </c>
      <c r="B2" s="1" t="s">
        <v>0</v>
      </c>
      <c r="C2" s="23">
        <v>1.4117154231888367</v>
      </c>
    </row>
    <row r="3" spans="1:3" x14ac:dyDescent="0.2">
      <c r="A3" s="1">
        <v>2</v>
      </c>
      <c r="B3" s="1" t="s">
        <v>1</v>
      </c>
      <c r="C3" s="23">
        <v>1.3242139330818898</v>
      </c>
    </row>
    <row r="4" spans="1:3" x14ac:dyDescent="0.2">
      <c r="A4" s="1">
        <v>3</v>
      </c>
      <c r="B4" s="1" t="s">
        <v>2</v>
      </c>
      <c r="C4" s="23">
        <v>1.0787187144069543</v>
      </c>
    </row>
    <row r="5" spans="1:3" x14ac:dyDescent="0.2">
      <c r="A5" s="1">
        <v>4</v>
      </c>
      <c r="B5" s="1" t="s">
        <v>3</v>
      </c>
      <c r="C5" s="23">
        <v>1.6261544560475099</v>
      </c>
    </row>
    <row r="6" spans="1:3" x14ac:dyDescent="0.2">
      <c r="A6" s="1">
        <v>5</v>
      </c>
      <c r="B6" s="1" t="s">
        <v>4</v>
      </c>
      <c r="C6" s="23">
        <v>1.2719599651809441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4D30-9E09-4CDB-8EA4-0B3F78D7AF0E}">
  <dimension ref="A1:D5"/>
  <sheetViews>
    <sheetView workbookViewId="0">
      <selection activeCell="B2" sqref="B2:B5"/>
    </sheetView>
  </sheetViews>
  <sheetFormatPr defaultRowHeight="12" x14ac:dyDescent="0.2"/>
  <cols>
    <col min="1" max="1" width="15.42578125" style="1" bestFit="1" customWidth="1"/>
    <col min="2" max="2" width="37.28515625" style="1" bestFit="1" customWidth="1"/>
    <col min="3" max="3" width="17.28515625" style="1" bestFit="1" customWidth="1"/>
    <col min="4" max="4" width="17.85546875" style="1" bestFit="1" customWidth="1"/>
    <col min="5" max="16384" width="9.140625" style="1"/>
  </cols>
  <sheetData>
    <row r="1" spans="1:4" x14ac:dyDescent="0.2">
      <c r="A1" s="1" t="s">
        <v>29</v>
      </c>
      <c r="B1" s="1" t="s">
        <v>79</v>
      </c>
      <c r="C1" s="1" t="s">
        <v>80</v>
      </c>
      <c r="D1" s="1" t="s">
        <v>71</v>
      </c>
    </row>
    <row r="2" spans="1:4" x14ac:dyDescent="0.2">
      <c r="A2" s="1">
        <v>1</v>
      </c>
      <c r="B2" s="1" t="s">
        <v>25</v>
      </c>
      <c r="C2" s="1">
        <v>1</v>
      </c>
      <c r="D2" s="1" t="s">
        <v>25</v>
      </c>
    </row>
    <row r="3" spans="1:4" x14ac:dyDescent="0.2">
      <c r="A3" s="1">
        <v>2</v>
      </c>
      <c r="B3" s="1" t="s">
        <v>26</v>
      </c>
      <c r="C3" s="1">
        <v>1</v>
      </c>
      <c r="D3" s="1" t="s">
        <v>72</v>
      </c>
    </row>
    <row r="4" spans="1:4" x14ac:dyDescent="0.2">
      <c r="A4" s="1">
        <v>3</v>
      </c>
      <c r="B4" s="1" t="s">
        <v>24</v>
      </c>
      <c r="C4" s="1">
        <v>1</v>
      </c>
      <c r="D4" s="1" t="s">
        <v>24</v>
      </c>
    </row>
    <row r="5" spans="1:4" x14ac:dyDescent="0.2">
      <c r="A5" s="1">
        <v>4</v>
      </c>
      <c r="B5" s="1" t="s">
        <v>27</v>
      </c>
      <c r="C5" s="1">
        <v>1</v>
      </c>
      <c r="D5" s="1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1D74-0356-470A-9789-609C8BBD0283}">
  <dimension ref="A1:F3"/>
  <sheetViews>
    <sheetView workbookViewId="0">
      <selection activeCell="F1" sqref="F1"/>
    </sheetView>
  </sheetViews>
  <sheetFormatPr defaultRowHeight="12" x14ac:dyDescent="0.2"/>
  <cols>
    <col min="1" max="1" width="11.42578125" style="1" bestFit="1" customWidth="1"/>
    <col min="2" max="2" width="37.28515625" style="1" bestFit="1" customWidth="1"/>
    <col min="3" max="3" width="17.28515625" style="1" bestFit="1" customWidth="1"/>
    <col min="4" max="4" width="9.140625" style="1"/>
    <col min="5" max="5" width="87.28515625" style="1" bestFit="1" customWidth="1"/>
    <col min="6" max="16384" width="9.140625" style="1"/>
  </cols>
  <sheetData>
    <row r="1" spans="1:6" x14ac:dyDescent="0.2">
      <c r="A1" s="1" t="s">
        <v>81</v>
      </c>
      <c r="B1" s="1" t="s">
        <v>63</v>
      </c>
      <c r="C1" s="1" t="s">
        <v>64</v>
      </c>
      <c r="D1" s="1" t="s">
        <v>65</v>
      </c>
      <c r="E1" s="1" t="s">
        <v>73</v>
      </c>
      <c r="F1" s="1" t="s">
        <v>87</v>
      </c>
    </row>
    <row r="2" spans="1:6" ht="15" x14ac:dyDescent="0.25">
      <c r="A2" s="1">
        <v>1</v>
      </c>
      <c r="B2" t="s">
        <v>61</v>
      </c>
      <c r="C2" s="1" t="s">
        <v>66</v>
      </c>
      <c r="D2" s="1" t="s">
        <v>68</v>
      </c>
      <c r="E2" s="7" t="s">
        <v>75</v>
      </c>
      <c r="F2" s="1">
        <v>4</v>
      </c>
    </row>
    <row r="3" spans="1:6" ht="15" x14ac:dyDescent="0.25">
      <c r="A3" s="1">
        <v>2</v>
      </c>
      <c r="B3" t="s">
        <v>62</v>
      </c>
      <c r="C3" s="1" t="s">
        <v>67</v>
      </c>
      <c r="D3" s="1" t="s">
        <v>69</v>
      </c>
      <c r="E3" s="26" t="s">
        <v>74</v>
      </c>
      <c r="F3" s="1">
        <v>11</v>
      </c>
    </row>
  </sheetData>
  <hyperlinks>
    <hyperlink ref="E2" r:id="rId1" xr:uid="{7AF424D6-ADF3-455F-A970-61933F8843BB}"/>
    <hyperlink ref="E3" r:id="rId2" xr:uid="{9460FCBA-213B-477D-A8FA-B9441277E593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6903-8709-44C2-8695-B2EB8FB866D0}">
  <dimension ref="A1:Q303"/>
  <sheetViews>
    <sheetView tabSelected="1" workbookViewId="0">
      <selection activeCell="G1" sqref="G1"/>
    </sheetView>
  </sheetViews>
  <sheetFormatPr defaultRowHeight="12" x14ac:dyDescent="0.2"/>
  <cols>
    <col min="1" max="1" width="15" style="1" bestFit="1" customWidth="1"/>
    <col min="2" max="2" width="17.7109375" style="1" bestFit="1" customWidth="1"/>
    <col min="3" max="3" width="20.42578125" style="1" bestFit="1" customWidth="1"/>
    <col min="4" max="4" width="20.42578125" style="1" customWidth="1"/>
    <col min="5" max="5" width="19.5703125" style="1" bestFit="1" customWidth="1"/>
    <col min="6" max="6" width="20.85546875" style="1" bestFit="1" customWidth="1"/>
    <col min="7" max="7" width="22" style="1" bestFit="1" customWidth="1"/>
    <col min="8" max="8" width="15.5703125" style="1" bestFit="1" customWidth="1"/>
    <col min="9" max="9" width="17.5703125" style="9" bestFit="1" customWidth="1"/>
    <col min="10" max="11" width="18" style="1" customWidth="1"/>
    <col min="12" max="12" width="24.5703125" style="1" bestFit="1" customWidth="1"/>
    <col min="13" max="13" width="15.140625" style="1" bestFit="1" customWidth="1"/>
    <col min="14" max="14" width="16.7109375" style="1" bestFit="1" customWidth="1"/>
    <col min="15" max="15" width="18" style="1" bestFit="1" customWidth="1"/>
    <col min="16" max="16" width="15.42578125" style="1" bestFit="1" customWidth="1"/>
    <col min="17" max="17" width="18.42578125" style="6" bestFit="1" customWidth="1"/>
    <col min="18" max="25" width="7.85546875" style="1" bestFit="1" customWidth="1"/>
    <col min="26" max="16384" width="9.140625" style="1"/>
  </cols>
  <sheetData>
    <row r="1" spans="1:16" x14ac:dyDescent="0.2">
      <c r="A1" s="1" t="s">
        <v>89</v>
      </c>
      <c r="B1" s="1" t="s">
        <v>88</v>
      </c>
      <c r="C1" s="1" t="s">
        <v>12</v>
      </c>
      <c r="D1" s="1" t="s">
        <v>13</v>
      </c>
      <c r="E1" s="1" t="s">
        <v>92</v>
      </c>
      <c r="F1" s="1" t="s">
        <v>91</v>
      </c>
      <c r="G1" s="1" t="s">
        <v>93</v>
      </c>
      <c r="H1" s="1" t="s">
        <v>17</v>
      </c>
      <c r="I1" s="1" t="s">
        <v>10</v>
      </c>
      <c r="J1" s="1" t="s">
        <v>20</v>
      </c>
      <c r="K1" s="1" t="s">
        <v>82</v>
      </c>
      <c r="L1" s="1" t="s">
        <v>90</v>
      </c>
      <c r="M1" s="1" t="s">
        <v>83</v>
      </c>
      <c r="N1" s="1" t="s">
        <v>84</v>
      </c>
      <c r="O1" s="1" t="s">
        <v>85</v>
      </c>
      <c r="P1" s="1" t="s">
        <v>86</v>
      </c>
    </row>
    <row r="2" spans="1:16" x14ac:dyDescent="0.2">
      <c r="A2" s="1">
        <v>1</v>
      </c>
      <c r="B2" s="5">
        <f ca="1">RANDBETWEEN(Premissas!$B$3,Premissas!$C$3)</f>
        <v>44242</v>
      </c>
      <c r="C2" s="5">
        <f ca="1">B2+RANDBETWEEN(Premissas!$B$4,Premissas!$C$4)</f>
        <v>44367</v>
      </c>
      <c r="D2" s="5">
        <f ca="1">C2+RANDBETWEEN(Premissas!$B$5,Premissas!$C$5)</f>
        <v>44382</v>
      </c>
      <c r="E2" s="6">
        <f ca="1">ROUNDUP(N2/35000,0)*K2*Premissas!$B$14</f>
        <v>64280.096999999994</v>
      </c>
      <c r="F2" s="6">
        <f ca="1">RANDBETWEEN(Premissas!$B$6,Premissas!$C$6)</f>
        <v>2823</v>
      </c>
      <c r="G2" s="11">
        <f ca="1">(L2*N2)*Premissas!$B$16</f>
        <v>4979.6735952060144</v>
      </c>
      <c r="H2" s="6">
        <f ca="1">RANDBETWEEN(Premissas!$B$7,Premissas!$C$7)</f>
        <v>4067</v>
      </c>
      <c r="I2" s="10">
        <f ca="1">VLOOKUP(B:B,fatTitanio!A:B,2,0)</f>
        <v>7.7500999999999998</v>
      </c>
      <c r="J2" s="11">
        <f ca="1">VLOOKUP(M:M,dimProduto!A:C,3,0)</f>
        <v>1.2719599651809441</v>
      </c>
      <c r="K2" s="6">
        <f ca="1">VLOOKUP(B:B,fatDolar!A:B,2,0)</f>
        <v>5.3700999999999999</v>
      </c>
      <c r="L2" s="6">
        <f ca="1">I2*J2*K2</f>
        <v>52.93746267511186</v>
      </c>
      <c r="M2" s="1">
        <f ca="1">RANDBETWEEN(SMALL(dimProduto!A:A,1),LARGE(dimProduto!A:A,1))</f>
        <v>5</v>
      </c>
      <c r="N2" s="12">
        <f ca="1">RANDBETWEEN(35000,105000)</f>
        <v>99018</v>
      </c>
      <c r="O2" s="1">
        <f ca="1">RANDBETWEEN(SMALL(dimFornecedor!A:A,1),LARGE(dimFornecedor!A:A,1))</f>
        <v>2</v>
      </c>
      <c r="P2" s="1">
        <f ca="1">RANDBETWEEN(SMALL(dimEstoque!A:A,1),LARGE(dimEstoque!A:A,1))</f>
        <v>1</v>
      </c>
    </row>
    <row r="3" spans="1:16" x14ac:dyDescent="0.2">
      <c r="A3" s="1">
        <v>2</v>
      </c>
      <c r="B3" s="5">
        <f ca="1">RANDBETWEEN(Premissas!$B$3,Premissas!$C$3)</f>
        <v>44502</v>
      </c>
      <c r="C3" s="5">
        <f ca="1">B3+RANDBETWEEN(Premissas!$B$4,Premissas!$C$4)</f>
        <v>44642</v>
      </c>
      <c r="D3" s="5">
        <f ca="1">C3+RANDBETWEEN(Premissas!$B$5,Premissas!$C$5)</f>
        <v>44681</v>
      </c>
      <c r="E3" s="6">
        <f ca="1">ROUNDUP(N3/35000,0)*K3*Premissas!$B$14</f>
        <v>45322.41</v>
      </c>
      <c r="F3" s="6">
        <f ca="1">RANDBETWEEN(Premissas!$B$6,Premissas!$C$6)</f>
        <v>3215</v>
      </c>
      <c r="G3" s="11">
        <f ca="1">(L3*N3)*Premissas!$B$16</f>
        <v>2416.233230085762</v>
      </c>
      <c r="H3" s="6">
        <f ca="1">RANDBETWEEN(Premissas!$B$7,Premissas!$C$7)</f>
        <v>3986</v>
      </c>
      <c r="I3" s="10">
        <f ca="1">VLOOKUP(B:B,fatTitanio!A:B,2,0)</f>
        <v>7.2504</v>
      </c>
      <c r="J3" s="11">
        <f ca="1">VLOOKUP(M:M,dimProduto!A:C,3,0)</f>
        <v>1.2719599651809441</v>
      </c>
      <c r="K3" s="6">
        <f ca="1">VLOOKUP(B:B,fatDolar!A:B,2,0)</f>
        <v>5.6795</v>
      </c>
      <c r="L3" s="6">
        <f t="shared" ref="L3:L66" ca="1" si="0">I3*J3*K3</f>
        <v>52.377590149926391</v>
      </c>
      <c r="M3" s="1">
        <f ca="1">RANDBETWEEN(SMALL(dimProduto!A:A,1),LARGE(dimProduto!A:A,1))</f>
        <v>5</v>
      </c>
      <c r="N3" s="12">
        <f t="shared" ref="N3:N66" ca="1" si="1">RANDBETWEEN(35000,105000)</f>
        <v>48559</v>
      </c>
      <c r="O3" s="1">
        <f ca="1">RANDBETWEEN(SMALL(dimFornecedor!A:A,1),LARGE(dimFornecedor!A:A,1))</f>
        <v>2</v>
      </c>
      <c r="P3" s="1">
        <f ca="1">RANDBETWEEN(SMALL(dimEstoque!A:A,1),LARGE(dimEstoque!A:A,1))</f>
        <v>3</v>
      </c>
    </row>
    <row r="4" spans="1:16" x14ac:dyDescent="0.2">
      <c r="A4" s="1">
        <v>3</v>
      </c>
      <c r="B4" s="5">
        <f ca="1">RANDBETWEEN(Premissas!$B$3,Premissas!$C$3)</f>
        <v>44284</v>
      </c>
      <c r="C4" s="5">
        <f ca="1">B4+RANDBETWEEN(Premissas!$B$4,Premissas!$C$4)</f>
        <v>44402</v>
      </c>
      <c r="D4" s="5">
        <f ca="1">C4+RANDBETWEEN(Premissas!$B$5,Premissas!$C$5)</f>
        <v>44424</v>
      </c>
      <c r="E4" s="6">
        <f ca="1">ROUNDUP(N4/35000,0)*K4*Premissas!$B$14</f>
        <v>46123.601999999999</v>
      </c>
      <c r="F4" s="6">
        <f ca="1">RANDBETWEEN(Premissas!$B$6,Premissas!$C$6)</f>
        <v>3542</v>
      </c>
      <c r="G4" s="11">
        <f ca="1">(L4*N4)*Premissas!$B$16</f>
        <v>2034.3744143141037</v>
      </c>
      <c r="H4" s="6">
        <f ca="1">RANDBETWEEN(Premissas!$B$7,Premissas!$C$7)</f>
        <v>4477</v>
      </c>
      <c r="I4" s="10">
        <f ca="1">VLOOKUP(B:B,fatTitanio!A:B,2,0)</f>
        <v>7.5526</v>
      </c>
      <c r="J4" s="11">
        <f ca="1">VLOOKUP(M:M,dimProduto!A:C,3,0)</f>
        <v>1.0787187144069543</v>
      </c>
      <c r="K4" s="6">
        <f ca="1">VLOOKUP(B:B,fatDolar!A:B,2,0)</f>
        <v>5.7798999999999996</v>
      </c>
      <c r="L4" s="6">
        <f t="shared" ca="1" si="0"/>
        <v>47.089602249748943</v>
      </c>
      <c r="M4" s="1">
        <f ca="1">RANDBETWEEN(SMALL(dimProduto!A:A,1),LARGE(dimProduto!A:A,1))</f>
        <v>3</v>
      </c>
      <c r="N4" s="12">
        <f t="shared" ca="1" si="1"/>
        <v>45476</v>
      </c>
      <c r="O4" s="1">
        <f ca="1">RANDBETWEEN(SMALL(dimFornecedor!A:A,1),LARGE(dimFornecedor!A:A,1))</f>
        <v>2</v>
      </c>
      <c r="P4" s="1">
        <f ca="1">RANDBETWEEN(SMALL(dimEstoque!A:A,1),LARGE(dimEstoque!A:A,1))</f>
        <v>1</v>
      </c>
    </row>
    <row r="5" spans="1:16" x14ac:dyDescent="0.2">
      <c r="A5" s="1">
        <v>4</v>
      </c>
      <c r="B5" s="5">
        <f ca="1">RANDBETWEEN(Premissas!$B$3,Premissas!$C$3)</f>
        <v>44366</v>
      </c>
      <c r="C5" s="5">
        <f ca="1">B5+RANDBETWEEN(Premissas!$B$4,Premissas!$C$4)</f>
        <v>44455</v>
      </c>
      <c r="D5" s="5">
        <f ca="1">C5+RANDBETWEEN(Premissas!$B$5,Premissas!$C$5)</f>
        <v>44492</v>
      </c>
      <c r="E5" s="6">
        <f ca="1">ROUNDUP(N5/35000,0)*K5*Premissas!$B$14</f>
        <v>60920.118000000002</v>
      </c>
      <c r="F5" s="6">
        <f ca="1">RANDBETWEEN(Premissas!$B$6,Premissas!$C$6)</f>
        <v>3588</v>
      </c>
      <c r="G5" s="11">
        <f ca="1">(L5*N5)*Premissas!$B$16</f>
        <v>3095.6227311082353</v>
      </c>
      <c r="H5" s="6">
        <f ca="1">RANDBETWEEN(Premissas!$B$7,Premissas!$C$7)</f>
        <v>4213</v>
      </c>
      <c r="I5" s="10">
        <f ca="1">VLOOKUP(B:B,fatTitanio!A:B,2,0)</f>
        <v>7.2504</v>
      </c>
      <c r="J5" s="11">
        <f ca="1">VLOOKUP(M:M,dimProduto!A:C,3,0)</f>
        <v>1.0787187144069543</v>
      </c>
      <c r="K5" s="6">
        <f ca="1">VLOOKUP(B:B,fatDolar!A:B,2,0)</f>
        <v>5.0894000000000004</v>
      </c>
      <c r="L5" s="6">
        <f t="shared" ca="1" si="0"/>
        <v>39.804920944405005</v>
      </c>
      <c r="M5" s="1">
        <f ca="1">RANDBETWEEN(SMALL(dimProduto!A:A,1),LARGE(dimProduto!A:A,1))</f>
        <v>3</v>
      </c>
      <c r="N5" s="12">
        <f t="shared" ca="1" si="1"/>
        <v>81863</v>
      </c>
      <c r="O5" s="1">
        <f ca="1">RANDBETWEEN(SMALL(dimFornecedor!A:A,1),LARGE(dimFornecedor!A:A,1))</f>
        <v>1</v>
      </c>
      <c r="P5" s="1">
        <f ca="1">RANDBETWEEN(SMALL(dimEstoque!A:A,1),LARGE(dimEstoque!A:A,1))</f>
        <v>1</v>
      </c>
    </row>
    <row r="6" spans="1:16" x14ac:dyDescent="0.2">
      <c r="A6" s="1">
        <v>5</v>
      </c>
      <c r="B6" s="5">
        <f ca="1">RANDBETWEEN(Premissas!$B$3,Premissas!$C$3)</f>
        <v>44473</v>
      </c>
      <c r="C6" s="5">
        <f ca="1">B6+RANDBETWEEN(Premissas!$B$4,Premissas!$C$4)</f>
        <v>44599</v>
      </c>
      <c r="D6" s="5">
        <f ca="1">C6+RANDBETWEEN(Premissas!$B$5,Premissas!$C$5)</f>
        <v>44630</v>
      </c>
      <c r="E6" s="6">
        <f ca="1">ROUNDUP(N6/35000,0)*K6*Premissas!$B$14</f>
        <v>65278.395000000004</v>
      </c>
      <c r="F6" s="6">
        <f ca="1">RANDBETWEEN(Premissas!$B$6,Premissas!$C$6)</f>
        <v>3440</v>
      </c>
      <c r="G6" s="11">
        <f ca="1">(L6*N6)*Premissas!$B$16</f>
        <v>3450.3106032800688</v>
      </c>
      <c r="H6" s="6">
        <f ca="1">RANDBETWEEN(Premissas!$B$7,Premissas!$C$7)</f>
        <v>3924</v>
      </c>
      <c r="I6" s="10">
        <f ca="1">VLOOKUP(B:B,fatTitanio!A:B,2,0)</f>
        <v>7.1295000000000002</v>
      </c>
      <c r="J6" s="11">
        <f ca="1">VLOOKUP(M:M,dimProduto!A:C,3,0)</f>
        <v>1.2719599651809441</v>
      </c>
      <c r="K6" s="6">
        <f ca="1">VLOOKUP(B:B,fatDolar!A:B,2,0)</f>
        <v>5.4535</v>
      </c>
      <c r="L6" s="6">
        <f t="shared" ca="1" si="0"/>
        <v>49.454729751079753</v>
      </c>
      <c r="M6" s="1">
        <f ca="1">RANDBETWEEN(SMALL(dimProduto!A:A,1),LARGE(dimProduto!A:A,1))</f>
        <v>5</v>
      </c>
      <c r="N6" s="12">
        <f t="shared" ca="1" si="1"/>
        <v>73439</v>
      </c>
      <c r="O6" s="1">
        <f ca="1">RANDBETWEEN(SMALL(dimFornecedor!A:A,1),LARGE(dimFornecedor!A:A,1))</f>
        <v>2</v>
      </c>
      <c r="P6" s="1">
        <f ca="1">RANDBETWEEN(SMALL(dimEstoque!A:A,1),LARGE(dimEstoque!A:A,1))</f>
        <v>1</v>
      </c>
    </row>
    <row r="7" spans="1:16" x14ac:dyDescent="0.2">
      <c r="A7" s="1">
        <v>6</v>
      </c>
      <c r="B7" s="5">
        <f ca="1">RANDBETWEEN(Premissas!$B$3,Premissas!$C$3)</f>
        <v>44301</v>
      </c>
      <c r="C7" s="5">
        <f ca="1">B7+RANDBETWEEN(Premissas!$B$4,Premissas!$C$4)</f>
        <v>44406</v>
      </c>
      <c r="D7" s="5">
        <f ca="1">C7+RANDBETWEEN(Premissas!$B$5,Premissas!$C$5)</f>
        <v>44430</v>
      </c>
      <c r="E7" s="6">
        <f ca="1">ROUNDUP(N7/35000,0)*K7*Premissas!$B$14</f>
        <v>67225.914000000004</v>
      </c>
      <c r="F7" s="6">
        <f ca="1">RANDBETWEEN(Premissas!$B$6,Premissas!$C$6)</f>
        <v>2779</v>
      </c>
      <c r="G7" s="11">
        <f ca="1">(L7*N7)*Premissas!$B$16</f>
        <v>4318.796152903401</v>
      </c>
      <c r="H7" s="6">
        <f ca="1">RANDBETWEEN(Premissas!$B$7,Premissas!$C$7)</f>
        <v>3945</v>
      </c>
      <c r="I7" s="10">
        <f ca="1">VLOOKUP(B:B,fatTitanio!A:B,2,0)</f>
        <v>7.5526</v>
      </c>
      <c r="J7" s="11">
        <f ca="1">VLOOKUP(M:M,dimProduto!A:C,3,0)</f>
        <v>1.2719599651809441</v>
      </c>
      <c r="K7" s="6">
        <f ca="1">VLOOKUP(B:B,fatDolar!A:B,2,0)</f>
        <v>5.6162000000000001</v>
      </c>
      <c r="L7" s="6">
        <f t="shared" ca="1" si="0"/>
        <v>53.952614063238364</v>
      </c>
      <c r="M7" s="1">
        <f ca="1">RANDBETWEEN(SMALL(dimProduto!A:A,1),LARGE(dimProduto!A:A,1))</f>
        <v>5</v>
      </c>
      <c r="N7" s="12">
        <f t="shared" ca="1" si="1"/>
        <v>84261</v>
      </c>
      <c r="O7" s="1">
        <f ca="1">RANDBETWEEN(SMALL(dimFornecedor!A:A,1),LARGE(dimFornecedor!A:A,1))</f>
        <v>1</v>
      </c>
      <c r="P7" s="1">
        <f ca="1">RANDBETWEEN(SMALL(dimEstoque!A:A,1),LARGE(dimEstoque!A:A,1))</f>
        <v>4</v>
      </c>
    </row>
    <row r="8" spans="1:16" x14ac:dyDescent="0.2">
      <c r="A8" s="1">
        <v>7</v>
      </c>
      <c r="B8" s="5">
        <f ca="1">RANDBETWEEN(Premissas!$B$3,Premissas!$C$3)</f>
        <v>44240</v>
      </c>
      <c r="C8" s="5">
        <f ca="1">B8+RANDBETWEEN(Premissas!$B$4,Premissas!$C$4)</f>
        <v>44392</v>
      </c>
      <c r="D8" s="5">
        <f ca="1">C8+RANDBETWEEN(Premissas!$B$5,Premissas!$C$5)</f>
        <v>44412</v>
      </c>
      <c r="E8" s="6">
        <f ca="1">ROUNDUP(N8/35000,0)*K8*Premissas!$B$14</f>
        <v>42851.004000000001</v>
      </c>
      <c r="F8" s="6">
        <f ca="1">RANDBETWEEN(Premissas!$B$6,Premissas!$C$6)</f>
        <v>3531</v>
      </c>
      <c r="G8" s="11">
        <f ca="1">(L8*N8)*Premissas!$B$16</f>
        <v>2912.3865563966824</v>
      </c>
      <c r="H8" s="6">
        <f ca="1">RANDBETWEEN(Premissas!$B$7,Premissas!$C$7)</f>
        <v>3940</v>
      </c>
      <c r="I8" s="10">
        <f ca="1">VLOOKUP(B:B,fatTitanio!A:B,2,0)</f>
        <v>7.7500999999999998</v>
      </c>
      <c r="J8" s="11">
        <f ca="1">VLOOKUP(M:M,dimProduto!A:C,3,0)</f>
        <v>1.6261544560475099</v>
      </c>
      <c r="K8" s="6">
        <f ca="1">VLOOKUP(B:B,fatDolar!A:B,2,0)</f>
        <v>5.3697999999999997</v>
      </c>
      <c r="L8" s="6">
        <f t="shared" ca="1" si="0"/>
        <v>67.674835747570171</v>
      </c>
      <c r="M8" s="1">
        <f ca="1">RANDBETWEEN(SMALL(dimProduto!A:A,1),LARGE(dimProduto!A:A,1))</f>
        <v>4</v>
      </c>
      <c r="N8" s="12">
        <f t="shared" ca="1" si="1"/>
        <v>45300</v>
      </c>
      <c r="O8" s="1">
        <f ca="1">RANDBETWEEN(SMALL(dimFornecedor!A:A,1),LARGE(dimFornecedor!A:A,1))</f>
        <v>2</v>
      </c>
      <c r="P8" s="1">
        <f ca="1">RANDBETWEEN(SMALL(dimEstoque!A:A,1),LARGE(dimEstoque!A:A,1))</f>
        <v>2</v>
      </c>
    </row>
    <row r="9" spans="1:16" x14ac:dyDescent="0.2">
      <c r="A9" s="1">
        <v>8</v>
      </c>
      <c r="B9" s="5">
        <f ca="1">RANDBETWEEN(Premissas!$B$3,Premissas!$C$3)</f>
        <v>44319</v>
      </c>
      <c r="C9" s="5">
        <f ca="1">B9+RANDBETWEEN(Premissas!$B$4,Premissas!$C$4)</f>
        <v>44379</v>
      </c>
      <c r="D9" s="5">
        <f ca="1">C9+RANDBETWEEN(Premissas!$B$5,Premissas!$C$5)</f>
        <v>44419</v>
      </c>
      <c r="E9" s="6">
        <f ca="1">ROUNDUP(N9/35000,0)*K9*Premissas!$B$14</f>
        <v>65140.740000000005</v>
      </c>
      <c r="F9" s="6">
        <f ca="1">RANDBETWEEN(Premissas!$B$6,Premissas!$C$6)</f>
        <v>3235</v>
      </c>
      <c r="G9" s="11">
        <f ca="1">(L9*N9)*Premissas!$B$16</f>
        <v>5955.7162561650321</v>
      </c>
      <c r="H9" s="6">
        <f ca="1">RANDBETWEEN(Premissas!$B$7,Premissas!$C$7)</f>
        <v>4489</v>
      </c>
      <c r="I9" s="10">
        <f ca="1">VLOOKUP(B:B,fatTitanio!A:B,2,0)</f>
        <v>7.5526</v>
      </c>
      <c r="J9" s="11">
        <f ca="1">VLOOKUP(M:M,dimProduto!A:C,3,0)</f>
        <v>1.6261544560475099</v>
      </c>
      <c r="K9" s="6">
        <f ca="1">VLOOKUP(B:B,fatDolar!A:B,2,0)</f>
        <v>5.4420000000000002</v>
      </c>
      <c r="L9" s="6">
        <f t="shared" ca="1" si="0"/>
        <v>66.836979535699143</v>
      </c>
      <c r="M9" s="1">
        <f ca="1">RANDBETWEEN(SMALL(dimProduto!A:A,1),LARGE(dimProduto!A:A,1))</f>
        <v>4</v>
      </c>
      <c r="N9" s="12">
        <f t="shared" ca="1" si="1"/>
        <v>93798</v>
      </c>
      <c r="O9" s="1">
        <f ca="1">RANDBETWEEN(SMALL(dimFornecedor!A:A,1),LARGE(dimFornecedor!A:A,1))</f>
        <v>2</v>
      </c>
      <c r="P9" s="1">
        <f ca="1">RANDBETWEEN(SMALL(dimEstoque!A:A,1),LARGE(dimEstoque!A:A,1))</f>
        <v>2</v>
      </c>
    </row>
    <row r="10" spans="1:16" x14ac:dyDescent="0.2">
      <c r="A10" s="1">
        <v>9</v>
      </c>
      <c r="B10" s="5">
        <f ca="1">RANDBETWEEN(Premissas!$B$3,Premissas!$C$3)</f>
        <v>44304</v>
      </c>
      <c r="C10" s="5">
        <f ca="1">B10+RANDBETWEEN(Premissas!$B$4,Premissas!$C$4)</f>
        <v>44368</v>
      </c>
      <c r="D10" s="5">
        <f ca="1">C10+RANDBETWEEN(Premissas!$B$5,Premissas!$C$5)</f>
        <v>44401</v>
      </c>
      <c r="E10" s="6">
        <f ca="1">ROUNDUP(N10/35000,0)*K10*Premissas!$B$14</f>
        <v>44594.634000000005</v>
      </c>
      <c r="F10" s="6">
        <f ca="1">RANDBETWEEN(Premissas!$B$6,Premissas!$C$6)</f>
        <v>3491</v>
      </c>
      <c r="G10" s="11">
        <f ca="1">(L10*N10)*Premissas!$B$16</f>
        <v>1650.8492581286328</v>
      </c>
      <c r="H10" s="6">
        <f ca="1">RANDBETWEEN(Premissas!$B$7,Premissas!$C$7)</f>
        <v>3819</v>
      </c>
      <c r="I10" s="10">
        <f ca="1">VLOOKUP(B:B,fatTitanio!A:B,2,0)</f>
        <v>7.5526</v>
      </c>
      <c r="J10" s="11">
        <f ca="1">VLOOKUP(M:M,dimProduto!A:C,3,0)</f>
        <v>1.0787187144069543</v>
      </c>
      <c r="K10" s="6">
        <f ca="1">VLOOKUP(B:B,fatDolar!A:B,2,0)</f>
        <v>5.5883000000000003</v>
      </c>
      <c r="L10" s="6">
        <f t="shared" ca="1" si="0"/>
        <v>45.528611957347373</v>
      </c>
      <c r="M10" s="1">
        <f ca="1">RANDBETWEEN(SMALL(dimProduto!A:A,1),LARGE(dimProduto!A:A,1))</f>
        <v>3</v>
      </c>
      <c r="N10" s="12">
        <f t="shared" ca="1" si="1"/>
        <v>38168</v>
      </c>
      <c r="O10" s="1">
        <f ca="1">RANDBETWEEN(SMALL(dimFornecedor!A:A,1),LARGE(dimFornecedor!A:A,1))</f>
        <v>1</v>
      </c>
      <c r="P10" s="1">
        <f ca="1">RANDBETWEEN(SMALL(dimEstoque!A:A,1),LARGE(dimEstoque!A:A,1))</f>
        <v>4</v>
      </c>
    </row>
    <row r="11" spans="1:16" x14ac:dyDescent="0.2">
      <c r="A11" s="1">
        <v>10</v>
      </c>
      <c r="B11" s="5">
        <f ca="1">RANDBETWEEN(Premissas!$B$3,Premissas!$C$3)</f>
        <v>44420</v>
      </c>
      <c r="C11" s="5">
        <f ca="1">B11+RANDBETWEEN(Premissas!$B$4,Premissas!$C$4)</f>
        <v>44480</v>
      </c>
      <c r="D11" s="5">
        <f ca="1">C11+RANDBETWEEN(Premissas!$B$5,Premissas!$C$5)</f>
        <v>44506</v>
      </c>
      <c r="E11" s="6">
        <f ca="1">ROUNDUP(N11/35000,0)*K11*Premissas!$B$14</f>
        <v>41914.151999999995</v>
      </c>
      <c r="F11" s="6">
        <f ca="1">RANDBETWEEN(Premissas!$B$6,Premissas!$C$6)</f>
        <v>3068</v>
      </c>
      <c r="G11" s="11">
        <f ca="1">(L11*N11)*Premissas!$B$16</f>
        <v>1663.5760004810288</v>
      </c>
      <c r="H11" s="6">
        <f ca="1">RANDBETWEEN(Premissas!$B$7,Premissas!$C$7)</f>
        <v>4476</v>
      </c>
      <c r="I11" s="10">
        <f ca="1">VLOOKUP(B:B,fatTitanio!A:B,2,0)</f>
        <v>6.6458000000000004</v>
      </c>
      <c r="J11" s="11">
        <f ca="1">VLOOKUP(M:M,dimProduto!A:C,3,0)</f>
        <v>1.3242139330818898</v>
      </c>
      <c r="K11" s="6">
        <f ca="1">VLOOKUP(B:B,fatDolar!A:B,2,0)</f>
        <v>5.2523999999999997</v>
      </c>
      <c r="L11" s="6">
        <f t="shared" ca="1" si="0"/>
        <v>46.223541127792565</v>
      </c>
      <c r="M11" s="1">
        <f ca="1">RANDBETWEEN(SMALL(dimProduto!A:A,1),LARGE(dimProduto!A:A,1))</f>
        <v>2</v>
      </c>
      <c r="N11" s="12">
        <f t="shared" ca="1" si="1"/>
        <v>37884</v>
      </c>
      <c r="O11" s="1">
        <f ca="1">RANDBETWEEN(SMALL(dimFornecedor!A:A,1),LARGE(dimFornecedor!A:A,1))</f>
        <v>2</v>
      </c>
      <c r="P11" s="1">
        <f ca="1">RANDBETWEEN(SMALL(dimEstoque!A:A,1),LARGE(dimEstoque!A:A,1))</f>
        <v>3</v>
      </c>
    </row>
    <row r="12" spans="1:16" x14ac:dyDescent="0.2">
      <c r="A12" s="1">
        <v>11</v>
      </c>
      <c r="B12" s="5">
        <f ca="1">RANDBETWEEN(Premissas!$B$3,Premissas!$C$3)</f>
        <v>44453</v>
      </c>
      <c r="C12" s="5">
        <f ca="1">B12+RANDBETWEEN(Premissas!$B$4,Premissas!$C$4)</f>
        <v>44539</v>
      </c>
      <c r="D12" s="5">
        <f ca="1">C12+RANDBETWEEN(Premissas!$B$5,Premissas!$C$5)</f>
        <v>44561</v>
      </c>
      <c r="E12" s="6">
        <f ca="1">ROUNDUP(N12/35000,0)*K12*Premissas!$B$14</f>
        <v>41813.603999999999</v>
      </c>
      <c r="F12" s="6">
        <f ca="1">RANDBETWEEN(Premissas!$B$6,Premissas!$C$6)</f>
        <v>3310</v>
      </c>
      <c r="G12" s="11">
        <f ca="1">(L12*N12)*Premissas!$B$16</f>
        <v>1955.9313088688884</v>
      </c>
      <c r="H12" s="6">
        <f ca="1">RANDBETWEEN(Premissas!$B$7,Premissas!$C$7)</f>
        <v>4319</v>
      </c>
      <c r="I12" s="10">
        <f ca="1">VLOOKUP(B:B,fatTitanio!A:B,2,0)</f>
        <v>6.6458000000000004</v>
      </c>
      <c r="J12" s="11">
        <f ca="1">VLOOKUP(M:M,dimProduto!A:C,3,0)</f>
        <v>1.0787187144069543</v>
      </c>
      <c r="K12" s="6">
        <f ca="1">VLOOKUP(B:B,fatDolar!A:B,2,0)</f>
        <v>5.2397999999999998</v>
      </c>
      <c r="L12" s="6">
        <f t="shared" ca="1" si="0"/>
        <v>37.563858090991623</v>
      </c>
      <c r="M12" s="1">
        <f ca="1">RANDBETWEEN(SMALL(dimProduto!A:A,1),LARGE(dimProduto!A:A,1))</f>
        <v>3</v>
      </c>
      <c r="N12" s="12">
        <f t="shared" ca="1" si="1"/>
        <v>54810</v>
      </c>
      <c r="O12" s="1">
        <f ca="1">RANDBETWEEN(SMALL(dimFornecedor!A:A,1),LARGE(dimFornecedor!A:A,1))</f>
        <v>1</v>
      </c>
      <c r="P12" s="1">
        <f ca="1">RANDBETWEEN(SMALL(dimEstoque!A:A,1),LARGE(dimEstoque!A:A,1))</f>
        <v>2</v>
      </c>
    </row>
    <row r="13" spans="1:16" x14ac:dyDescent="0.2">
      <c r="A13" s="1">
        <v>12</v>
      </c>
      <c r="B13" s="5">
        <f ca="1">RANDBETWEEN(Premissas!$B$3,Premissas!$C$3)</f>
        <v>44244</v>
      </c>
      <c r="C13" s="5">
        <f ca="1">B13+RANDBETWEEN(Premissas!$B$4,Premissas!$C$4)</f>
        <v>44321</v>
      </c>
      <c r="D13" s="5">
        <f ca="1">C13+RANDBETWEEN(Premissas!$B$5,Premissas!$C$5)</f>
        <v>44338</v>
      </c>
      <c r="E13" s="6">
        <f ca="1">ROUNDUP(N13/35000,0)*K13*Premissas!$B$14</f>
        <v>64763.685000000005</v>
      </c>
      <c r="F13" s="6">
        <f ca="1">RANDBETWEEN(Premissas!$B$6,Premissas!$C$6)</f>
        <v>2986</v>
      </c>
      <c r="G13" s="11">
        <f ca="1">(L13*N13)*Premissas!$B$16</f>
        <v>4302.176874823228</v>
      </c>
      <c r="H13" s="6">
        <f ca="1">RANDBETWEEN(Premissas!$B$7,Premissas!$C$7)</f>
        <v>4107</v>
      </c>
      <c r="I13" s="10">
        <f ca="1">VLOOKUP(B:B,fatTitanio!A:B,2,0)</f>
        <v>7.7500999999999998</v>
      </c>
      <c r="J13" s="11">
        <f ca="1">VLOOKUP(M:M,dimProduto!A:C,3,0)</f>
        <v>1.4117154231888367</v>
      </c>
      <c r="K13" s="6">
        <f ca="1">VLOOKUP(B:B,fatDolar!A:B,2,0)</f>
        <v>5.4104999999999999</v>
      </c>
      <c r="L13" s="6">
        <f t="shared" ca="1" si="0"/>
        <v>59.195932611644523</v>
      </c>
      <c r="M13" s="1">
        <f ca="1">RANDBETWEEN(SMALL(dimProduto!A:A,1),LARGE(dimProduto!A:A,1))</f>
        <v>1</v>
      </c>
      <c r="N13" s="12">
        <f t="shared" ca="1" si="1"/>
        <v>76502</v>
      </c>
      <c r="O13" s="1">
        <f ca="1">RANDBETWEEN(SMALL(dimFornecedor!A:A,1),LARGE(dimFornecedor!A:A,1))</f>
        <v>2</v>
      </c>
      <c r="P13" s="1">
        <f ca="1">RANDBETWEEN(SMALL(dimEstoque!A:A,1),LARGE(dimEstoque!A:A,1))</f>
        <v>2</v>
      </c>
    </row>
    <row r="14" spans="1:16" x14ac:dyDescent="0.2">
      <c r="A14" s="1">
        <v>13</v>
      </c>
      <c r="B14" s="5">
        <f ca="1">RANDBETWEEN(Premissas!$B$3,Premissas!$C$3)</f>
        <v>44468</v>
      </c>
      <c r="C14" s="5">
        <f ca="1">B14+RANDBETWEEN(Premissas!$B$4,Premissas!$C$4)</f>
        <v>44601</v>
      </c>
      <c r="D14" s="5">
        <f ca="1">C14+RANDBETWEEN(Premissas!$B$5,Premissas!$C$5)</f>
        <v>44628</v>
      </c>
      <c r="E14" s="6">
        <f ca="1">ROUNDUP(N14/35000,0)*K14*Premissas!$B$14</f>
        <v>43213.295999999995</v>
      </c>
      <c r="F14" s="6">
        <f ca="1">RANDBETWEEN(Premissas!$B$6,Premissas!$C$6)</f>
        <v>3479</v>
      </c>
      <c r="G14" s="11">
        <f ca="1">(L14*N14)*Premissas!$B$16</f>
        <v>3441.3374414929895</v>
      </c>
      <c r="H14" s="6">
        <f ca="1">RANDBETWEEN(Premissas!$B$7,Premissas!$C$7)</f>
        <v>4069</v>
      </c>
      <c r="I14" s="10">
        <f ca="1">VLOOKUP(B:B,fatTitanio!A:B,2,0)</f>
        <v>7.1295000000000002</v>
      </c>
      <c r="J14" s="11">
        <f ca="1">VLOOKUP(M:M,dimProduto!A:C,3,0)</f>
        <v>1.6261544560475099</v>
      </c>
      <c r="K14" s="6">
        <f ca="1">VLOOKUP(B:B,fatDolar!A:B,2,0)</f>
        <v>5.4151999999999996</v>
      </c>
      <c r="L14" s="6">
        <f t="shared" ca="1" si="0"/>
        <v>62.782032006264629</v>
      </c>
      <c r="M14" s="1">
        <f ca="1">RANDBETWEEN(SMALL(dimProduto!A:A,1),LARGE(dimProduto!A:A,1))</f>
        <v>4</v>
      </c>
      <c r="N14" s="12">
        <f t="shared" ca="1" si="1"/>
        <v>57699</v>
      </c>
      <c r="O14" s="1">
        <f ca="1">RANDBETWEEN(SMALL(dimFornecedor!A:A,1),LARGE(dimFornecedor!A:A,1))</f>
        <v>2</v>
      </c>
      <c r="P14" s="1">
        <f ca="1">RANDBETWEEN(SMALL(dimEstoque!A:A,1),LARGE(dimEstoque!A:A,1))</f>
        <v>1</v>
      </c>
    </row>
    <row r="15" spans="1:16" x14ac:dyDescent="0.2">
      <c r="A15" s="1">
        <v>14</v>
      </c>
      <c r="B15" s="5">
        <f ca="1">RANDBETWEEN(Premissas!$B$3,Premissas!$C$3)</f>
        <v>44416</v>
      </c>
      <c r="C15" s="5">
        <f ca="1">B15+RANDBETWEEN(Premissas!$B$4,Premissas!$C$4)</f>
        <v>44574</v>
      </c>
      <c r="D15" s="5">
        <f ca="1">C15+RANDBETWEEN(Premissas!$B$5,Premissas!$C$5)</f>
        <v>44589</v>
      </c>
      <c r="E15" s="6">
        <f ca="1">ROUNDUP(N15/35000,0)*K15*Premissas!$B$14</f>
        <v>62604.297000000006</v>
      </c>
      <c r="F15" s="6">
        <f ca="1">RANDBETWEEN(Premissas!$B$6,Premissas!$C$6)</f>
        <v>3078</v>
      </c>
      <c r="G15" s="11">
        <f ca="1">(L15*N15)*Premissas!$B$16</f>
        <v>3303.2121597438791</v>
      </c>
      <c r="H15" s="6">
        <f ca="1">RANDBETWEEN(Premissas!$B$7,Premissas!$C$7)</f>
        <v>4024</v>
      </c>
      <c r="I15" s="10">
        <f ca="1">VLOOKUP(B:B,fatTitanio!A:B,2,0)</f>
        <v>6.6458000000000004</v>
      </c>
      <c r="J15" s="11">
        <f ca="1">VLOOKUP(M:M,dimProduto!A:C,3,0)</f>
        <v>1.2719599651809441</v>
      </c>
      <c r="K15" s="6">
        <f ca="1">VLOOKUP(B:B,fatDolar!A:B,2,0)</f>
        <v>5.2301000000000002</v>
      </c>
      <c r="L15" s="6">
        <f t="shared" ca="1" si="0"/>
        <v>44.211037055569143</v>
      </c>
      <c r="M15" s="1">
        <f ca="1">RANDBETWEEN(SMALL(dimProduto!A:A,1),LARGE(dimProduto!A:A,1))</f>
        <v>5</v>
      </c>
      <c r="N15" s="12">
        <f t="shared" ca="1" si="1"/>
        <v>78647</v>
      </c>
      <c r="O15" s="1">
        <f ca="1">RANDBETWEEN(SMALL(dimFornecedor!A:A,1),LARGE(dimFornecedor!A:A,1))</f>
        <v>1</v>
      </c>
      <c r="P15" s="1">
        <f ca="1">RANDBETWEEN(SMALL(dimEstoque!A:A,1),LARGE(dimEstoque!A:A,1))</f>
        <v>3</v>
      </c>
    </row>
    <row r="16" spans="1:16" x14ac:dyDescent="0.2">
      <c r="A16" s="1">
        <v>15</v>
      </c>
      <c r="B16" s="5">
        <f ca="1">RANDBETWEEN(Premissas!$B$3,Premissas!$C$3)</f>
        <v>44227</v>
      </c>
      <c r="C16" s="5">
        <f ca="1">B16+RANDBETWEEN(Premissas!$B$4,Premissas!$C$4)</f>
        <v>44352</v>
      </c>
      <c r="D16" s="5">
        <f ca="1">C16+RANDBETWEEN(Premissas!$B$5,Premissas!$C$5)</f>
        <v>44367</v>
      </c>
      <c r="E16" s="6">
        <f ca="1">ROUNDUP(N16/35000,0)*K16*Premissas!$B$14</f>
        <v>43590.75</v>
      </c>
      <c r="F16" s="6">
        <f ca="1">RANDBETWEEN(Premissas!$B$6,Premissas!$C$6)</f>
        <v>3062</v>
      </c>
      <c r="G16" s="11">
        <f ca="1">(L16*N16)*Premissas!$B$16</f>
        <v>1961.8657552729831</v>
      </c>
      <c r="H16" s="6">
        <f ca="1">RANDBETWEEN(Premissas!$B$7,Premissas!$C$7)</f>
        <v>4516</v>
      </c>
      <c r="I16" s="10">
        <f ca="1">VLOOKUP(B:B,fatTitanio!A:B,2,0)</f>
        <v>7.5003000000000002</v>
      </c>
      <c r="J16" s="11">
        <f ca="1">VLOOKUP(M:M,dimProduto!A:C,3,0)</f>
        <v>1.2719599651809441</v>
      </c>
      <c r="K16" s="6">
        <f ca="1">VLOOKUP(B:B,fatDolar!A:B,2,0)</f>
        <v>5.4625000000000004</v>
      </c>
      <c r="L16" s="6">
        <f t="shared" ca="1" si="0"/>
        <v>52.112694247899753</v>
      </c>
      <c r="M16" s="1">
        <f ca="1">RANDBETWEEN(SMALL(dimProduto!A:A,1),LARGE(dimProduto!A:A,1))</f>
        <v>5</v>
      </c>
      <c r="N16" s="12">
        <f t="shared" ca="1" si="1"/>
        <v>39628</v>
      </c>
      <c r="O16" s="1">
        <f ca="1">RANDBETWEEN(SMALL(dimFornecedor!A:A,1),LARGE(dimFornecedor!A:A,1))</f>
        <v>1</v>
      </c>
      <c r="P16" s="1">
        <f ca="1">RANDBETWEEN(SMALL(dimEstoque!A:A,1),LARGE(dimEstoque!A:A,1))</f>
        <v>1</v>
      </c>
    </row>
    <row r="17" spans="1:16" x14ac:dyDescent="0.2">
      <c r="A17" s="1">
        <v>16</v>
      </c>
      <c r="B17" s="5">
        <f ca="1">RANDBETWEEN(Premissas!$B$3,Premissas!$C$3)</f>
        <v>44514</v>
      </c>
      <c r="C17" s="5">
        <f ca="1">B17+RANDBETWEEN(Premissas!$B$4,Premissas!$C$4)</f>
        <v>44585</v>
      </c>
      <c r="D17" s="5">
        <f ca="1">C17+RANDBETWEEN(Premissas!$B$5,Premissas!$C$5)</f>
        <v>44622</v>
      </c>
      <c r="E17" s="6">
        <f ca="1">ROUNDUP(N17/35000,0)*K17*Premissas!$B$14</f>
        <v>43561.224000000002</v>
      </c>
      <c r="F17" s="6">
        <f ca="1">RANDBETWEEN(Premissas!$B$6,Premissas!$C$6)</f>
        <v>3143</v>
      </c>
      <c r="G17" s="11">
        <f ca="1">(L17*N17)*Premissas!$B$16</f>
        <v>2394.493964484298</v>
      </c>
      <c r="H17" s="6">
        <f ca="1">RANDBETWEEN(Premissas!$B$7,Premissas!$C$7)</f>
        <v>4323</v>
      </c>
      <c r="I17" s="10">
        <f ca="1">VLOOKUP(B:B,fatTitanio!A:B,2,0)</f>
        <v>7.2504</v>
      </c>
      <c r="J17" s="11">
        <f ca="1">VLOOKUP(M:M,dimProduto!A:C,3,0)</f>
        <v>1.3242139330818898</v>
      </c>
      <c r="K17" s="6">
        <f ca="1">VLOOKUP(B:B,fatDolar!A:B,2,0)</f>
        <v>5.4588000000000001</v>
      </c>
      <c r="L17" s="6">
        <f t="shared" ca="1" si="0"/>
        <v>52.410379327435962</v>
      </c>
      <c r="M17" s="1">
        <f ca="1">RANDBETWEEN(SMALL(dimProduto!A:A,1),LARGE(dimProduto!A:A,1))</f>
        <v>2</v>
      </c>
      <c r="N17" s="12">
        <f t="shared" ca="1" si="1"/>
        <v>48092</v>
      </c>
      <c r="O17" s="1">
        <f ca="1">RANDBETWEEN(SMALL(dimFornecedor!A:A,1),LARGE(dimFornecedor!A:A,1))</f>
        <v>1</v>
      </c>
      <c r="P17" s="1">
        <f ca="1">RANDBETWEEN(SMALL(dimEstoque!A:A,1),LARGE(dimEstoque!A:A,1))</f>
        <v>1</v>
      </c>
    </row>
    <row r="18" spans="1:16" x14ac:dyDescent="0.2">
      <c r="A18" s="1">
        <v>17</v>
      </c>
      <c r="B18" s="5">
        <f ca="1">RANDBETWEEN(Premissas!$B$3,Premissas!$C$3)</f>
        <v>44329</v>
      </c>
      <c r="C18" s="5">
        <f ca="1">B18+RANDBETWEEN(Premissas!$B$4,Premissas!$C$4)</f>
        <v>44391</v>
      </c>
      <c r="D18" s="5">
        <f ca="1">C18+RANDBETWEEN(Premissas!$B$5,Premissas!$C$5)</f>
        <v>44409</v>
      </c>
      <c r="E18" s="6">
        <f ca="1">ROUNDUP(N18/35000,0)*K18*Premissas!$B$14</f>
        <v>63548.729999999996</v>
      </c>
      <c r="F18" s="6">
        <f ca="1">RANDBETWEEN(Premissas!$B$6,Premissas!$C$6)</f>
        <v>3147</v>
      </c>
      <c r="G18" s="11">
        <f ca="1">(L18*N18)*Premissas!$B$16</f>
        <v>3634.3873507303306</v>
      </c>
      <c r="H18" s="6">
        <f ca="1">RANDBETWEEN(Premissas!$B$7,Premissas!$C$7)</f>
        <v>4393</v>
      </c>
      <c r="I18" s="10">
        <f ca="1">VLOOKUP(B:B,fatTitanio!A:B,2,0)</f>
        <v>7.5526</v>
      </c>
      <c r="J18" s="11">
        <f ca="1">VLOOKUP(M:M,dimProduto!A:C,3,0)</f>
        <v>1.2719599651809441</v>
      </c>
      <c r="K18" s="6">
        <f ca="1">VLOOKUP(B:B,fatDolar!A:B,2,0)</f>
        <v>5.3090000000000002</v>
      </c>
      <c r="L18" s="6">
        <f t="shared" ca="1" si="0"/>
        <v>51.001465058532901</v>
      </c>
      <c r="M18" s="1">
        <f ca="1">RANDBETWEEN(SMALL(dimProduto!A:A,1),LARGE(dimProduto!A:A,1))</f>
        <v>5</v>
      </c>
      <c r="N18" s="12">
        <f t="shared" ca="1" si="1"/>
        <v>75011</v>
      </c>
      <c r="O18" s="1">
        <f ca="1">RANDBETWEEN(SMALL(dimFornecedor!A:A,1),LARGE(dimFornecedor!A:A,1))</f>
        <v>1</v>
      </c>
      <c r="P18" s="1">
        <f ca="1">RANDBETWEEN(SMALL(dimEstoque!A:A,1),LARGE(dimEstoque!A:A,1))</f>
        <v>3</v>
      </c>
    </row>
    <row r="19" spans="1:16" x14ac:dyDescent="0.2">
      <c r="A19" s="1">
        <v>18</v>
      </c>
      <c r="B19" s="5">
        <f ca="1">RANDBETWEEN(Premissas!$B$3,Premissas!$C$3)</f>
        <v>44531</v>
      </c>
      <c r="C19" s="5">
        <f ca="1">B19+RANDBETWEEN(Premissas!$B$4,Premissas!$C$4)</f>
        <v>44684</v>
      </c>
      <c r="D19" s="5">
        <f ca="1">C19+RANDBETWEEN(Premissas!$B$5,Premissas!$C$5)</f>
        <v>44717</v>
      </c>
      <c r="E19" s="6">
        <f ca="1">ROUNDUP(N19/35000,0)*K19*Premissas!$B$14</f>
        <v>45450.09</v>
      </c>
      <c r="F19" s="6">
        <f ca="1">RANDBETWEEN(Premissas!$B$6,Premissas!$C$6)</f>
        <v>3073</v>
      </c>
      <c r="G19" s="11">
        <f ca="1">(L19*N19)*Premissas!$B$16</f>
        <v>4406.500546006383</v>
      </c>
      <c r="H19" s="6">
        <f ca="1">RANDBETWEEN(Premissas!$B$7,Premissas!$C$7)</f>
        <v>4588</v>
      </c>
      <c r="I19" s="10">
        <f ca="1">VLOOKUP(B:B,fatTitanio!A:B,2,0)</f>
        <v>7.2504</v>
      </c>
      <c r="J19" s="11">
        <f ca="1">VLOOKUP(M:M,dimProduto!A:C,3,0)</f>
        <v>1.6261544560475099</v>
      </c>
      <c r="K19" s="6">
        <f ca="1">VLOOKUP(B:B,fatDolar!A:B,2,0)</f>
        <v>5.6955</v>
      </c>
      <c r="L19" s="6">
        <f t="shared" ca="1" si="0"/>
        <v>67.151484312116565</v>
      </c>
      <c r="M19" s="1">
        <f ca="1">RANDBETWEEN(SMALL(dimProduto!A:A,1),LARGE(dimProduto!A:A,1))</f>
        <v>4</v>
      </c>
      <c r="N19" s="12">
        <f t="shared" ca="1" si="1"/>
        <v>69074</v>
      </c>
      <c r="O19" s="1">
        <f ca="1">RANDBETWEEN(SMALL(dimFornecedor!A:A,1),LARGE(dimFornecedor!A:A,1))</f>
        <v>2</v>
      </c>
      <c r="P19" s="1">
        <f ca="1">RANDBETWEEN(SMALL(dimEstoque!A:A,1),LARGE(dimEstoque!A:A,1))</f>
        <v>1</v>
      </c>
    </row>
    <row r="20" spans="1:16" x14ac:dyDescent="0.2">
      <c r="A20" s="1">
        <v>19</v>
      </c>
      <c r="B20" s="5">
        <f ca="1">RANDBETWEEN(Premissas!$B$3,Premissas!$C$3)</f>
        <v>44448</v>
      </c>
      <c r="C20" s="5">
        <f ca="1">B20+RANDBETWEEN(Premissas!$B$4,Premissas!$C$4)</f>
        <v>44560</v>
      </c>
      <c r="D20" s="5">
        <f ca="1">C20+RANDBETWEEN(Premissas!$B$5,Premissas!$C$5)</f>
        <v>44600</v>
      </c>
      <c r="E20" s="6">
        <f ca="1">ROUNDUP(N20/35000,0)*K20*Premissas!$B$14</f>
        <v>41476.848000000005</v>
      </c>
      <c r="F20" s="6">
        <f ca="1">RANDBETWEEN(Premissas!$B$6,Premissas!$C$6)</f>
        <v>3333</v>
      </c>
      <c r="G20" s="11">
        <f ca="1">(L20*N20)*Premissas!$B$16</f>
        <v>3340.3274298511096</v>
      </c>
      <c r="H20" s="6">
        <f ca="1">RANDBETWEEN(Premissas!$B$7,Premissas!$C$7)</f>
        <v>4449</v>
      </c>
      <c r="I20" s="10">
        <f ca="1">VLOOKUP(B:B,fatTitanio!A:B,2,0)</f>
        <v>6.6458000000000004</v>
      </c>
      <c r="J20" s="11">
        <f ca="1">VLOOKUP(M:M,dimProduto!A:C,3,0)</f>
        <v>1.6261544560475099</v>
      </c>
      <c r="K20" s="6">
        <f ca="1">VLOOKUP(B:B,fatDolar!A:B,2,0)</f>
        <v>5.1976000000000004</v>
      </c>
      <c r="L20" s="6">
        <f t="shared" ca="1" si="0"/>
        <v>56.170968843321219</v>
      </c>
      <c r="M20" s="1">
        <f ca="1">RANDBETWEEN(SMALL(dimProduto!A:A,1),LARGE(dimProduto!A:A,1))</f>
        <v>4</v>
      </c>
      <c r="N20" s="12">
        <f t="shared" ca="1" si="1"/>
        <v>62597</v>
      </c>
      <c r="O20" s="1">
        <f ca="1">RANDBETWEEN(SMALL(dimFornecedor!A:A,1),LARGE(dimFornecedor!A:A,1))</f>
        <v>1</v>
      </c>
      <c r="P20" s="1">
        <f ca="1">RANDBETWEEN(SMALL(dimEstoque!A:A,1),LARGE(dimEstoque!A:A,1))</f>
        <v>2</v>
      </c>
    </row>
    <row r="21" spans="1:16" x14ac:dyDescent="0.2">
      <c r="A21" s="1">
        <v>20</v>
      </c>
      <c r="B21" s="5">
        <f ca="1">RANDBETWEEN(Premissas!$B$3,Premissas!$C$3)</f>
        <v>44496</v>
      </c>
      <c r="C21" s="5">
        <f ca="1">B21+RANDBETWEEN(Premissas!$B$4,Premissas!$C$4)</f>
        <v>44639</v>
      </c>
      <c r="D21" s="5">
        <f ca="1">C21+RANDBETWEEN(Premissas!$B$5,Premissas!$C$5)</f>
        <v>44666</v>
      </c>
      <c r="E21" s="6">
        <f ca="1">ROUNDUP(N21/35000,0)*K21*Premissas!$B$14</f>
        <v>66289.86</v>
      </c>
      <c r="F21" s="6">
        <f ca="1">RANDBETWEEN(Premissas!$B$6,Premissas!$C$6)</f>
        <v>2707</v>
      </c>
      <c r="G21" s="11">
        <f ca="1">(L21*N21)*Premissas!$B$16</f>
        <v>3280.6326797506204</v>
      </c>
      <c r="H21" s="6">
        <f ca="1">RANDBETWEEN(Premissas!$B$7,Premissas!$C$7)</f>
        <v>3867</v>
      </c>
      <c r="I21" s="10">
        <f ca="1">VLOOKUP(B:B,fatTitanio!A:B,2,0)</f>
        <v>7.2504</v>
      </c>
      <c r="J21" s="11">
        <f ca="1">VLOOKUP(M:M,dimProduto!A:C,3,0)</f>
        <v>1.0787187144069543</v>
      </c>
      <c r="K21" s="6">
        <f ca="1">VLOOKUP(B:B,fatDolar!A:B,2,0)</f>
        <v>5.5380000000000003</v>
      </c>
      <c r="L21" s="6">
        <f t="shared" ca="1" si="0"/>
        <v>43.313485320492575</v>
      </c>
      <c r="M21" s="1">
        <f ca="1">RANDBETWEEN(SMALL(dimProduto!A:A,1),LARGE(dimProduto!A:A,1))</f>
        <v>3</v>
      </c>
      <c r="N21" s="12">
        <f t="shared" ca="1" si="1"/>
        <v>79728</v>
      </c>
      <c r="O21" s="1">
        <f ca="1">RANDBETWEEN(SMALL(dimFornecedor!A:A,1),LARGE(dimFornecedor!A:A,1))</f>
        <v>2</v>
      </c>
      <c r="P21" s="1">
        <f ca="1">RANDBETWEEN(SMALL(dimEstoque!A:A,1),LARGE(dimEstoque!A:A,1))</f>
        <v>1</v>
      </c>
    </row>
    <row r="22" spans="1:16" x14ac:dyDescent="0.2">
      <c r="A22" s="1">
        <v>21</v>
      </c>
      <c r="B22" s="5">
        <f ca="1">RANDBETWEEN(Premissas!$B$3,Premissas!$C$3)</f>
        <v>44233</v>
      </c>
      <c r="C22" s="5">
        <f ca="1">B22+RANDBETWEEN(Premissas!$B$4,Premissas!$C$4)</f>
        <v>44330</v>
      </c>
      <c r="D22" s="5">
        <f ca="1">C22+RANDBETWEEN(Premissas!$B$5,Premissas!$C$5)</f>
        <v>44356</v>
      </c>
      <c r="E22" s="6">
        <f ca="1">ROUNDUP(N22/35000,0)*K22*Premissas!$B$14</f>
        <v>64283.688000000002</v>
      </c>
      <c r="F22" s="6">
        <f ca="1">RANDBETWEEN(Premissas!$B$6,Premissas!$C$6)</f>
        <v>3170</v>
      </c>
      <c r="G22" s="11">
        <f ca="1">(L22*N22)*Premissas!$B$16</f>
        <v>4995.2919651464572</v>
      </c>
      <c r="H22" s="6">
        <f ca="1">RANDBETWEEN(Premissas!$B$7,Premissas!$C$7)</f>
        <v>3883</v>
      </c>
      <c r="I22" s="10">
        <f ca="1">VLOOKUP(B:B,fatTitanio!A:B,2,0)</f>
        <v>7.5003000000000002</v>
      </c>
      <c r="J22" s="11">
        <f ca="1">VLOOKUP(M:M,dimProduto!A:C,3,0)</f>
        <v>1.2719599651809441</v>
      </c>
      <c r="K22" s="6">
        <f ca="1">VLOOKUP(B:B,fatDolar!A:B,2,0)</f>
        <v>5.3704000000000001</v>
      </c>
      <c r="L22" s="6">
        <f t="shared" ca="1" si="0"/>
        <v>51.234052757697171</v>
      </c>
      <c r="M22" s="1">
        <f ca="1">RANDBETWEEN(SMALL(dimProduto!A:A,1),LARGE(dimProduto!A:A,1))</f>
        <v>5</v>
      </c>
      <c r="N22" s="12">
        <f t="shared" ca="1" si="1"/>
        <v>102631</v>
      </c>
      <c r="O22" s="1">
        <f ca="1">RANDBETWEEN(SMALL(dimFornecedor!A:A,1),LARGE(dimFornecedor!A:A,1))</f>
        <v>1</v>
      </c>
      <c r="P22" s="1">
        <f ca="1">RANDBETWEEN(SMALL(dimEstoque!A:A,1),LARGE(dimEstoque!A:A,1))</f>
        <v>4</v>
      </c>
    </row>
    <row r="23" spans="1:16" x14ac:dyDescent="0.2">
      <c r="A23" s="1">
        <v>22</v>
      </c>
      <c r="B23" s="5">
        <f ca="1">RANDBETWEEN(Premissas!$B$3,Premissas!$C$3)</f>
        <v>44204</v>
      </c>
      <c r="C23" s="5">
        <f ca="1">B23+RANDBETWEEN(Premissas!$B$4,Premissas!$C$4)</f>
        <v>44337</v>
      </c>
      <c r="D23" s="5">
        <f ca="1">C23+RANDBETWEEN(Premissas!$B$5,Premissas!$C$5)</f>
        <v>44369</v>
      </c>
      <c r="E23" s="6">
        <f ca="1">ROUNDUP(N23/35000,0)*K23*Premissas!$B$14</f>
        <v>43234.043999999994</v>
      </c>
      <c r="F23" s="6">
        <f ca="1">RANDBETWEEN(Premissas!$B$6,Premissas!$C$6)</f>
        <v>3383</v>
      </c>
      <c r="G23" s="11">
        <f ca="1">(L23*N23)*Premissas!$B$16</f>
        <v>3033.3705462655557</v>
      </c>
      <c r="H23" s="6">
        <f ca="1">RANDBETWEEN(Premissas!$B$7,Premissas!$C$7)</f>
        <v>3965</v>
      </c>
      <c r="I23" s="10">
        <f ca="1">VLOOKUP(B:B,fatTitanio!A:B,2,0)</f>
        <v>7.5003000000000002</v>
      </c>
      <c r="J23" s="11">
        <f ca="1">VLOOKUP(M:M,dimProduto!A:C,3,0)</f>
        <v>1.2719599651809441</v>
      </c>
      <c r="K23" s="6">
        <f ca="1">VLOOKUP(B:B,fatDolar!A:B,2,0)</f>
        <v>5.4177999999999997</v>
      </c>
      <c r="L23" s="6">
        <f t="shared" ca="1" si="0"/>
        <v>51.686252612589698</v>
      </c>
      <c r="M23" s="1">
        <f ca="1">RANDBETWEEN(SMALL(dimProduto!A:A,1),LARGE(dimProduto!A:A,1))</f>
        <v>5</v>
      </c>
      <c r="N23" s="12">
        <f t="shared" ca="1" si="1"/>
        <v>61777</v>
      </c>
      <c r="O23" s="1">
        <f ca="1">RANDBETWEEN(SMALL(dimFornecedor!A:A,1),LARGE(dimFornecedor!A:A,1))</f>
        <v>1</v>
      </c>
      <c r="P23" s="1">
        <f ca="1">RANDBETWEEN(SMALL(dimEstoque!A:A,1),LARGE(dimEstoque!A:A,1))</f>
        <v>3</v>
      </c>
    </row>
    <row r="24" spans="1:16" x14ac:dyDescent="0.2">
      <c r="A24" s="1">
        <v>23</v>
      </c>
      <c r="B24" s="5">
        <f ca="1">RANDBETWEEN(Premissas!$B$3,Premissas!$C$3)</f>
        <v>44539</v>
      </c>
      <c r="C24" s="5">
        <f ca="1">B24+RANDBETWEEN(Premissas!$B$4,Premissas!$C$4)</f>
        <v>44623</v>
      </c>
      <c r="D24" s="5">
        <f ca="1">C24+RANDBETWEEN(Premissas!$B$5,Premissas!$C$5)</f>
        <v>44653</v>
      </c>
      <c r="E24" s="6">
        <f ca="1">ROUNDUP(N24/35000,0)*K24*Premissas!$B$14</f>
        <v>66705.218999999997</v>
      </c>
      <c r="F24" s="6">
        <f ca="1">RANDBETWEEN(Premissas!$B$6,Premissas!$C$6)</f>
        <v>3524</v>
      </c>
      <c r="G24" s="11">
        <f ca="1">(L24*N24)*Premissas!$B$16</f>
        <v>4558.6339465137025</v>
      </c>
      <c r="H24" s="6">
        <f ca="1">RANDBETWEEN(Premissas!$B$7,Premissas!$C$7)</f>
        <v>4049</v>
      </c>
      <c r="I24" s="10">
        <f ca="1">VLOOKUP(B:B,fatTitanio!A:B,2,0)</f>
        <v>7.1013000000000002</v>
      </c>
      <c r="J24" s="11">
        <f ca="1">VLOOKUP(M:M,dimProduto!A:C,3,0)</f>
        <v>1.2719599651809441</v>
      </c>
      <c r="K24" s="6">
        <f ca="1">VLOOKUP(B:B,fatDolar!A:B,2,0)</f>
        <v>5.5727000000000002</v>
      </c>
      <c r="L24" s="6">
        <f t="shared" ca="1" si="0"/>
        <v>50.335798942230674</v>
      </c>
      <c r="M24" s="1">
        <f ca="1">RANDBETWEEN(SMALL(dimProduto!A:A,1),LARGE(dimProduto!A:A,1))</f>
        <v>5</v>
      </c>
      <c r="N24" s="12">
        <f t="shared" ca="1" si="1"/>
        <v>95331</v>
      </c>
      <c r="O24" s="1">
        <f ca="1">RANDBETWEEN(SMALL(dimFornecedor!A:A,1),LARGE(dimFornecedor!A:A,1))</f>
        <v>1</v>
      </c>
      <c r="P24" s="1">
        <f ca="1">RANDBETWEEN(SMALL(dimEstoque!A:A,1),LARGE(dimEstoque!A:A,1))</f>
        <v>2</v>
      </c>
    </row>
    <row r="25" spans="1:16" x14ac:dyDescent="0.2">
      <c r="A25" s="1">
        <v>24</v>
      </c>
      <c r="B25" s="5">
        <f ca="1">RANDBETWEEN(Premissas!$B$3,Premissas!$C$3)</f>
        <v>44235</v>
      </c>
      <c r="C25" s="5">
        <f ca="1">B25+RANDBETWEEN(Premissas!$B$4,Premissas!$C$4)</f>
        <v>44378</v>
      </c>
      <c r="D25" s="5">
        <f ca="1">C25+RANDBETWEEN(Premissas!$B$5,Premissas!$C$5)</f>
        <v>44404</v>
      </c>
      <c r="E25" s="6">
        <f ca="1">ROUNDUP(N25/35000,0)*K25*Premissas!$B$14</f>
        <v>42818.286</v>
      </c>
      <c r="F25" s="6">
        <f ca="1">RANDBETWEEN(Premissas!$B$6,Premissas!$C$6)</f>
        <v>3331</v>
      </c>
      <c r="G25" s="11">
        <f ca="1">(L25*N25)*Premissas!$B$16</f>
        <v>2886.5131209618544</v>
      </c>
      <c r="H25" s="6">
        <f ca="1">RANDBETWEEN(Premissas!$B$7,Premissas!$C$7)</f>
        <v>4148</v>
      </c>
      <c r="I25" s="10">
        <f ca="1">VLOOKUP(B:B,fatTitanio!A:B,2,0)</f>
        <v>7.7500999999999998</v>
      </c>
      <c r="J25" s="11">
        <f ca="1">VLOOKUP(M:M,dimProduto!A:C,3,0)</f>
        <v>1.3242139330818898</v>
      </c>
      <c r="K25" s="6">
        <f ca="1">VLOOKUP(B:B,fatDolar!A:B,2,0)</f>
        <v>5.3657000000000004</v>
      </c>
      <c r="L25" s="6">
        <f t="shared" ca="1" si="0"/>
        <v>55.067054464185674</v>
      </c>
      <c r="M25" s="1">
        <f ca="1">RANDBETWEEN(SMALL(dimProduto!A:A,1),LARGE(dimProduto!A:A,1))</f>
        <v>2</v>
      </c>
      <c r="N25" s="12">
        <f t="shared" ca="1" si="1"/>
        <v>55177</v>
      </c>
      <c r="O25" s="1">
        <f ca="1">RANDBETWEEN(SMALL(dimFornecedor!A:A,1),LARGE(dimFornecedor!A:A,1))</f>
        <v>2</v>
      </c>
      <c r="P25" s="1">
        <f ca="1">RANDBETWEEN(SMALL(dimEstoque!A:A,1),LARGE(dimEstoque!A:A,1))</f>
        <v>1</v>
      </c>
    </row>
    <row r="26" spans="1:16" x14ac:dyDescent="0.2">
      <c r="A26" s="1">
        <v>25</v>
      </c>
      <c r="B26" s="5">
        <f ca="1">RANDBETWEEN(Premissas!$B$3,Premissas!$C$3)</f>
        <v>44467</v>
      </c>
      <c r="C26" s="5">
        <f ca="1">B26+RANDBETWEEN(Premissas!$B$4,Premissas!$C$4)</f>
        <v>44559</v>
      </c>
      <c r="D26" s="5">
        <f ca="1">C26+RANDBETWEEN(Premissas!$B$5,Premissas!$C$5)</f>
        <v>44584</v>
      </c>
      <c r="E26" s="6">
        <f ca="1">ROUNDUP(N26/35000,0)*K26*Premissas!$B$14</f>
        <v>43325.813999999998</v>
      </c>
      <c r="F26" s="6">
        <f ca="1">RANDBETWEEN(Premissas!$B$6,Premissas!$C$6)</f>
        <v>3382</v>
      </c>
      <c r="G26" s="11">
        <f ca="1">(L26*N26)*Premissas!$B$16</f>
        <v>3782.5368862949726</v>
      </c>
      <c r="H26" s="6">
        <f ca="1">RANDBETWEEN(Premissas!$B$7,Premissas!$C$7)</f>
        <v>4412</v>
      </c>
      <c r="I26" s="10">
        <f ca="1">VLOOKUP(B:B,fatTitanio!A:B,2,0)</f>
        <v>7.1295000000000002</v>
      </c>
      <c r="J26" s="11">
        <f ca="1">VLOOKUP(M:M,dimProduto!A:C,3,0)</f>
        <v>1.6261544560475099</v>
      </c>
      <c r="K26" s="6">
        <f ca="1">VLOOKUP(B:B,fatDolar!A:B,2,0)</f>
        <v>5.4292999999999996</v>
      </c>
      <c r="L26" s="6">
        <f t="shared" ca="1" si="0"/>
        <v>62.94550272780554</v>
      </c>
      <c r="M26" s="1">
        <f ca="1">RANDBETWEEN(SMALL(dimProduto!A:A,1),LARGE(dimProduto!A:A,1))</f>
        <v>4</v>
      </c>
      <c r="N26" s="12">
        <f t="shared" ca="1" si="1"/>
        <v>63255</v>
      </c>
      <c r="O26" s="1">
        <f ca="1">RANDBETWEEN(SMALL(dimFornecedor!A:A,1),LARGE(dimFornecedor!A:A,1))</f>
        <v>1</v>
      </c>
      <c r="P26" s="1">
        <f ca="1">RANDBETWEEN(SMALL(dimEstoque!A:A,1),LARGE(dimEstoque!A:A,1))</f>
        <v>2</v>
      </c>
    </row>
    <row r="27" spans="1:16" x14ac:dyDescent="0.2">
      <c r="A27" s="1">
        <v>26</v>
      </c>
      <c r="B27" s="5">
        <f ca="1">RANDBETWEEN(Premissas!$B$3,Premissas!$C$3)</f>
        <v>44224</v>
      </c>
      <c r="C27" s="5">
        <f ca="1">B27+RANDBETWEEN(Premissas!$B$4,Premissas!$C$4)</f>
        <v>44328</v>
      </c>
      <c r="D27" s="5">
        <f ca="1">C27+RANDBETWEEN(Premissas!$B$5,Premissas!$C$5)</f>
        <v>44349</v>
      </c>
      <c r="E27" s="6">
        <f ca="1">ROUNDUP(N27/35000,0)*K27*Premissas!$B$14</f>
        <v>43419.18</v>
      </c>
      <c r="F27" s="6">
        <f ca="1">RANDBETWEEN(Premissas!$B$6,Premissas!$C$6)</f>
        <v>3599</v>
      </c>
      <c r="G27" s="11">
        <f ca="1">(L27*N27)*Premissas!$B$16</f>
        <v>2590.4415995324362</v>
      </c>
      <c r="H27" s="6">
        <f ca="1">RANDBETWEEN(Premissas!$B$7,Premissas!$C$7)</f>
        <v>4252</v>
      </c>
      <c r="I27" s="10">
        <f ca="1">VLOOKUP(B:B,fatTitanio!A:B,2,0)</f>
        <v>7.5003000000000002</v>
      </c>
      <c r="J27" s="11">
        <f ca="1">VLOOKUP(M:M,dimProduto!A:C,3,0)</f>
        <v>1.4117154231888367</v>
      </c>
      <c r="K27" s="6">
        <f ca="1">VLOOKUP(B:B,fatDolar!A:B,2,0)</f>
        <v>5.4409999999999998</v>
      </c>
      <c r="L27" s="6">
        <f t="shared" ca="1" si="0"/>
        <v>57.610881474863724</v>
      </c>
      <c r="M27" s="1">
        <f ca="1">RANDBETWEEN(SMALL(dimProduto!A:A,1),LARGE(dimProduto!A:A,1))</f>
        <v>1</v>
      </c>
      <c r="N27" s="12">
        <f t="shared" ca="1" si="1"/>
        <v>47331</v>
      </c>
      <c r="O27" s="1">
        <f ca="1">RANDBETWEEN(SMALL(dimFornecedor!A:A,1),LARGE(dimFornecedor!A:A,1))</f>
        <v>1</v>
      </c>
      <c r="P27" s="1">
        <f ca="1">RANDBETWEEN(SMALL(dimEstoque!A:A,1),LARGE(dimEstoque!A:A,1))</f>
        <v>2</v>
      </c>
    </row>
    <row r="28" spans="1:16" x14ac:dyDescent="0.2">
      <c r="A28" s="1">
        <v>27</v>
      </c>
      <c r="B28" s="5">
        <f ca="1">RANDBETWEEN(Premissas!$B$3,Premissas!$C$3)</f>
        <v>44491</v>
      </c>
      <c r="C28" s="5">
        <f ca="1">B28+RANDBETWEEN(Premissas!$B$4,Premissas!$C$4)</f>
        <v>44570</v>
      </c>
      <c r="D28" s="5">
        <f ca="1">C28+RANDBETWEEN(Premissas!$B$5,Premissas!$C$5)</f>
        <v>44601</v>
      </c>
      <c r="E28" s="6">
        <f ca="1">ROUNDUP(N28/35000,0)*K28*Premissas!$B$14</f>
        <v>67599.377999999997</v>
      </c>
      <c r="F28" s="6">
        <f ca="1">RANDBETWEEN(Premissas!$B$6,Premissas!$C$6)</f>
        <v>3080</v>
      </c>
      <c r="G28" s="11">
        <f ca="1">(L28*N28)*Premissas!$B$16</f>
        <v>5951.3611355454286</v>
      </c>
      <c r="H28" s="6">
        <f ca="1">RANDBETWEEN(Premissas!$B$7,Premissas!$C$7)</f>
        <v>4316</v>
      </c>
      <c r="I28" s="10">
        <f ca="1">VLOOKUP(B:B,fatTitanio!A:B,2,0)</f>
        <v>7.2504</v>
      </c>
      <c r="J28" s="11">
        <f ca="1">VLOOKUP(M:M,dimProduto!A:C,3,0)</f>
        <v>1.6261544560475099</v>
      </c>
      <c r="K28" s="6">
        <f ca="1">VLOOKUP(B:B,fatDolar!A:B,2,0)</f>
        <v>5.6474000000000002</v>
      </c>
      <c r="L28" s="6">
        <f t="shared" ca="1" si="0"/>
        <v>66.584372312219671</v>
      </c>
      <c r="M28" s="1">
        <f ca="1">RANDBETWEEN(SMALL(dimProduto!A:A,1),LARGE(dimProduto!A:A,1))</f>
        <v>4</v>
      </c>
      <c r="N28" s="12">
        <f t="shared" ca="1" si="1"/>
        <v>94085</v>
      </c>
      <c r="O28" s="1">
        <f ca="1">RANDBETWEEN(SMALL(dimFornecedor!A:A,1),LARGE(dimFornecedor!A:A,1))</f>
        <v>1</v>
      </c>
      <c r="P28" s="1">
        <f ca="1">RANDBETWEEN(SMALL(dimEstoque!A:A,1),LARGE(dimEstoque!A:A,1))</f>
        <v>1</v>
      </c>
    </row>
    <row r="29" spans="1:16" x14ac:dyDescent="0.2">
      <c r="A29" s="1">
        <v>28</v>
      </c>
      <c r="B29" s="5">
        <f ca="1">RANDBETWEEN(Premissas!$B$3,Premissas!$C$3)</f>
        <v>44226</v>
      </c>
      <c r="C29" s="5">
        <f ca="1">B29+RANDBETWEEN(Premissas!$B$4,Premissas!$C$4)</f>
        <v>44383</v>
      </c>
      <c r="D29" s="5">
        <f ca="1">C29+RANDBETWEEN(Premissas!$B$5,Premissas!$C$5)</f>
        <v>44404</v>
      </c>
      <c r="E29" s="6">
        <f ca="1">ROUNDUP(N29/35000,0)*K29*Premissas!$B$14</f>
        <v>43590.75</v>
      </c>
      <c r="F29" s="6">
        <f ca="1">RANDBETWEEN(Premissas!$B$6,Premissas!$C$6)</f>
        <v>2965</v>
      </c>
      <c r="G29" s="11">
        <f ca="1">(L29*N29)*Premissas!$B$16</f>
        <v>2915.0746795695918</v>
      </c>
      <c r="H29" s="6">
        <f ca="1">RANDBETWEEN(Premissas!$B$7,Premissas!$C$7)</f>
        <v>3809</v>
      </c>
      <c r="I29" s="10">
        <f ca="1">VLOOKUP(B:B,fatTitanio!A:B,2,0)</f>
        <v>7.5003000000000002</v>
      </c>
      <c r="J29" s="11">
        <f ca="1">VLOOKUP(M:M,dimProduto!A:C,3,0)</f>
        <v>1.2719599651809441</v>
      </c>
      <c r="K29" s="6">
        <f ca="1">VLOOKUP(B:B,fatDolar!A:B,2,0)</f>
        <v>5.4625000000000004</v>
      </c>
      <c r="L29" s="6">
        <f t="shared" ca="1" si="0"/>
        <v>52.112694247899753</v>
      </c>
      <c r="M29" s="1">
        <f ca="1">RANDBETWEEN(SMALL(dimProduto!A:A,1),LARGE(dimProduto!A:A,1))</f>
        <v>5</v>
      </c>
      <c r="N29" s="12">
        <f t="shared" ca="1" si="1"/>
        <v>58882</v>
      </c>
      <c r="O29" s="1">
        <f ca="1">RANDBETWEEN(SMALL(dimFornecedor!A:A,1),LARGE(dimFornecedor!A:A,1))</f>
        <v>2</v>
      </c>
      <c r="P29" s="1">
        <f ca="1">RANDBETWEEN(SMALL(dimEstoque!A:A,1),LARGE(dimEstoque!A:A,1))</f>
        <v>1</v>
      </c>
    </row>
    <row r="30" spans="1:16" x14ac:dyDescent="0.2">
      <c r="A30" s="1">
        <v>29</v>
      </c>
      <c r="B30" s="5">
        <f ca="1">RANDBETWEEN(Premissas!$B$3,Premissas!$C$3)</f>
        <v>44501</v>
      </c>
      <c r="C30" s="5">
        <f ca="1">B30+RANDBETWEEN(Premissas!$B$4,Premissas!$C$4)</f>
        <v>44638</v>
      </c>
      <c r="D30" s="5">
        <f ca="1">C30+RANDBETWEEN(Premissas!$B$5,Premissas!$C$5)</f>
        <v>44672</v>
      </c>
      <c r="E30" s="6">
        <f ca="1">ROUNDUP(N30/35000,0)*K30*Premissas!$B$14</f>
        <v>45338.369999999995</v>
      </c>
      <c r="F30" s="6">
        <f ca="1">RANDBETWEEN(Premissas!$B$6,Premissas!$C$6)</f>
        <v>3386</v>
      </c>
      <c r="G30" s="11">
        <f ca="1">(L30*N30)*Premissas!$B$16</f>
        <v>2104.2999355685797</v>
      </c>
      <c r="H30" s="6">
        <f ca="1">RANDBETWEEN(Premissas!$B$7,Premissas!$C$7)</f>
        <v>4183</v>
      </c>
      <c r="I30" s="10">
        <f ca="1">VLOOKUP(B:B,fatTitanio!A:B,2,0)</f>
        <v>7.2504</v>
      </c>
      <c r="J30" s="11">
        <f ca="1">VLOOKUP(M:M,dimProduto!A:C,3,0)</f>
        <v>1.3242139330818898</v>
      </c>
      <c r="K30" s="6">
        <f ca="1">VLOOKUP(B:B,fatDolar!A:B,2,0)</f>
        <v>5.6814999999999998</v>
      </c>
      <c r="L30" s="6">
        <f t="shared" ca="1" si="0"/>
        <v>54.548539999418814</v>
      </c>
      <c r="M30" s="1">
        <f ca="1">RANDBETWEEN(SMALL(dimProduto!A:A,1),LARGE(dimProduto!A:A,1))</f>
        <v>2</v>
      </c>
      <c r="N30" s="12">
        <f t="shared" ca="1" si="1"/>
        <v>40607</v>
      </c>
      <c r="O30" s="1">
        <f ca="1">RANDBETWEEN(SMALL(dimFornecedor!A:A,1),LARGE(dimFornecedor!A:A,1))</f>
        <v>2</v>
      </c>
      <c r="P30" s="1">
        <f ca="1">RANDBETWEEN(SMALL(dimEstoque!A:A,1),LARGE(dimEstoque!A:A,1))</f>
        <v>2</v>
      </c>
    </row>
    <row r="31" spans="1:16" x14ac:dyDescent="0.2">
      <c r="A31" s="1">
        <v>30</v>
      </c>
      <c r="B31" s="5">
        <f ca="1">RANDBETWEEN(Premissas!$B$3,Premissas!$C$3)</f>
        <v>44378</v>
      </c>
      <c r="C31" s="5">
        <f ca="1">B31+RANDBETWEEN(Premissas!$B$4,Premissas!$C$4)</f>
        <v>44486</v>
      </c>
      <c r="D31" s="5">
        <f ca="1">C31+RANDBETWEEN(Premissas!$B$5,Premissas!$C$5)</f>
        <v>44515</v>
      </c>
      <c r="E31" s="6">
        <f ca="1">ROUNDUP(N31/35000,0)*K31*Premissas!$B$14</f>
        <v>40279.847999999998</v>
      </c>
      <c r="F31" s="6">
        <f ca="1">RANDBETWEEN(Premissas!$B$6,Premissas!$C$6)</f>
        <v>2707</v>
      </c>
      <c r="G31" s="11">
        <f ca="1">(L31*N31)*Premissas!$B$16</f>
        <v>2346.9689075484794</v>
      </c>
      <c r="H31" s="6">
        <f ca="1">RANDBETWEEN(Premissas!$B$7,Premissas!$C$7)</f>
        <v>4396</v>
      </c>
      <c r="I31" s="10">
        <f ca="1">VLOOKUP(B:B,fatTitanio!A:B,2,0)</f>
        <v>7.2504</v>
      </c>
      <c r="J31" s="11">
        <f ca="1">VLOOKUP(M:M,dimProduto!A:C,3,0)</f>
        <v>1.0787187144069543</v>
      </c>
      <c r="K31" s="6">
        <f ca="1">VLOOKUP(B:B,fatDolar!A:B,2,0)</f>
        <v>5.0476000000000001</v>
      </c>
      <c r="L31" s="6">
        <f t="shared" ca="1" si="0"/>
        <v>39.477997201827073</v>
      </c>
      <c r="M31" s="1">
        <f ca="1">RANDBETWEEN(SMALL(dimProduto!A:A,1),LARGE(dimProduto!A:A,1))</f>
        <v>3</v>
      </c>
      <c r="N31" s="12">
        <f t="shared" ca="1" si="1"/>
        <v>62579</v>
      </c>
      <c r="O31" s="1">
        <f ca="1">RANDBETWEEN(SMALL(dimFornecedor!A:A,1),LARGE(dimFornecedor!A:A,1))</f>
        <v>2</v>
      </c>
      <c r="P31" s="1">
        <f ca="1">RANDBETWEEN(SMALL(dimEstoque!A:A,1),LARGE(dimEstoque!A:A,1))</f>
        <v>4</v>
      </c>
    </row>
    <row r="32" spans="1:16" x14ac:dyDescent="0.2">
      <c r="A32" s="1">
        <v>31</v>
      </c>
      <c r="B32" s="5">
        <f ca="1">RANDBETWEEN(Premissas!$B$3,Premissas!$C$3)</f>
        <v>44447</v>
      </c>
      <c r="C32" s="5">
        <f ca="1">B32+RANDBETWEEN(Premissas!$B$4,Premissas!$C$4)</f>
        <v>44507</v>
      </c>
      <c r="D32" s="5">
        <f ca="1">C32+RANDBETWEEN(Premissas!$B$5,Premissas!$C$5)</f>
        <v>44522</v>
      </c>
      <c r="E32" s="6">
        <f ca="1">ROUNDUP(N32/35000,0)*K32*Premissas!$B$14</f>
        <v>42464.771999999997</v>
      </c>
      <c r="F32" s="6">
        <f ca="1">RANDBETWEEN(Premissas!$B$6,Premissas!$C$6)</f>
        <v>3393</v>
      </c>
      <c r="G32" s="11">
        <f ca="1">(L32*N32)*Premissas!$B$16</f>
        <v>2887.7052691662693</v>
      </c>
      <c r="H32" s="6">
        <f ca="1">RANDBETWEEN(Premissas!$B$7,Premissas!$C$7)</f>
        <v>3967</v>
      </c>
      <c r="I32" s="10">
        <f ca="1">VLOOKUP(B:B,fatTitanio!A:B,2,0)</f>
        <v>6.6458000000000004</v>
      </c>
      <c r="J32" s="11">
        <f ca="1">VLOOKUP(M:M,dimProduto!A:C,3,0)</f>
        <v>1.6261544560475099</v>
      </c>
      <c r="K32" s="6">
        <f ca="1">VLOOKUP(B:B,fatDolar!A:B,2,0)</f>
        <v>5.3213999999999997</v>
      </c>
      <c r="L32" s="6">
        <f t="shared" ca="1" si="0"/>
        <v>57.508887487080479</v>
      </c>
      <c r="M32" s="1">
        <f ca="1">RANDBETWEEN(SMALL(dimProduto!A:A,1),LARGE(dimProduto!A:A,1))</f>
        <v>4</v>
      </c>
      <c r="N32" s="12">
        <f t="shared" ca="1" si="1"/>
        <v>52856</v>
      </c>
      <c r="O32" s="1">
        <f ca="1">RANDBETWEEN(SMALL(dimFornecedor!A:A,1),LARGE(dimFornecedor!A:A,1))</f>
        <v>1</v>
      </c>
      <c r="P32" s="1">
        <f ca="1">RANDBETWEEN(SMALL(dimEstoque!A:A,1),LARGE(dimEstoque!A:A,1))</f>
        <v>2</v>
      </c>
    </row>
    <row r="33" spans="1:16" x14ac:dyDescent="0.2">
      <c r="A33" s="1">
        <v>32</v>
      </c>
      <c r="B33" s="5">
        <f ca="1">RANDBETWEEN(Premissas!$B$3,Premissas!$C$3)</f>
        <v>44551</v>
      </c>
      <c r="C33" s="5">
        <f ca="1">B33+RANDBETWEEN(Premissas!$B$4,Premissas!$C$4)</f>
        <v>44707</v>
      </c>
      <c r="D33" s="5">
        <f ca="1">C33+RANDBETWEEN(Premissas!$B$5,Premissas!$C$5)</f>
        <v>44731</v>
      </c>
      <c r="E33" s="6">
        <f ca="1">ROUNDUP(N33/35000,0)*K33*Premissas!$B$14</f>
        <v>68768.846999999994</v>
      </c>
      <c r="F33" s="6">
        <f ca="1">RANDBETWEEN(Premissas!$B$6,Premissas!$C$6)</f>
        <v>3568</v>
      </c>
      <c r="G33" s="11">
        <f ca="1">(L33*N33)*Premissas!$B$16</f>
        <v>4306.9440936893761</v>
      </c>
      <c r="H33" s="6">
        <f ca="1">RANDBETWEEN(Premissas!$B$7,Premissas!$C$7)</f>
        <v>4452</v>
      </c>
      <c r="I33" s="10">
        <f ca="1">VLOOKUP(B:B,fatTitanio!A:B,2,0)</f>
        <v>7.1013000000000002</v>
      </c>
      <c r="J33" s="11">
        <f ca="1">VLOOKUP(M:M,dimProduto!A:C,3,0)</f>
        <v>1.4117154231888367</v>
      </c>
      <c r="K33" s="6">
        <f ca="1">VLOOKUP(B:B,fatDolar!A:B,2,0)</f>
        <v>5.7450999999999999</v>
      </c>
      <c r="L33" s="6">
        <f t="shared" ca="1" si="0"/>
        <v>57.594712152272614</v>
      </c>
      <c r="M33" s="1">
        <f ca="1">RANDBETWEEN(SMALL(dimProduto!A:A,1),LARGE(dimProduto!A:A,1))</f>
        <v>1</v>
      </c>
      <c r="N33" s="12">
        <f t="shared" ca="1" si="1"/>
        <v>78716</v>
      </c>
      <c r="O33" s="1">
        <f ca="1">RANDBETWEEN(SMALL(dimFornecedor!A:A,1),LARGE(dimFornecedor!A:A,1))</f>
        <v>2</v>
      </c>
      <c r="P33" s="1">
        <f ca="1">RANDBETWEEN(SMALL(dimEstoque!A:A,1),LARGE(dimEstoque!A:A,1))</f>
        <v>4</v>
      </c>
    </row>
    <row r="34" spans="1:16" x14ac:dyDescent="0.2">
      <c r="A34" s="1">
        <v>33</v>
      </c>
      <c r="B34" s="5">
        <f ca="1">RANDBETWEEN(Premissas!$B$3,Premissas!$C$3)</f>
        <v>44312</v>
      </c>
      <c r="C34" s="5">
        <f ca="1">B34+RANDBETWEEN(Premissas!$B$4,Premissas!$C$4)</f>
        <v>44451</v>
      </c>
      <c r="D34" s="5">
        <f ca="1">C34+RANDBETWEEN(Premissas!$B$5,Premissas!$C$5)</f>
        <v>44467</v>
      </c>
      <c r="E34" s="6">
        <f ca="1">ROUNDUP(N34/35000,0)*K34*Premissas!$B$14</f>
        <v>65073.707999999999</v>
      </c>
      <c r="F34" s="6">
        <f ca="1">RANDBETWEEN(Premissas!$B$6,Premissas!$C$6)</f>
        <v>3448</v>
      </c>
      <c r="G34" s="11">
        <f ca="1">(L34*N34)*Premissas!$B$16</f>
        <v>4973.1748692194487</v>
      </c>
      <c r="H34" s="6">
        <f ca="1">RANDBETWEEN(Premissas!$B$7,Premissas!$C$7)</f>
        <v>3826</v>
      </c>
      <c r="I34" s="10">
        <f ca="1">VLOOKUP(B:B,fatTitanio!A:B,2,0)</f>
        <v>7.5526</v>
      </c>
      <c r="J34" s="11">
        <f ca="1">VLOOKUP(M:M,dimProduto!A:C,3,0)</f>
        <v>1.4117154231888367</v>
      </c>
      <c r="K34" s="6">
        <f ca="1">VLOOKUP(B:B,fatDolar!A:B,2,0)</f>
        <v>5.4363999999999999</v>
      </c>
      <c r="L34" s="6">
        <f t="shared" ca="1" si="0"/>
        <v>57.963559525298848</v>
      </c>
      <c r="M34" s="1">
        <f ca="1">RANDBETWEEN(SMALL(dimProduto!A:A,1),LARGE(dimProduto!A:A,1))</f>
        <v>1</v>
      </c>
      <c r="N34" s="12">
        <f t="shared" ca="1" si="1"/>
        <v>90314</v>
      </c>
      <c r="O34" s="1">
        <f ca="1">RANDBETWEEN(SMALL(dimFornecedor!A:A,1),LARGE(dimFornecedor!A:A,1))</f>
        <v>1</v>
      </c>
      <c r="P34" s="1">
        <f ca="1">RANDBETWEEN(SMALL(dimEstoque!A:A,1),LARGE(dimEstoque!A:A,1))</f>
        <v>1</v>
      </c>
    </row>
    <row r="35" spans="1:16" x14ac:dyDescent="0.2">
      <c r="A35" s="1">
        <v>34</v>
      </c>
      <c r="B35" s="5">
        <f ca="1">RANDBETWEEN(Premissas!$B$3,Premissas!$C$3)</f>
        <v>44421</v>
      </c>
      <c r="C35" s="5">
        <f ca="1">B35+RANDBETWEEN(Premissas!$B$4,Premissas!$C$4)</f>
        <v>44538</v>
      </c>
      <c r="D35" s="5">
        <f ca="1">C35+RANDBETWEEN(Premissas!$B$5,Premissas!$C$5)</f>
        <v>44561</v>
      </c>
      <c r="E35" s="6">
        <f ca="1">ROUNDUP(N35/35000,0)*K35*Premissas!$B$14</f>
        <v>41867.868000000002</v>
      </c>
      <c r="F35" s="6">
        <f ca="1">RANDBETWEEN(Premissas!$B$6,Premissas!$C$6)</f>
        <v>2748</v>
      </c>
      <c r="G35" s="11">
        <f ca="1">(L35*N35)*Premissas!$B$16</f>
        <v>2053.3525085231313</v>
      </c>
      <c r="H35" s="6">
        <f ca="1">RANDBETWEEN(Premissas!$B$7,Premissas!$C$7)</f>
        <v>3976</v>
      </c>
      <c r="I35" s="10">
        <f ca="1">VLOOKUP(B:B,fatTitanio!A:B,2,0)</f>
        <v>6.6458000000000004</v>
      </c>
      <c r="J35" s="11">
        <f ca="1">VLOOKUP(M:M,dimProduto!A:C,3,0)</f>
        <v>1.6261544560475099</v>
      </c>
      <c r="K35" s="6">
        <f ca="1">VLOOKUP(B:B,fatDolar!A:B,2,0)</f>
        <v>5.2465999999999999</v>
      </c>
      <c r="L35" s="6">
        <f t="shared" ca="1" si="0"/>
        <v>56.700516610237237</v>
      </c>
      <c r="M35" s="1">
        <f ca="1">RANDBETWEEN(SMALL(dimProduto!A:A,1),LARGE(dimProduto!A:A,1))</f>
        <v>4</v>
      </c>
      <c r="N35" s="12">
        <f t="shared" ca="1" si="1"/>
        <v>38120</v>
      </c>
      <c r="O35" s="1">
        <f ca="1">RANDBETWEEN(SMALL(dimFornecedor!A:A,1),LARGE(dimFornecedor!A:A,1))</f>
        <v>2</v>
      </c>
      <c r="P35" s="1">
        <f ca="1">RANDBETWEEN(SMALL(dimEstoque!A:A,1),LARGE(dimEstoque!A:A,1))</f>
        <v>1</v>
      </c>
    </row>
    <row r="36" spans="1:16" x14ac:dyDescent="0.2">
      <c r="A36" s="1">
        <v>35</v>
      </c>
      <c r="B36" s="5">
        <f ca="1">RANDBETWEEN(Premissas!$B$3,Premissas!$C$3)</f>
        <v>44228</v>
      </c>
      <c r="C36" s="5">
        <f ca="1">B36+RANDBETWEEN(Premissas!$B$4,Premissas!$C$4)</f>
        <v>44295</v>
      </c>
      <c r="D36" s="5">
        <f ca="1">C36+RANDBETWEEN(Premissas!$B$5,Premissas!$C$5)</f>
        <v>44322</v>
      </c>
      <c r="E36" s="6">
        <f ca="1">ROUNDUP(N36/35000,0)*K36*Premissas!$B$14</f>
        <v>65023.433999999994</v>
      </c>
      <c r="F36" s="6">
        <f ca="1">RANDBETWEEN(Premissas!$B$6,Premissas!$C$6)</f>
        <v>2784</v>
      </c>
      <c r="G36" s="11">
        <f ca="1">(L36*N36)*Premissas!$B$16</f>
        <v>4825.8109769139619</v>
      </c>
      <c r="H36" s="6">
        <f ca="1">RANDBETWEEN(Premissas!$B$7,Premissas!$C$7)</f>
        <v>3867</v>
      </c>
      <c r="I36" s="10">
        <f ca="1">VLOOKUP(B:B,fatTitanio!A:B,2,0)</f>
        <v>7.5003000000000002</v>
      </c>
      <c r="J36" s="11">
        <f ca="1">VLOOKUP(M:M,dimProduto!A:C,3,0)</f>
        <v>1.3242139330818898</v>
      </c>
      <c r="K36" s="6">
        <f ca="1">VLOOKUP(B:B,fatDolar!A:B,2,0)</f>
        <v>5.4321999999999999</v>
      </c>
      <c r="L36" s="6">
        <f t="shared" ca="1" si="0"/>
        <v>53.952619973134006</v>
      </c>
      <c r="M36" s="1">
        <f ca="1">RANDBETWEEN(SMALL(dimProduto!A:A,1),LARGE(dimProduto!A:A,1))</f>
        <v>2</v>
      </c>
      <c r="N36" s="12">
        <f t="shared" ca="1" si="1"/>
        <v>94153</v>
      </c>
      <c r="O36" s="1">
        <f ca="1">RANDBETWEEN(SMALL(dimFornecedor!A:A,1),LARGE(dimFornecedor!A:A,1))</f>
        <v>1</v>
      </c>
      <c r="P36" s="1">
        <f ca="1">RANDBETWEEN(SMALL(dimEstoque!A:A,1),LARGE(dimEstoque!A:A,1))</f>
        <v>1</v>
      </c>
    </row>
    <row r="37" spans="1:16" x14ac:dyDescent="0.2">
      <c r="A37" s="1">
        <v>36</v>
      </c>
      <c r="B37" s="5">
        <f ca="1">RANDBETWEEN(Premissas!$B$3,Premissas!$C$3)</f>
        <v>44482</v>
      </c>
      <c r="C37" s="5">
        <f ca="1">B37+RANDBETWEEN(Premissas!$B$4,Premissas!$C$4)</f>
        <v>44609</v>
      </c>
      <c r="D37" s="5">
        <f ca="1">C37+RANDBETWEEN(Premissas!$B$5,Premissas!$C$5)</f>
        <v>44649</v>
      </c>
      <c r="E37" s="6">
        <f ca="1">ROUNDUP(N37/35000,0)*K37*Premissas!$B$14</f>
        <v>43996.133999999998</v>
      </c>
      <c r="F37" s="6">
        <f ca="1">RANDBETWEEN(Premissas!$B$6,Premissas!$C$6)</f>
        <v>3567</v>
      </c>
      <c r="G37" s="11">
        <f ca="1">(L37*N37)*Premissas!$B$16</f>
        <v>2841.4386620586447</v>
      </c>
      <c r="H37" s="6">
        <f ca="1">RANDBETWEEN(Premissas!$B$7,Premissas!$C$7)</f>
        <v>4444</v>
      </c>
      <c r="I37" s="10">
        <f ca="1">VLOOKUP(B:B,fatTitanio!A:B,2,0)</f>
        <v>7.1295000000000002</v>
      </c>
      <c r="J37" s="11">
        <f ca="1">VLOOKUP(M:M,dimProduto!A:C,3,0)</f>
        <v>1.4117154231888367</v>
      </c>
      <c r="K37" s="6">
        <f ca="1">VLOOKUP(B:B,fatDolar!A:B,2,0)</f>
        <v>5.5133000000000001</v>
      </c>
      <c r="L37" s="6">
        <f t="shared" ca="1" si="0"/>
        <v>55.490400276894476</v>
      </c>
      <c r="M37" s="1">
        <f ca="1">RANDBETWEEN(SMALL(dimProduto!A:A,1),LARGE(dimProduto!A:A,1))</f>
        <v>1</v>
      </c>
      <c r="N37" s="12">
        <f t="shared" ca="1" si="1"/>
        <v>53901</v>
      </c>
      <c r="O37" s="1">
        <f ca="1">RANDBETWEEN(SMALL(dimFornecedor!A:A,1),LARGE(dimFornecedor!A:A,1))</f>
        <v>2</v>
      </c>
      <c r="P37" s="1">
        <f ca="1">RANDBETWEEN(SMALL(dimEstoque!A:A,1),LARGE(dimEstoque!A:A,1))</f>
        <v>1</v>
      </c>
    </row>
    <row r="38" spans="1:16" x14ac:dyDescent="0.2">
      <c r="A38" s="1">
        <v>37</v>
      </c>
      <c r="B38" s="5">
        <f ca="1">RANDBETWEEN(Premissas!$B$3,Premissas!$C$3)</f>
        <v>44480</v>
      </c>
      <c r="C38" s="5">
        <f ca="1">B38+RANDBETWEEN(Premissas!$B$4,Premissas!$C$4)</f>
        <v>44555</v>
      </c>
      <c r="D38" s="5">
        <f ca="1">C38+RANDBETWEEN(Premissas!$B$5,Premissas!$C$5)</f>
        <v>44582</v>
      </c>
      <c r="E38" s="6">
        <f ca="1">ROUNDUP(N38/35000,0)*K38*Premissas!$B$14</f>
        <v>66274.298999999999</v>
      </c>
      <c r="F38" s="6">
        <f ca="1">RANDBETWEEN(Premissas!$B$6,Premissas!$C$6)</f>
        <v>2787</v>
      </c>
      <c r="G38" s="11">
        <f ca="1">(L38*N38)*Premissas!$B$16</f>
        <v>4067.628069633532</v>
      </c>
      <c r="H38" s="6">
        <f ca="1">RANDBETWEEN(Premissas!$B$7,Premissas!$C$7)</f>
        <v>4439</v>
      </c>
      <c r="I38" s="10">
        <f ca="1">VLOOKUP(B:B,fatTitanio!A:B,2,0)</f>
        <v>7.1295000000000002</v>
      </c>
      <c r="J38" s="11">
        <f ca="1">VLOOKUP(M:M,dimProduto!A:C,3,0)</f>
        <v>1.0787187144069543</v>
      </c>
      <c r="K38" s="6">
        <f ca="1">VLOOKUP(B:B,fatDolar!A:B,2,0)</f>
        <v>5.5366999999999997</v>
      </c>
      <c r="L38" s="6">
        <f t="shared" ca="1" si="0"/>
        <v>42.581237519233262</v>
      </c>
      <c r="M38" s="1">
        <f ca="1">RANDBETWEEN(SMALL(dimProduto!A:A,1),LARGE(dimProduto!A:A,1))</f>
        <v>3</v>
      </c>
      <c r="N38" s="12">
        <f t="shared" ca="1" si="1"/>
        <v>100554</v>
      </c>
      <c r="O38" s="1">
        <f ca="1">RANDBETWEEN(SMALL(dimFornecedor!A:A,1),LARGE(dimFornecedor!A:A,1))</f>
        <v>1</v>
      </c>
      <c r="P38" s="1">
        <f ca="1">RANDBETWEEN(SMALL(dimEstoque!A:A,1),LARGE(dimEstoque!A:A,1))</f>
        <v>2</v>
      </c>
    </row>
    <row r="39" spans="1:16" x14ac:dyDescent="0.2">
      <c r="A39" s="1">
        <v>38</v>
      </c>
      <c r="B39" s="5">
        <f ca="1">RANDBETWEEN(Premissas!$B$3,Premissas!$C$3)</f>
        <v>44549</v>
      </c>
      <c r="C39" s="5">
        <f ca="1">B39+RANDBETWEEN(Premissas!$B$4,Premissas!$C$4)</f>
        <v>44691</v>
      </c>
      <c r="D39" s="5">
        <f ca="1">C39+RANDBETWEEN(Premissas!$B$5,Premissas!$C$5)</f>
        <v>44712</v>
      </c>
      <c r="E39" s="6">
        <f ca="1">ROUNDUP(N39/35000,0)*K39*Premissas!$B$14</f>
        <v>68179.922999999995</v>
      </c>
      <c r="F39" s="6">
        <f ca="1">RANDBETWEEN(Premissas!$B$6,Premissas!$C$6)</f>
        <v>3093</v>
      </c>
      <c r="G39" s="11">
        <f ca="1">(L39*N39)*Premissas!$B$16</f>
        <v>3877.5072099840818</v>
      </c>
      <c r="H39" s="6">
        <f ca="1">RANDBETWEEN(Premissas!$B$7,Premissas!$C$7)</f>
        <v>4409</v>
      </c>
      <c r="I39" s="10">
        <f ca="1">VLOOKUP(B:B,fatTitanio!A:B,2,0)</f>
        <v>7.1013000000000002</v>
      </c>
      <c r="J39" s="11">
        <f ca="1">VLOOKUP(M:M,dimProduto!A:C,3,0)</f>
        <v>1.0787187144069543</v>
      </c>
      <c r="K39" s="6">
        <f ca="1">VLOOKUP(B:B,fatDolar!A:B,2,0)</f>
        <v>5.6959</v>
      </c>
      <c r="L39" s="6">
        <f t="shared" ca="1" si="0"/>
        <v>43.632332426376067</v>
      </c>
      <c r="M39" s="1">
        <f ca="1">RANDBETWEEN(SMALL(dimProduto!A:A,1),LARGE(dimProduto!A:A,1))</f>
        <v>3</v>
      </c>
      <c r="N39" s="12">
        <f t="shared" ca="1" si="1"/>
        <v>93545</v>
      </c>
      <c r="O39" s="1">
        <f ca="1">RANDBETWEEN(SMALL(dimFornecedor!A:A,1),LARGE(dimFornecedor!A:A,1))</f>
        <v>2</v>
      </c>
      <c r="P39" s="1">
        <f ca="1">RANDBETWEEN(SMALL(dimEstoque!A:A,1),LARGE(dimEstoque!A:A,1))</f>
        <v>2</v>
      </c>
    </row>
    <row r="40" spans="1:16" x14ac:dyDescent="0.2">
      <c r="A40" s="1">
        <v>39</v>
      </c>
      <c r="B40" s="5">
        <f ca="1">RANDBETWEEN(Premissas!$B$3,Premissas!$C$3)</f>
        <v>44294</v>
      </c>
      <c r="C40" s="5">
        <f ca="1">B40+RANDBETWEEN(Premissas!$B$4,Premissas!$C$4)</f>
        <v>44442</v>
      </c>
      <c r="D40" s="5">
        <f ca="1">C40+RANDBETWEEN(Premissas!$B$5,Premissas!$C$5)</f>
        <v>44482</v>
      </c>
      <c r="E40" s="6">
        <f ca="1">ROUNDUP(N40/35000,0)*K40*Premissas!$B$14</f>
        <v>66696.840000000011</v>
      </c>
      <c r="F40" s="6">
        <f ca="1">RANDBETWEEN(Premissas!$B$6,Premissas!$C$6)</f>
        <v>3007</v>
      </c>
      <c r="G40" s="11">
        <f ca="1">(L40*N40)*Premissas!$B$16</f>
        <v>4642.472347641522</v>
      </c>
      <c r="H40" s="6">
        <f ca="1">RANDBETWEEN(Premissas!$B$7,Premissas!$C$7)</f>
        <v>3903</v>
      </c>
      <c r="I40" s="10">
        <f ca="1">VLOOKUP(B:B,fatTitanio!A:B,2,0)</f>
        <v>7.5526</v>
      </c>
      <c r="J40" s="11">
        <f ca="1">VLOOKUP(M:M,dimProduto!A:C,3,0)</f>
        <v>1.3242139330818898</v>
      </c>
      <c r="K40" s="6">
        <f ca="1">VLOOKUP(B:B,fatDolar!A:B,2,0)</f>
        <v>5.5720000000000001</v>
      </c>
      <c r="L40" s="6">
        <f t="shared" ca="1" si="0"/>
        <v>55.727010417340139</v>
      </c>
      <c r="M40" s="1">
        <f ca="1">RANDBETWEEN(SMALL(dimProduto!A:A,1),LARGE(dimProduto!A:A,1))</f>
        <v>2</v>
      </c>
      <c r="N40" s="12">
        <f t="shared" ca="1" si="1"/>
        <v>87692</v>
      </c>
      <c r="O40" s="1">
        <f ca="1">RANDBETWEEN(SMALL(dimFornecedor!A:A,1),LARGE(dimFornecedor!A:A,1))</f>
        <v>1</v>
      </c>
      <c r="P40" s="1">
        <f ca="1">RANDBETWEEN(SMALL(dimEstoque!A:A,1),LARGE(dimEstoque!A:A,1))</f>
        <v>4</v>
      </c>
    </row>
    <row r="41" spans="1:16" x14ac:dyDescent="0.2">
      <c r="A41" s="1">
        <v>40</v>
      </c>
      <c r="B41" s="5">
        <f ca="1">RANDBETWEEN(Premissas!$B$3,Premissas!$C$3)</f>
        <v>44462</v>
      </c>
      <c r="C41" s="5">
        <f ca="1">B41+RANDBETWEEN(Premissas!$B$4,Premissas!$C$4)</f>
        <v>44561</v>
      </c>
      <c r="D41" s="5">
        <f ca="1">C41+RANDBETWEEN(Premissas!$B$5,Premissas!$C$5)</f>
        <v>44593</v>
      </c>
      <c r="E41" s="6">
        <f ca="1">ROUNDUP(N41/35000,0)*K41*Premissas!$B$14</f>
        <v>42317.94</v>
      </c>
      <c r="F41" s="6">
        <f ca="1">RANDBETWEEN(Premissas!$B$6,Premissas!$C$6)</f>
        <v>2998</v>
      </c>
      <c r="G41" s="11">
        <f ca="1">(L41*N41)*Premissas!$B$16</f>
        <v>1924.9557303565352</v>
      </c>
      <c r="H41" s="6">
        <f ca="1">RANDBETWEEN(Premissas!$B$7,Premissas!$C$7)</f>
        <v>4284</v>
      </c>
      <c r="I41" s="10">
        <f ca="1">VLOOKUP(B:B,fatTitanio!A:B,2,0)</f>
        <v>7.1295000000000002</v>
      </c>
      <c r="J41" s="11">
        <f ca="1">VLOOKUP(M:M,dimProduto!A:C,3,0)</f>
        <v>1.2719599651809441</v>
      </c>
      <c r="K41" s="6">
        <f ca="1">VLOOKUP(B:B,fatDolar!A:B,2,0)</f>
        <v>5.3029999999999999</v>
      </c>
      <c r="L41" s="6">
        <f t="shared" ca="1" si="0"/>
        <v>48.089929746030244</v>
      </c>
      <c r="M41" s="1">
        <f ca="1">RANDBETWEEN(SMALL(dimProduto!A:A,1),LARGE(dimProduto!A:A,1))</f>
        <v>5</v>
      </c>
      <c r="N41" s="12">
        <f t="shared" ca="1" si="1"/>
        <v>42135</v>
      </c>
      <c r="O41" s="1">
        <f ca="1">RANDBETWEEN(SMALL(dimFornecedor!A:A,1),LARGE(dimFornecedor!A:A,1))</f>
        <v>1</v>
      </c>
      <c r="P41" s="1">
        <f ca="1">RANDBETWEEN(SMALL(dimEstoque!A:A,1),LARGE(dimEstoque!A:A,1))</f>
        <v>2</v>
      </c>
    </row>
    <row r="42" spans="1:16" x14ac:dyDescent="0.2">
      <c r="A42" s="1">
        <v>41</v>
      </c>
      <c r="B42" s="5">
        <f ca="1">RANDBETWEEN(Premissas!$B$3,Premissas!$C$3)</f>
        <v>44250</v>
      </c>
      <c r="C42" s="5">
        <f ca="1">B42+RANDBETWEEN(Premissas!$B$4,Premissas!$C$4)</f>
        <v>44382</v>
      </c>
      <c r="D42" s="5">
        <f ca="1">C42+RANDBETWEEN(Premissas!$B$5,Premissas!$C$5)</f>
        <v>44397</v>
      </c>
      <c r="E42" s="6">
        <f ca="1">ROUNDUP(N42/35000,0)*K42*Premissas!$B$14</f>
        <v>43418.381999999998</v>
      </c>
      <c r="F42" s="6">
        <f ca="1">RANDBETWEEN(Premissas!$B$6,Premissas!$C$6)</f>
        <v>2990</v>
      </c>
      <c r="G42" s="11">
        <f ca="1">(L42*N42)*Premissas!$B$16</f>
        <v>1523.0262325269014</v>
      </c>
      <c r="H42" s="6">
        <f ca="1">RANDBETWEEN(Premissas!$B$7,Premissas!$C$7)</f>
        <v>4155</v>
      </c>
      <c r="I42" s="10">
        <f ca="1">VLOOKUP(B:B,fatTitanio!A:B,2,0)</f>
        <v>7.7500999999999998</v>
      </c>
      <c r="J42" s="11">
        <f ca="1">VLOOKUP(M:M,dimProduto!A:C,3,0)</f>
        <v>1.0787187144069543</v>
      </c>
      <c r="K42" s="6">
        <f ca="1">VLOOKUP(B:B,fatDolar!A:B,2,0)</f>
        <v>5.4409000000000001</v>
      </c>
      <c r="L42" s="6">
        <f t="shared" ca="1" si="0"/>
        <v>45.486891982495507</v>
      </c>
      <c r="M42" s="1">
        <f ca="1">RANDBETWEEN(SMALL(dimProduto!A:A,1),LARGE(dimProduto!A:A,1))</f>
        <v>3</v>
      </c>
      <c r="N42" s="12">
        <f t="shared" ca="1" si="1"/>
        <v>35245</v>
      </c>
      <c r="O42" s="1">
        <f ca="1">RANDBETWEEN(SMALL(dimFornecedor!A:A,1),LARGE(dimFornecedor!A:A,1))</f>
        <v>1</v>
      </c>
      <c r="P42" s="1">
        <f ca="1">RANDBETWEEN(SMALL(dimEstoque!A:A,1),LARGE(dimEstoque!A:A,1))</f>
        <v>2</v>
      </c>
    </row>
    <row r="43" spans="1:16" x14ac:dyDescent="0.2">
      <c r="A43" s="1">
        <v>42</v>
      </c>
      <c r="B43" s="5">
        <f ca="1">RANDBETWEEN(Premissas!$B$3,Premissas!$C$3)</f>
        <v>44401</v>
      </c>
      <c r="C43" s="5">
        <f ca="1">B43+RANDBETWEEN(Premissas!$B$4,Premissas!$C$4)</f>
        <v>44559</v>
      </c>
      <c r="D43" s="5">
        <f ca="1">C43+RANDBETWEEN(Premissas!$B$5,Premissas!$C$5)</f>
        <v>44594</v>
      </c>
      <c r="E43" s="6">
        <f ca="1">ROUNDUP(N43/35000,0)*K43*Premissas!$B$14</f>
        <v>41500.788</v>
      </c>
      <c r="F43" s="6">
        <f ca="1">RANDBETWEEN(Premissas!$B$6,Premissas!$C$6)</f>
        <v>3313</v>
      </c>
      <c r="G43" s="11">
        <f ca="1">(L43*N43)*Premissas!$B$16</f>
        <v>2767.197831632197</v>
      </c>
      <c r="H43" s="6">
        <f ca="1">RANDBETWEEN(Premissas!$B$7,Premissas!$C$7)</f>
        <v>3984</v>
      </c>
      <c r="I43" s="10">
        <f ca="1">VLOOKUP(B:B,fatTitanio!A:B,2,0)</f>
        <v>7.2504</v>
      </c>
      <c r="J43" s="11">
        <f ca="1">VLOOKUP(M:M,dimProduto!A:C,3,0)</f>
        <v>1.4117154231888367</v>
      </c>
      <c r="K43" s="6">
        <f ca="1">VLOOKUP(B:B,fatDolar!A:B,2,0)</f>
        <v>5.2005999999999997</v>
      </c>
      <c r="L43" s="6">
        <f t="shared" ca="1" si="0"/>
        <v>53.230749123201946</v>
      </c>
      <c r="M43" s="1">
        <f ca="1">RANDBETWEEN(SMALL(dimProduto!A:A,1),LARGE(dimProduto!A:A,1))</f>
        <v>1</v>
      </c>
      <c r="N43" s="12">
        <f t="shared" ca="1" si="1"/>
        <v>54721</v>
      </c>
      <c r="O43" s="1">
        <f ca="1">RANDBETWEEN(SMALL(dimFornecedor!A:A,1),LARGE(dimFornecedor!A:A,1))</f>
        <v>1</v>
      </c>
      <c r="P43" s="1">
        <f ca="1">RANDBETWEEN(SMALL(dimEstoque!A:A,1),LARGE(dimEstoque!A:A,1))</f>
        <v>4</v>
      </c>
    </row>
    <row r="44" spans="1:16" x14ac:dyDescent="0.2">
      <c r="A44" s="1">
        <v>43</v>
      </c>
      <c r="B44" s="5">
        <f ca="1">RANDBETWEEN(Premissas!$B$3,Premissas!$C$3)</f>
        <v>44267</v>
      </c>
      <c r="C44" s="5">
        <f ca="1">B44+RANDBETWEEN(Premissas!$B$4,Premissas!$C$4)</f>
        <v>44393</v>
      </c>
      <c r="D44" s="5">
        <f ca="1">C44+RANDBETWEEN(Premissas!$B$5,Premissas!$C$5)</f>
        <v>44408</v>
      </c>
      <c r="E44" s="6">
        <f ca="1">ROUNDUP(N44/35000,0)*K44*Premissas!$B$14</f>
        <v>44303.364000000001</v>
      </c>
      <c r="F44" s="6">
        <f ca="1">RANDBETWEEN(Premissas!$B$6,Premissas!$C$6)</f>
        <v>3177</v>
      </c>
      <c r="G44" s="11">
        <f ca="1">(L44*N44)*Premissas!$B$16</f>
        <v>3186.1701170548781</v>
      </c>
      <c r="H44" s="6">
        <f ca="1">RANDBETWEEN(Premissas!$B$7,Premissas!$C$7)</f>
        <v>4593</v>
      </c>
      <c r="I44" s="10">
        <f ca="1">VLOOKUP(B:B,fatTitanio!A:B,2,0)</f>
        <v>7.7500999999999998</v>
      </c>
      <c r="J44" s="11">
        <f ca="1">VLOOKUP(M:M,dimProduto!A:C,3,0)</f>
        <v>1.4117154231888367</v>
      </c>
      <c r="K44" s="6">
        <f ca="1">VLOOKUP(B:B,fatDolar!A:B,2,0)</f>
        <v>5.5518000000000001</v>
      </c>
      <c r="L44" s="6">
        <f t="shared" ca="1" si="0"/>
        <v>60.741886826231969</v>
      </c>
      <c r="M44" s="1">
        <f ca="1">RANDBETWEEN(SMALL(dimProduto!A:A,1),LARGE(dimProduto!A:A,1))</f>
        <v>1</v>
      </c>
      <c r="N44" s="12">
        <f t="shared" ca="1" si="1"/>
        <v>55215</v>
      </c>
      <c r="O44" s="1">
        <f ca="1">RANDBETWEEN(SMALL(dimFornecedor!A:A,1),LARGE(dimFornecedor!A:A,1))</f>
        <v>1</v>
      </c>
      <c r="P44" s="1">
        <f ca="1">RANDBETWEEN(SMALL(dimEstoque!A:A,1),LARGE(dimEstoque!A:A,1))</f>
        <v>2</v>
      </c>
    </row>
    <row r="45" spans="1:16" x14ac:dyDescent="0.2">
      <c r="A45" s="1">
        <v>44</v>
      </c>
      <c r="B45" s="5">
        <f ca="1">RANDBETWEEN(Premissas!$B$3,Premissas!$C$3)</f>
        <v>44256</v>
      </c>
      <c r="C45" s="5">
        <f ca="1">B45+RANDBETWEEN(Premissas!$B$4,Premissas!$C$4)</f>
        <v>44372</v>
      </c>
      <c r="D45" s="5">
        <f ca="1">C45+RANDBETWEEN(Premissas!$B$5,Premissas!$C$5)</f>
        <v>44410</v>
      </c>
      <c r="E45" s="6">
        <f ca="1">ROUNDUP(N45/35000,0)*K45*Premissas!$B$14</f>
        <v>67532.346000000005</v>
      </c>
      <c r="F45" s="6">
        <f ca="1">RANDBETWEEN(Premissas!$B$6,Premissas!$C$6)</f>
        <v>3538</v>
      </c>
      <c r="G45" s="11">
        <f ca="1">(L45*N45)*Premissas!$B$16</f>
        <v>6192.5004602031668</v>
      </c>
      <c r="H45" s="6">
        <f ca="1">RANDBETWEEN(Premissas!$B$7,Premissas!$C$7)</f>
        <v>4043</v>
      </c>
      <c r="I45" s="10">
        <f ca="1">VLOOKUP(B:B,fatTitanio!A:B,2,0)</f>
        <v>7.7500999999999998</v>
      </c>
      <c r="J45" s="11">
        <f ca="1">VLOOKUP(M:M,dimProduto!A:C,3,0)</f>
        <v>1.6261544560475099</v>
      </c>
      <c r="K45" s="6">
        <f ca="1">VLOOKUP(B:B,fatDolar!A:B,2,0)</f>
        <v>5.6417999999999999</v>
      </c>
      <c r="L45" s="6">
        <f t="shared" ca="1" si="0"/>
        <v>71.102813572319519</v>
      </c>
      <c r="M45" s="1">
        <f ca="1">RANDBETWEEN(SMALL(dimProduto!A:A,1),LARGE(dimProduto!A:A,1))</f>
        <v>4</v>
      </c>
      <c r="N45" s="12">
        <f t="shared" ca="1" si="1"/>
        <v>91676</v>
      </c>
      <c r="O45" s="1">
        <f ca="1">RANDBETWEEN(SMALL(dimFornecedor!A:A,1),LARGE(dimFornecedor!A:A,1))</f>
        <v>1</v>
      </c>
      <c r="P45" s="1">
        <f ca="1">RANDBETWEEN(SMALL(dimEstoque!A:A,1),LARGE(dimEstoque!A:A,1))</f>
        <v>1</v>
      </c>
    </row>
    <row r="46" spans="1:16" x14ac:dyDescent="0.2">
      <c r="A46" s="1">
        <v>45</v>
      </c>
      <c r="B46" s="5">
        <f ca="1">RANDBETWEEN(Premissas!$B$3,Premissas!$C$3)</f>
        <v>44529</v>
      </c>
      <c r="C46" s="5">
        <f ca="1">B46+RANDBETWEEN(Premissas!$B$4,Premissas!$C$4)</f>
        <v>44663</v>
      </c>
      <c r="D46" s="5">
        <f ca="1">C46+RANDBETWEEN(Premissas!$B$5,Premissas!$C$5)</f>
        <v>44678</v>
      </c>
      <c r="E46" s="6">
        <f ca="1">ROUNDUP(N46/35000,0)*K46*Premissas!$B$14</f>
        <v>44701.565999999999</v>
      </c>
      <c r="F46" s="6">
        <f ca="1">RANDBETWEEN(Premissas!$B$6,Premissas!$C$6)</f>
        <v>3532</v>
      </c>
      <c r="G46" s="11">
        <f ca="1">(L46*N46)*Premissas!$B$16</f>
        <v>2210.5315927406405</v>
      </c>
      <c r="H46" s="6">
        <f ca="1">RANDBETWEEN(Premissas!$B$7,Premissas!$C$7)</f>
        <v>4159</v>
      </c>
      <c r="I46" s="10">
        <f ca="1">VLOOKUP(B:B,fatTitanio!A:B,2,0)</f>
        <v>7.2504</v>
      </c>
      <c r="J46" s="11">
        <f ca="1">VLOOKUP(M:M,dimProduto!A:C,3,0)</f>
        <v>1.4117154231888367</v>
      </c>
      <c r="K46" s="6">
        <f ca="1">VLOOKUP(B:B,fatDolar!A:B,2,0)</f>
        <v>5.6017000000000001</v>
      </c>
      <c r="L46" s="6">
        <f t="shared" ca="1" si="0"/>
        <v>57.336208776572008</v>
      </c>
      <c r="M46" s="1">
        <f ca="1">RANDBETWEEN(SMALL(dimProduto!A:A,1),LARGE(dimProduto!A:A,1))</f>
        <v>1</v>
      </c>
      <c r="N46" s="12">
        <f t="shared" ca="1" si="1"/>
        <v>40583</v>
      </c>
      <c r="O46" s="1">
        <f ca="1">RANDBETWEEN(SMALL(dimFornecedor!A:A,1),LARGE(dimFornecedor!A:A,1))</f>
        <v>2</v>
      </c>
      <c r="P46" s="1">
        <f ca="1">RANDBETWEEN(SMALL(dimEstoque!A:A,1),LARGE(dimEstoque!A:A,1))</f>
        <v>4</v>
      </c>
    </row>
    <row r="47" spans="1:16" x14ac:dyDescent="0.2">
      <c r="A47" s="1">
        <v>46</v>
      </c>
      <c r="B47" s="5">
        <f ca="1">RANDBETWEEN(Premissas!$B$3,Premissas!$C$3)</f>
        <v>44248</v>
      </c>
      <c r="C47" s="5">
        <f ca="1">B47+RANDBETWEEN(Premissas!$B$4,Premissas!$C$4)</f>
        <v>44330</v>
      </c>
      <c r="D47" s="5">
        <f ca="1">C47+RANDBETWEEN(Premissas!$B$5,Premissas!$C$5)</f>
        <v>44354</v>
      </c>
      <c r="E47" s="6">
        <f ca="1">ROUNDUP(N47/35000,0)*K47*Premissas!$B$14</f>
        <v>64426.130999999994</v>
      </c>
      <c r="F47" s="6">
        <f ca="1">RANDBETWEEN(Premissas!$B$6,Premissas!$C$6)</f>
        <v>2937</v>
      </c>
      <c r="G47" s="11">
        <f ca="1">(L47*N47)*Premissas!$B$16</f>
        <v>4660.0330473037284</v>
      </c>
      <c r="H47" s="6">
        <f ca="1">RANDBETWEEN(Premissas!$B$7,Premissas!$C$7)</f>
        <v>4175</v>
      </c>
      <c r="I47" s="10">
        <f ca="1">VLOOKUP(B:B,fatTitanio!A:B,2,0)</f>
        <v>7.7500999999999998</v>
      </c>
      <c r="J47" s="11">
        <f ca="1">VLOOKUP(M:M,dimProduto!A:C,3,0)</f>
        <v>1.6261544560475099</v>
      </c>
      <c r="K47" s="6">
        <f ca="1">VLOOKUP(B:B,fatDolar!A:B,2,0)</f>
        <v>5.3822999999999999</v>
      </c>
      <c r="L47" s="6">
        <f t="shared" ca="1" si="0"/>
        <v>67.832371493192838</v>
      </c>
      <c r="M47" s="1">
        <f ca="1">RANDBETWEEN(SMALL(dimProduto!A:A,1),LARGE(dimProduto!A:A,1))</f>
        <v>4</v>
      </c>
      <c r="N47" s="12">
        <f t="shared" ca="1" si="1"/>
        <v>72315</v>
      </c>
      <c r="O47" s="1">
        <f ca="1">RANDBETWEEN(SMALL(dimFornecedor!A:A,1),LARGE(dimFornecedor!A:A,1))</f>
        <v>2</v>
      </c>
      <c r="P47" s="1">
        <f ca="1">RANDBETWEEN(SMALL(dimEstoque!A:A,1),LARGE(dimEstoque!A:A,1))</f>
        <v>3</v>
      </c>
    </row>
    <row r="48" spans="1:16" x14ac:dyDescent="0.2">
      <c r="A48" s="1">
        <v>47</v>
      </c>
      <c r="B48" s="5">
        <f ca="1">RANDBETWEEN(Premissas!$B$3,Premissas!$C$3)</f>
        <v>44412</v>
      </c>
      <c r="C48" s="5">
        <f ca="1">B48+RANDBETWEEN(Premissas!$B$4,Premissas!$C$4)</f>
        <v>44511</v>
      </c>
      <c r="D48" s="5">
        <f ca="1">C48+RANDBETWEEN(Premissas!$B$5,Premissas!$C$5)</f>
        <v>44531</v>
      </c>
      <c r="E48" s="6">
        <f ca="1">ROUNDUP(N48/35000,0)*K48*Premissas!$B$14</f>
        <v>61866.945</v>
      </c>
      <c r="F48" s="6">
        <f ca="1">RANDBETWEEN(Premissas!$B$6,Premissas!$C$6)</f>
        <v>2936</v>
      </c>
      <c r="G48" s="11">
        <f ca="1">(L48*N48)*Premissas!$B$16</f>
        <v>4266.5601478431499</v>
      </c>
      <c r="H48" s="6">
        <f ca="1">RANDBETWEEN(Premissas!$B$7,Premissas!$C$7)</f>
        <v>4289</v>
      </c>
      <c r="I48" s="10">
        <f ca="1">VLOOKUP(B:B,fatTitanio!A:B,2,0)</f>
        <v>6.6458000000000004</v>
      </c>
      <c r="J48" s="11">
        <f ca="1">VLOOKUP(M:M,dimProduto!A:C,3,0)</f>
        <v>1.3242139330818898</v>
      </c>
      <c r="K48" s="6">
        <f ca="1">VLOOKUP(B:B,fatDolar!A:B,2,0)</f>
        <v>5.1684999999999999</v>
      </c>
      <c r="L48" s="6">
        <f t="shared" ca="1" si="0"/>
        <v>45.485182453544255</v>
      </c>
      <c r="M48" s="1">
        <f ca="1">RANDBETWEEN(SMALL(dimProduto!A:A,1),LARGE(dimProduto!A:A,1))</f>
        <v>2</v>
      </c>
      <c r="N48" s="12">
        <f t="shared" ca="1" si="1"/>
        <v>98738</v>
      </c>
      <c r="O48" s="1">
        <f ca="1">RANDBETWEEN(SMALL(dimFornecedor!A:A,1),LARGE(dimFornecedor!A:A,1))</f>
        <v>2</v>
      </c>
      <c r="P48" s="1">
        <f ca="1">RANDBETWEEN(SMALL(dimEstoque!A:A,1),LARGE(dimEstoque!A:A,1))</f>
        <v>3</v>
      </c>
    </row>
    <row r="49" spans="1:16" x14ac:dyDescent="0.2">
      <c r="A49" s="1">
        <v>48</v>
      </c>
      <c r="B49" s="5">
        <f ca="1">RANDBETWEEN(Premissas!$B$3,Premissas!$C$3)</f>
        <v>44309</v>
      </c>
      <c r="C49" s="5">
        <f ca="1">B49+RANDBETWEEN(Premissas!$B$4,Premissas!$C$4)</f>
        <v>44434</v>
      </c>
      <c r="D49" s="5">
        <f ca="1">C49+RANDBETWEEN(Premissas!$B$5,Premissas!$C$5)</f>
        <v>44459</v>
      </c>
      <c r="E49" s="6">
        <f ca="1">ROUNDUP(N49/35000,0)*K49*Premissas!$B$14</f>
        <v>43691.298000000003</v>
      </c>
      <c r="F49" s="6">
        <f ca="1">RANDBETWEEN(Premissas!$B$6,Premissas!$C$6)</f>
        <v>2821</v>
      </c>
      <c r="G49" s="11">
        <f ca="1">(L49*N49)*Premissas!$B$16</f>
        <v>3242.7703708018466</v>
      </c>
      <c r="H49" s="6">
        <f ca="1">RANDBETWEEN(Premissas!$B$7,Premissas!$C$7)</f>
        <v>4532</v>
      </c>
      <c r="I49" s="10">
        <f ca="1">VLOOKUP(B:B,fatTitanio!A:B,2,0)</f>
        <v>7.5526</v>
      </c>
      <c r="J49" s="11">
        <f ca="1">VLOOKUP(M:M,dimProduto!A:C,3,0)</f>
        <v>1.3242139330818898</v>
      </c>
      <c r="K49" s="6">
        <f ca="1">VLOOKUP(B:B,fatDolar!A:B,2,0)</f>
        <v>5.4751000000000003</v>
      </c>
      <c r="L49" s="6">
        <f t="shared" ca="1" si="0"/>
        <v>54.757888502508798</v>
      </c>
      <c r="M49" s="1">
        <f ca="1">RANDBETWEEN(SMALL(dimProduto!A:A,1),LARGE(dimProduto!A:A,1))</f>
        <v>2</v>
      </c>
      <c r="N49" s="12">
        <f t="shared" ca="1" si="1"/>
        <v>62337</v>
      </c>
      <c r="O49" s="1">
        <f ca="1">RANDBETWEEN(SMALL(dimFornecedor!A:A,1),LARGE(dimFornecedor!A:A,1))</f>
        <v>1</v>
      </c>
      <c r="P49" s="1">
        <f ca="1">RANDBETWEEN(SMALL(dimEstoque!A:A,1),LARGE(dimEstoque!A:A,1))</f>
        <v>2</v>
      </c>
    </row>
    <row r="50" spans="1:16" x14ac:dyDescent="0.2">
      <c r="A50" s="1">
        <v>49</v>
      </c>
      <c r="B50" s="5">
        <f ca="1">RANDBETWEEN(Premissas!$B$3,Premissas!$C$3)</f>
        <v>44551</v>
      </c>
      <c r="C50" s="5">
        <f ca="1">B50+RANDBETWEEN(Premissas!$B$4,Premissas!$C$4)</f>
        <v>44620</v>
      </c>
      <c r="D50" s="5">
        <f ca="1">C50+RANDBETWEEN(Premissas!$B$5,Premissas!$C$5)</f>
        <v>44658</v>
      </c>
      <c r="E50" s="6">
        <f ca="1">ROUNDUP(N50/35000,0)*K50*Premissas!$B$14</f>
        <v>45845.898000000001</v>
      </c>
      <c r="F50" s="6">
        <f ca="1">RANDBETWEEN(Premissas!$B$6,Premissas!$C$6)</f>
        <v>3318</v>
      </c>
      <c r="G50" s="11">
        <f ca="1">(L50*N50)*Premissas!$B$16</f>
        <v>2534.5071435016935</v>
      </c>
      <c r="H50" s="6">
        <f ca="1">RANDBETWEEN(Premissas!$B$7,Premissas!$C$7)</f>
        <v>4504</v>
      </c>
      <c r="I50" s="10">
        <f ca="1">VLOOKUP(B:B,fatTitanio!A:B,2,0)</f>
        <v>7.1013000000000002</v>
      </c>
      <c r="J50" s="11">
        <f ca="1">VLOOKUP(M:M,dimProduto!A:C,3,0)</f>
        <v>1.4117154231888367</v>
      </c>
      <c r="K50" s="6">
        <f ca="1">VLOOKUP(B:B,fatDolar!A:B,2,0)</f>
        <v>5.7450999999999999</v>
      </c>
      <c r="L50" s="6">
        <f t="shared" ca="1" si="0"/>
        <v>57.594712152272614</v>
      </c>
      <c r="M50" s="1">
        <f ca="1">RANDBETWEEN(SMALL(dimProduto!A:A,1),LARGE(dimProduto!A:A,1))</f>
        <v>1</v>
      </c>
      <c r="N50" s="12">
        <f t="shared" ca="1" si="1"/>
        <v>46322</v>
      </c>
      <c r="O50" s="1">
        <f ca="1">RANDBETWEEN(SMALL(dimFornecedor!A:A,1),LARGE(dimFornecedor!A:A,1))</f>
        <v>1</v>
      </c>
      <c r="P50" s="1">
        <f ca="1">RANDBETWEEN(SMALL(dimEstoque!A:A,1),LARGE(dimEstoque!A:A,1))</f>
        <v>4</v>
      </c>
    </row>
    <row r="51" spans="1:16" x14ac:dyDescent="0.2">
      <c r="A51" s="1">
        <v>50</v>
      </c>
      <c r="B51" s="5">
        <f ca="1">RANDBETWEEN(Premissas!$B$3,Premissas!$C$3)</f>
        <v>44393</v>
      </c>
      <c r="C51" s="5">
        <f ca="1">B51+RANDBETWEEN(Premissas!$B$4,Premissas!$C$4)</f>
        <v>44470</v>
      </c>
      <c r="D51" s="5">
        <f ca="1">C51+RANDBETWEEN(Premissas!$B$5,Premissas!$C$5)</f>
        <v>44501</v>
      </c>
      <c r="E51" s="6">
        <f ca="1">ROUNDUP(N51/35000,0)*K51*Premissas!$B$14</f>
        <v>61222.959000000003</v>
      </c>
      <c r="F51" s="6">
        <f ca="1">RANDBETWEEN(Premissas!$B$6,Premissas!$C$6)</f>
        <v>3349</v>
      </c>
      <c r="G51" s="11">
        <f ca="1">(L51*N51)*Premissas!$B$16</f>
        <v>4387.7894403668306</v>
      </c>
      <c r="H51" s="6">
        <f ca="1">RANDBETWEEN(Premissas!$B$7,Premissas!$C$7)</f>
        <v>3860</v>
      </c>
      <c r="I51" s="10">
        <f ca="1">VLOOKUP(B:B,fatTitanio!A:B,2,0)</f>
        <v>7.2504</v>
      </c>
      <c r="J51" s="11">
        <f ca="1">VLOOKUP(M:M,dimProduto!A:C,3,0)</f>
        <v>1.3242139330818898</v>
      </c>
      <c r="K51" s="6">
        <f ca="1">VLOOKUP(B:B,fatDolar!A:B,2,0)</f>
        <v>5.1147</v>
      </c>
      <c r="L51" s="6">
        <f t="shared" ca="1" si="0"/>
        <v>49.106647458422493</v>
      </c>
      <c r="M51" s="1">
        <f ca="1">RANDBETWEEN(SMALL(dimProduto!A:A,1),LARGE(dimProduto!A:A,1))</f>
        <v>2</v>
      </c>
      <c r="N51" s="12">
        <f t="shared" ca="1" si="1"/>
        <v>94055</v>
      </c>
      <c r="O51" s="1">
        <f ca="1">RANDBETWEEN(SMALL(dimFornecedor!A:A,1),LARGE(dimFornecedor!A:A,1))</f>
        <v>1</v>
      </c>
      <c r="P51" s="1">
        <f ca="1">RANDBETWEEN(SMALL(dimEstoque!A:A,1),LARGE(dimEstoque!A:A,1))</f>
        <v>1</v>
      </c>
    </row>
    <row r="52" spans="1:16" x14ac:dyDescent="0.2">
      <c r="A52" s="1">
        <v>51</v>
      </c>
      <c r="B52" s="5">
        <f ca="1">RANDBETWEEN(Premissas!$B$3,Premissas!$C$3)</f>
        <v>44258</v>
      </c>
      <c r="C52" s="5">
        <f ca="1">B52+RANDBETWEEN(Premissas!$B$4,Premissas!$C$4)</f>
        <v>44323</v>
      </c>
      <c r="D52" s="5">
        <f ca="1">C52+RANDBETWEEN(Premissas!$B$5,Premissas!$C$5)</f>
        <v>44362</v>
      </c>
      <c r="E52" s="6">
        <f ca="1">ROUNDUP(N52/35000,0)*K52*Premissas!$B$14</f>
        <v>44842.014000000003</v>
      </c>
      <c r="F52" s="6">
        <f ca="1">RANDBETWEEN(Premissas!$B$6,Premissas!$C$6)</f>
        <v>3020</v>
      </c>
      <c r="G52" s="11">
        <f ca="1">(L52*N52)*Premissas!$B$16</f>
        <v>2932.2802429207477</v>
      </c>
      <c r="H52" s="6">
        <f ca="1">RANDBETWEEN(Premissas!$B$7,Premissas!$C$7)</f>
        <v>4250</v>
      </c>
      <c r="I52" s="10">
        <f ca="1">VLOOKUP(B:B,fatTitanio!A:B,2,0)</f>
        <v>7.7500999999999998</v>
      </c>
      <c r="J52" s="11">
        <f ca="1">VLOOKUP(M:M,dimProduto!A:C,3,0)</f>
        <v>1.2719599651809441</v>
      </c>
      <c r="K52" s="6">
        <f ca="1">VLOOKUP(B:B,fatDolar!A:B,2,0)</f>
        <v>5.6193</v>
      </c>
      <c r="L52" s="6">
        <f t="shared" ca="1" si="0"/>
        <v>55.394030653108153</v>
      </c>
      <c r="M52" s="1">
        <f ca="1">RANDBETWEEN(SMALL(dimProduto!A:A,1),LARGE(dimProduto!A:A,1))</f>
        <v>5</v>
      </c>
      <c r="N52" s="12">
        <f t="shared" ca="1" si="1"/>
        <v>55721</v>
      </c>
      <c r="O52" s="1">
        <f ca="1">RANDBETWEEN(SMALL(dimFornecedor!A:A,1),LARGE(dimFornecedor!A:A,1))</f>
        <v>2</v>
      </c>
      <c r="P52" s="1">
        <f ca="1">RANDBETWEEN(SMALL(dimEstoque!A:A,1),LARGE(dimEstoque!A:A,1))</f>
        <v>4</v>
      </c>
    </row>
    <row r="53" spans="1:16" x14ac:dyDescent="0.2">
      <c r="A53" s="1">
        <v>52</v>
      </c>
      <c r="B53" s="5">
        <f ca="1">RANDBETWEEN(Premissas!$B$3,Premissas!$C$3)</f>
        <v>44471</v>
      </c>
      <c r="C53" s="5">
        <f ca="1">B53+RANDBETWEEN(Premissas!$B$4,Premissas!$C$4)</f>
        <v>44612</v>
      </c>
      <c r="D53" s="5">
        <f ca="1">C53+RANDBETWEEN(Premissas!$B$5,Premissas!$C$5)</f>
        <v>44647</v>
      </c>
      <c r="E53" s="6">
        <f ca="1">ROUNDUP(N53/35000,0)*K53*Premissas!$B$14</f>
        <v>42795.144</v>
      </c>
      <c r="F53" s="6">
        <f ca="1">RANDBETWEEN(Premissas!$B$6,Premissas!$C$6)</f>
        <v>3281</v>
      </c>
      <c r="G53" s="11">
        <f ca="1">(L53*N53)*Premissas!$B$16</f>
        <v>2670.001365318124</v>
      </c>
      <c r="H53" s="6">
        <f ca="1">RANDBETWEEN(Premissas!$B$7,Premissas!$C$7)</f>
        <v>3931</v>
      </c>
      <c r="I53" s="10">
        <f ca="1">VLOOKUP(B:B,fatTitanio!A:B,2,0)</f>
        <v>7.1295000000000002</v>
      </c>
      <c r="J53" s="11">
        <f ca="1">VLOOKUP(M:M,dimProduto!A:C,3,0)</f>
        <v>1.3242139330818898</v>
      </c>
      <c r="K53" s="6">
        <f ca="1">VLOOKUP(B:B,fatDolar!A:B,2,0)</f>
        <v>5.3628</v>
      </c>
      <c r="L53" s="6">
        <f t="shared" ca="1" si="0"/>
        <v>50.63010489752385</v>
      </c>
      <c r="M53" s="1">
        <f ca="1">RANDBETWEEN(SMALL(dimProduto!A:A,1),LARGE(dimProduto!A:A,1))</f>
        <v>2</v>
      </c>
      <c r="N53" s="12">
        <f t="shared" ca="1" si="1"/>
        <v>55511</v>
      </c>
      <c r="O53" s="1">
        <f ca="1">RANDBETWEEN(SMALL(dimFornecedor!A:A,1),LARGE(dimFornecedor!A:A,1))</f>
        <v>1</v>
      </c>
      <c r="P53" s="1">
        <f ca="1">RANDBETWEEN(SMALL(dimEstoque!A:A,1),LARGE(dimEstoque!A:A,1))</f>
        <v>4</v>
      </c>
    </row>
    <row r="54" spans="1:16" x14ac:dyDescent="0.2">
      <c r="A54" s="1">
        <v>53</v>
      </c>
      <c r="B54" s="5">
        <f ca="1">RANDBETWEEN(Premissas!$B$3,Premissas!$C$3)</f>
        <v>44222</v>
      </c>
      <c r="C54" s="5">
        <f ca="1">B54+RANDBETWEEN(Premissas!$B$4,Premissas!$C$4)</f>
        <v>44311</v>
      </c>
      <c r="D54" s="5">
        <f ca="1">C54+RANDBETWEEN(Premissas!$B$5,Premissas!$C$5)</f>
        <v>44329</v>
      </c>
      <c r="E54" s="6">
        <f ca="1">ROUNDUP(N54/35000,0)*K54*Premissas!$B$14</f>
        <v>64101.743999999999</v>
      </c>
      <c r="F54" s="6">
        <f ca="1">RANDBETWEEN(Premissas!$B$6,Premissas!$C$6)</f>
        <v>3359</v>
      </c>
      <c r="G54" s="11">
        <f ca="1">(L54*N54)*Premissas!$B$16</f>
        <v>3860.5384647999949</v>
      </c>
      <c r="H54" s="6">
        <f ca="1">RANDBETWEEN(Premissas!$B$7,Premissas!$C$7)</f>
        <v>4143</v>
      </c>
      <c r="I54" s="10">
        <f ca="1">VLOOKUP(B:B,fatTitanio!A:B,2,0)</f>
        <v>7.5003000000000002</v>
      </c>
      <c r="J54" s="11">
        <f ca="1">VLOOKUP(M:M,dimProduto!A:C,3,0)</f>
        <v>1.2719599651809441</v>
      </c>
      <c r="K54" s="6">
        <f ca="1">VLOOKUP(B:B,fatDolar!A:B,2,0)</f>
        <v>5.3552</v>
      </c>
      <c r="L54" s="6">
        <f t="shared" ca="1" si="0"/>
        <v>51.089043521529106</v>
      </c>
      <c r="M54" s="1">
        <f ca="1">RANDBETWEEN(SMALL(dimProduto!A:A,1),LARGE(dimProduto!A:A,1))</f>
        <v>5</v>
      </c>
      <c r="N54" s="12">
        <f t="shared" ca="1" si="1"/>
        <v>79542</v>
      </c>
      <c r="O54" s="1">
        <f ca="1">RANDBETWEEN(SMALL(dimFornecedor!A:A,1),LARGE(dimFornecedor!A:A,1))</f>
        <v>2</v>
      </c>
      <c r="P54" s="1">
        <f ca="1">RANDBETWEEN(SMALL(dimEstoque!A:A,1),LARGE(dimEstoque!A:A,1))</f>
        <v>4</v>
      </c>
    </row>
    <row r="55" spans="1:16" x14ac:dyDescent="0.2">
      <c r="A55" s="1">
        <v>54</v>
      </c>
      <c r="B55" s="5">
        <f ca="1">RANDBETWEEN(Premissas!$B$3,Premissas!$C$3)</f>
        <v>44488</v>
      </c>
      <c r="C55" s="5">
        <f ca="1">B55+RANDBETWEEN(Premissas!$B$4,Premissas!$C$4)</f>
        <v>44593</v>
      </c>
      <c r="D55" s="5">
        <f ca="1">C55+RANDBETWEEN(Premissas!$B$5,Premissas!$C$5)</f>
        <v>44617</v>
      </c>
      <c r="E55" s="6">
        <f ca="1">ROUNDUP(N55/35000,0)*K55*Premissas!$B$14</f>
        <v>66845.267999999996</v>
      </c>
      <c r="F55" s="6">
        <f ca="1">RANDBETWEEN(Premissas!$B$6,Premissas!$C$6)</f>
        <v>3509</v>
      </c>
      <c r="G55" s="11">
        <f ca="1">(L55*N55)*Premissas!$B$16</f>
        <v>3018.5427567693155</v>
      </c>
      <c r="H55" s="6">
        <f ca="1">RANDBETWEEN(Premissas!$B$7,Premissas!$C$7)</f>
        <v>4439</v>
      </c>
      <c r="I55" s="10">
        <f ca="1">VLOOKUP(B:B,fatTitanio!A:B,2,0)</f>
        <v>7.2504</v>
      </c>
      <c r="J55" s="11">
        <f ca="1">VLOOKUP(M:M,dimProduto!A:C,3,0)</f>
        <v>1.0787187144069543</v>
      </c>
      <c r="K55" s="6">
        <f ca="1">VLOOKUP(B:B,fatDolar!A:B,2,0)</f>
        <v>5.5843999999999996</v>
      </c>
      <c r="L55" s="6">
        <f t="shared" ca="1" si="0"/>
        <v>43.676386317038407</v>
      </c>
      <c r="M55" s="1">
        <f ca="1">RANDBETWEEN(SMALL(dimProduto!A:A,1),LARGE(dimProduto!A:A,1))</f>
        <v>3</v>
      </c>
      <c r="N55" s="12">
        <f t="shared" ca="1" si="1"/>
        <v>72749</v>
      </c>
      <c r="O55" s="1">
        <f ca="1">RANDBETWEEN(SMALL(dimFornecedor!A:A,1),LARGE(dimFornecedor!A:A,1))</f>
        <v>1</v>
      </c>
      <c r="P55" s="1">
        <f ca="1">RANDBETWEEN(SMALL(dimEstoque!A:A,1),LARGE(dimEstoque!A:A,1))</f>
        <v>1</v>
      </c>
    </row>
    <row r="56" spans="1:16" x14ac:dyDescent="0.2">
      <c r="A56" s="1">
        <v>55</v>
      </c>
      <c r="B56" s="5">
        <f ca="1">RANDBETWEEN(Premissas!$B$3,Premissas!$C$3)</f>
        <v>44307</v>
      </c>
      <c r="C56" s="5">
        <f ca="1">B56+RANDBETWEEN(Premissas!$B$4,Premissas!$C$4)</f>
        <v>44413</v>
      </c>
      <c r="D56" s="5">
        <f ca="1">C56+RANDBETWEEN(Premissas!$B$5,Premissas!$C$5)</f>
        <v>44442</v>
      </c>
      <c r="E56" s="6">
        <f ca="1">ROUNDUP(N56/35000,0)*K56*Premissas!$B$14</f>
        <v>44440.62</v>
      </c>
      <c r="F56" s="6">
        <f ca="1">RANDBETWEEN(Premissas!$B$6,Premissas!$C$6)</f>
        <v>3037</v>
      </c>
      <c r="G56" s="11">
        <f ca="1">(L56*N56)*Premissas!$B$16</f>
        <v>2857.044792154868</v>
      </c>
      <c r="H56" s="6">
        <f ca="1">RANDBETWEEN(Premissas!$B$7,Premissas!$C$7)</f>
        <v>4501</v>
      </c>
      <c r="I56" s="10">
        <f ca="1">VLOOKUP(B:B,fatTitanio!A:B,2,0)</f>
        <v>7.5526</v>
      </c>
      <c r="J56" s="11">
        <f ca="1">VLOOKUP(M:M,dimProduto!A:C,3,0)</f>
        <v>1.3242139330818898</v>
      </c>
      <c r="K56" s="6">
        <f ca="1">VLOOKUP(B:B,fatDolar!A:B,2,0)</f>
        <v>5.569</v>
      </c>
      <c r="L56" s="6">
        <f t="shared" ca="1" si="0"/>
        <v>55.697006642887153</v>
      </c>
      <c r="M56" s="1">
        <f ca="1">RANDBETWEEN(SMALL(dimProduto!A:A,1),LARGE(dimProduto!A:A,1))</f>
        <v>2</v>
      </c>
      <c r="N56" s="12">
        <f t="shared" ca="1" si="1"/>
        <v>53996</v>
      </c>
      <c r="O56" s="1">
        <f ca="1">RANDBETWEEN(SMALL(dimFornecedor!A:A,1),LARGE(dimFornecedor!A:A,1))</f>
        <v>2</v>
      </c>
      <c r="P56" s="1">
        <f ca="1">RANDBETWEEN(SMALL(dimEstoque!A:A,1),LARGE(dimEstoque!A:A,1))</f>
        <v>4</v>
      </c>
    </row>
    <row r="57" spans="1:16" x14ac:dyDescent="0.2">
      <c r="A57" s="1">
        <v>56</v>
      </c>
      <c r="B57" s="5">
        <f ca="1">RANDBETWEEN(Premissas!$B$3,Premissas!$C$3)</f>
        <v>44213</v>
      </c>
      <c r="C57" s="5">
        <f ca="1">B57+RANDBETWEEN(Premissas!$B$4,Premissas!$C$4)</f>
        <v>44295</v>
      </c>
      <c r="D57" s="5">
        <f ca="1">C57+RANDBETWEEN(Premissas!$B$5,Premissas!$C$5)</f>
        <v>44326</v>
      </c>
      <c r="E57" s="6">
        <f ca="1">ROUNDUP(N57/35000,0)*K57*Premissas!$B$14</f>
        <v>42235.745999999999</v>
      </c>
      <c r="F57" s="6">
        <f ca="1">RANDBETWEEN(Premissas!$B$6,Premissas!$C$6)</f>
        <v>2854</v>
      </c>
      <c r="G57" s="11">
        <f ca="1">(L57*N57)*Premissas!$B$16</f>
        <v>1854.1420164871208</v>
      </c>
      <c r="H57" s="6">
        <f ca="1">RANDBETWEEN(Premissas!$B$7,Premissas!$C$7)</f>
        <v>3942</v>
      </c>
      <c r="I57" s="10">
        <f ca="1">VLOOKUP(B:B,fatTitanio!A:B,2,0)</f>
        <v>7.5003000000000002</v>
      </c>
      <c r="J57" s="11">
        <f ca="1">VLOOKUP(M:M,dimProduto!A:C,3,0)</f>
        <v>1.0787187144069543</v>
      </c>
      <c r="K57" s="6">
        <f ca="1">VLOOKUP(B:B,fatDolar!A:B,2,0)</f>
        <v>5.2927</v>
      </c>
      <c r="L57" s="6">
        <f t="shared" ca="1" si="0"/>
        <v>42.821721848424581</v>
      </c>
      <c r="M57" s="1">
        <f ca="1">RANDBETWEEN(SMALL(dimProduto!A:A,1),LARGE(dimProduto!A:A,1))</f>
        <v>3</v>
      </c>
      <c r="N57" s="12">
        <f t="shared" ca="1" si="1"/>
        <v>45578</v>
      </c>
      <c r="O57" s="1">
        <f ca="1">RANDBETWEEN(SMALL(dimFornecedor!A:A,1),LARGE(dimFornecedor!A:A,1))</f>
        <v>1</v>
      </c>
      <c r="P57" s="1">
        <f ca="1">RANDBETWEEN(SMALL(dimEstoque!A:A,1),LARGE(dimEstoque!A:A,1))</f>
        <v>4</v>
      </c>
    </row>
    <row r="58" spans="1:16" x14ac:dyDescent="0.2">
      <c r="A58" s="1">
        <v>57</v>
      </c>
      <c r="B58" s="5">
        <f ca="1">RANDBETWEEN(Premissas!$B$3,Premissas!$C$3)</f>
        <v>44521</v>
      </c>
      <c r="C58" s="5">
        <f ca="1">B58+RANDBETWEEN(Premissas!$B$4,Premissas!$C$4)</f>
        <v>44593</v>
      </c>
      <c r="D58" s="5">
        <f ca="1">C58+RANDBETWEEN(Premissas!$B$5,Premissas!$C$5)</f>
        <v>44631</v>
      </c>
      <c r="E58" s="6">
        <f ca="1">ROUNDUP(N58/35000,0)*K58*Premissas!$B$14</f>
        <v>67193.595000000001</v>
      </c>
      <c r="F58" s="6">
        <f ca="1">RANDBETWEEN(Premissas!$B$6,Premissas!$C$6)</f>
        <v>3433</v>
      </c>
      <c r="G58" s="11">
        <f ca="1">(L58*N58)*Premissas!$B$16</f>
        <v>6538.8579700887312</v>
      </c>
      <c r="H58" s="6">
        <f ca="1">RANDBETWEEN(Premissas!$B$7,Premissas!$C$7)</f>
        <v>4566</v>
      </c>
      <c r="I58" s="10">
        <f ca="1">VLOOKUP(B:B,fatTitanio!A:B,2,0)</f>
        <v>7.2504</v>
      </c>
      <c r="J58" s="11">
        <f ca="1">VLOOKUP(M:M,dimProduto!A:C,3,0)</f>
        <v>1.6261544560475099</v>
      </c>
      <c r="K58" s="6">
        <f ca="1">VLOOKUP(B:B,fatDolar!A:B,2,0)</f>
        <v>5.6135000000000002</v>
      </c>
      <c r="L58" s="6">
        <f t="shared" ca="1" si="0"/>
        <v>66.184682150130158</v>
      </c>
      <c r="M58" s="1">
        <f ca="1">RANDBETWEEN(SMALL(dimProduto!A:A,1),LARGE(dimProduto!A:A,1))</f>
        <v>4</v>
      </c>
      <c r="N58" s="12">
        <f t="shared" ca="1" si="1"/>
        <v>103997</v>
      </c>
      <c r="O58" s="1">
        <f ca="1">RANDBETWEEN(SMALL(dimFornecedor!A:A,1),LARGE(dimFornecedor!A:A,1))</f>
        <v>1</v>
      </c>
      <c r="P58" s="1">
        <f ca="1">RANDBETWEEN(SMALL(dimEstoque!A:A,1),LARGE(dimEstoque!A:A,1))</f>
        <v>4</v>
      </c>
    </row>
    <row r="59" spans="1:16" x14ac:dyDescent="0.2">
      <c r="A59" s="1">
        <v>58</v>
      </c>
      <c r="B59" s="5">
        <f ca="1">RANDBETWEEN(Premissas!$B$3,Premissas!$C$3)</f>
        <v>44545</v>
      </c>
      <c r="C59" s="5">
        <f ca="1">B59+RANDBETWEEN(Premissas!$B$4,Premissas!$C$4)</f>
        <v>44606</v>
      </c>
      <c r="D59" s="5">
        <f ca="1">C59+RANDBETWEEN(Premissas!$B$5,Premissas!$C$5)</f>
        <v>44630</v>
      </c>
      <c r="E59" s="6">
        <f ca="1">ROUNDUP(N59/35000,0)*K59*Premissas!$B$14</f>
        <v>45331.188000000002</v>
      </c>
      <c r="F59" s="6">
        <f ca="1">RANDBETWEEN(Premissas!$B$6,Premissas!$C$6)</f>
        <v>3231</v>
      </c>
      <c r="G59" s="11">
        <f ca="1">(L59*N59)*Premissas!$B$16</f>
        <v>2132.6377922615115</v>
      </c>
      <c r="H59" s="6">
        <f ca="1">RANDBETWEEN(Premissas!$B$7,Premissas!$C$7)</f>
        <v>4126</v>
      </c>
      <c r="I59" s="10">
        <f ca="1">VLOOKUP(B:B,fatTitanio!A:B,2,0)</f>
        <v>7.1013000000000002</v>
      </c>
      <c r="J59" s="11">
        <f ca="1">VLOOKUP(M:M,dimProduto!A:C,3,0)</f>
        <v>1.2719599651809441</v>
      </c>
      <c r="K59" s="6">
        <f ca="1">VLOOKUP(B:B,fatDolar!A:B,2,0)</f>
        <v>5.6806000000000001</v>
      </c>
      <c r="L59" s="6">
        <f t="shared" ca="1" si="0"/>
        <v>51.31041316978046</v>
      </c>
      <c r="M59" s="1">
        <f ca="1">RANDBETWEEN(SMALL(dimProduto!A:A,1),LARGE(dimProduto!A:A,1))</f>
        <v>5</v>
      </c>
      <c r="N59" s="12">
        <f t="shared" ca="1" si="1"/>
        <v>43751</v>
      </c>
      <c r="O59" s="1">
        <f ca="1">RANDBETWEEN(SMALL(dimFornecedor!A:A,1),LARGE(dimFornecedor!A:A,1))</f>
        <v>2</v>
      </c>
      <c r="P59" s="1">
        <f ca="1">RANDBETWEEN(SMALL(dimEstoque!A:A,1),LARGE(dimEstoque!A:A,1))</f>
        <v>1</v>
      </c>
    </row>
    <row r="60" spans="1:16" x14ac:dyDescent="0.2">
      <c r="A60" s="1">
        <v>59</v>
      </c>
      <c r="B60" s="5">
        <f ca="1">RANDBETWEEN(Premissas!$B$3,Premissas!$C$3)</f>
        <v>44532</v>
      </c>
      <c r="C60" s="5">
        <f ca="1">B60+RANDBETWEEN(Premissas!$B$4,Premissas!$C$4)</f>
        <v>44636</v>
      </c>
      <c r="D60" s="5">
        <f ca="1">C60+RANDBETWEEN(Premissas!$B$5,Premissas!$C$5)</f>
        <v>44666</v>
      </c>
      <c r="E60" s="6">
        <f ca="1">ROUNDUP(N60/35000,0)*K60*Premissas!$B$14</f>
        <v>45056.675999999999</v>
      </c>
      <c r="F60" s="6">
        <f ca="1">RANDBETWEEN(Premissas!$B$6,Premissas!$C$6)</f>
        <v>3351</v>
      </c>
      <c r="G60" s="11">
        <f ca="1">(L60*N60)*Premissas!$B$16</f>
        <v>3312.2702361425377</v>
      </c>
      <c r="H60" s="6">
        <f ca="1">RANDBETWEEN(Premissas!$B$7,Premissas!$C$7)</f>
        <v>4275</v>
      </c>
      <c r="I60" s="10">
        <f ca="1">VLOOKUP(B:B,fatTitanio!A:B,2,0)</f>
        <v>7.2504</v>
      </c>
      <c r="J60" s="11">
        <f ca="1">VLOOKUP(M:M,dimProduto!A:C,3,0)</f>
        <v>1.3242139330818898</v>
      </c>
      <c r="K60" s="6">
        <f ca="1">VLOOKUP(B:B,fatDolar!A:B,2,0)</f>
        <v>5.6462000000000003</v>
      </c>
      <c r="L60" s="6">
        <f t="shared" ca="1" si="0"/>
        <v>54.209621850694099</v>
      </c>
      <c r="M60" s="1">
        <f ca="1">RANDBETWEEN(SMALL(dimProduto!A:A,1),LARGE(dimProduto!A:A,1))</f>
        <v>2</v>
      </c>
      <c r="N60" s="12">
        <f t="shared" ca="1" si="1"/>
        <v>64317</v>
      </c>
      <c r="O60" s="1">
        <f ca="1">RANDBETWEEN(SMALL(dimFornecedor!A:A,1),LARGE(dimFornecedor!A:A,1))</f>
        <v>1</v>
      </c>
      <c r="P60" s="1">
        <f ca="1">RANDBETWEEN(SMALL(dimEstoque!A:A,1),LARGE(dimEstoque!A:A,1))</f>
        <v>1</v>
      </c>
    </row>
    <row r="61" spans="1:16" x14ac:dyDescent="0.2">
      <c r="A61" s="1">
        <v>60</v>
      </c>
      <c r="B61" s="5">
        <f ca="1">RANDBETWEEN(Premissas!$B$3,Premissas!$C$3)</f>
        <v>44530</v>
      </c>
      <c r="C61" s="5">
        <f ca="1">B61+RANDBETWEEN(Premissas!$B$4,Premissas!$C$4)</f>
        <v>44676</v>
      </c>
      <c r="D61" s="5">
        <f ca="1">C61+RANDBETWEEN(Premissas!$B$5,Premissas!$C$5)</f>
        <v>44697</v>
      </c>
      <c r="E61" s="6">
        <f ca="1">ROUNDUP(N61/35000,0)*K61*Premissas!$B$14</f>
        <v>44878.722000000002</v>
      </c>
      <c r="F61" s="6">
        <f ca="1">RANDBETWEEN(Premissas!$B$6,Premissas!$C$6)</f>
        <v>3555</v>
      </c>
      <c r="G61" s="11">
        <f ca="1">(L61*N61)*Premissas!$B$16</f>
        <v>2371.6881319235436</v>
      </c>
      <c r="H61" s="6">
        <f ca="1">RANDBETWEEN(Premissas!$B$7,Premissas!$C$7)</f>
        <v>4138</v>
      </c>
      <c r="I61" s="10">
        <f ca="1">VLOOKUP(B:B,fatTitanio!A:B,2,0)</f>
        <v>7.2504</v>
      </c>
      <c r="J61" s="11">
        <f ca="1">VLOOKUP(M:M,dimProduto!A:C,3,0)</f>
        <v>1.2719599651809441</v>
      </c>
      <c r="K61" s="6">
        <f ca="1">VLOOKUP(B:B,fatDolar!A:B,2,0)</f>
        <v>5.6238999999999999</v>
      </c>
      <c r="L61" s="6">
        <f t="shared" ca="1" si="0"/>
        <v>51.864834799572328</v>
      </c>
      <c r="M61" s="1">
        <f ca="1">RANDBETWEEN(SMALL(dimProduto!A:A,1),LARGE(dimProduto!A:A,1))</f>
        <v>5</v>
      </c>
      <c r="N61" s="12">
        <f t="shared" ca="1" si="1"/>
        <v>48135</v>
      </c>
      <c r="O61" s="1">
        <f ca="1">RANDBETWEEN(SMALL(dimFornecedor!A:A,1),LARGE(dimFornecedor!A:A,1))</f>
        <v>1</v>
      </c>
      <c r="P61" s="1">
        <f ca="1">RANDBETWEEN(SMALL(dimEstoque!A:A,1),LARGE(dimEstoque!A:A,1))</f>
        <v>3</v>
      </c>
    </row>
    <row r="62" spans="1:16" x14ac:dyDescent="0.2">
      <c r="A62" s="1">
        <v>61</v>
      </c>
      <c r="B62" s="5">
        <f ca="1">RANDBETWEEN(Premissas!$B$3,Premissas!$C$3)</f>
        <v>44243</v>
      </c>
      <c r="C62" s="5">
        <f ca="1">B62+RANDBETWEEN(Premissas!$B$4,Premissas!$C$4)</f>
        <v>44320</v>
      </c>
      <c r="D62" s="5">
        <f ca="1">C62+RANDBETWEEN(Premissas!$B$5,Premissas!$C$5)</f>
        <v>44347</v>
      </c>
      <c r="E62" s="6">
        <f ca="1">ROUNDUP(N62/35000,0)*K62*Premissas!$B$14</f>
        <v>64272.915000000001</v>
      </c>
      <c r="F62" s="6">
        <f ca="1">RANDBETWEEN(Premissas!$B$6,Premissas!$C$6)</f>
        <v>2974</v>
      </c>
      <c r="G62" s="11">
        <f ca="1">(L62*N62)*Premissas!$B$16</f>
        <v>4535.7404263518383</v>
      </c>
      <c r="H62" s="6">
        <f ca="1">RANDBETWEEN(Premissas!$B$7,Premissas!$C$7)</f>
        <v>3977</v>
      </c>
      <c r="I62" s="10">
        <f ca="1">VLOOKUP(B:B,fatTitanio!A:B,2,0)</f>
        <v>7.7500999999999998</v>
      </c>
      <c r="J62" s="11">
        <f ca="1">VLOOKUP(M:M,dimProduto!A:C,3,0)</f>
        <v>1.6261544560475099</v>
      </c>
      <c r="K62" s="6">
        <f ca="1">VLOOKUP(B:B,fatDolar!A:B,2,0)</f>
        <v>5.3695000000000004</v>
      </c>
      <c r="L62" s="6">
        <f t="shared" ca="1" si="0"/>
        <v>67.671054889675233</v>
      </c>
      <c r="M62" s="1">
        <f ca="1">RANDBETWEEN(SMALL(dimProduto!A:A,1),LARGE(dimProduto!A:A,1))</f>
        <v>4</v>
      </c>
      <c r="N62" s="12">
        <f t="shared" ca="1" si="1"/>
        <v>70554</v>
      </c>
      <c r="O62" s="1">
        <f ca="1">RANDBETWEEN(SMALL(dimFornecedor!A:A,1),LARGE(dimFornecedor!A:A,1))</f>
        <v>1</v>
      </c>
      <c r="P62" s="1">
        <f ca="1">RANDBETWEEN(SMALL(dimEstoque!A:A,1),LARGE(dimEstoque!A:A,1))</f>
        <v>2</v>
      </c>
    </row>
    <row r="63" spans="1:16" x14ac:dyDescent="0.2">
      <c r="A63" s="1">
        <v>62</v>
      </c>
      <c r="B63" s="5">
        <f ca="1">RANDBETWEEN(Premissas!$B$3,Premissas!$C$3)</f>
        <v>44370</v>
      </c>
      <c r="C63" s="5">
        <f ca="1">B63+RANDBETWEEN(Premissas!$B$4,Premissas!$C$4)</f>
        <v>44475</v>
      </c>
      <c r="D63" s="5">
        <f ca="1">C63+RANDBETWEEN(Premissas!$B$5,Premissas!$C$5)</f>
        <v>44505</v>
      </c>
      <c r="E63" s="6">
        <f ca="1">ROUNDUP(N63/35000,0)*K63*Premissas!$B$14</f>
        <v>59451.399000000005</v>
      </c>
      <c r="F63" s="6">
        <f ca="1">RANDBETWEEN(Premissas!$B$6,Premissas!$C$6)</f>
        <v>3078</v>
      </c>
      <c r="G63" s="11">
        <f ca="1">(L63*N63)*Premissas!$B$16</f>
        <v>3606.561468224309</v>
      </c>
      <c r="H63" s="6">
        <f ca="1">RANDBETWEEN(Premissas!$B$7,Premissas!$C$7)</f>
        <v>4304</v>
      </c>
      <c r="I63" s="10">
        <f ca="1">VLOOKUP(B:B,fatTitanio!A:B,2,0)</f>
        <v>7.2504</v>
      </c>
      <c r="J63" s="11">
        <f ca="1">VLOOKUP(M:M,dimProduto!A:C,3,0)</f>
        <v>1.4117154231888367</v>
      </c>
      <c r="K63" s="6">
        <f ca="1">VLOOKUP(B:B,fatDolar!A:B,2,0)</f>
        <v>4.9667000000000003</v>
      </c>
      <c r="L63" s="6">
        <f t="shared" ca="1" si="0"/>
        <v>50.83666532134891</v>
      </c>
      <c r="M63" s="1">
        <f ca="1">RANDBETWEEN(SMALL(dimProduto!A:A,1),LARGE(dimProduto!A:A,1))</f>
        <v>1</v>
      </c>
      <c r="N63" s="12">
        <f t="shared" ca="1" si="1"/>
        <v>74678</v>
      </c>
      <c r="O63" s="1">
        <f ca="1">RANDBETWEEN(SMALL(dimFornecedor!A:A,1),LARGE(dimFornecedor!A:A,1))</f>
        <v>1</v>
      </c>
      <c r="P63" s="1">
        <f ca="1">RANDBETWEEN(SMALL(dimEstoque!A:A,1),LARGE(dimEstoque!A:A,1))</f>
        <v>1</v>
      </c>
    </row>
    <row r="64" spans="1:16" x14ac:dyDescent="0.2">
      <c r="A64" s="1">
        <v>63</v>
      </c>
      <c r="B64" s="5">
        <f ca="1">RANDBETWEEN(Premissas!$B$3,Premissas!$C$3)</f>
        <v>44306</v>
      </c>
      <c r="C64" s="5">
        <f ca="1">B64+RANDBETWEEN(Premissas!$B$4,Premissas!$C$4)</f>
        <v>44384</v>
      </c>
      <c r="D64" s="5">
        <f ca="1">C64+RANDBETWEEN(Premissas!$B$5,Premissas!$C$5)</f>
        <v>44399</v>
      </c>
      <c r="E64" s="6">
        <f ca="1">ROUNDUP(N64/35000,0)*K64*Premissas!$B$14</f>
        <v>66657.338999999993</v>
      </c>
      <c r="F64" s="6">
        <f ca="1">RANDBETWEEN(Premissas!$B$6,Premissas!$C$6)</f>
        <v>2715</v>
      </c>
      <c r="G64" s="11">
        <f ca="1">(L64*N64)*Premissas!$B$16</f>
        <v>3024.8349118695223</v>
      </c>
      <c r="H64" s="6">
        <f ca="1">RANDBETWEEN(Premissas!$B$7,Premissas!$C$7)</f>
        <v>3968</v>
      </c>
      <c r="I64" s="10">
        <f ca="1">VLOOKUP(B:B,fatTitanio!A:B,2,0)</f>
        <v>7.5526</v>
      </c>
      <c r="J64" s="11">
        <f ca="1">VLOOKUP(M:M,dimProduto!A:C,3,0)</f>
        <v>1.0787187144069543</v>
      </c>
      <c r="K64" s="6">
        <f ca="1">VLOOKUP(B:B,fatDolar!A:B,2,0)</f>
        <v>5.5686999999999998</v>
      </c>
      <c r="L64" s="6">
        <f t="shared" ca="1" si="0"/>
        <v>45.368928190483736</v>
      </c>
      <c r="M64" s="1">
        <f ca="1">RANDBETWEEN(SMALL(dimProduto!A:A,1),LARGE(dimProduto!A:A,1))</f>
        <v>3</v>
      </c>
      <c r="N64" s="12">
        <f t="shared" ca="1" si="1"/>
        <v>70181</v>
      </c>
      <c r="O64" s="1">
        <f ca="1">RANDBETWEEN(SMALL(dimFornecedor!A:A,1),LARGE(dimFornecedor!A:A,1))</f>
        <v>1</v>
      </c>
      <c r="P64" s="1">
        <f ca="1">RANDBETWEEN(SMALL(dimEstoque!A:A,1),LARGE(dimEstoque!A:A,1))</f>
        <v>1</v>
      </c>
    </row>
    <row r="65" spans="1:16" x14ac:dyDescent="0.2">
      <c r="A65" s="1">
        <v>64</v>
      </c>
      <c r="B65" s="5">
        <f ca="1">RANDBETWEEN(Premissas!$B$3,Premissas!$C$3)</f>
        <v>44322</v>
      </c>
      <c r="C65" s="5">
        <f ca="1">B65+RANDBETWEEN(Premissas!$B$4,Premissas!$C$4)</f>
        <v>44447</v>
      </c>
      <c r="D65" s="5">
        <f ca="1">C65+RANDBETWEEN(Premissas!$B$5,Premissas!$C$5)</f>
        <v>44471</v>
      </c>
      <c r="E65" s="6">
        <f ca="1">ROUNDUP(N65/35000,0)*K65*Premissas!$B$14</f>
        <v>63153.72</v>
      </c>
      <c r="F65" s="6">
        <f ca="1">RANDBETWEEN(Premissas!$B$6,Premissas!$C$6)</f>
        <v>2892</v>
      </c>
      <c r="G65" s="11">
        <f ca="1">(L65*N65)*Premissas!$B$16</f>
        <v>4258.1973240758616</v>
      </c>
      <c r="H65" s="6">
        <f ca="1">RANDBETWEEN(Premissas!$B$7,Premissas!$C$7)</f>
        <v>4539</v>
      </c>
      <c r="I65" s="10">
        <f ca="1">VLOOKUP(B:B,fatTitanio!A:B,2,0)</f>
        <v>7.5526</v>
      </c>
      <c r="J65" s="11">
        <f ca="1">VLOOKUP(M:M,dimProduto!A:C,3,0)</f>
        <v>1.0787187144069543</v>
      </c>
      <c r="K65" s="6">
        <f ca="1">VLOOKUP(B:B,fatDolar!A:B,2,0)</f>
        <v>5.2759999999999998</v>
      </c>
      <c r="L65" s="6">
        <f t="shared" ca="1" si="0"/>
        <v>42.984262957780487</v>
      </c>
      <c r="M65" s="1">
        <f ca="1">RANDBETWEEN(SMALL(dimProduto!A:A,1),LARGE(dimProduto!A:A,1))</f>
        <v>3</v>
      </c>
      <c r="N65" s="12">
        <f t="shared" ca="1" si="1"/>
        <v>104278</v>
      </c>
      <c r="O65" s="1">
        <f ca="1">RANDBETWEEN(SMALL(dimFornecedor!A:A,1),LARGE(dimFornecedor!A:A,1))</f>
        <v>2</v>
      </c>
      <c r="P65" s="1">
        <f ca="1">RANDBETWEEN(SMALL(dimEstoque!A:A,1),LARGE(dimEstoque!A:A,1))</f>
        <v>1</v>
      </c>
    </row>
    <row r="66" spans="1:16" x14ac:dyDescent="0.2">
      <c r="A66" s="1">
        <v>65</v>
      </c>
      <c r="B66" s="5">
        <f ca="1">RANDBETWEEN(Premissas!$B$3,Premissas!$C$3)</f>
        <v>44402</v>
      </c>
      <c r="C66" s="5">
        <f ca="1">B66+RANDBETWEEN(Premissas!$B$4,Premissas!$C$4)</f>
        <v>44528</v>
      </c>
      <c r="D66" s="5">
        <f ca="1">C66+RANDBETWEEN(Premissas!$B$5,Premissas!$C$5)</f>
        <v>44549</v>
      </c>
      <c r="E66" s="6">
        <f ca="1">ROUNDUP(N66/35000,0)*K66*Premissas!$B$14</f>
        <v>62251.181999999993</v>
      </c>
      <c r="F66" s="6">
        <f ca="1">RANDBETWEEN(Premissas!$B$6,Premissas!$C$6)</f>
        <v>2949</v>
      </c>
      <c r="G66" s="11">
        <f ca="1">(L66*N66)*Premissas!$B$16</f>
        <v>3570.0626332444867</v>
      </c>
      <c r="H66" s="6">
        <f ca="1">RANDBETWEEN(Premissas!$B$7,Premissas!$C$7)</f>
        <v>4294</v>
      </c>
      <c r="I66" s="10">
        <f ca="1">VLOOKUP(B:B,fatTitanio!A:B,2,0)</f>
        <v>6.6458000000000004</v>
      </c>
      <c r="J66" s="11">
        <f ca="1">VLOOKUP(M:M,dimProduto!A:C,3,0)</f>
        <v>1.0787187144069543</v>
      </c>
      <c r="K66" s="6">
        <f ca="1">VLOOKUP(B:B,fatDolar!A:B,2,0)</f>
        <v>5.2005999999999997</v>
      </c>
      <c r="L66" s="6">
        <f t="shared" ca="1" si="0"/>
        <v>37.282835296769157</v>
      </c>
      <c r="M66" s="1">
        <f ca="1">RANDBETWEEN(SMALL(dimProduto!A:A,1),LARGE(dimProduto!A:A,1))</f>
        <v>3</v>
      </c>
      <c r="N66" s="12">
        <f t="shared" ca="1" si="1"/>
        <v>100796</v>
      </c>
      <c r="O66" s="1">
        <f ca="1">RANDBETWEEN(SMALL(dimFornecedor!A:A,1),LARGE(dimFornecedor!A:A,1))</f>
        <v>1</v>
      </c>
      <c r="P66" s="1">
        <f ca="1">RANDBETWEEN(SMALL(dimEstoque!A:A,1),LARGE(dimEstoque!A:A,1))</f>
        <v>3</v>
      </c>
    </row>
    <row r="67" spans="1:16" x14ac:dyDescent="0.2">
      <c r="A67" s="1">
        <v>66</v>
      </c>
      <c r="B67" s="5">
        <f ca="1">RANDBETWEEN(Premissas!$B$3,Premissas!$C$3)</f>
        <v>44391</v>
      </c>
      <c r="C67" s="5">
        <f ca="1">B67+RANDBETWEEN(Premissas!$B$4,Premissas!$C$4)</f>
        <v>44459</v>
      </c>
      <c r="D67" s="5">
        <f ca="1">C67+RANDBETWEEN(Premissas!$B$5,Premissas!$C$5)</f>
        <v>44480</v>
      </c>
      <c r="E67" s="6">
        <f ca="1">ROUNDUP(N67/35000,0)*K67*Premissas!$B$14</f>
        <v>60695.082000000002</v>
      </c>
      <c r="F67" s="6">
        <f ca="1">RANDBETWEEN(Premissas!$B$6,Premissas!$C$6)</f>
        <v>3313</v>
      </c>
      <c r="G67" s="11">
        <f ca="1">(L67*N67)*Premissas!$B$16</f>
        <v>3536.3628704645862</v>
      </c>
      <c r="H67" s="6">
        <f ca="1">RANDBETWEEN(Premissas!$B$7,Premissas!$C$7)</f>
        <v>4107</v>
      </c>
      <c r="I67" s="10">
        <f ca="1">VLOOKUP(B:B,fatTitanio!A:B,2,0)</f>
        <v>7.2504</v>
      </c>
      <c r="J67" s="11">
        <f ca="1">VLOOKUP(M:M,dimProduto!A:C,3,0)</f>
        <v>1.0787187144069543</v>
      </c>
      <c r="K67" s="6">
        <f ca="1">VLOOKUP(B:B,fatDolar!A:B,2,0)</f>
        <v>5.0705999999999998</v>
      </c>
      <c r="L67" s="6">
        <f t="shared" ref="L67:L130" ca="1" si="2">I67*J67*K67</f>
        <v>39.657883471666601</v>
      </c>
      <c r="M67" s="1">
        <f ca="1">RANDBETWEEN(SMALL(dimProduto!A:A,1),LARGE(dimProduto!A:A,1))</f>
        <v>3</v>
      </c>
      <c r="N67" s="12">
        <f t="shared" ref="N67:N130" ca="1" si="3">RANDBETWEEN(35000,105000)</f>
        <v>93865</v>
      </c>
      <c r="O67" s="1">
        <f ca="1">RANDBETWEEN(SMALL(dimFornecedor!A:A,1),LARGE(dimFornecedor!A:A,1))</f>
        <v>2</v>
      </c>
      <c r="P67" s="1">
        <f ca="1">RANDBETWEEN(SMALL(dimEstoque!A:A,1),LARGE(dimEstoque!A:A,1))</f>
        <v>3</v>
      </c>
    </row>
    <row r="68" spans="1:16" x14ac:dyDescent="0.2">
      <c r="A68" s="1">
        <v>67</v>
      </c>
      <c r="B68" s="5">
        <f ca="1">RANDBETWEEN(Premissas!$B$3,Premissas!$C$3)</f>
        <v>44339</v>
      </c>
      <c r="C68" s="5">
        <f ca="1">B68+RANDBETWEEN(Premissas!$B$4,Premissas!$C$4)</f>
        <v>44445</v>
      </c>
      <c r="D68" s="5">
        <f ca="1">C68+RANDBETWEEN(Premissas!$B$5,Premissas!$C$5)</f>
        <v>44463</v>
      </c>
      <c r="E68" s="6">
        <f ca="1">ROUNDUP(N68/35000,0)*K68*Premissas!$B$14</f>
        <v>64179.548999999999</v>
      </c>
      <c r="F68" s="6">
        <f ca="1">RANDBETWEEN(Premissas!$B$6,Premissas!$C$6)</f>
        <v>3388</v>
      </c>
      <c r="G68" s="11">
        <f ca="1">(L68*N68)*Premissas!$B$16</f>
        <v>4214.7835230987603</v>
      </c>
      <c r="H68" s="6">
        <f ca="1">RANDBETWEEN(Premissas!$B$7,Premissas!$C$7)</f>
        <v>4545</v>
      </c>
      <c r="I68" s="10">
        <f ca="1">VLOOKUP(B:B,fatTitanio!A:B,2,0)</f>
        <v>7.5526</v>
      </c>
      <c r="J68" s="11">
        <f ca="1">VLOOKUP(M:M,dimProduto!A:C,3,0)</f>
        <v>1.3242139330818898</v>
      </c>
      <c r="K68" s="6">
        <f ca="1">VLOOKUP(B:B,fatDolar!A:B,2,0)</f>
        <v>5.3616999999999999</v>
      </c>
      <c r="L68" s="6">
        <f t="shared" ca="1" si="2"/>
        <v>53.623745828186038</v>
      </c>
      <c r="M68" s="1">
        <f ca="1">RANDBETWEEN(SMALL(dimProduto!A:A,1),LARGE(dimProduto!A:A,1))</f>
        <v>2</v>
      </c>
      <c r="N68" s="12">
        <f t="shared" ca="1" si="3"/>
        <v>82736</v>
      </c>
      <c r="O68" s="1">
        <f ca="1">RANDBETWEEN(SMALL(dimFornecedor!A:A,1),LARGE(dimFornecedor!A:A,1))</f>
        <v>2</v>
      </c>
      <c r="P68" s="1">
        <f ca="1">RANDBETWEEN(SMALL(dimEstoque!A:A,1),LARGE(dimEstoque!A:A,1))</f>
        <v>4</v>
      </c>
    </row>
    <row r="69" spans="1:16" x14ac:dyDescent="0.2">
      <c r="A69" s="1">
        <v>68</v>
      </c>
      <c r="B69" s="5">
        <f ca="1">RANDBETWEEN(Premissas!$B$3,Premissas!$C$3)</f>
        <v>44481</v>
      </c>
      <c r="C69" s="5">
        <f ca="1">B69+RANDBETWEEN(Premissas!$B$4,Premissas!$C$4)</f>
        <v>44558</v>
      </c>
      <c r="D69" s="5">
        <f ca="1">C69+RANDBETWEEN(Premissas!$B$5,Premissas!$C$5)</f>
        <v>44586</v>
      </c>
      <c r="E69" s="6">
        <f ca="1">ROUNDUP(N69/35000,0)*K69*Premissas!$B$14</f>
        <v>44149.35</v>
      </c>
      <c r="F69" s="6">
        <f ca="1">RANDBETWEEN(Premissas!$B$6,Premissas!$C$6)</f>
        <v>3151</v>
      </c>
      <c r="G69" s="11">
        <f ca="1">(L69*N69)*Premissas!$B$16</f>
        <v>1846.5344902015731</v>
      </c>
      <c r="H69" s="6">
        <f ca="1">RANDBETWEEN(Premissas!$B$7,Premissas!$C$7)</f>
        <v>4263</v>
      </c>
      <c r="I69" s="10">
        <f ca="1">VLOOKUP(B:B,fatTitanio!A:B,2,0)</f>
        <v>7.1295000000000002</v>
      </c>
      <c r="J69" s="11">
        <f ca="1">VLOOKUP(M:M,dimProduto!A:C,3,0)</f>
        <v>1.0787187144069543</v>
      </c>
      <c r="K69" s="6">
        <f ca="1">VLOOKUP(B:B,fatDolar!A:B,2,0)</f>
        <v>5.5324999999999998</v>
      </c>
      <c r="L69" s="6">
        <f t="shared" ca="1" si="2"/>
        <v>42.548936473920932</v>
      </c>
      <c r="M69" s="1">
        <f ca="1">RANDBETWEEN(SMALL(dimProduto!A:A,1),LARGE(dimProduto!A:A,1))</f>
        <v>3</v>
      </c>
      <c r="N69" s="12">
        <f t="shared" ca="1" si="3"/>
        <v>45682</v>
      </c>
      <c r="O69" s="1">
        <f ca="1">RANDBETWEEN(SMALL(dimFornecedor!A:A,1),LARGE(dimFornecedor!A:A,1))</f>
        <v>1</v>
      </c>
      <c r="P69" s="1">
        <f ca="1">RANDBETWEEN(SMALL(dimEstoque!A:A,1),LARGE(dimEstoque!A:A,1))</f>
        <v>3</v>
      </c>
    </row>
    <row r="70" spans="1:16" x14ac:dyDescent="0.2">
      <c r="A70" s="1">
        <v>69</v>
      </c>
      <c r="B70" s="5">
        <f ca="1">RANDBETWEEN(Premissas!$B$3,Premissas!$C$3)</f>
        <v>44204</v>
      </c>
      <c r="C70" s="5">
        <f ca="1">B70+RANDBETWEEN(Premissas!$B$4,Premissas!$C$4)</f>
        <v>44284</v>
      </c>
      <c r="D70" s="5">
        <f ca="1">C70+RANDBETWEEN(Premissas!$B$5,Premissas!$C$5)</f>
        <v>44304</v>
      </c>
      <c r="E70" s="6">
        <f ca="1">ROUNDUP(N70/35000,0)*K70*Premissas!$B$14</f>
        <v>43234.043999999994</v>
      </c>
      <c r="F70" s="6">
        <f ca="1">RANDBETWEEN(Premissas!$B$6,Premissas!$C$6)</f>
        <v>3360</v>
      </c>
      <c r="G70" s="11">
        <f ca="1">(L70*N70)*Premissas!$B$16</f>
        <v>3592.5493557111554</v>
      </c>
      <c r="H70" s="6">
        <f ca="1">RANDBETWEEN(Premissas!$B$7,Premissas!$C$7)</f>
        <v>4471</v>
      </c>
      <c r="I70" s="10">
        <f ca="1">VLOOKUP(B:B,fatTitanio!A:B,2,0)</f>
        <v>7.5003000000000002</v>
      </c>
      <c r="J70" s="11">
        <f ca="1">VLOOKUP(M:M,dimProduto!A:C,3,0)</f>
        <v>1.4117154231888367</v>
      </c>
      <c r="K70" s="6">
        <f ca="1">VLOOKUP(B:B,fatDolar!A:B,2,0)</f>
        <v>5.4177999999999997</v>
      </c>
      <c r="L70" s="6">
        <f t="shared" ca="1" si="2"/>
        <v>57.365233165689517</v>
      </c>
      <c r="M70" s="1">
        <f ca="1">RANDBETWEEN(SMALL(dimProduto!A:A,1),LARGE(dimProduto!A:A,1))</f>
        <v>1</v>
      </c>
      <c r="N70" s="12">
        <f t="shared" ca="1" si="3"/>
        <v>65922</v>
      </c>
      <c r="O70" s="1">
        <f ca="1">RANDBETWEEN(SMALL(dimFornecedor!A:A,1),LARGE(dimFornecedor!A:A,1))</f>
        <v>1</v>
      </c>
      <c r="P70" s="1">
        <f ca="1">RANDBETWEEN(SMALL(dimEstoque!A:A,1),LARGE(dimEstoque!A:A,1))</f>
        <v>2</v>
      </c>
    </row>
    <row r="71" spans="1:16" x14ac:dyDescent="0.2">
      <c r="A71" s="1">
        <v>70</v>
      </c>
      <c r="B71" s="5">
        <f ca="1">RANDBETWEEN(Premissas!$B$3,Premissas!$C$3)</f>
        <v>44300</v>
      </c>
      <c r="C71" s="5">
        <f ca="1">B71+RANDBETWEEN(Premissas!$B$4,Premissas!$C$4)</f>
        <v>44417</v>
      </c>
      <c r="D71" s="5">
        <f ca="1">C71+RANDBETWEEN(Premissas!$B$5,Premissas!$C$5)</f>
        <v>44447</v>
      </c>
      <c r="E71" s="6">
        <f ca="1">ROUNDUP(N71/35000,0)*K71*Premissas!$B$14</f>
        <v>67661.621999999988</v>
      </c>
      <c r="F71" s="6">
        <f ca="1">RANDBETWEEN(Premissas!$B$6,Premissas!$C$6)</f>
        <v>3368</v>
      </c>
      <c r="G71" s="11">
        <f ca="1">(L71*N71)*Premissas!$B$16</f>
        <v>6917.5419429885569</v>
      </c>
      <c r="H71" s="6">
        <f ca="1">RANDBETWEEN(Premissas!$B$7,Premissas!$C$7)</f>
        <v>4133</v>
      </c>
      <c r="I71" s="10">
        <f ca="1">VLOOKUP(B:B,fatTitanio!A:B,2,0)</f>
        <v>7.5526</v>
      </c>
      <c r="J71" s="11">
        <f ca="1">VLOOKUP(M:M,dimProduto!A:C,3,0)</f>
        <v>1.6261544560475099</v>
      </c>
      <c r="K71" s="6">
        <f ca="1">VLOOKUP(B:B,fatDolar!A:B,2,0)</f>
        <v>5.6525999999999996</v>
      </c>
      <c r="L71" s="6">
        <f t="shared" ca="1" si="2"/>
        <v>69.423504322582318</v>
      </c>
      <c r="M71" s="1">
        <f ca="1">RANDBETWEEN(SMALL(dimProduto!A:A,1),LARGE(dimProduto!A:A,1))</f>
        <v>4</v>
      </c>
      <c r="N71" s="12">
        <f t="shared" ca="1" si="3"/>
        <v>104887</v>
      </c>
      <c r="O71" s="1">
        <f ca="1">RANDBETWEEN(SMALL(dimFornecedor!A:A,1),LARGE(dimFornecedor!A:A,1))</f>
        <v>1</v>
      </c>
      <c r="P71" s="1">
        <f ca="1">RANDBETWEEN(SMALL(dimEstoque!A:A,1),LARGE(dimEstoque!A:A,1))</f>
        <v>4</v>
      </c>
    </row>
    <row r="72" spans="1:16" x14ac:dyDescent="0.2">
      <c r="A72" s="1">
        <v>71</v>
      </c>
      <c r="B72" s="5">
        <f ca="1">RANDBETWEEN(Premissas!$B$3,Premissas!$C$3)</f>
        <v>44433</v>
      </c>
      <c r="C72" s="5">
        <f ca="1">B72+RANDBETWEEN(Premissas!$B$4,Premissas!$C$4)</f>
        <v>44593</v>
      </c>
      <c r="D72" s="5">
        <f ca="1">C72+RANDBETWEEN(Premissas!$B$5,Premissas!$C$5)</f>
        <v>44633</v>
      </c>
      <c r="E72" s="6">
        <f ca="1">ROUNDUP(N72/35000,0)*K72*Premissas!$B$14</f>
        <v>62384.049000000006</v>
      </c>
      <c r="F72" s="6">
        <f ca="1">RANDBETWEEN(Premissas!$B$6,Premissas!$C$6)</f>
        <v>2705</v>
      </c>
      <c r="G72" s="11">
        <f ca="1">(L72*N72)*Premissas!$B$16</f>
        <v>3565.969850570043</v>
      </c>
      <c r="H72" s="6">
        <f ca="1">RANDBETWEEN(Premissas!$B$7,Premissas!$C$7)</f>
        <v>3863</v>
      </c>
      <c r="I72" s="10">
        <f ca="1">VLOOKUP(B:B,fatTitanio!A:B,2,0)</f>
        <v>6.6458000000000004</v>
      </c>
      <c r="J72" s="11">
        <f ca="1">VLOOKUP(M:M,dimProduto!A:C,3,0)</f>
        <v>1.4117154231888367</v>
      </c>
      <c r="K72" s="6">
        <f ca="1">VLOOKUP(B:B,fatDolar!A:B,2,0)</f>
        <v>5.2117000000000004</v>
      </c>
      <c r="L72" s="6">
        <f t="shared" ca="1" si="2"/>
        <v>48.896056615832848</v>
      </c>
      <c r="M72" s="1">
        <f ca="1">RANDBETWEEN(SMALL(dimProduto!A:A,1),LARGE(dimProduto!A:A,1))</f>
        <v>1</v>
      </c>
      <c r="N72" s="12">
        <f t="shared" ca="1" si="3"/>
        <v>76768</v>
      </c>
      <c r="O72" s="1">
        <f ca="1">RANDBETWEEN(SMALL(dimFornecedor!A:A,1),LARGE(dimFornecedor!A:A,1))</f>
        <v>2</v>
      </c>
      <c r="P72" s="1">
        <f ca="1">RANDBETWEEN(SMALL(dimEstoque!A:A,1),LARGE(dimEstoque!A:A,1))</f>
        <v>2</v>
      </c>
    </row>
    <row r="73" spans="1:16" x14ac:dyDescent="0.2">
      <c r="A73" s="1">
        <v>72</v>
      </c>
      <c r="B73" s="5">
        <f ca="1">RANDBETWEEN(Premissas!$B$3,Premissas!$C$3)</f>
        <v>44514</v>
      </c>
      <c r="C73" s="5">
        <f ca="1">B73+RANDBETWEEN(Premissas!$B$4,Premissas!$C$4)</f>
        <v>44658</v>
      </c>
      <c r="D73" s="5">
        <f ca="1">C73+RANDBETWEEN(Premissas!$B$5,Premissas!$C$5)</f>
        <v>44680</v>
      </c>
      <c r="E73" s="6">
        <f ca="1">ROUNDUP(N73/35000,0)*K73*Premissas!$B$14</f>
        <v>43561.224000000002</v>
      </c>
      <c r="F73" s="6">
        <f ca="1">RANDBETWEEN(Premissas!$B$6,Premissas!$C$6)</f>
        <v>3431</v>
      </c>
      <c r="G73" s="11">
        <f ca="1">(L73*N73)*Premissas!$B$16</f>
        <v>2471.3991118126983</v>
      </c>
      <c r="H73" s="6">
        <f ca="1">RANDBETWEEN(Premissas!$B$7,Premissas!$C$7)</f>
        <v>3963</v>
      </c>
      <c r="I73" s="10">
        <f ca="1">VLOOKUP(B:B,fatTitanio!A:B,2,0)</f>
        <v>7.2504</v>
      </c>
      <c r="J73" s="11">
        <f ca="1">VLOOKUP(M:M,dimProduto!A:C,3,0)</f>
        <v>1.4117154231888367</v>
      </c>
      <c r="K73" s="6">
        <f ca="1">VLOOKUP(B:B,fatDolar!A:B,2,0)</f>
        <v>5.4588000000000001</v>
      </c>
      <c r="L73" s="6">
        <f t="shared" ca="1" si="2"/>
        <v>55.873555611609198</v>
      </c>
      <c r="M73" s="1">
        <f ca="1">RANDBETWEEN(SMALL(dimProduto!A:A,1),LARGE(dimProduto!A:A,1))</f>
        <v>1</v>
      </c>
      <c r="N73" s="12">
        <f t="shared" ca="1" si="3"/>
        <v>46560</v>
      </c>
      <c r="O73" s="1">
        <f ca="1">RANDBETWEEN(SMALL(dimFornecedor!A:A,1),LARGE(dimFornecedor!A:A,1))</f>
        <v>1</v>
      </c>
      <c r="P73" s="1">
        <f ca="1">RANDBETWEEN(SMALL(dimEstoque!A:A,1),LARGE(dimEstoque!A:A,1))</f>
        <v>4</v>
      </c>
    </row>
    <row r="74" spans="1:16" x14ac:dyDescent="0.2">
      <c r="A74" s="1">
        <v>73</v>
      </c>
      <c r="B74" s="5">
        <f ca="1">RANDBETWEEN(Premissas!$B$3,Premissas!$C$3)</f>
        <v>44548</v>
      </c>
      <c r="C74" s="5">
        <f ca="1">B74+RANDBETWEEN(Premissas!$B$4,Premissas!$C$4)</f>
        <v>44636</v>
      </c>
      <c r="D74" s="5">
        <f ca="1">C74+RANDBETWEEN(Premissas!$B$5,Premissas!$C$5)</f>
        <v>44661</v>
      </c>
      <c r="E74" s="6">
        <f ca="1">ROUNDUP(N74/35000,0)*K74*Premissas!$B$14</f>
        <v>68179.922999999995</v>
      </c>
      <c r="F74" s="6">
        <f ca="1">RANDBETWEEN(Premissas!$B$6,Premissas!$C$6)</f>
        <v>2942</v>
      </c>
      <c r="G74" s="11">
        <f ca="1">(L74*N74)*Premissas!$B$16</f>
        <v>4182.9771410674884</v>
      </c>
      <c r="H74" s="6">
        <f ca="1">RANDBETWEEN(Premissas!$B$7,Premissas!$C$7)</f>
        <v>3843</v>
      </c>
      <c r="I74" s="10">
        <f ca="1">VLOOKUP(B:B,fatTitanio!A:B,2,0)</f>
        <v>7.1013000000000002</v>
      </c>
      <c r="J74" s="11">
        <f ca="1">VLOOKUP(M:M,dimProduto!A:C,3,0)</f>
        <v>1.3242139330818898</v>
      </c>
      <c r="K74" s="6">
        <f ca="1">VLOOKUP(B:B,fatDolar!A:B,2,0)</f>
        <v>5.6959</v>
      </c>
      <c r="L74" s="6">
        <f t="shared" ca="1" si="2"/>
        <v>53.562195371415946</v>
      </c>
      <c r="M74" s="1">
        <f ca="1">RANDBETWEEN(SMALL(dimProduto!A:A,1),LARGE(dimProduto!A:A,1))</f>
        <v>2</v>
      </c>
      <c r="N74" s="12">
        <f t="shared" ca="1" si="3"/>
        <v>82206</v>
      </c>
      <c r="O74" s="1">
        <f ca="1">RANDBETWEEN(SMALL(dimFornecedor!A:A,1),LARGE(dimFornecedor!A:A,1))</f>
        <v>2</v>
      </c>
      <c r="P74" s="1">
        <f ca="1">RANDBETWEEN(SMALL(dimEstoque!A:A,1),LARGE(dimEstoque!A:A,1))</f>
        <v>4</v>
      </c>
    </row>
    <row r="75" spans="1:16" x14ac:dyDescent="0.2">
      <c r="A75" s="1">
        <v>74</v>
      </c>
      <c r="B75" s="5">
        <f ca="1">RANDBETWEEN(Premissas!$B$3,Premissas!$C$3)</f>
        <v>44557</v>
      </c>
      <c r="C75" s="5">
        <f ca="1">B75+RANDBETWEEN(Premissas!$B$4,Premissas!$C$4)</f>
        <v>44634</v>
      </c>
      <c r="D75" s="5">
        <f ca="1">C75+RANDBETWEEN(Premissas!$B$5,Premissas!$C$5)</f>
        <v>44668</v>
      </c>
      <c r="E75" s="6">
        <f ca="1">ROUNDUP(N75/35000,0)*K75*Premissas!$B$14</f>
        <v>44886.702000000005</v>
      </c>
      <c r="F75" s="6">
        <f ca="1">RANDBETWEEN(Premissas!$B$6,Premissas!$C$6)</f>
        <v>3467</v>
      </c>
      <c r="G75" s="11">
        <f ca="1">(L75*N75)*Premissas!$B$16</f>
        <v>3038.6632132787477</v>
      </c>
      <c r="H75" s="6">
        <f ca="1">RANDBETWEEN(Premissas!$B$7,Premissas!$C$7)</f>
        <v>4213</v>
      </c>
      <c r="I75" s="10">
        <f ca="1">VLOOKUP(B:B,fatTitanio!A:B,2,0)</f>
        <v>7.1013000000000002</v>
      </c>
      <c r="J75" s="11">
        <f ca="1">VLOOKUP(M:M,dimProduto!A:C,3,0)</f>
        <v>1.6261544560475099</v>
      </c>
      <c r="K75" s="6">
        <f ca="1">VLOOKUP(B:B,fatDolar!A:B,2,0)</f>
        <v>5.6249000000000002</v>
      </c>
      <c r="L75" s="6">
        <f t="shared" ca="1" si="2"/>
        <v>64.955280061793403</v>
      </c>
      <c r="M75" s="1">
        <f ca="1">RANDBETWEEN(SMALL(dimProduto!A:A,1),LARGE(dimProduto!A:A,1))</f>
        <v>4</v>
      </c>
      <c r="N75" s="12">
        <f t="shared" ca="1" si="3"/>
        <v>49243</v>
      </c>
      <c r="O75" s="1">
        <f ca="1">RANDBETWEEN(SMALL(dimFornecedor!A:A,1),LARGE(dimFornecedor!A:A,1))</f>
        <v>1</v>
      </c>
      <c r="P75" s="1">
        <f ca="1">RANDBETWEEN(SMALL(dimEstoque!A:A,1),LARGE(dimEstoque!A:A,1))</f>
        <v>3</v>
      </c>
    </row>
    <row r="76" spans="1:16" x14ac:dyDescent="0.2">
      <c r="A76" s="1">
        <v>75</v>
      </c>
      <c r="B76" s="5">
        <f ca="1">RANDBETWEEN(Premissas!$B$3,Premissas!$C$3)</f>
        <v>44436</v>
      </c>
      <c r="C76" s="5">
        <f ca="1">B76+RANDBETWEEN(Premissas!$B$4,Premissas!$C$4)</f>
        <v>44548</v>
      </c>
      <c r="D76" s="5">
        <f ca="1">C76+RANDBETWEEN(Premissas!$B$5,Premissas!$C$5)</f>
        <v>44573</v>
      </c>
      <c r="E76" s="6">
        <f ca="1">ROUNDUP(N76/35000,0)*K76*Premissas!$B$14</f>
        <v>62239.212</v>
      </c>
      <c r="F76" s="6">
        <f ca="1">RANDBETWEEN(Premissas!$B$6,Premissas!$C$6)</f>
        <v>3054</v>
      </c>
      <c r="G76" s="11">
        <f ca="1">(L76*N76)*Premissas!$B$16</f>
        <v>4031.9611240552977</v>
      </c>
      <c r="H76" s="6">
        <f ca="1">RANDBETWEEN(Premissas!$B$7,Premissas!$C$7)</f>
        <v>4021</v>
      </c>
      <c r="I76" s="10">
        <f ca="1">VLOOKUP(B:B,fatTitanio!A:B,2,0)</f>
        <v>6.6458000000000004</v>
      </c>
      <c r="J76" s="11">
        <f ca="1">VLOOKUP(M:M,dimProduto!A:C,3,0)</f>
        <v>1.6261544560475099</v>
      </c>
      <c r="K76" s="6">
        <f ca="1">VLOOKUP(B:B,fatDolar!A:B,2,0)</f>
        <v>5.1996000000000002</v>
      </c>
      <c r="L76" s="6">
        <f t="shared" ca="1" si="2"/>
        <v>56.192583037889214</v>
      </c>
      <c r="M76" s="1">
        <f ca="1">RANDBETWEEN(SMALL(dimProduto!A:A,1),LARGE(dimProduto!A:A,1))</f>
        <v>4</v>
      </c>
      <c r="N76" s="12">
        <f t="shared" ca="1" si="3"/>
        <v>75529</v>
      </c>
      <c r="O76" s="1">
        <f ca="1">RANDBETWEEN(SMALL(dimFornecedor!A:A,1),LARGE(dimFornecedor!A:A,1))</f>
        <v>1</v>
      </c>
      <c r="P76" s="1">
        <f ca="1">RANDBETWEEN(SMALL(dimEstoque!A:A,1),LARGE(dimEstoque!A:A,1))</f>
        <v>1</v>
      </c>
    </row>
    <row r="77" spans="1:16" x14ac:dyDescent="0.2">
      <c r="A77" s="1">
        <v>76</v>
      </c>
      <c r="B77" s="5">
        <f ca="1">RANDBETWEEN(Premissas!$B$3,Premissas!$C$3)</f>
        <v>44251</v>
      </c>
      <c r="C77" s="5">
        <f ca="1">B77+RANDBETWEEN(Premissas!$B$4,Premissas!$C$4)</f>
        <v>44368</v>
      </c>
      <c r="D77" s="5">
        <f ca="1">C77+RANDBETWEEN(Premissas!$B$5,Premissas!$C$5)</f>
        <v>44400</v>
      </c>
      <c r="E77" s="6">
        <f ca="1">ROUNDUP(N77/35000,0)*K77*Premissas!$B$14</f>
        <v>43141.476000000002</v>
      </c>
      <c r="F77" s="6">
        <f ca="1">RANDBETWEEN(Premissas!$B$6,Premissas!$C$6)</f>
        <v>3210</v>
      </c>
      <c r="G77" s="11">
        <f ca="1">(L77*N77)*Premissas!$B$16</f>
        <v>2873.7989314378533</v>
      </c>
      <c r="H77" s="6">
        <f ca="1">RANDBETWEEN(Premissas!$B$7,Premissas!$C$7)</f>
        <v>3858</v>
      </c>
      <c r="I77" s="10">
        <f ca="1">VLOOKUP(B:B,fatTitanio!A:B,2,0)</f>
        <v>7.7500999999999998</v>
      </c>
      <c r="J77" s="11">
        <f ca="1">VLOOKUP(M:M,dimProduto!A:C,3,0)</f>
        <v>1.4117154231888367</v>
      </c>
      <c r="K77" s="6">
        <f ca="1">VLOOKUP(B:B,fatDolar!A:B,2,0)</f>
        <v>5.4062000000000001</v>
      </c>
      <c r="L77" s="6">
        <f t="shared" ca="1" si="2"/>
        <v>59.148886588129123</v>
      </c>
      <c r="M77" s="1">
        <f ca="1">RANDBETWEEN(SMALL(dimProduto!A:A,1),LARGE(dimProduto!A:A,1))</f>
        <v>1</v>
      </c>
      <c r="N77" s="12">
        <f t="shared" ca="1" si="3"/>
        <v>51143</v>
      </c>
      <c r="O77" s="1">
        <f ca="1">RANDBETWEEN(SMALL(dimFornecedor!A:A,1),LARGE(dimFornecedor!A:A,1))</f>
        <v>2</v>
      </c>
      <c r="P77" s="1">
        <f ca="1">RANDBETWEEN(SMALL(dimEstoque!A:A,1),LARGE(dimEstoque!A:A,1))</f>
        <v>1</v>
      </c>
    </row>
    <row r="78" spans="1:16" x14ac:dyDescent="0.2">
      <c r="A78" s="1">
        <v>77</v>
      </c>
      <c r="B78" s="5">
        <f ca="1">RANDBETWEEN(Premissas!$B$3,Premissas!$C$3)</f>
        <v>44421</v>
      </c>
      <c r="C78" s="5">
        <f ca="1">B78+RANDBETWEEN(Premissas!$B$4,Premissas!$C$4)</f>
        <v>44556</v>
      </c>
      <c r="D78" s="5">
        <f ca="1">C78+RANDBETWEEN(Premissas!$B$5,Premissas!$C$5)</f>
        <v>44586</v>
      </c>
      <c r="E78" s="6">
        <f ca="1">ROUNDUP(N78/35000,0)*K78*Premissas!$B$14</f>
        <v>41867.868000000002</v>
      </c>
      <c r="F78" s="6">
        <f ca="1">RANDBETWEEN(Premissas!$B$6,Premissas!$C$6)</f>
        <v>2728</v>
      </c>
      <c r="G78" s="11">
        <f ca="1">(L78*N78)*Premissas!$B$16</f>
        <v>1955.6448165015693</v>
      </c>
      <c r="H78" s="6">
        <f ca="1">RANDBETWEEN(Premissas!$B$7,Premissas!$C$7)</f>
        <v>3829</v>
      </c>
      <c r="I78" s="10">
        <f ca="1">VLOOKUP(B:B,fatTitanio!A:B,2,0)</f>
        <v>6.6458000000000004</v>
      </c>
      <c r="J78" s="11">
        <f ca="1">VLOOKUP(M:M,dimProduto!A:C,3,0)</f>
        <v>1.2719599651809441</v>
      </c>
      <c r="K78" s="6">
        <f ca="1">VLOOKUP(B:B,fatDolar!A:B,2,0)</f>
        <v>5.2465999999999999</v>
      </c>
      <c r="L78" s="6">
        <f t="shared" ca="1" si="2"/>
        <v>44.350514715923033</v>
      </c>
      <c r="M78" s="1">
        <f ca="1">RANDBETWEEN(SMALL(dimProduto!A:A,1),LARGE(dimProduto!A:A,1))</f>
        <v>5</v>
      </c>
      <c r="N78" s="12">
        <f t="shared" ca="1" si="3"/>
        <v>46416</v>
      </c>
      <c r="O78" s="1">
        <f ca="1">RANDBETWEEN(SMALL(dimFornecedor!A:A,1),LARGE(dimFornecedor!A:A,1))</f>
        <v>1</v>
      </c>
      <c r="P78" s="1">
        <f ca="1">RANDBETWEEN(SMALL(dimEstoque!A:A,1),LARGE(dimEstoque!A:A,1))</f>
        <v>3</v>
      </c>
    </row>
    <row r="79" spans="1:16" x14ac:dyDescent="0.2">
      <c r="A79" s="1">
        <v>78</v>
      </c>
      <c r="B79" s="5">
        <f ca="1">RANDBETWEEN(Premissas!$B$3,Premissas!$C$3)</f>
        <v>44231</v>
      </c>
      <c r="C79" s="5">
        <f ca="1">B79+RANDBETWEEN(Premissas!$B$4,Premissas!$C$4)</f>
        <v>44363</v>
      </c>
      <c r="D79" s="5">
        <f ca="1">C79+RANDBETWEEN(Premissas!$B$5,Premissas!$C$5)</f>
        <v>44389</v>
      </c>
      <c r="E79" s="6">
        <f ca="1">ROUNDUP(N79/35000,0)*K79*Premissas!$B$14</f>
        <v>64956.401999999995</v>
      </c>
      <c r="F79" s="6">
        <f ca="1">RANDBETWEEN(Premissas!$B$6,Premissas!$C$6)</f>
        <v>2816</v>
      </c>
      <c r="G79" s="11">
        <f ca="1">(L79*N79)*Premissas!$B$16</f>
        <v>4184.8291612913299</v>
      </c>
      <c r="H79" s="6">
        <f ca="1">RANDBETWEEN(Premissas!$B$7,Premissas!$C$7)</f>
        <v>4353</v>
      </c>
      <c r="I79" s="10">
        <f ca="1">VLOOKUP(B:B,fatTitanio!A:B,2,0)</f>
        <v>7.5003000000000002</v>
      </c>
      <c r="J79" s="11">
        <f ca="1">VLOOKUP(M:M,dimProduto!A:C,3,0)</f>
        <v>1.0787187144069543</v>
      </c>
      <c r="K79" s="6">
        <f ca="1">VLOOKUP(B:B,fatDolar!A:B,2,0)</f>
        <v>5.4265999999999996</v>
      </c>
      <c r="L79" s="6">
        <f t="shared" ca="1" si="2"/>
        <v>43.905068449498515</v>
      </c>
      <c r="M79" s="1">
        <f ca="1">RANDBETWEEN(SMALL(dimProduto!A:A,1),LARGE(dimProduto!A:A,1))</f>
        <v>3</v>
      </c>
      <c r="N79" s="12">
        <f t="shared" ca="1" si="3"/>
        <v>100332</v>
      </c>
      <c r="O79" s="1">
        <f ca="1">RANDBETWEEN(SMALL(dimFornecedor!A:A,1),LARGE(dimFornecedor!A:A,1))</f>
        <v>2</v>
      </c>
      <c r="P79" s="1">
        <f ca="1">RANDBETWEEN(SMALL(dimEstoque!A:A,1),LARGE(dimEstoque!A:A,1))</f>
        <v>2</v>
      </c>
    </row>
    <row r="80" spans="1:16" x14ac:dyDescent="0.2">
      <c r="A80" s="1">
        <v>79</v>
      </c>
      <c r="B80" s="5">
        <f ca="1">RANDBETWEEN(Premissas!$B$3,Premissas!$C$3)</f>
        <v>44521</v>
      </c>
      <c r="C80" s="5">
        <f ca="1">B80+RANDBETWEEN(Premissas!$B$4,Premissas!$C$4)</f>
        <v>44635</v>
      </c>
      <c r="D80" s="5">
        <f ca="1">C80+RANDBETWEEN(Premissas!$B$5,Premissas!$C$5)</f>
        <v>44657</v>
      </c>
      <c r="E80" s="6">
        <f ca="1">ROUNDUP(N80/35000,0)*K80*Premissas!$B$14</f>
        <v>67193.595000000001</v>
      </c>
      <c r="F80" s="6">
        <f ca="1">RANDBETWEEN(Premissas!$B$6,Premissas!$C$6)</f>
        <v>3491</v>
      </c>
      <c r="G80" s="11">
        <f ca="1">(L80*N80)*Premissas!$B$16</f>
        <v>3767.3721210350759</v>
      </c>
      <c r="H80" s="6">
        <f ca="1">RANDBETWEEN(Premissas!$B$7,Premissas!$C$7)</f>
        <v>4098</v>
      </c>
      <c r="I80" s="10">
        <f ca="1">VLOOKUP(B:B,fatTitanio!A:B,2,0)</f>
        <v>7.2504</v>
      </c>
      <c r="J80" s="11">
        <f ca="1">VLOOKUP(M:M,dimProduto!A:C,3,0)</f>
        <v>1.2719599651809441</v>
      </c>
      <c r="K80" s="6">
        <f ca="1">VLOOKUP(B:B,fatDolar!A:B,2,0)</f>
        <v>5.6135000000000002</v>
      </c>
      <c r="L80" s="6">
        <f t="shared" ca="1" si="2"/>
        <v>51.768923726844228</v>
      </c>
      <c r="M80" s="1">
        <f ca="1">RANDBETWEEN(SMALL(dimProduto!A:A,1),LARGE(dimProduto!A:A,1))</f>
        <v>5</v>
      </c>
      <c r="N80" s="12">
        <f t="shared" ca="1" si="3"/>
        <v>76603</v>
      </c>
      <c r="O80" s="1">
        <f ca="1">RANDBETWEEN(SMALL(dimFornecedor!A:A,1),LARGE(dimFornecedor!A:A,1))</f>
        <v>1</v>
      </c>
      <c r="P80" s="1">
        <f ca="1">RANDBETWEEN(SMALL(dimEstoque!A:A,1),LARGE(dimEstoque!A:A,1))</f>
        <v>3</v>
      </c>
    </row>
    <row r="81" spans="1:16" x14ac:dyDescent="0.2">
      <c r="A81" s="1">
        <v>80</v>
      </c>
      <c r="B81" s="5">
        <f ca="1">RANDBETWEEN(Premissas!$B$3,Premissas!$C$3)</f>
        <v>44257</v>
      </c>
      <c r="C81" s="5">
        <f ca="1">B81+RANDBETWEEN(Premissas!$B$4,Premissas!$C$4)</f>
        <v>44319</v>
      </c>
      <c r="D81" s="5">
        <f ca="1">C81+RANDBETWEEN(Premissas!$B$5,Premissas!$C$5)</f>
        <v>44353</v>
      </c>
      <c r="E81" s="6">
        <f ca="1">ROUNDUP(N81/35000,0)*K81*Premissas!$B$14</f>
        <v>67942.917000000001</v>
      </c>
      <c r="F81" s="6">
        <f ca="1">RANDBETWEEN(Premissas!$B$6,Premissas!$C$6)</f>
        <v>3370</v>
      </c>
      <c r="G81" s="11">
        <f ca="1">(L81*N81)*Premissas!$B$16</f>
        <v>4342.0688466562315</v>
      </c>
      <c r="H81" s="6">
        <f ca="1">RANDBETWEEN(Premissas!$B$7,Premissas!$C$7)</f>
        <v>4021</v>
      </c>
      <c r="I81" s="10">
        <f ca="1">VLOOKUP(B:B,fatTitanio!A:B,2,0)</f>
        <v>7.7500999999999998</v>
      </c>
      <c r="J81" s="11">
        <f ca="1">VLOOKUP(M:M,dimProduto!A:C,3,0)</f>
        <v>1.2719599651809441</v>
      </c>
      <c r="K81" s="6">
        <f ca="1">VLOOKUP(B:B,fatDolar!A:B,2,0)</f>
        <v>5.6760999999999999</v>
      </c>
      <c r="L81" s="6">
        <f t="shared" ca="1" si="2"/>
        <v>55.953954654513403</v>
      </c>
      <c r="M81" s="1">
        <f ca="1">RANDBETWEEN(SMALL(dimProduto!A:A,1),LARGE(dimProduto!A:A,1))</f>
        <v>5</v>
      </c>
      <c r="N81" s="12">
        <f t="shared" ca="1" si="3"/>
        <v>81685</v>
      </c>
      <c r="O81" s="1">
        <f ca="1">RANDBETWEEN(SMALL(dimFornecedor!A:A,1),LARGE(dimFornecedor!A:A,1))</f>
        <v>2</v>
      </c>
      <c r="P81" s="1">
        <f ca="1">RANDBETWEEN(SMALL(dimEstoque!A:A,1),LARGE(dimEstoque!A:A,1))</f>
        <v>1</v>
      </c>
    </row>
    <row r="82" spans="1:16" x14ac:dyDescent="0.2">
      <c r="A82" s="1">
        <v>81</v>
      </c>
      <c r="B82" s="5">
        <f ca="1">RANDBETWEEN(Premissas!$B$3,Premissas!$C$3)</f>
        <v>44236</v>
      </c>
      <c r="C82" s="5">
        <f ca="1">B82+RANDBETWEEN(Premissas!$B$4,Premissas!$C$4)</f>
        <v>44326</v>
      </c>
      <c r="D82" s="5">
        <f ca="1">C82+RANDBETWEEN(Premissas!$B$5,Premissas!$C$5)</f>
        <v>44344</v>
      </c>
      <c r="E82" s="6">
        <f ca="1">ROUNDUP(N82/35000,0)*K82*Premissas!$B$14</f>
        <v>64375.856999999996</v>
      </c>
      <c r="F82" s="6">
        <f ca="1">RANDBETWEEN(Premissas!$B$6,Premissas!$C$6)</f>
        <v>2881</v>
      </c>
      <c r="G82" s="11">
        <f ca="1">(L82*N82)*Premissas!$B$16</f>
        <v>5199.991459937628</v>
      </c>
      <c r="H82" s="6">
        <f ca="1">RANDBETWEEN(Premissas!$B$7,Premissas!$C$7)</f>
        <v>4208</v>
      </c>
      <c r="I82" s="10">
        <f ca="1">VLOOKUP(B:B,fatTitanio!A:B,2,0)</f>
        <v>7.7500999999999998</v>
      </c>
      <c r="J82" s="11">
        <f ca="1">VLOOKUP(M:M,dimProduto!A:C,3,0)</f>
        <v>1.3242139330818898</v>
      </c>
      <c r="K82" s="6">
        <f ca="1">VLOOKUP(B:B,fatDolar!A:B,2,0)</f>
        <v>5.3780999999999999</v>
      </c>
      <c r="L82" s="6">
        <f t="shared" ca="1" si="2"/>
        <v>55.194313065180111</v>
      </c>
      <c r="M82" s="1">
        <f ca="1">RANDBETWEEN(SMALL(dimProduto!A:A,1),LARGE(dimProduto!A:A,1))</f>
        <v>2</v>
      </c>
      <c r="N82" s="12">
        <f t="shared" ca="1" si="3"/>
        <v>99171</v>
      </c>
      <c r="O82" s="1">
        <f ca="1">RANDBETWEEN(SMALL(dimFornecedor!A:A,1),LARGE(dimFornecedor!A:A,1))</f>
        <v>2</v>
      </c>
      <c r="P82" s="1">
        <f ca="1">RANDBETWEEN(SMALL(dimEstoque!A:A,1),LARGE(dimEstoque!A:A,1))</f>
        <v>3</v>
      </c>
    </row>
    <row r="83" spans="1:16" x14ac:dyDescent="0.2">
      <c r="A83" s="1">
        <v>82</v>
      </c>
      <c r="B83" s="5">
        <f ca="1">RANDBETWEEN(Premissas!$B$3,Premissas!$C$3)</f>
        <v>44318</v>
      </c>
      <c r="C83" s="5">
        <f ca="1">B83+RANDBETWEEN(Premissas!$B$4,Premissas!$C$4)</f>
        <v>44405</v>
      </c>
      <c r="D83" s="5">
        <f ca="1">C83+RANDBETWEEN(Premissas!$B$5,Premissas!$C$5)</f>
        <v>44431</v>
      </c>
      <c r="E83" s="6">
        <f ca="1">ROUNDUP(N83/35000,0)*K83*Premissas!$B$14</f>
        <v>43384.067999999999</v>
      </c>
      <c r="F83" s="6">
        <f ca="1">RANDBETWEEN(Premissas!$B$6,Premissas!$C$6)</f>
        <v>3509</v>
      </c>
      <c r="G83" s="11">
        <f ca="1">(L83*N83)*Premissas!$B$16</f>
        <v>1886.5697116364863</v>
      </c>
      <c r="H83" s="6">
        <f ca="1">RANDBETWEEN(Premissas!$B$7,Premissas!$C$7)</f>
        <v>3960</v>
      </c>
      <c r="I83" s="10">
        <f ca="1">VLOOKUP(B:B,fatTitanio!A:B,2,0)</f>
        <v>7.5526</v>
      </c>
      <c r="J83" s="11">
        <f ca="1">VLOOKUP(M:M,dimProduto!A:C,3,0)</f>
        <v>1.0787187144069543</v>
      </c>
      <c r="K83" s="6">
        <f ca="1">VLOOKUP(B:B,fatDolar!A:B,2,0)</f>
        <v>5.4366000000000003</v>
      </c>
      <c r="L83" s="6">
        <f t="shared" ca="1" si="2"/>
        <v>44.292692190346742</v>
      </c>
      <c r="M83" s="1">
        <f ca="1">RANDBETWEEN(SMALL(dimProduto!A:A,1),LARGE(dimProduto!A:A,1))</f>
        <v>3</v>
      </c>
      <c r="N83" s="12">
        <f t="shared" ca="1" si="3"/>
        <v>44835</v>
      </c>
      <c r="O83" s="1">
        <f ca="1">RANDBETWEEN(SMALL(dimFornecedor!A:A,1),LARGE(dimFornecedor!A:A,1))</f>
        <v>1</v>
      </c>
      <c r="P83" s="1">
        <f ca="1">RANDBETWEEN(SMALL(dimEstoque!A:A,1),LARGE(dimEstoque!A:A,1))</f>
        <v>1</v>
      </c>
    </row>
    <row r="84" spans="1:16" x14ac:dyDescent="0.2">
      <c r="A84" s="1">
        <v>83</v>
      </c>
      <c r="B84" s="5">
        <f ca="1">RANDBETWEEN(Premissas!$B$3,Premissas!$C$3)</f>
        <v>44402</v>
      </c>
      <c r="C84" s="5">
        <f ca="1">B84+RANDBETWEEN(Premissas!$B$4,Premissas!$C$4)</f>
        <v>44514</v>
      </c>
      <c r="D84" s="5">
        <f ca="1">C84+RANDBETWEEN(Premissas!$B$5,Premissas!$C$5)</f>
        <v>44548</v>
      </c>
      <c r="E84" s="6">
        <f ca="1">ROUNDUP(N84/35000,0)*K84*Premissas!$B$14</f>
        <v>62251.181999999993</v>
      </c>
      <c r="F84" s="6">
        <f ca="1">RANDBETWEEN(Premissas!$B$6,Premissas!$C$6)</f>
        <v>3475</v>
      </c>
      <c r="G84" s="11">
        <f ca="1">(L84*N84)*Premissas!$B$16</f>
        <v>4838.9505323422472</v>
      </c>
      <c r="H84" s="6">
        <f ca="1">RANDBETWEEN(Premissas!$B$7,Premissas!$C$7)</f>
        <v>3813</v>
      </c>
      <c r="I84" s="10">
        <f ca="1">VLOOKUP(B:B,fatTitanio!A:B,2,0)</f>
        <v>6.6458000000000004</v>
      </c>
      <c r="J84" s="11">
        <f ca="1">VLOOKUP(M:M,dimProduto!A:C,3,0)</f>
        <v>1.4117154231888367</v>
      </c>
      <c r="K84" s="6">
        <f ca="1">VLOOKUP(B:B,fatDolar!A:B,2,0)</f>
        <v>5.2005999999999997</v>
      </c>
      <c r="L84" s="6">
        <f t="shared" ca="1" si="2"/>
        <v>48.791916656043185</v>
      </c>
      <c r="M84" s="1">
        <f ca="1">RANDBETWEEN(SMALL(dimProduto!A:A,1),LARGE(dimProduto!A:A,1))</f>
        <v>1</v>
      </c>
      <c r="N84" s="12">
        <f t="shared" ca="1" si="3"/>
        <v>104395</v>
      </c>
      <c r="O84" s="1">
        <f ca="1">RANDBETWEEN(SMALL(dimFornecedor!A:A,1),LARGE(dimFornecedor!A:A,1))</f>
        <v>2</v>
      </c>
      <c r="P84" s="1">
        <f ca="1">RANDBETWEEN(SMALL(dimEstoque!A:A,1),LARGE(dimEstoque!A:A,1))</f>
        <v>2</v>
      </c>
    </row>
    <row r="85" spans="1:16" x14ac:dyDescent="0.2">
      <c r="A85" s="1">
        <v>84</v>
      </c>
      <c r="B85" s="5">
        <f ca="1">RANDBETWEEN(Premissas!$B$3,Premissas!$C$3)</f>
        <v>44211</v>
      </c>
      <c r="C85" s="5">
        <f ca="1">B85+RANDBETWEEN(Premissas!$B$4,Premissas!$C$4)</f>
        <v>44348</v>
      </c>
      <c r="D85" s="5">
        <f ca="1">C85+RANDBETWEEN(Premissas!$B$5,Premissas!$C$5)</f>
        <v>44386</v>
      </c>
      <c r="E85" s="6">
        <f ca="1">ROUNDUP(N85/35000,0)*K85*Premissas!$B$14</f>
        <v>42235.745999999999</v>
      </c>
      <c r="F85" s="6">
        <f ca="1">RANDBETWEEN(Premissas!$B$6,Premissas!$C$6)</f>
        <v>3099</v>
      </c>
      <c r="G85" s="11">
        <f ca="1">(L85*N85)*Premissas!$B$16</f>
        <v>2360.4400865828284</v>
      </c>
      <c r="H85" s="6">
        <f ca="1">RANDBETWEEN(Premissas!$B$7,Premissas!$C$7)</f>
        <v>4266</v>
      </c>
      <c r="I85" s="10">
        <f ca="1">VLOOKUP(B:B,fatTitanio!A:B,2,0)</f>
        <v>7.5003000000000002</v>
      </c>
      <c r="J85" s="11">
        <f ca="1">VLOOKUP(M:M,dimProduto!A:C,3,0)</f>
        <v>1.4117154231888367</v>
      </c>
      <c r="K85" s="6">
        <f ca="1">VLOOKUP(B:B,fatDolar!A:B,2,0)</f>
        <v>5.2927</v>
      </c>
      <c r="L85" s="6">
        <f t="shared" ca="1" si="2"/>
        <v>56.040638188202763</v>
      </c>
      <c r="M85" s="1">
        <f ca="1">RANDBETWEEN(SMALL(dimProduto!A:A,1),LARGE(dimProduto!A:A,1))</f>
        <v>1</v>
      </c>
      <c r="N85" s="12">
        <f t="shared" ca="1" si="3"/>
        <v>44337</v>
      </c>
      <c r="O85" s="1">
        <f ca="1">RANDBETWEEN(SMALL(dimFornecedor!A:A,1),LARGE(dimFornecedor!A:A,1))</f>
        <v>1</v>
      </c>
      <c r="P85" s="1">
        <f ca="1">RANDBETWEEN(SMALL(dimEstoque!A:A,1),LARGE(dimEstoque!A:A,1))</f>
        <v>2</v>
      </c>
    </row>
    <row r="86" spans="1:16" x14ac:dyDescent="0.2">
      <c r="A86" s="1">
        <v>85</v>
      </c>
      <c r="B86" s="5">
        <f ca="1">RANDBETWEEN(Premissas!$B$3,Premissas!$C$3)</f>
        <v>44521</v>
      </c>
      <c r="C86" s="5">
        <f ca="1">B86+RANDBETWEEN(Premissas!$B$4,Premissas!$C$4)</f>
        <v>44652</v>
      </c>
      <c r="D86" s="5">
        <f ca="1">C86+RANDBETWEEN(Premissas!$B$5,Premissas!$C$5)</f>
        <v>44671</v>
      </c>
      <c r="E86" s="6">
        <f ca="1">ROUNDUP(N86/35000,0)*K86*Premissas!$B$14</f>
        <v>67193.595000000001</v>
      </c>
      <c r="F86" s="6">
        <f ca="1">RANDBETWEEN(Premissas!$B$6,Premissas!$C$6)</f>
        <v>3292</v>
      </c>
      <c r="G86" s="11">
        <f ca="1">(L86*N86)*Premissas!$B$16</f>
        <v>3665.8144349139393</v>
      </c>
      <c r="H86" s="6">
        <f ca="1">RANDBETWEEN(Premissas!$B$7,Premissas!$C$7)</f>
        <v>4590</v>
      </c>
      <c r="I86" s="10">
        <f ca="1">VLOOKUP(B:B,fatTitanio!A:B,2,0)</f>
        <v>7.2504</v>
      </c>
      <c r="J86" s="11">
        <f ca="1">VLOOKUP(M:M,dimProduto!A:C,3,0)</f>
        <v>1.2719599651809441</v>
      </c>
      <c r="K86" s="6">
        <f ca="1">VLOOKUP(B:B,fatDolar!A:B,2,0)</f>
        <v>5.6135000000000002</v>
      </c>
      <c r="L86" s="6">
        <f t="shared" ca="1" si="2"/>
        <v>51.768923726844228</v>
      </c>
      <c r="M86" s="1">
        <f ca="1">RANDBETWEEN(SMALL(dimProduto!A:A,1),LARGE(dimProduto!A:A,1))</f>
        <v>5</v>
      </c>
      <c r="N86" s="12">
        <f t="shared" ca="1" si="3"/>
        <v>74538</v>
      </c>
      <c r="O86" s="1">
        <f ca="1">RANDBETWEEN(SMALL(dimFornecedor!A:A,1),LARGE(dimFornecedor!A:A,1))</f>
        <v>2</v>
      </c>
      <c r="P86" s="1">
        <f ca="1">RANDBETWEEN(SMALL(dimEstoque!A:A,1),LARGE(dimEstoque!A:A,1))</f>
        <v>3</v>
      </c>
    </row>
    <row r="87" spans="1:16" x14ac:dyDescent="0.2">
      <c r="A87" s="1">
        <v>86</v>
      </c>
      <c r="B87" s="5">
        <f ca="1">RANDBETWEEN(Premissas!$B$3,Premissas!$C$3)</f>
        <v>44288</v>
      </c>
      <c r="C87" s="5">
        <f ca="1">B87+RANDBETWEEN(Premissas!$B$4,Premissas!$C$4)</f>
        <v>44368</v>
      </c>
      <c r="D87" s="5">
        <f ca="1">C87+RANDBETWEEN(Premissas!$B$5,Premissas!$C$5)</f>
        <v>44403</v>
      </c>
      <c r="E87" s="6">
        <f ca="1">ROUNDUP(N87/35000,0)*K87*Premissas!$B$14</f>
        <v>45545.85</v>
      </c>
      <c r="F87" s="6">
        <f ca="1">RANDBETWEEN(Premissas!$B$6,Premissas!$C$6)</f>
        <v>3295</v>
      </c>
      <c r="G87" s="11">
        <f ca="1">(L87*N87)*Premissas!$B$16</f>
        <v>2696.1482906919737</v>
      </c>
      <c r="H87" s="6">
        <f ca="1">RANDBETWEEN(Premissas!$B$7,Premissas!$C$7)</f>
        <v>4211</v>
      </c>
      <c r="I87" s="10">
        <f ca="1">VLOOKUP(B:B,fatTitanio!A:B,2,0)</f>
        <v>7.5526</v>
      </c>
      <c r="J87" s="11">
        <f ca="1">VLOOKUP(M:M,dimProduto!A:C,3,0)</f>
        <v>1.4117154231888367</v>
      </c>
      <c r="K87" s="6">
        <f ca="1">VLOOKUP(B:B,fatDolar!A:B,2,0)</f>
        <v>5.7074999999999996</v>
      </c>
      <c r="L87" s="6">
        <f t="shared" ca="1" si="2"/>
        <v>60.854060773792064</v>
      </c>
      <c r="M87" s="1">
        <f ca="1">RANDBETWEEN(SMALL(dimProduto!A:A,1),LARGE(dimProduto!A:A,1))</f>
        <v>1</v>
      </c>
      <c r="N87" s="12">
        <f t="shared" ca="1" si="3"/>
        <v>46637</v>
      </c>
      <c r="O87" s="1">
        <f ca="1">RANDBETWEEN(SMALL(dimFornecedor!A:A,1),LARGE(dimFornecedor!A:A,1))</f>
        <v>1</v>
      </c>
      <c r="P87" s="1">
        <f ca="1">RANDBETWEEN(SMALL(dimEstoque!A:A,1),LARGE(dimEstoque!A:A,1))</f>
        <v>3</v>
      </c>
    </row>
    <row r="88" spans="1:16" x14ac:dyDescent="0.2">
      <c r="A88" s="1">
        <v>87</v>
      </c>
      <c r="B88" s="5">
        <f ca="1">RANDBETWEEN(Premissas!$B$3,Premissas!$C$3)</f>
        <v>44323</v>
      </c>
      <c r="C88" s="5">
        <f ca="1">B88+RANDBETWEEN(Premissas!$B$4,Premissas!$C$4)</f>
        <v>44453</v>
      </c>
      <c r="D88" s="5">
        <f ca="1">C88+RANDBETWEEN(Premissas!$B$5,Premissas!$C$5)</f>
        <v>44479</v>
      </c>
      <c r="E88" s="6">
        <f ca="1">ROUNDUP(N88/35000,0)*K88*Premissas!$B$14</f>
        <v>41789.663999999997</v>
      </c>
      <c r="F88" s="6">
        <f ca="1">RANDBETWEEN(Premissas!$B$6,Premissas!$C$6)</f>
        <v>3082</v>
      </c>
      <c r="G88" s="11">
        <f ca="1">(L88*N88)*Premissas!$B$16</f>
        <v>2144.9349525488524</v>
      </c>
      <c r="H88" s="6">
        <f ca="1">RANDBETWEEN(Premissas!$B$7,Premissas!$C$7)</f>
        <v>3856</v>
      </c>
      <c r="I88" s="10">
        <f ca="1">VLOOKUP(B:B,fatTitanio!A:B,2,0)</f>
        <v>7.5526</v>
      </c>
      <c r="J88" s="11">
        <f ca="1">VLOOKUP(M:M,dimProduto!A:C,3,0)</f>
        <v>1.0787187144069543</v>
      </c>
      <c r="K88" s="6">
        <f ca="1">VLOOKUP(B:B,fatDolar!A:B,2,0)</f>
        <v>5.2367999999999997</v>
      </c>
      <c r="L88" s="6">
        <f t="shared" ca="1" si="2"/>
        <v>42.664895424053235</v>
      </c>
      <c r="M88" s="1">
        <f ca="1">RANDBETWEEN(SMALL(dimProduto!A:A,1),LARGE(dimProduto!A:A,1))</f>
        <v>3</v>
      </c>
      <c r="N88" s="12">
        <f t="shared" ca="1" si="3"/>
        <v>52920</v>
      </c>
      <c r="O88" s="1">
        <f ca="1">RANDBETWEEN(SMALL(dimFornecedor!A:A,1),LARGE(dimFornecedor!A:A,1))</f>
        <v>1</v>
      </c>
      <c r="P88" s="1">
        <f ca="1">RANDBETWEEN(SMALL(dimEstoque!A:A,1),LARGE(dimEstoque!A:A,1))</f>
        <v>2</v>
      </c>
    </row>
    <row r="89" spans="1:16" x14ac:dyDescent="0.2">
      <c r="A89" s="1">
        <v>88</v>
      </c>
      <c r="B89" s="5">
        <f ca="1">RANDBETWEEN(Premissas!$B$3,Premissas!$C$3)</f>
        <v>44286</v>
      </c>
      <c r="C89" s="5">
        <f ca="1">B89+RANDBETWEEN(Premissas!$B$4,Premissas!$C$4)</f>
        <v>44363</v>
      </c>
      <c r="D89" s="5">
        <f ca="1">C89+RANDBETWEEN(Premissas!$B$5,Premissas!$C$5)</f>
        <v>44398</v>
      </c>
      <c r="E89" s="6">
        <f ca="1">ROUNDUP(N89/35000,0)*K89*Premissas!$B$14</f>
        <v>44939.37</v>
      </c>
      <c r="F89" s="6">
        <f ca="1">RANDBETWEEN(Premissas!$B$6,Premissas!$C$6)</f>
        <v>3250</v>
      </c>
      <c r="G89" s="11">
        <f ca="1">(L89*N89)*Premissas!$B$16</f>
        <v>2109.9099866634351</v>
      </c>
      <c r="H89" s="6">
        <f ca="1">RANDBETWEEN(Premissas!$B$7,Premissas!$C$7)</f>
        <v>4535</v>
      </c>
      <c r="I89" s="10">
        <f ca="1">VLOOKUP(B:B,fatTitanio!A:B,2,0)</f>
        <v>7.5526</v>
      </c>
      <c r="J89" s="11">
        <f ca="1">VLOOKUP(M:M,dimProduto!A:C,3,0)</f>
        <v>1.4117154231888367</v>
      </c>
      <c r="K89" s="6">
        <f ca="1">VLOOKUP(B:B,fatDolar!A:B,2,0)</f>
        <v>5.6315</v>
      </c>
      <c r="L89" s="6">
        <f t="shared" ca="1" si="2"/>
        <v>60.043739508998691</v>
      </c>
      <c r="M89" s="1">
        <f ca="1">RANDBETWEEN(SMALL(dimProduto!A:A,1),LARGE(dimProduto!A:A,1))</f>
        <v>1</v>
      </c>
      <c r="N89" s="12">
        <f t="shared" ca="1" si="3"/>
        <v>36989</v>
      </c>
      <c r="O89" s="1">
        <f ca="1">RANDBETWEEN(SMALL(dimFornecedor!A:A,1),LARGE(dimFornecedor!A:A,1))</f>
        <v>2</v>
      </c>
      <c r="P89" s="1">
        <f ca="1">RANDBETWEEN(SMALL(dimEstoque!A:A,1),LARGE(dimEstoque!A:A,1))</f>
        <v>3</v>
      </c>
    </row>
    <row r="90" spans="1:16" x14ac:dyDescent="0.2">
      <c r="A90" s="1">
        <v>89</v>
      </c>
      <c r="B90" s="5">
        <f ca="1">RANDBETWEEN(Premissas!$B$3,Premissas!$C$3)</f>
        <v>44220</v>
      </c>
      <c r="C90" s="5">
        <f ca="1">B90+RANDBETWEEN(Premissas!$B$4,Premissas!$C$4)</f>
        <v>44295</v>
      </c>
      <c r="D90" s="5">
        <f ca="1">C90+RANDBETWEEN(Premissas!$B$5,Premissas!$C$5)</f>
        <v>44320</v>
      </c>
      <c r="E90" s="6">
        <f ca="1">ROUNDUP(N90/35000,0)*K90*Premissas!$B$14</f>
        <v>43623.468000000001</v>
      </c>
      <c r="F90" s="6">
        <f ca="1">RANDBETWEEN(Premissas!$B$6,Premissas!$C$6)</f>
        <v>3277</v>
      </c>
      <c r="G90" s="11">
        <f ca="1">(L90*N90)*Premissas!$B$16</f>
        <v>2648.5995105681523</v>
      </c>
      <c r="H90" s="6">
        <f ca="1">RANDBETWEEN(Premissas!$B$7,Premissas!$C$7)</f>
        <v>4584</v>
      </c>
      <c r="I90" s="10">
        <f ca="1">VLOOKUP(B:B,fatTitanio!A:B,2,0)</f>
        <v>7.5003000000000002</v>
      </c>
      <c r="J90" s="11">
        <f ca="1">VLOOKUP(M:M,dimProduto!A:C,3,0)</f>
        <v>1.4117154231888367</v>
      </c>
      <c r="K90" s="6">
        <f ca="1">VLOOKUP(B:B,fatDolar!A:B,2,0)</f>
        <v>5.4665999999999997</v>
      </c>
      <c r="L90" s="6">
        <f t="shared" ca="1" si="2"/>
        <v>57.881941678090428</v>
      </c>
      <c r="M90" s="1">
        <f ca="1">RANDBETWEEN(SMALL(dimProduto!A:A,1),LARGE(dimProduto!A:A,1))</f>
        <v>1</v>
      </c>
      <c r="N90" s="12">
        <f t="shared" ca="1" si="3"/>
        <v>48167</v>
      </c>
      <c r="O90" s="1">
        <f ca="1">RANDBETWEEN(SMALL(dimFornecedor!A:A,1),LARGE(dimFornecedor!A:A,1))</f>
        <v>1</v>
      </c>
      <c r="P90" s="1">
        <f ca="1">RANDBETWEEN(SMALL(dimEstoque!A:A,1),LARGE(dimEstoque!A:A,1))</f>
        <v>2</v>
      </c>
    </row>
    <row r="91" spans="1:16" x14ac:dyDescent="0.2">
      <c r="A91" s="1">
        <v>90</v>
      </c>
      <c r="B91" s="5">
        <f ca="1">RANDBETWEEN(Premissas!$B$3,Premissas!$C$3)</f>
        <v>44408</v>
      </c>
      <c r="C91" s="5">
        <f ca="1">B91+RANDBETWEEN(Premissas!$B$4,Premissas!$C$4)</f>
        <v>44507</v>
      </c>
      <c r="D91" s="5">
        <f ca="1">C91+RANDBETWEEN(Premissas!$B$5,Premissas!$C$5)</f>
        <v>44539</v>
      </c>
      <c r="E91" s="6">
        <f ca="1">ROUNDUP(N91/35000,0)*K91*Premissas!$B$14</f>
        <v>62391.231</v>
      </c>
      <c r="F91" s="6">
        <f ca="1">RANDBETWEEN(Premissas!$B$6,Premissas!$C$6)</f>
        <v>3160</v>
      </c>
      <c r="G91" s="11">
        <f ca="1">(L91*N91)*Premissas!$B$16</f>
        <v>4704.0560993720783</v>
      </c>
      <c r="H91" s="6">
        <f ca="1">RANDBETWEEN(Premissas!$B$7,Premissas!$C$7)</f>
        <v>4318</v>
      </c>
      <c r="I91" s="10">
        <f ca="1">VLOOKUP(B:B,fatTitanio!A:B,2,0)</f>
        <v>6.6458000000000004</v>
      </c>
      <c r="J91" s="11">
        <f ca="1">VLOOKUP(M:M,dimProduto!A:C,3,0)</f>
        <v>1.4117154231888367</v>
      </c>
      <c r="K91" s="6">
        <f ca="1">VLOOKUP(B:B,fatDolar!A:B,2,0)</f>
        <v>5.2122999999999999</v>
      </c>
      <c r="L91" s="6">
        <f t="shared" ca="1" si="2"/>
        <v>48.901685802848498</v>
      </c>
      <c r="M91" s="1">
        <f ca="1">RANDBETWEEN(SMALL(dimProduto!A:A,1),LARGE(dimProduto!A:A,1))</f>
        <v>1</v>
      </c>
      <c r="N91" s="12">
        <f t="shared" ca="1" si="3"/>
        <v>101257</v>
      </c>
      <c r="O91" s="1">
        <f ca="1">RANDBETWEEN(SMALL(dimFornecedor!A:A,1),LARGE(dimFornecedor!A:A,1))</f>
        <v>2</v>
      </c>
      <c r="P91" s="1">
        <f ca="1">RANDBETWEEN(SMALL(dimEstoque!A:A,1),LARGE(dimEstoque!A:A,1))</f>
        <v>4</v>
      </c>
    </row>
    <row r="92" spans="1:16" x14ac:dyDescent="0.2">
      <c r="A92" s="1">
        <v>91</v>
      </c>
      <c r="B92" s="5">
        <f ca="1">RANDBETWEEN(Premissas!$B$3,Premissas!$C$3)</f>
        <v>44333</v>
      </c>
      <c r="C92" s="5">
        <f ca="1">B92+RANDBETWEEN(Premissas!$B$4,Premissas!$C$4)</f>
        <v>44431</v>
      </c>
      <c r="D92" s="5">
        <f ca="1">C92+RANDBETWEEN(Premissas!$B$5,Premissas!$C$5)</f>
        <v>44454</v>
      </c>
      <c r="E92" s="6">
        <f ca="1">ROUNDUP(N92/35000,0)*K92*Premissas!$B$14</f>
        <v>42077.741999999998</v>
      </c>
      <c r="F92" s="6">
        <f ca="1">RANDBETWEEN(Premissas!$B$6,Premissas!$C$6)</f>
        <v>3366</v>
      </c>
      <c r="G92" s="11">
        <f ca="1">(L92*N92)*Premissas!$B$16</f>
        <v>2561.6587738426347</v>
      </c>
      <c r="H92" s="6">
        <f ca="1">RANDBETWEEN(Premissas!$B$7,Premissas!$C$7)</f>
        <v>4122</v>
      </c>
      <c r="I92" s="10">
        <f ca="1">VLOOKUP(B:B,fatTitanio!A:B,2,0)</f>
        <v>7.5526</v>
      </c>
      <c r="J92" s="11">
        <f ca="1">VLOOKUP(M:M,dimProduto!A:C,3,0)</f>
        <v>1.6261544560475099</v>
      </c>
      <c r="K92" s="6">
        <f ca="1">VLOOKUP(B:B,fatDolar!A:B,2,0)</f>
        <v>5.2728999999999999</v>
      </c>
      <c r="L92" s="6">
        <f t="shared" ca="1" si="2"/>
        <v>64.760145055822861</v>
      </c>
      <c r="M92" s="1">
        <f ca="1">RANDBETWEEN(SMALL(dimProduto!A:A,1),LARGE(dimProduto!A:A,1))</f>
        <v>4</v>
      </c>
      <c r="N92" s="12">
        <f t="shared" ca="1" si="3"/>
        <v>41638</v>
      </c>
      <c r="O92" s="1">
        <f ca="1">RANDBETWEEN(SMALL(dimFornecedor!A:A,1),LARGE(dimFornecedor!A:A,1))</f>
        <v>1</v>
      </c>
      <c r="P92" s="1">
        <f ca="1">RANDBETWEEN(SMALL(dimEstoque!A:A,1),LARGE(dimEstoque!A:A,1))</f>
        <v>2</v>
      </c>
    </row>
    <row r="93" spans="1:16" x14ac:dyDescent="0.2">
      <c r="A93" s="1">
        <v>92</v>
      </c>
      <c r="B93" s="5">
        <f ca="1">RANDBETWEEN(Premissas!$B$3,Premissas!$C$3)</f>
        <v>44361</v>
      </c>
      <c r="C93" s="5">
        <f ca="1">B93+RANDBETWEEN(Premissas!$B$4,Premissas!$C$4)</f>
        <v>44484</v>
      </c>
      <c r="D93" s="5">
        <f ca="1">C93+RANDBETWEEN(Premissas!$B$5,Premissas!$C$5)</f>
        <v>44516</v>
      </c>
      <c r="E93" s="6">
        <f ca="1">ROUNDUP(N93/35000,0)*K93*Premissas!$B$14</f>
        <v>60569.397000000004</v>
      </c>
      <c r="F93" s="6">
        <f ca="1">RANDBETWEEN(Premissas!$B$6,Premissas!$C$6)</f>
        <v>2998</v>
      </c>
      <c r="G93" s="11">
        <f ca="1">(L93*N93)*Premissas!$B$16</f>
        <v>3171.3423036824634</v>
      </c>
      <c r="H93" s="6">
        <f ca="1">RANDBETWEEN(Premissas!$B$7,Premissas!$C$7)</f>
        <v>4187</v>
      </c>
      <c r="I93" s="10">
        <f ca="1">VLOOKUP(B:B,fatTitanio!A:B,2,0)</f>
        <v>7.2504</v>
      </c>
      <c r="J93" s="11">
        <f ca="1">VLOOKUP(M:M,dimProduto!A:C,3,0)</f>
        <v>1.0787187144069543</v>
      </c>
      <c r="K93" s="6">
        <f ca="1">VLOOKUP(B:B,fatDolar!A:B,2,0)</f>
        <v>5.0601000000000003</v>
      </c>
      <c r="L93" s="6">
        <f t="shared" ca="1" si="2"/>
        <v>39.575761478913776</v>
      </c>
      <c r="M93" s="1">
        <f ca="1">RANDBETWEEN(SMALL(dimProduto!A:A,1),LARGE(dimProduto!A:A,1))</f>
        <v>3</v>
      </c>
      <c r="N93" s="12">
        <f t="shared" ca="1" si="3"/>
        <v>84351</v>
      </c>
      <c r="O93" s="1">
        <f ca="1">RANDBETWEEN(SMALL(dimFornecedor!A:A,1),LARGE(dimFornecedor!A:A,1))</f>
        <v>2</v>
      </c>
      <c r="P93" s="1">
        <f ca="1">RANDBETWEEN(SMALL(dimEstoque!A:A,1),LARGE(dimEstoque!A:A,1))</f>
        <v>2</v>
      </c>
    </row>
    <row r="94" spans="1:16" x14ac:dyDescent="0.2">
      <c r="A94" s="1">
        <v>93</v>
      </c>
      <c r="B94" s="5">
        <f ca="1">RANDBETWEEN(Premissas!$B$3,Premissas!$C$3)</f>
        <v>44544</v>
      </c>
      <c r="C94" s="5">
        <f ca="1">B94+RANDBETWEEN(Premissas!$B$4,Premissas!$C$4)</f>
        <v>44667</v>
      </c>
      <c r="D94" s="5">
        <f ca="1">C94+RANDBETWEEN(Premissas!$B$5,Premissas!$C$5)</f>
        <v>44696</v>
      </c>
      <c r="E94" s="6">
        <f ca="1">ROUNDUP(N94/35000,0)*K94*Premissas!$B$14</f>
        <v>45338.369999999995</v>
      </c>
      <c r="F94" s="6">
        <f ca="1">RANDBETWEEN(Premissas!$B$6,Premissas!$C$6)</f>
        <v>2963</v>
      </c>
      <c r="G94" s="11">
        <f ca="1">(L94*N94)*Premissas!$B$16</f>
        <v>3897.1481542845208</v>
      </c>
      <c r="H94" s="6">
        <f ca="1">RANDBETWEEN(Premissas!$B$7,Premissas!$C$7)</f>
        <v>4475</v>
      </c>
      <c r="I94" s="10">
        <f ca="1">VLOOKUP(B:B,fatTitanio!A:B,2,0)</f>
        <v>7.1013000000000002</v>
      </c>
      <c r="J94" s="11">
        <f ca="1">VLOOKUP(M:M,dimProduto!A:C,3,0)</f>
        <v>1.6261544560475099</v>
      </c>
      <c r="K94" s="6">
        <f ca="1">VLOOKUP(B:B,fatDolar!A:B,2,0)</f>
        <v>5.6814999999999998</v>
      </c>
      <c r="L94" s="6">
        <f t="shared" ca="1" si="2"/>
        <v>65.608886143945526</v>
      </c>
      <c r="M94" s="1">
        <f ca="1">RANDBETWEEN(SMALL(dimProduto!A:A,1),LARGE(dimProduto!A:A,1))</f>
        <v>4</v>
      </c>
      <c r="N94" s="12">
        <f t="shared" ca="1" si="3"/>
        <v>62526</v>
      </c>
      <c r="O94" s="1">
        <f ca="1">RANDBETWEEN(SMALL(dimFornecedor!A:A,1),LARGE(dimFornecedor!A:A,1))</f>
        <v>2</v>
      </c>
      <c r="P94" s="1">
        <f ca="1">RANDBETWEEN(SMALL(dimEstoque!A:A,1),LARGE(dimEstoque!A:A,1))</f>
        <v>3</v>
      </c>
    </row>
    <row r="95" spans="1:16" x14ac:dyDescent="0.2">
      <c r="A95" s="1">
        <v>94</v>
      </c>
      <c r="B95" s="5">
        <f ca="1">RANDBETWEEN(Premissas!$B$3,Premissas!$C$3)</f>
        <v>44342</v>
      </c>
      <c r="C95" s="5">
        <f ca="1">B95+RANDBETWEEN(Premissas!$B$4,Premissas!$C$4)</f>
        <v>44425</v>
      </c>
      <c r="D95" s="5">
        <f ca="1">C95+RANDBETWEEN(Premissas!$B$5,Premissas!$C$5)</f>
        <v>44453</v>
      </c>
      <c r="E95" s="6">
        <f ca="1">ROUNDUP(N95/35000,0)*K95*Premissas!$B$14</f>
        <v>63578.654999999999</v>
      </c>
      <c r="F95" s="6">
        <f ca="1">RANDBETWEEN(Premissas!$B$6,Premissas!$C$6)</f>
        <v>3166</v>
      </c>
      <c r="G95" s="11">
        <f ca="1">(L95*N95)*Premissas!$B$16</f>
        <v>3711.1391851077037</v>
      </c>
      <c r="H95" s="6">
        <f ca="1">RANDBETWEEN(Premissas!$B$7,Premissas!$C$7)</f>
        <v>3835</v>
      </c>
      <c r="I95" s="10">
        <f ca="1">VLOOKUP(B:B,fatTitanio!A:B,2,0)</f>
        <v>7.5526</v>
      </c>
      <c r="J95" s="11">
        <f ca="1">VLOOKUP(M:M,dimProduto!A:C,3,0)</f>
        <v>1.3242139330818898</v>
      </c>
      <c r="K95" s="6">
        <f ca="1">VLOOKUP(B:B,fatDolar!A:B,2,0)</f>
        <v>5.3114999999999997</v>
      </c>
      <c r="L95" s="6">
        <f t="shared" ca="1" si="2"/>
        <v>53.121682669006127</v>
      </c>
      <c r="M95" s="1">
        <f ca="1">RANDBETWEEN(SMALL(dimProduto!A:A,1),LARGE(dimProduto!A:A,1))</f>
        <v>2</v>
      </c>
      <c r="N95" s="12">
        <f t="shared" ca="1" si="3"/>
        <v>73538</v>
      </c>
      <c r="O95" s="1">
        <f ca="1">RANDBETWEEN(SMALL(dimFornecedor!A:A,1),LARGE(dimFornecedor!A:A,1))</f>
        <v>1</v>
      </c>
      <c r="P95" s="1">
        <f ca="1">RANDBETWEEN(SMALL(dimEstoque!A:A,1),LARGE(dimEstoque!A:A,1))</f>
        <v>3</v>
      </c>
    </row>
    <row r="96" spans="1:16" x14ac:dyDescent="0.2">
      <c r="A96" s="1">
        <v>95</v>
      </c>
      <c r="B96" s="5">
        <f ca="1">RANDBETWEEN(Premissas!$B$3,Premissas!$C$3)</f>
        <v>44304</v>
      </c>
      <c r="C96" s="5">
        <f ca="1">B96+RANDBETWEEN(Premissas!$B$4,Premissas!$C$4)</f>
        <v>44365</v>
      </c>
      <c r="D96" s="5">
        <f ca="1">C96+RANDBETWEEN(Premissas!$B$5,Premissas!$C$5)</f>
        <v>44405</v>
      </c>
      <c r="E96" s="6">
        <f ca="1">ROUNDUP(N96/35000,0)*K96*Premissas!$B$14</f>
        <v>44594.634000000005</v>
      </c>
      <c r="F96" s="6">
        <f ca="1">RANDBETWEEN(Premissas!$B$6,Premissas!$C$6)</f>
        <v>2843</v>
      </c>
      <c r="G96" s="11">
        <f ca="1">(L96*N96)*Premissas!$B$16</f>
        <v>3016.9664532957058</v>
      </c>
      <c r="H96" s="6">
        <f ca="1">RANDBETWEEN(Premissas!$B$7,Premissas!$C$7)</f>
        <v>4592</v>
      </c>
      <c r="I96" s="10">
        <f ca="1">VLOOKUP(B:B,fatTitanio!A:B,2,0)</f>
        <v>7.5526</v>
      </c>
      <c r="J96" s="11">
        <f ca="1">VLOOKUP(M:M,dimProduto!A:C,3,0)</f>
        <v>1.6261544560475099</v>
      </c>
      <c r="K96" s="6">
        <f ca="1">VLOOKUP(B:B,fatDolar!A:B,2,0)</f>
        <v>5.5883000000000003</v>
      </c>
      <c r="L96" s="6">
        <f t="shared" ca="1" si="2"/>
        <v>68.633791389075256</v>
      </c>
      <c r="M96" s="1">
        <f ca="1">RANDBETWEEN(SMALL(dimProduto!A:A,1),LARGE(dimProduto!A:A,1))</f>
        <v>4</v>
      </c>
      <c r="N96" s="12">
        <f t="shared" ca="1" si="3"/>
        <v>46271</v>
      </c>
      <c r="O96" s="1">
        <f ca="1">RANDBETWEEN(SMALL(dimFornecedor!A:A,1),LARGE(dimFornecedor!A:A,1))</f>
        <v>2</v>
      </c>
      <c r="P96" s="1">
        <f ca="1">RANDBETWEEN(SMALL(dimEstoque!A:A,1),LARGE(dimEstoque!A:A,1))</f>
        <v>2</v>
      </c>
    </row>
    <row r="97" spans="1:16" x14ac:dyDescent="0.2">
      <c r="A97" s="1">
        <v>96</v>
      </c>
      <c r="B97" s="5">
        <f ca="1">RANDBETWEEN(Premissas!$B$3,Premissas!$C$3)</f>
        <v>44424</v>
      </c>
      <c r="C97" s="5">
        <f ca="1">B97+RANDBETWEEN(Premissas!$B$4,Premissas!$C$4)</f>
        <v>44540</v>
      </c>
      <c r="D97" s="5">
        <f ca="1">C97+RANDBETWEEN(Premissas!$B$5,Premissas!$C$5)</f>
        <v>44575</v>
      </c>
      <c r="E97" s="6">
        <f ca="1">ROUNDUP(N97/35000,0)*K97*Premissas!$B$14</f>
        <v>41970.81</v>
      </c>
      <c r="F97" s="6">
        <f ca="1">RANDBETWEEN(Premissas!$B$6,Premissas!$C$6)</f>
        <v>2866</v>
      </c>
      <c r="G97" s="11">
        <f ca="1">(L97*N97)*Premissas!$B$16</f>
        <v>2184.0543457729846</v>
      </c>
      <c r="H97" s="6">
        <f ca="1">RANDBETWEEN(Premissas!$B$7,Premissas!$C$7)</f>
        <v>4269</v>
      </c>
      <c r="I97" s="10">
        <f ca="1">VLOOKUP(B:B,fatTitanio!A:B,2,0)</f>
        <v>6.6458000000000004</v>
      </c>
      <c r="J97" s="11">
        <f ca="1">VLOOKUP(M:M,dimProduto!A:C,3,0)</f>
        <v>1.6261544560475099</v>
      </c>
      <c r="K97" s="6">
        <f ca="1">VLOOKUP(B:B,fatDolar!A:B,2,0)</f>
        <v>5.2595000000000001</v>
      </c>
      <c r="L97" s="6">
        <f t="shared" ca="1" si="2"/>
        <v>56.839928165200845</v>
      </c>
      <c r="M97" s="1">
        <f ca="1">RANDBETWEEN(SMALL(dimProduto!A:A,1),LARGE(dimProduto!A:A,1))</f>
        <v>4</v>
      </c>
      <c r="N97" s="12">
        <f t="shared" ca="1" si="3"/>
        <v>40447</v>
      </c>
      <c r="O97" s="1">
        <f ca="1">RANDBETWEEN(SMALL(dimFornecedor!A:A,1),LARGE(dimFornecedor!A:A,1))</f>
        <v>2</v>
      </c>
      <c r="P97" s="1">
        <f ca="1">RANDBETWEEN(SMALL(dimEstoque!A:A,1),LARGE(dimEstoque!A:A,1))</f>
        <v>4</v>
      </c>
    </row>
    <row r="98" spans="1:16" x14ac:dyDescent="0.2">
      <c r="A98" s="1">
        <v>97</v>
      </c>
      <c r="B98" s="5">
        <f ca="1">RANDBETWEEN(Premissas!$B$3,Premissas!$C$3)</f>
        <v>44211</v>
      </c>
      <c r="C98" s="5">
        <f ca="1">B98+RANDBETWEEN(Premissas!$B$4,Premissas!$C$4)</f>
        <v>44302</v>
      </c>
      <c r="D98" s="5">
        <f ca="1">C98+RANDBETWEEN(Premissas!$B$5,Premissas!$C$5)</f>
        <v>44340</v>
      </c>
      <c r="E98" s="6">
        <f ca="1">ROUNDUP(N98/35000,0)*K98*Premissas!$B$14</f>
        <v>63353.618999999999</v>
      </c>
      <c r="F98" s="6">
        <f ca="1">RANDBETWEEN(Premissas!$B$6,Premissas!$C$6)</f>
        <v>2911</v>
      </c>
      <c r="G98" s="11">
        <f ca="1">(L98*N98)*Premissas!$B$16</f>
        <v>6336.4604090454204</v>
      </c>
      <c r="H98" s="6">
        <f ca="1">RANDBETWEEN(Premissas!$B$7,Premissas!$C$7)</f>
        <v>4120</v>
      </c>
      <c r="I98" s="10">
        <f ca="1">VLOOKUP(B:B,fatTitanio!A:B,2,0)</f>
        <v>7.5003000000000002</v>
      </c>
      <c r="J98" s="11">
        <f ca="1">VLOOKUP(M:M,dimProduto!A:C,3,0)</f>
        <v>1.6261544560475099</v>
      </c>
      <c r="K98" s="6">
        <f ca="1">VLOOKUP(B:B,fatDolar!A:B,2,0)</f>
        <v>5.2927</v>
      </c>
      <c r="L98" s="6">
        <f t="shared" ca="1" si="2"/>
        <v>64.553189695726772</v>
      </c>
      <c r="M98" s="1">
        <f ca="1">RANDBETWEEN(SMALL(dimProduto!A:A,1),LARGE(dimProduto!A:A,1))</f>
        <v>4</v>
      </c>
      <c r="N98" s="12">
        <f t="shared" ca="1" si="3"/>
        <v>103325</v>
      </c>
      <c r="O98" s="1">
        <f ca="1">RANDBETWEEN(SMALL(dimFornecedor!A:A,1),LARGE(dimFornecedor!A:A,1))</f>
        <v>2</v>
      </c>
      <c r="P98" s="1">
        <f ca="1">RANDBETWEEN(SMALL(dimEstoque!A:A,1),LARGE(dimEstoque!A:A,1))</f>
        <v>4</v>
      </c>
    </row>
    <row r="99" spans="1:16" x14ac:dyDescent="0.2">
      <c r="A99" s="1">
        <v>98</v>
      </c>
      <c r="B99" s="5">
        <f ca="1">RANDBETWEEN(Premissas!$B$3,Premissas!$C$3)</f>
        <v>44418</v>
      </c>
      <c r="C99" s="5">
        <f ca="1">B99+RANDBETWEEN(Premissas!$B$4,Premissas!$C$4)</f>
        <v>44549</v>
      </c>
      <c r="D99" s="5">
        <f ca="1">C99+RANDBETWEEN(Premissas!$B$5,Premissas!$C$5)</f>
        <v>44570</v>
      </c>
      <c r="E99" s="6">
        <f ca="1">ROUNDUP(N99/35000,0)*K99*Premissas!$B$14</f>
        <v>62118.315000000002</v>
      </c>
      <c r="F99" s="6">
        <f ca="1">RANDBETWEEN(Premissas!$B$6,Premissas!$C$6)</f>
        <v>3503</v>
      </c>
      <c r="G99" s="11">
        <f ca="1">(L99*N99)*Premissas!$B$16</f>
        <v>3514.0726023237016</v>
      </c>
      <c r="H99" s="6">
        <f ca="1">RANDBETWEEN(Premissas!$B$7,Premissas!$C$7)</f>
        <v>4025</v>
      </c>
      <c r="I99" s="10">
        <f ca="1">VLOOKUP(B:B,fatTitanio!A:B,2,0)</f>
        <v>6.6458000000000004</v>
      </c>
      <c r="J99" s="11">
        <f ca="1">VLOOKUP(M:M,dimProduto!A:C,3,0)</f>
        <v>1.2719599651809441</v>
      </c>
      <c r="K99" s="6">
        <f ca="1">VLOOKUP(B:B,fatDolar!A:B,2,0)</f>
        <v>5.1894999999999998</v>
      </c>
      <c r="L99" s="6">
        <f t="shared" ca="1" si="2"/>
        <v>43.867837479183201</v>
      </c>
      <c r="M99" s="1">
        <f ca="1">RANDBETWEEN(SMALL(dimProduto!A:A,1),LARGE(dimProduto!A:A,1))</f>
        <v>5</v>
      </c>
      <c r="N99" s="12">
        <f t="shared" ca="1" si="3"/>
        <v>84322</v>
      </c>
      <c r="O99" s="1">
        <f ca="1">RANDBETWEEN(SMALL(dimFornecedor!A:A,1),LARGE(dimFornecedor!A:A,1))</f>
        <v>2</v>
      </c>
      <c r="P99" s="1">
        <f ca="1">RANDBETWEEN(SMALL(dimEstoque!A:A,1),LARGE(dimEstoque!A:A,1))</f>
        <v>2</v>
      </c>
    </row>
    <row r="100" spans="1:16" x14ac:dyDescent="0.2">
      <c r="A100" s="1">
        <v>99</v>
      </c>
      <c r="B100" s="5">
        <f ca="1">RANDBETWEEN(Premissas!$B$3,Premissas!$C$3)</f>
        <v>44238</v>
      </c>
      <c r="C100" s="5">
        <f ca="1">B100+RANDBETWEEN(Premissas!$B$4,Premissas!$C$4)</f>
        <v>44356</v>
      </c>
      <c r="D100" s="5">
        <f ca="1">C100+RANDBETWEEN(Premissas!$B$5,Premissas!$C$5)</f>
        <v>44381</v>
      </c>
      <c r="E100" s="6">
        <f ca="1">ROUNDUP(N100/35000,0)*K100*Premissas!$B$14</f>
        <v>42824.670000000006</v>
      </c>
      <c r="F100" s="6">
        <f ca="1">RANDBETWEEN(Premissas!$B$6,Premissas!$C$6)</f>
        <v>2986</v>
      </c>
      <c r="G100" s="11">
        <f ca="1">(L100*N100)*Premissas!$B$16</f>
        <v>3718.6613629898125</v>
      </c>
      <c r="H100" s="6">
        <f ca="1">RANDBETWEEN(Premissas!$B$7,Premissas!$C$7)</f>
        <v>4149</v>
      </c>
      <c r="I100" s="10">
        <f ca="1">VLOOKUP(B:B,fatTitanio!A:B,2,0)</f>
        <v>7.7500999999999998</v>
      </c>
      <c r="J100" s="11">
        <f ca="1">VLOOKUP(M:M,dimProduto!A:C,3,0)</f>
        <v>1.4117154231888367</v>
      </c>
      <c r="K100" s="6">
        <f ca="1">VLOOKUP(B:B,fatDolar!A:B,2,0)</f>
        <v>5.3665000000000003</v>
      </c>
      <c r="L100" s="6">
        <f t="shared" ca="1" si="2"/>
        <v>58.714531440789273</v>
      </c>
      <c r="M100" s="1">
        <f ca="1">RANDBETWEEN(SMALL(dimProduto!A:A,1),LARGE(dimProduto!A:A,1))</f>
        <v>1</v>
      </c>
      <c r="N100" s="12">
        <f t="shared" ca="1" si="3"/>
        <v>66668</v>
      </c>
      <c r="O100" s="1">
        <f ca="1">RANDBETWEEN(SMALL(dimFornecedor!A:A,1),LARGE(dimFornecedor!A:A,1))</f>
        <v>1</v>
      </c>
      <c r="P100" s="1">
        <f ca="1">RANDBETWEEN(SMALL(dimEstoque!A:A,1),LARGE(dimEstoque!A:A,1))</f>
        <v>4</v>
      </c>
    </row>
    <row r="101" spans="1:16" x14ac:dyDescent="0.2">
      <c r="A101" s="1">
        <v>100</v>
      </c>
      <c r="B101" s="5">
        <f ca="1">RANDBETWEEN(Premissas!$B$3,Premissas!$C$3)</f>
        <v>44466</v>
      </c>
      <c r="C101" s="5">
        <f ca="1">B101+RANDBETWEEN(Premissas!$B$4,Premissas!$C$4)</f>
        <v>44617</v>
      </c>
      <c r="D101" s="5">
        <f ca="1">C101+RANDBETWEEN(Premissas!$B$5,Premissas!$C$5)</f>
        <v>44646</v>
      </c>
      <c r="E101" s="6">
        <f ca="1">ROUNDUP(N101/35000,0)*K101*Premissas!$B$14</f>
        <v>43023.372000000003</v>
      </c>
      <c r="F101" s="6">
        <f ca="1">RANDBETWEEN(Premissas!$B$6,Premissas!$C$6)</f>
        <v>3378</v>
      </c>
      <c r="G101" s="11">
        <f ca="1">(L101*N101)*Premissas!$B$16</f>
        <v>2505.0977070044319</v>
      </c>
      <c r="H101" s="6">
        <f ca="1">RANDBETWEEN(Premissas!$B$7,Premissas!$C$7)</f>
        <v>4220</v>
      </c>
      <c r="I101" s="10">
        <f ca="1">VLOOKUP(B:B,fatTitanio!A:B,2,0)</f>
        <v>7.1295000000000002</v>
      </c>
      <c r="J101" s="11">
        <f ca="1">VLOOKUP(M:M,dimProduto!A:C,3,0)</f>
        <v>1.6261544560475099</v>
      </c>
      <c r="K101" s="6">
        <f ca="1">VLOOKUP(B:B,fatDolar!A:B,2,0)</f>
        <v>5.3914</v>
      </c>
      <c r="L101" s="6">
        <f t="shared" ca="1" si="2"/>
        <v>62.506102703238135</v>
      </c>
      <c r="M101" s="1">
        <f ca="1">RANDBETWEEN(SMALL(dimProduto!A:A,1),LARGE(dimProduto!A:A,1))</f>
        <v>4</v>
      </c>
      <c r="N101" s="12">
        <f t="shared" ca="1" si="3"/>
        <v>42187</v>
      </c>
      <c r="O101" s="1">
        <f ca="1">RANDBETWEEN(SMALL(dimFornecedor!A:A,1),LARGE(dimFornecedor!A:A,1))</f>
        <v>2</v>
      </c>
      <c r="P101" s="1">
        <f ca="1">RANDBETWEEN(SMALL(dimEstoque!A:A,1),LARGE(dimEstoque!A:A,1))</f>
        <v>3</v>
      </c>
    </row>
    <row r="102" spans="1:16" x14ac:dyDescent="0.2">
      <c r="A102" s="1">
        <v>101</v>
      </c>
      <c r="B102" s="5">
        <f ca="1">RANDBETWEEN(Premissas!$B$3,Premissas!$C$3)</f>
        <v>44267</v>
      </c>
      <c r="C102" s="5">
        <f ca="1">B102+RANDBETWEEN(Premissas!$B$4,Premissas!$C$4)</f>
        <v>44393</v>
      </c>
      <c r="D102" s="5">
        <f ca="1">C102+RANDBETWEEN(Premissas!$B$5,Premissas!$C$5)</f>
        <v>44423</v>
      </c>
      <c r="E102" s="6">
        <f ca="1">ROUNDUP(N102/35000,0)*K102*Premissas!$B$14</f>
        <v>66455.046000000002</v>
      </c>
      <c r="F102" s="6">
        <f ca="1">RANDBETWEEN(Premissas!$B$6,Premissas!$C$6)</f>
        <v>2793</v>
      </c>
      <c r="G102" s="11">
        <f ca="1">(L102*N102)*Premissas!$B$16</f>
        <v>5232.5466590333954</v>
      </c>
      <c r="H102" s="6">
        <f ca="1">RANDBETWEEN(Premissas!$B$7,Premissas!$C$7)</f>
        <v>3985</v>
      </c>
      <c r="I102" s="10">
        <f ca="1">VLOOKUP(B:B,fatTitanio!A:B,2,0)</f>
        <v>7.7500999999999998</v>
      </c>
      <c r="J102" s="11">
        <f ca="1">VLOOKUP(M:M,dimProduto!A:C,3,0)</f>
        <v>1.2719599651809441</v>
      </c>
      <c r="K102" s="6">
        <f ca="1">VLOOKUP(B:B,fatDolar!A:B,2,0)</f>
        <v>5.5518000000000001</v>
      </c>
      <c r="L102" s="6">
        <f t="shared" ca="1" si="2"/>
        <v>54.728628010593106</v>
      </c>
      <c r="M102" s="1">
        <f ca="1">RANDBETWEEN(SMALL(dimProduto!A:A,1),LARGE(dimProduto!A:A,1))</f>
        <v>5</v>
      </c>
      <c r="N102" s="12">
        <f t="shared" ca="1" si="3"/>
        <v>100641</v>
      </c>
      <c r="O102" s="1">
        <f ca="1">RANDBETWEEN(SMALL(dimFornecedor!A:A,1),LARGE(dimFornecedor!A:A,1))</f>
        <v>1</v>
      </c>
      <c r="P102" s="1">
        <f ca="1">RANDBETWEEN(SMALL(dimEstoque!A:A,1),LARGE(dimEstoque!A:A,1))</f>
        <v>4</v>
      </c>
    </row>
    <row r="103" spans="1:16" x14ac:dyDescent="0.2">
      <c r="A103" s="1">
        <v>102</v>
      </c>
      <c r="B103" s="5">
        <f ca="1">RANDBETWEEN(Premissas!$B$3,Premissas!$C$3)</f>
        <v>44449</v>
      </c>
      <c r="C103" s="5">
        <f ca="1">B103+RANDBETWEEN(Premissas!$B$4,Premissas!$C$4)</f>
        <v>44522</v>
      </c>
      <c r="D103" s="5">
        <f ca="1">C103+RANDBETWEEN(Premissas!$B$5,Premissas!$C$5)</f>
        <v>44561</v>
      </c>
      <c r="E103" s="6">
        <f ca="1">ROUNDUP(N103/35000,0)*K103*Premissas!$B$14</f>
        <v>62787.438000000002</v>
      </c>
      <c r="F103" s="6">
        <f ca="1">RANDBETWEEN(Premissas!$B$6,Premissas!$C$6)</f>
        <v>3247</v>
      </c>
      <c r="G103" s="11">
        <f ca="1">(L103*N103)*Premissas!$B$16</f>
        <v>2959.2884752739733</v>
      </c>
      <c r="H103" s="6">
        <f ca="1">RANDBETWEEN(Premissas!$B$7,Premissas!$C$7)</f>
        <v>3912</v>
      </c>
      <c r="I103" s="10">
        <f ca="1">VLOOKUP(B:B,fatTitanio!A:B,2,0)</f>
        <v>6.6458000000000004</v>
      </c>
      <c r="J103" s="11">
        <f ca="1">VLOOKUP(M:M,dimProduto!A:C,3,0)</f>
        <v>1.0787187144069543</v>
      </c>
      <c r="K103" s="6">
        <f ca="1">VLOOKUP(B:B,fatDolar!A:B,2,0)</f>
        <v>5.2454000000000001</v>
      </c>
      <c r="L103" s="6">
        <f t="shared" ca="1" si="2"/>
        <v>37.604004204451975</v>
      </c>
      <c r="M103" s="1">
        <f ca="1">RANDBETWEEN(SMALL(dimProduto!A:A,1),LARGE(dimProduto!A:A,1))</f>
        <v>3</v>
      </c>
      <c r="N103" s="12">
        <f t="shared" ca="1" si="3"/>
        <v>82838</v>
      </c>
      <c r="O103" s="1">
        <f ca="1">RANDBETWEEN(SMALL(dimFornecedor!A:A,1),LARGE(dimFornecedor!A:A,1))</f>
        <v>1</v>
      </c>
      <c r="P103" s="1">
        <f ca="1">RANDBETWEEN(SMALL(dimEstoque!A:A,1),LARGE(dimEstoque!A:A,1))</f>
        <v>4</v>
      </c>
    </row>
    <row r="104" spans="1:16" x14ac:dyDescent="0.2">
      <c r="A104" s="1">
        <v>103</v>
      </c>
      <c r="B104" s="5">
        <f ca="1">RANDBETWEEN(Premissas!$B$3,Premissas!$C$3)</f>
        <v>44543</v>
      </c>
      <c r="C104" s="5">
        <f ca="1">B104+RANDBETWEEN(Premissas!$B$4,Premissas!$C$4)</f>
        <v>44611</v>
      </c>
      <c r="D104" s="5">
        <f ca="1">C104+RANDBETWEEN(Premissas!$B$5,Premissas!$C$5)</f>
        <v>44643</v>
      </c>
      <c r="E104" s="6">
        <f ca="1">ROUNDUP(N104/35000,0)*K104*Premissas!$B$14</f>
        <v>67994.388000000006</v>
      </c>
      <c r="F104" s="6">
        <f ca="1">RANDBETWEEN(Premissas!$B$6,Premissas!$C$6)</f>
        <v>3003</v>
      </c>
      <c r="G104" s="11">
        <f ca="1">(L104*N104)*Premissas!$B$16</f>
        <v>3008.5736582765603</v>
      </c>
      <c r="H104" s="6">
        <f ca="1">RANDBETWEEN(Premissas!$B$7,Premissas!$C$7)</f>
        <v>3893</v>
      </c>
      <c r="I104" s="10">
        <f ca="1">VLOOKUP(B:B,fatTitanio!A:B,2,0)</f>
        <v>7.1013000000000002</v>
      </c>
      <c r="J104" s="11">
        <f ca="1">VLOOKUP(M:M,dimProduto!A:C,3,0)</f>
        <v>1.0787187144069543</v>
      </c>
      <c r="K104" s="6">
        <f ca="1">VLOOKUP(B:B,fatDolar!A:B,2,0)</f>
        <v>5.6803999999999997</v>
      </c>
      <c r="L104" s="6">
        <f t="shared" ca="1" si="2"/>
        <v>43.513597695673482</v>
      </c>
      <c r="M104" s="1">
        <f ca="1">RANDBETWEEN(SMALL(dimProduto!A:A,1),LARGE(dimProduto!A:A,1))</f>
        <v>3</v>
      </c>
      <c r="N104" s="12">
        <f t="shared" ca="1" si="3"/>
        <v>72780</v>
      </c>
      <c r="O104" s="1">
        <f ca="1">RANDBETWEEN(SMALL(dimFornecedor!A:A,1),LARGE(dimFornecedor!A:A,1))</f>
        <v>2</v>
      </c>
      <c r="P104" s="1">
        <f ca="1">RANDBETWEEN(SMALL(dimEstoque!A:A,1),LARGE(dimEstoque!A:A,1))</f>
        <v>3</v>
      </c>
    </row>
    <row r="105" spans="1:16" x14ac:dyDescent="0.2">
      <c r="A105" s="1">
        <v>104</v>
      </c>
      <c r="B105" s="5">
        <f ca="1">RANDBETWEEN(Premissas!$B$3,Premissas!$C$3)</f>
        <v>44334</v>
      </c>
      <c r="C105" s="5">
        <f ca="1">B105+RANDBETWEEN(Premissas!$B$4,Premissas!$C$4)</f>
        <v>44481</v>
      </c>
      <c r="D105" s="5">
        <f ca="1">C105+RANDBETWEEN(Premissas!$B$5,Premissas!$C$5)</f>
        <v>44509</v>
      </c>
      <c r="E105" s="6">
        <f ca="1">ROUNDUP(N105/35000,0)*K105*Premissas!$B$14</f>
        <v>41978.79</v>
      </c>
      <c r="F105" s="6">
        <f ca="1">RANDBETWEEN(Premissas!$B$6,Premissas!$C$6)</f>
        <v>2871</v>
      </c>
      <c r="G105" s="11">
        <f ca="1">(L105*N105)*Premissas!$B$16</f>
        <v>3513.1533790188246</v>
      </c>
      <c r="H105" s="6">
        <f ca="1">RANDBETWEEN(Premissas!$B$7,Premissas!$C$7)</f>
        <v>4583</v>
      </c>
      <c r="I105" s="10">
        <f ca="1">VLOOKUP(B:B,fatTitanio!A:B,2,0)</f>
        <v>7.5526</v>
      </c>
      <c r="J105" s="11">
        <f ca="1">VLOOKUP(M:M,dimProduto!A:C,3,0)</f>
        <v>1.4117154231888367</v>
      </c>
      <c r="K105" s="6">
        <f ca="1">VLOOKUP(B:B,fatDolar!A:B,2,0)</f>
        <v>5.2605000000000004</v>
      </c>
      <c r="L105" s="6">
        <f t="shared" ca="1" si="2"/>
        <v>56.088092282178394</v>
      </c>
      <c r="M105" s="1">
        <f ca="1">RANDBETWEEN(SMALL(dimProduto!A:A,1),LARGE(dimProduto!A:A,1))</f>
        <v>1</v>
      </c>
      <c r="N105" s="12">
        <f t="shared" ca="1" si="3"/>
        <v>65933</v>
      </c>
      <c r="O105" s="1">
        <f ca="1">RANDBETWEEN(SMALL(dimFornecedor!A:A,1),LARGE(dimFornecedor!A:A,1))</f>
        <v>2</v>
      </c>
      <c r="P105" s="1">
        <f ca="1">RANDBETWEEN(SMALL(dimEstoque!A:A,1),LARGE(dimEstoque!A:A,1))</f>
        <v>2</v>
      </c>
    </row>
    <row r="106" spans="1:16" x14ac:dyDescent="0.2">
      <c r="A106" s="1">
        <v>105</v>
      </c>
      <c r="B106" s="5">
        <f ca="1">RANDBETWEEN(Premissas!$B$3,Premissas!$C$3)</f>
        <v>44414</v>
      </c>
      <c r="C106" s="5">
        <f ca="1">B106+RANDBETWEEN(Premissas!$B$4,Premissas!$C$4)</f>
        <v>44483</v>
      </c>
      <c r="D106" s="5">
        <f ca="1">C106+RANDBETWEEN(Premissas!$B$5,Premissas!$C$5)</f>
        <v>44506</v>
      </c>
      <c r="E106" s="6">
        <f ca="1">ROUNDUP(N106/35000,0)*K106*Premissas!$B$14</f>
        <v>41736.198000000004</v>
      </c>
      <c r="F106" s="6">
        <f ca="1">RANDBETWEEN(Premissas!$B$6,Premissas!$C$6)</f>
        <v>2911</v>
      </c>
      <c r="G106" s="11">
        <f ca="1">(L106*N106)*Premissas!$B$16</f>
        <v>2361.9870871996686</v>
      </c>
      <c r="H106" s="6">
        <f ca="1">RANDBETWEEN(Premissas!$B$7,Premissas!$C$7)</f>
        <v>4104</v>
      </c>
      <c r="I106" s="10">
        <f ca="1">VLOOKUP(B:B,fatTitanio!A:B,2,0)</f>
        <v>6.6458000000000004</v>
      </c>
      <c r="J106" s="11">
        <f ca="1">VLOOKUP(M:M,dimProduto!A:C,3,0)</f>
        <v>1.3242139330818898</v>
      </c>
      <c r="K106" s="6">
        <f ca="1">VLOOKUP(B:B,fatDolar!A:B,2,0)</f>
        <v>5.2301000000000002</v>
      </c>
      <c r="L106" s="6">
        <f t="shared" ca="1" si="2"/>
        <v>46.02729084846316</v>
      </c>
      <c r="M106" s="1">
        <f ca="1">RANDBETWEEN(SMALL(dimProduto!A:A,1),LARGE(dimProduto!A:A,1))</f>
        <v>2</v>
      </c>
      <c r="N106" s="12">
        <f t="shared" ca="1" si="3"/>
        <v>54018</v>
      </c>
      <c r="O106" s="1">
        <f ca="1">RANDBETWEEN(SMALL(dimFornecedor!A:A,1),LARGE(dimFornecedor!A:A,1))</f>
        <v>2</v>
      </c>
      <c r="P106" s="1">
        <f ca="1">RANDBETWEEN(SMALL(dimEstoque!A:A,1),LARGE(dimEstoque!A:A,1))</f>
        <v>3</v>
      </c>
    </row>
    <row r="107" spans="1:16" x14ac:dyDescent="0.2">
      <c r="A107" s="1">
        <v>106</v>
      </c>
      <c r="B107" s="5">
        <f ca="1">RANDBETWEEN(Premissas!$B$3,Premissas!$C$3)</f>
        <v>44319</v>
      </c>
      <c r="C107" s="5">
        <f ca="1">B107+RANDBETWEEN(Premissas!$B$4,Premissas!$C$4)</f>
        <v>44406</v>
      </c>
      <c r="D107" s="5">
        <f ca="1">C107+RANDBETWEEN(Premissas!$B$5,Premissas!$C$5)</f>
        <v>44431</v>
      </c>
      <c r="E107" s="6">
        <f ca="1">ROUNDUP(N107/35000,0)*K107*Premissas!$B$14</f>
        <v>43427.16</v>
      </c>
      <c r="F107" s="6">
        <f ca="1">RANDBETWEEN(Premissas!$B$6,Premissas!$C$6)</f>
        <v>3539</v>
      </c>
      <c r="G107" s="11">
        <f ca="1">(L107*N107)*Premissas!$B$16</f>
        <v>3621.6352568193474</v>
      </c>
      <c r="H107" s="6">
        <f ca="1">RANDBETWEEN(Premissas!$B$7,Premissas!$C$7)</f>
        <v>4429</v>
      </c>
      <c r="I107" s="10">
        <f ca="1">VLOOKUP(B:B,fatTitanio!A:B,2,0)</f>
        <v>7.5526</v>
      </c>
      <c r="J107" s="11">
        <f ca="1">VLOOKUP(M:M,dimProduto!A:C,3,0)</f>
        <v>1.6261544560475099</v>
      </c>
      <c r="K107" s="6">
        <f ca="1">VLOOKUP(B:B,fatDolar!A:B,2,0)</f>
        <v>5.4420000000000002</v>
      </c>
      <c r="L107" s="6">
        <f t="shared" ca="1" si="2"/>
        <v>66.836979535699143</v>
      </c>
      <c r="M107" s="1">
        <f ca="1">RANDBETWEEN(SMALL(dimProduto!A:A,1),LARGE(dimProduto!A:A,1))</f>
        <v>4</v>
      </c>
      <c r="N107" s="12">
        <f t="shared" ca="1" si="3"/>
        <v>57038</v>
      </c>
      <c r="O107" s="1">
        <f ca="1">RANDBETWEEN(SMALL(dimFornecedor!A:A,1),LARGE(dimFornecedor!A:A,1))</f>
        <v>1</v>
      </c>
      <c r="P107" s="1">
        <f ca="1">RANDBETWEEN(SMALL(dimEstoque!A:A,1),LARGE(dimEstoque!A:A,1))</f>
        <v>2</v>
      </c>
    </row>
    <row r="108" spans="1:16" x14ac:dyDescent="0.2">
      <c r="A108" s="1">
        <v>107</v>
      </c>
      <c r="B108" s="5">
        <f ca="1">RANDBETWEEN(Premissas!$B$3,Premissas!$C$3)</f>
        <v>44411</v>
      </c>
      <c r="C108" s="5">
        <f ca="1">B108+RANDBETWEEN(Premissas!$B$4,Premissas!$C$4)</f>
        <v>44570</v>
      </c>
      <c r="D108" s="5">
        <f ca="1">C108+RANDBETWEEN(Premissas!$B$5,Premissas!$C$5)</f>
        <v>44597</v>
      </c>
      <c r="E108" s="6">
        <f ca="1">ROUNDUP(N108/35000,0)*K108*Premissas!$B$14</f>
        <v>62204.498999999996</v>
      </c>
      <c r="F108" s="6">
        <f ca="1">RANDBETWEEN(Premissas!$B$6,Premissas!$C$6)</f>
        <v>2909</v>
      </c>
      <c r="G108" s="11">
        <f ca="1">(L108*N108)*Premissas!$B$16</f>
        <v>3867.0994515051752</v>
      </c>
      <c r="H108" s="6">
        <f ca="1">RANDBETWEEN(Premissas!$B$7,Premissas!$C$7)</f>
        <v>4140</v>
      </c>
      <c r="I108" s="10">
        <f ca="1">VLOOKUP(B:B,fatTitanio!A:B,2,0)</f>
        <v>6.6458000000000004</v>
      </c>
      <c r="J108" s="11">
        <f ca="1">VLOOKUP(M:M,dimProduto!A:C,3,0)</f>
        <v>1.4117154231888367</v>
      </c>
      <c r="K108" s="6">
        <f ca="1">VLOOKUP(B:B,fatDolar!A:B,2,0)</f>
        <v>5.1966999999999999</v>
      </c>
      <c r="L108" s="6">
        <f t="shared" ca="1" si="2"/>
        <v>48.755326940441421</v>
      </c>
      <c r="M108" s="1">
        <f ca="1">RANDBETWEEN(SMALL(dimProduto!A:A,1),LARGE(dimProduto!A:A,1))</f>
        <v>1</v>
      </c>
      <c r="N108" s="12">
        <f t="shared" ca="1" si="3"/>
        <v>83491</v>
      </c>
      <c r="O108" s="1">
        <f ca="1">RANDBETWEEN(SMALL(dimFornecedor!A:A,1),LARGE(dimFornecedor!A:A,1))</f>
        <v>1</v>
      </c>
      <c r="P108" s="1">
        <f ca="1">RANDBETWEEN(SMALL(dimEstoque!A:A,1),LARGE(dimEstoque!A:A,1))</f>
        <v>1</v>
      </c>
    </row>
    <row r="109" spans="1:16" x14ac:dyDescent="0.2">
      <c r="A109" s="1">
        <v>108</v>
      </c>
      <c r="B109" s="5">
        <f ca="1">RANDBETWEEN(Premissas!$B$3,Premissas!$C$3)</f>
        <v>44482</v>
      </c>
      <c r="C109" s="5">
        <f ca="1">B109+RANDBETWEEN(Premissas!$B$4,Premissas!$C$4)</f>
        <v>44543</v>
      </c>
      <c r="D109" s="5">
        <f ca="1">C109+RANDBETWEEN(Premissas!$B$5,Premissas!$C$5)</f>
        <v>44563</v>
      </c>
      <c r="E109" s="6">
        <f ca="1">ROUNDUP(N109/35000,0)*K109*Premissas!$B$14</f>
        <v>43996.133999999998</v>
      </c>
      <c r="F109" s="6">
        <f ca="1">RANDBETWEEN(Premissas!$B$6,Premissas!$C$6)</f>
        <v>2815</v>
      </c>
      <c r="G109" s="11">
        <f ca="1">(L109*N109)*Premissas!$B$16</f>
        <v>2364.4653774385706</v>
      </c>
      <c r="H109" s="6">
        <f ca="1">RANDBETWEEN(Premissas!$B$7,Premissas!$C$7)</f>
        <v>3863</v>
      </c>
      <c r="I109" s="10">
        <f ca="1">VLOOKUP(B:B,fatTitanio!A:B,2,0)</f>
        <v>7.1295000000000002</v>
      </c>
      <c r="J109" s="11">
        <f ca="1">VLOOKUP(M:M,dimProduto!A:C,3,0)</f>
        <v>1.4117154231888367</v>
      </c>
      <c r="K109" s="6">
        <f ca="1">VLOOKUP(B:B,fatDolar!A:B,2,0)</f>
        <v>5.5133000000000001</v>
      </c>
      <c r="L109" s="6">
        <f t="shared" ca="1" si="2"/>
        <v>55.490400276894476</v>
      </c>
      <c r="M109" s="1">
        <f ca="1">RANDBETWEEN(SMALL(dimProduto!A:A,1),LARGE(dimProduto!A:A,1))</f>
        <v>1</v>
      </c>
      <c r="N109" s="12">
        <f t="shared" ca="1" si="3"/>
        <v>44853</v>
      </c>
      <c r="O109" s="1">
        <f ca="1">RANDBETWEEN(SMALL(dimFornecedor!A:A,1),LARGE(dimFornecedor!A:A,1))</f>
        <v>1</v>
      </c>
      <c r="P109" s="1">
        <f ca="1">RANDBETWEEN(SMALL(dimEstoque!A:A,1),LARGE(dimEstoque!A:A,1))</f>
        <v>2</v>
      </c>
    </row>
    <row r="110" spans="1:16" x14ac:dyDescent="0.2">
      <c r="A110" s="1">
        <v>109</v>
      </c>
      <c r="B110" s="5">
        <f ca="1">RANDBETWEEN(Premissas!$B$3,Premissas!$C$3)</f>
        <v>44230</v>
      </c>
      <c r="C110" s="5">
        <f ca="1">B110+RANDBETWEEN(Premissas!$B$4,Premissas!$C$4)</f>
        <v>44338</v>
      </c>
      <c r="D110" s="5">
        <f ca="1">C110+RANDBETWEEN(Premissas!$B$5,Premissas!$C$5)</f>
        <v>44364</v>
      </c>
      <c r="E110" s="6">
        <f ca="1">ROUNDUP(N110/35000,0)*K110*Premissas!$B$14</f>
        <v>42720.131999999998</v>
      </c>
      <c r="F110" s="6">
        <f ca="1">RANDBETWEEN(Premissas!$B$6,Premissas!$C$6)</f>
        <v>2931</v>
      </c>
      <c r="G110" s="11">
        <f ca="1">(L110*N110)*Premissas!$B$16</f>
        <v>1994.4041430954803</v>
      </c>
      <c r="H110" s="6">
        <f ca="1">RANDBETWEEN(Premissas!$B$7,Premissas!$C$7)</f>
        <v>4098</v>
      </c>
      <c r="I110" s="10">
        <f ca="1">VLOOKUP(B:B,fatTitanio!A:B,2,0)</f>
        <v>7.5003000000000002</v>
      </c>
      <c r="J110" s="11">
        <f ca="1">VLOOKUP(M:M,dimProduto!A:C,3,0)</f>
        <v>1.0787187144069543</v>
      </c>
      <c r="K110" s="6">
        <f ca="1">VLOOKUP(B:B,fatDolar!A:B,2,0)</f>
        <v>5.3533999999999997</v>
      </c>
      <c r="L110" s="6">
        <f t="shared" ca="1" si="2"/>
        <v>43.312828186626135</v>
      </c>
      <c r="M110" s="1">
        <f ca="1">RANDBETWEEN(SMALL(dimProduto!A:A,1),LARGE(dimProduto!A:A,1))</f>
        <v>3</v>
      </c>
      <c r="N110" s="12">
        <f t="shared" ca="1" si="3"/>
        <v>48470</v>
      </c>
      <c r="O110" s="1">
        <f ca="1">RANDBETWEEN(SMALL(dimFornecedor!A:A,1),LARGE(dimFornecedor!A:A,1))</f>
        <v>2</v>
      </c>
      <c r="P110" s="1">
        <f ca="1">RANDBETWEEN(SMALL(dimEstoque!A:A,1),LARGE(dimEstoque!A:A,1))</f>
        <v>4</v>
      </c>
    </row>
    <row r="111" spans="1:16" x14ac:dyDescent="0.2">
      <c r="A111" s="1">
        <v>110</v>
      </c>
      <c r="B111" s="5">
        <f ca="1">RANDBETWEEN(Premissas!$B$3,Premissas!$C$3)</f>
        <v>44493</v>
      </c>
      <c r="C111" s="5">
        <f ca="1">B111+RANDBETWEEN(Premissas!$B$4,Premissas!$C$4)</f>
        <v>44644</v>
      </c>
      <c r="D111" s="5">
        <f ca="1">C111+RANDBETWEEN(Premissas!$B$5,Premissas!$C$5)</f>
        <v>44684</v>
      </c>
      <c r="E111" s="6">
        <f ca="1">ROUNDUP(N111/35000,0)*K111*Premissas!$B$14</f>
        <v>45066.252</v>
      </c>
      <c r="F111" s="6">
        <f ca="1">RANDBETWEEN(Premissas!$B$6,Premissas!$C$6)</f>
        <v>3522</v>
      </c>
      <c r="G111" s="11">
        <f ca="1">(L111*N111)*Premissas!$B$16</f>
        <v>3522.8692748252274</v>
      </c>
      <c r="H111" s="6">
        <f ca="1">RANDBETWEEN(Premissas!$B$7,Premissas!$C$7)</f>
        <v>4141</v>
      </c>
      <c r="I111" s="10">
        <f ca="1">VLOOKUP(B:B,fatTitanio!A:B,2,0)</f>
        <v>7.2504</v>
      </c>
      <c r="J111" s="11">
        <f ca="1">VLOOKUP(M:M,dimProduto!A:C,3,0)</f>
        <v>1.6261544560475099</v>
      </c>
      <c r="K111" s="6">
        <f ca="1">VLOOKUP(B:B,fatDolar!A:B,2,0)</f>
        <v>5.6474000000000002</v>
      </c>
      <c r="L111" s="6">
        <f t="shared" ca="1" si="2"/>
        <v>66.584372312219671</v>
      </c>
      <c r="M111" s="1">
        <f ca="1">RANDBETWEEN(SMALL(dimProduto!A:A,1),LARGE(dimProduto!A:A,1))</f>
        <v>4</v>
      </c>
      <c r="N111" s="12">
        <f t="shared" ca="1" si="3"/>
        <v>55693</v>
      </c>
      <c r="O111" s="1">
        <f ca="1">RANDBETWEEN(SMALL(dimFornecedor!A:A,1),LARGE(dimFornecedor!A:A,1))</f>
        <v>1</v>
      </c>
      <c r="P111" s="1">
        <f ca="1">RANDBETWEEN(SMALL(dimEstoque!A:A,1),LARGE(dimEstoque!A:A,1))</f>
        <v>3</v>
      </c>
    </row>
    <row r="112" spans="1:16" x14ac:dyDescent="0.2">
      <c r="A112" s="1">
        <v>111</v>
      </c>
      <c r="B112" s="5">
        <f ca="1">RANDBETWEEN(Premissas!$B$3,Premissas!$C$3)</f>
        <v>44487</v>
      </c>
      <c r="C112" s="5">
        <f ca="1">B112+RANDBETWEEN(Premissas!$B$4,Premissas!$C$4)</f>
        <v>44548</v>
      </c>
      <c r="D112" s="5">
        <f ca="1">C112+RANDBETWEEN(Premissas!$B$5,Premissas!$C$5)</f>
        <v>44571</v>
      </c>
      <c r="E112" s="6">
        <f ca="1">ROUNDUP(N112/35000,0)*K112*Premissas!$B$14</f>
        <v>43983.366000000002</v>
      </c>
      <c r="F112" s="6">
        <f ca="1">RANDBETWEEN(Premissas!$B$6,Premissas!$C$6)</f>
        <v>3038</v>
      </c>
      <c r="G112" s="11">
        <f ca="1">(L112*N112)*Premissas!$B$16</f>
        <v>3843.7685740935267</v>
      </c>
      <c r="H112" s="6">
        <f ca="1">RANDBETWEEN(Premissas!$B$7,Premissas!$C$7)</f>
        <v>4235</v>
      </c>
      <c r="I112" s="10">
        <f ca="1">VLOOKUP(B:B,fatTitanio!A:B,2,0)</f>
        <v>7.1295000000000002</v>
      </c>
      <c r="J112" s="11">
        <f ca="1">VLOOKUP(M:M,dimProduto!A:C,3,0)</f>
        <v>1.6261544560475099</v>
      </c>
      <c r="K112" s="6">
        <f ca="1">VLOOKUP(B:B,fatDolar!A:B,2,0)</f>
        <v>5.5117000000000003</v>
      </c>
      <c r="L112" s="6">
        <f t="shared" ca="1" si="2"/>
        <v>63.900820987023344</v>
      </c>
      <c r="M112" s="1">
        <f ca="1">RANDBETWEEN(SMALL(dimProduto!A:A,1),LARGE(dimProduto!A:A,1))</f>
        <v>4</v>
      </c>
      <c r="N112" s="12">
        <f t="shared" ca="1" si="3"/>
        <v>63318</v>
      </c>
      <c r="O112" s="1">
        <f ca="1">RANDBETWEEN(SMALL(dimFornecedor!A:A,1),LARGE(dimFornecedor!A:A,1))</f>
        <v>1</v>
      </c>
      <c r="P112" s="1">
        <f ca="1">RANDBETWEEN(SMALL(dimEstoque!A:A,1),LARGE(dimEstoque!A:A,1))</f>
        <v>3</v>
      </c>
    </row>
    <row r="113" spans="1:16" x14ac:dyDescent="0.2">
      <c r="A113" s="1">
        <v>112</v>
      </c>
      <c r="B113" s="5">
        <f ca="1">RANDBETWEEN(Premissas!$B$3,Premissas!$C$3)</f>
        <v>44447</v>
      </c>
      <c r="C113" s="5">
        <f ca="1">B113+RANDBETWEEN(Premissas!$B$4,Premissas!$C$4)</f>
        <v>44552</v>
      </c>
      <c r="D113" s="5">
        <f ca="1">C113+RANDBETWEEN(Premissas!$B$5,Premissas!$C$5)</f>
        <v>44569</v>
      </c>
      <c r="E113" s="6">
        <f ca="1">ROUNDUP(N113/35000,0)*K113*Premissas!$B$14</f>
        <v>63697.157999999996</v>
      </c>
      <c r="F113" s="6">
        <f ca="1">RANDBETWEEN(Premissas!$B$6,Premissas!$C$6)</f>
        <v>3118</v>
      </c>
      <c r="G113" s="11">
        <f ca="1">(L113*N113)*Premissas!$B$16</f>
        <v>3279.0829127154771</v>
      </c>
      <c r="H113" s="6">
        <f ca="1">RANDBETWEEN(Premissas!$B$7,Premissas!$C$7)</f>
        <v>4514</v>
      </c>
      <c r="I113" s="10">
        <f ca="1">VLOOKUP(B:B,fatTitanio!A:B,2,0)</f>
        <v>6.6458000000000004</v>
      </c>
      <c r="J113" s="11">
        <f ca="1">VLOOKUP(M:M,dimProduto!A:C,3,0)</f>
        <v>1.2719599651809441</v>
      </c>
      <c r="K113" s="6">
        <f ca="1">VLOOKUP(B:B,fatDolar!A:B,2,0)</f>
        <v>5.3213999999999997</v>
      </c>
      <c r="L113" s="6">
        <f t="shared" ca="1" si="2"/>
        <v>44.982813442860675</v>
      </c>
      <c r="M113" s="1">
        <f ca="1">RANDBETWEEN(SMALL(dimProduto!A:A,1),LARGE(dimProduto!A:A,1))</f>
        <v>5</v>
      </c>
      <c r="N113" s="12">
        <f t="shared" ca="1" si="3"/>
        <v>76733</v>
      </c>
      <c r="O113" s="1">
        <f ca="1">RANDBETWEEN(SMALL(dimFornecedor!A:A,1),LARGE(dimFornecedor!A:A,1))</f>
        <v>1</v>
      </c>
      <c r="P113" s="1">
        <f ca="1">RANDBETWEEN(SMALL(dimEstoque!A:A,1),LARGE(dimEstoque!A:A,1))</f>
        <v>4</v>
      </c>
    </row>
    <row r="114" spans="1:16" x14ac:dyDescent="0.2">
      <c r="A114" s="1">
        <v>113</v>
      </c>
      <c r="B114" s="5">
        <f ca="1">RANDBETWEEN(Premissas!$B$3,Premissas!$C$3)</f>
        <v>44552</v>
      </c>
      <c r="C114" s="5">
        <f ca="1">B114+RANDBETWEEN(Premissas!$B$4,Premissas!$C$4)</f>
        <v>44677</v>
      </c>
      <c r="D114" s="5">
        <f ca="1">C114+RANDBETWEEN(Premissas!$B$5,Premissas!$C$5)</f>
        <v>44698</v>
      </c>
      <c r="E114" s="6">
        <f ca="1">ROUNDUP(N114/35000,0)*K114*Premissas!$B$14</f>
        <v>45118.92</v>
      </c>
      <c r="F114" s="6">
        <f ca="1">RANDBETWEEN(Premissas!$B$6,Premissas!$C$6)</f>
        <v>3246</v>
      </c>
      <c r="G114" s="11">
        <f ca="1">(L114*N114)*Premissas!$B$16</f>
        <v>2901.2394516449954</v>
      </c>
      <c r="H114" s="6">
        <f ca="1">RANDBETWEEN(Premissas!$B$7,Premissas!$C$7)</f>
        <v>3878</v>
      </c>
      <c r="I114" s="10">
        <f ca="1">VLOOKUP(B:B,fatTitanio!A:B,2,0)</f>
        <v>7.1013000000000002</v>
      </c>
      <c r="J114" s="11">
        <f ca="1">VLOOKUP(M:M,dimProduto!A:C,3,0)</f>
        <v>1.6261544560475099</v>
      </c>
      <c r="K114" s="6">
        <f ca="1">VLOOKUP(B:B,fatDolar!A:B,2,0)</f>
        <v>5.6539999999999999</v>
      </c>
      <c r="L114" s="6">
        <f t="shared" ca="1" si="2"/>
        <v>65.291321351380446</v>
      </c>
      <c r="M114" s="1">
        <f ca="1">RANDBETWEEN(SMALL(dimProduto!A:A,1),LARGE(dimProduto!A:A,1))</f>
        <v>4</v>
      </c>
      <c r="N114" s="12">
        <f t="shared" ca="1" si="3"/>
        <v>46774</v>
      </c>
      <c r="O114" s="1">
        <f ca="1">RANDBETWEEN(SMALL(dimFornecedor!A:A,1),LARGE(dimFornecedor!A:A,1))</f>
        <v>1</v>
      </c>
      <c r="P114" s="1">
        <f ca="1">RANDBETWEEN(SMALL(dimEstoque!A:A,1),LARGE(dimEstoque!A:A,1))</f>
        <v>3</v>
      </c>
    </row>
    <row r="115" spans="1:16" x14ac:dyDescent="0.2">
      <c r="A115" s="1">
        <v>114</v>
      </c>
      <c r="B115" s="5">
        <f ca="1">RANDBETWEEN(Premissas!$B$3,Premissas!$C$3)</f>
        <v>44237</v>
      </c>
      <c r="C115" s="5">
        <f ca="1">B115+RANDBETWEEN(Premissas!$B$4,Premissas!$C$4)</f>
        <v>44367</v>
      </c>
      <c r="D115" s="5">
        <f ca="1">C115+RANDBETWEEN(Premissas!$B$5,Premissas!$C$5)</f>
        <v>44396</v>
      </c>
      <c r="E115" s="6">
        <f ca="1">ROUNDUP(N115/35000,0)*K115*Premissas!$B$14</f>
        <v>42980.28</v>
      </c>
      <c r="F115" s="6">
        <f ca="1">RANDBETWEEN(Premissas!$B$6,Premissas!$C$6)</f>
        <v>3422</v>
      </c>
      <c r="G115" s="11">
        <f ca="1">(L115*N115)*Premissas!$B$16</f>
        <v>3235.0308403977911</v>
      </c>
      <c r="H115" s="6">
        <f ca="1">RANDBETWEEN(Premissas!$B$7,Premissas!$C$7)</f>
        <v>4337</v>
      </c>
      <c r="I115" s="10">
        <f ca="1">VLOOKUP(B:B,fatTitanio!A:B,2,0)</f>
        <v>7.7500999999999998</v>
      </c>
      <c r="J115" s="11">
        <f ca="1">VLOOKUP(M:M,dimProduto!A:C,3,0)</f>
        <v>1.3242139330818898</v>
      </c>
      <c r="K115" s="6">
        <f ca="1">VLOOKUP(B:B,fatDolar!A:B,2,0)</f>
        <v>5.3860000000000001</v>
      </c>
      <c r="L115" s="6">
        <f t="shared" ca="1" si="2"/>
        <v>55.27538910936206</v>
      </c>
      <c r="M115" s="1">
        <f ca="1">RANDBETWEEN(SMALL(dimProduto!A:A,1),LARGE(dimProduto!A:A,1))</f>
        <v>2</v>
      </c>
      <c r="N115" s="12">
        <f t="shared" ca="1" si="3"/>
        <v>61606</v>
      </c>
      <c r="O115" s="1">
        <f ca="1">RANDBETWEEN(SMALL(dimFornecedor!A:A,1),LARGE(dimFornecedor!A:A,1))</f>
        <v>2</v>
      </c>
      <c r="P115" s="1">
        <f ca="1">RANDBETWEEN(SMALL(dimEstoque!A:A,1),LARGE(dimEstoque!A:A,1))</f>
        <v>4</v>
      </c>
    </row>
    <row r="116" spans="1:16" x14ac:dyDescent="0.2">
      <c r="A116" s="1">
        <v>115</v>
      </c>
      <c r="B116" s="5">
        <f ca="1">RANDBETWEEN(Premissas!$B$3,Premissas!$C$3)</f>
        <v>44248</v>
      </c>
      <c r="C116" s="5">
        <f ca="1">B116+RANDBETWEEN(Premissas!$B$4,Premissas!$C$4)</f>
        <v>44378</v>
      </c>
      <c r="D116" s="5">
        <f ca="1">C116+RANDBETWEEN(Premissas!$B$5,Premissas!$C$5)</f>
        <v>44403</v>
      </c>
      <c r="E116" s="6">
        <f ca="1">ROUNDUP(N116/35000,0)*K116*Premissas!$B$14</f>
        <v>42950.754000000001</v>
      </c>
      <c r="F116" s="6">
        <f ca="1">RANDBETWEEN(Premissas!$B$6,Premissas!$C$6)</f>
        <v>2947</v>
      </c>
      <c r="G116" s="11">
        <f ca="1">(L116*N116)*Premissas!$B$16</f>
        <v>3490.3059874815681</v>
      </c>
      <c r="H116" s="6">
        <f ca="1">RANDBETWEEN(Premissas!$B$7,Premissas!$C$7)</f>
        <v>4503</v>
      </c>
      <c r="I116" s="10">
        <f ca="1">VLOOKUP(B:B,fatTitanio!A:B,2,0)</f>
        <v>7.7500999999999998</v>
      </c>
      <c r="J116" s="11">
        <f ca="1">VLOOKUP(M:M,dimProduto!A:C,3,0)</f>
        <v>1.3242139330818898</v>
      </c>
      <c r="K116" s="6">
        <f ca="1">VLOOKUP(B:B,fatDolar!A:B,2,0)</f>
        <v>5.3822999999999999</v>
      </c>
      <c r="L116" s="6">
        <f t="shared" ca="1" si="2"/>
        <v>55.237416784871783</v>
      </c>
      <c r="M116" s="1">
        <f ca="1">RANDBETWEEN(SMALL(dimProduto!A:A,1),LARGE(dimProduto!A:A,1))</f>
        <v>2</v>
      </c>
      <c r="N116" s="12">
        <f t="shared" ca="1" si="3"/>
        <v>66513</v>
      </c>
      <c r="O116" s="1">
        <f ca="1">RANDBETWEEN(SMALL(dimFornecedor!A:A,1),LARGE(dimFornecedor!A:A,1))</f>
        <v>1</v>
      </c>
      <c r="P116" s="1">
        <f ca="1">RANDBETWEEN(SMALL(dimEstoque!A:A,1),LARGE(dimEstoque!A:A,1))</f>
        <v>3</v>
      </c>
    </row>
    <row r="117" spans="1:16" x14ac:dyDescent="0.2">
      <c r="A117" s="1">
        <v>116</v>
      </c>
      <c r="B117" s="5">
        <f ca="1">RANDBETWEEN(Premissas!$B$3,Premissas!$C$3)</f>
        <v>44404</v>
      </c>
      <c r="C117" s="5">
        <f ca="1">B117+RANDBETWEEN(Premissas!$B$4,Premissas!$C$4)</f>
        <v>44522</v>
      </c>
      <c r="D117" s="5">
        <f ca="1">C117+RANDBETWEEN(Premissas!$B$5,Premissas!$C$5)</f>
        <v>44538</v>
      </c>
      <c r="E117" s="6">
        <f ca="1">ROUNDUP(N117/35000,0)*K117*Premissas!$B$14</f>
        <v>61872.929999999993</v>
      </c>
      <c r="F117" s="6">
        <f ca="1">RANDBETWEEN(Premissas!$B$6,Premissas!$C$6)</f>
        <v>3419</v>
      </c>
      <c r="G117" s="11">
        <f ca="1">(L117*N117)*Premissas!$B$16</f>
        <v>3659.0490967395981</v>
      </c>
      <c r="H117" s="6">
        <f ca="1">RANDBETWEEN(Premissas!$B$7,Premissas!$C$7)</f>
        <v>3932</v>
      </c>
      <c r="I117" s="10">
        <f ca="1">VLOOKUP(B:B,fatTitanio!A:B,2,0)</f>
        <v>6.6458000000000004</v>
      </c>
      <c r="J117" s="11">
        <f ca="1">VLOOKUP(M:M,dimProduto!A:C,3,0)</f>
        <v>1.2719599651809441</v>
      </c>
      <c r="K117" s="6">
        <f ca="1">VLOOKUP(B:B,fatDolar!A:B,2,0)</f>
        <v>5.1689999999999996</v>
      </c>
      <c r="L117" s="6">
        <f t="shared" ca="1" si="2"/>
        <v>43.694547052682907</v>
      </c>
      <c r="M117" s="1">
        <f ca="1">RANDBETWEEN(SMALL(dimProduto!A:A,1),LARGE(dimProduto!A:A,1))</f>
        <v>5</v>
      </c>
      <c r="N117" s="12">
        <f t="shared" ca="1" si="3"/>
        <v>88149</v>
      </c>
      <c r="O117" s="1">
        <f ca="1">RANDBETWEEN(SMALL(dimFornecedor!A:A,1),LARGE(dimFornecedor!A:A,1))</f>
        <v>1</v>
      </c>
      <c r="P117" s="1">
        <f ca="1">RANDBETWEEN(SMALL(dimEstoque!A:A,1),LARGE(dimEstoque!A:A,1))</f>
        <v>2</v>
      </c>
    </row>
    <row r="118" spans="1:16" x14ac:dyDescent="0.2">
      <c r="A118" s="1">
        <v>117</v>
      </c>
      <c r="B118" s="5">
        <f ca="1">RANDBETWEEN(Premissas!$B$3,Premissas!$C$3)</f>
        <v>44259</v>
      </c>
      <c r="C118" s="5">
        <f ca="1">B118+RANDBETWEEN(Premissas!$B$4,Premissas!$C$4)</f>
        <v>44352</v>
      </c>
      <c r="D118" s="5">
        <f ca="1">C118+RANDBETWEEN(Premissas!$B$5,Premissas!$C$5)</f>
        <v>44381</v>
      </c>
      <c r="E118" s="6">
        <f ca="1">ROUNDUP(N118/35000,0)*K118*Premissas!$B$14</f>
        <v>45241.013999999996</v>
      </c>
      <c r="F118" s="6">
        <f ca="1">RANDBETWEEN(Premissas!$B$6,Premissas!$C$6)</f>
        <v>3180</v>
      </c>
      <c r="G118" s="11">
        <f ca="1">(L118*N118)*Premissas!$B$16</f>
        <v>3404.9842850118011</v>
      </c>
      <c r="H118" s="6">
        <f ca="1">RANDBETWEEN(Premissas!$B$7,Premissas!$C$7)</f>
        <v>4507</v>
      </c>
      <c r="I118" s="10">
        <f ca="1">VLOOKUP(B:B,fatTitanio!A:B,2,0)</f>
        <v>7.7500999999999998</v>
      </c>
      <c r="J118" s="11">
        <f ca="1">VLOOKUP(M:M,dimProduto!A:C,3,0)</f>
        <v>1.4117154231888367</v>
      </c>
      <c r="K118" s="6">
        <f ca="1">VLOOKUP(B:B,fatDolar!A:B,2,0)</f>
        <v>5.6692999999999998</v>
      </c>
      <c r="L118" s="6">
        <f t="shared" ca="1" si="2"/>
        <v>62.027446771129526</v>
      </c>
      <c r="M118" s="1">
        <f ca="1">RANDBETWEEN(SMALL(dimProduto!A:A,1),LARGE(dimProduto!A:A,1))</f>
        <v>1</v>
      </c>
      <c r="N118" s="12">
        <f t="shared" ca="1" si="3"/>
        <v>57784</v>
      </c>
      <c r="O118" s="1">
        <f ca="1">RANDBETWEEN(SMALL(dimFornecedor!A:A,1),LARGE(dimFornecedor!A:A,1))</f>
        <v>1</v>
      </c>
      <c r="P118" s="1">
        <f ca="1">RANDBETWEEN(SMALL(dimEstoque!A:A,1),LARGE(dimEstoque!A:A,1))</f>
        <v>2</v>
      </c>
    </row>
    <row r="119" spans="1:16" x14ac:dyDescent="0.2">
      <c r="A119" s="1">
        <v>118</v>
      </c>
      <c r="B119" s="5">
        <f ca="1">RANDBETWEEN(Premissas!$B$3,Premissas!$C$3)</f>
        <v>44469</v>
      </c>
      <c r="C119" s="5">
        <f ca="1">B119+RANDBETWEEN(Premissas!$B$4,Premissas!$C$4)</f>
        <v>44538</v>
      </c>
      <c r="D119" s="5">
        <f ca="1">C119+RANDBETWEEN(Premissas!$B$5,Premissas!$C$5)</f>
        <v>44553</v>
      </c>
      <c r="E119" s="6">
        <f ca="1">ROUNDUP(N119/35000,0)*K119*Premissas!$B$14</f>
        <v>43433.544000000002</v>
      </c>
      <c r="F119" s="6">
        <f ca="1">RANDBETWEEN(Premissas!$B$6,Premissas!$C$6)</f>
        <v>3104</v>
      </c>
      <c r="G119" s="11">
        <f ca="1">(L119*N119)*Premissas!$B$16</f>
        <v>3372.2659973864511</v>
      </c>
      <c r="H119" s="6">
        <f ca="1">RANDBETWEEN(Premissas!$B$7,Premissas!$C$7)</f>
        <v>3970</v>
      </c>
      <c r="I119" s="10">
        <f ca="1">VLOOKUP(B:B,fatTitanio!A:B,2,0)</f>
        <v>7.1295000000000002</v>
      </c>
      <c r="J119" s="11">
        <f ca="1">VLOOKUP(M:M,dimProduto!A:C,3,0)</f>
        <v>1.3242139330818898</v>
      </c>
      <c r="K119" s="6">
        <f ca="1">VLOOKUP(B:B,fatDolar!A:B,2,0)</f>
        <v>5.4428000000000001</v>
      </c>
      <c r="L119" s="6">
        <f t="shared" ca="1" si="2"/>
        <v>51.385383556396434</v>
      </c>
      <c r="M119" s="1">
        <f ca="1">RANDBETWEEN(SMALL(dimProduto!A:A,1),LARGE(dimProduto!A:A,1))</f>
        <v>2</v>
      </c>
      <c r="N119" s="12">
        <f t="shared" ca="1" si="3"/>
        <v>69081</v>
      </c>
      <c r="O119" s="1">
        <f ca="1">RANDBETWEEN(SMALL(dimFornecedor!A:A,1),LARGE(dimFornecedor!A:A,1))</f>
        <v>2</v>
      </c>
      <c r="P119" s="1">
        <f ca="1">RANDBETWEEN(SMALL(dimEstoque!A:A,1),LARGE(dimEstoque!A:A,1))</f>
        <v>2</v>
      </c>
    </row>
    <row r="120" spans="1:16" x14ac:dyDescent="0.2">
      <c r="A120" s="1">
        <v>119</v>
      </c>
      <c r="B120" s="5">
        <f ca="1">RANDBETWEEN(Premissas!$B$3,Premissas!$C$3)</f>
        <v>44489</v>
      </c>
      <c r="C120" s="5">
        <f ca="1">B120+RANDBETWEEN(Premissas!$B$4,Premissas!$C$4)</f>
        <v>44633</v>
      </c>
      <c r="D120" s="5">
        <f ca="1">C120+RANDBETWEEN(Premissas!$B$5,Premissas!$C$5)</f>
        <v>44673</v>
      </c>
      <c r="E120" s="6">
        <f ca="1">ROUNDUP(N120/35000,0)*K120*Premissas!$B$14</f>
        <v>44668.05</v>
      </c>
      <c r="F120" s="6">
        <f ca="1">RANDBETWEEN(Premissas!$B$6,Premissas!$C$6)</f>
        <v>3104</v>
      </c>
      <c r="G120" s="11">
        <f ca="1">(L120*N120)*Premissas!$B$16</f>
        <v>3639.0390052368361</v>
      </c>
      <c r="H120" s="6">
        <f ca="1">RANDBETWEEN(Premissas!$B$7,Premissas!$C$7)</f>
        <v>3947</v>
      </c>
      <c r="I120" s="10">
        <f ca="1">VLOOKUP(B:B,fatTitanio!A:B,2,0)</f>
        <v>7.2504</v>
      </c>
      <c r="J120" s="11">
        <f ca="1">VLOOKUP(M:M,dimProduto!A:C,3,0)</f>
        <v>1.4117154231888367</v>
      </c>
      <c r="K120" s="6">
        <f ca="1">VLOOKUP(B:B,fatDolar!A:B,2,0)</f>
        <v>5.5975000000000001</v>
      </c>
      <c r="L120" s="6">
        <f t="shared" ca="1" si="2"/>
        <v>57.293219670253997</v>
      </c>
      <c r="M120" s="1">
        <f ca="1">RANDBETWEEN(SMALL(dimProduto!A:A,1),LARGE(dimProduto!A:A,1))</f>
        <v>1</v>
      </c>
      <c r="N120" s="12">
        <f t="shared" ca="1" si="3"/>
        <v>66859</v>
      </c>
      <c r="O120" s="1">
        <f ca="1">RANDBETWEEN(SMALL(dimFornecedor!A:A,1),LARGE(dimFornecedor!A:A,1))</f>
        <v>1</v>
      </c>
      <c r="P120" s="1">
        <f ca="1">RANDBETWEEN(SMALL(dimEstoque!A:A,1),LARGE(dimEstoque!A:A,1))</f>
        <v>1</v>
      </c>
    </row>
    <row r="121" spans="1:16" x14ac:dyDescent="0.2">
      <c r="A121" s="1">
        <v>120</v>
      </c>
      <c r="B121" s="5">
        <f ca="1">RANDBETWEEN(Premissas!$B$3,Premissas!$C$3)</f>
        <v>44283</v>
      </c>
      <c r="C121" s="5">
        <f ca="1">B121+RANDBETWEEN(Premissas!$B$4,Premissas!$C$4)</f>
        <v>44440</v>
      </c>
      <c r="D121" s="5">
        <f ca="1">C121+RANDBETWEEN(Premissas!$B$5,Premissas!$C$5)</f>
        <v>44455</v>
      </c>
      <c r="E121" s="6">
        <f ca="1">ROUNDUP(N121/35000,0)*K121*Premissas!$B$14</f>
        <v>45937.667999999998</v>
      </c>
      <c r="F121" s="6">
        <f ca="1">RANDBETWEEN(Premissas!$B$6,Premissas!$C$6)</f>
        <v>3395</v>
      </c>
      <c r="G121" s="11">
        <f ca="1">(L121*N121)*Premissas!$B$16</f>
        <v>3438.4841947084096</v>
      </c>
      <c r="H121" s="6">
        <f ca="1">RANDBETWEEN(Premissas!$B$7,Premissas!$C$7)</f>
        <v>4263</v>
      </c>
      <c r="I121" s="10">
        <f ca="1">VLOOKUP(B:B,fatTitanio!A:B,2,0)</f>
        <v>7.5526</v>
      </c>
      <c r="J121" s="11">
        <f ca="1">VLOOKUP(M:M,dimProduto!A:C,3,0)</f>
        <v>1.3242139330818898</v>
      </c>
      <c r="K121" s="6">
        <f ca="1">VLOOKUP(B:B,fatDolar!A:B,2,0)</f>
        <v>5.7565999999999997</v>
      </c>
      <c r="L121" s="6">
        <f t="shared" ca="1" si="2"/>
        <v>57.573242672013677</v>
      </c>
      <c r="M121" s="1">
        <f ca="1">RANDBETWEEN(SMALL(dimProduto!A:A,1),LARGE(dimProduto!A:A,1))</f>
        <v>2</v>
      </c>
      <c r="N121" s="12">
        <f t="shared" ca="1" si="3"/>
        <v>62867</v>
      </c>
      <c r="O121" s="1">
        <f ca="1">RANDBETWEEN(SMALL(dimFornecedor!A:A,1),LARGE(dimFornecedor!A:A,1))</f>
        <v>1</v>
      </c>
      <c r="P121" s="1">
        <f ca="1">RANDBETWEEN(SMALL(dimEstoque!A:A,1),LARGE(dimEstoque!A:A,1))</f>
        <v>4</v>
      </c>
    </row>
    <row r="122" spans="1:16" x14ac:dyDescent="0.2">
      <c r="A122" s="1">
        <v>121</v>
      </c>
      <c r="B122" s="5">
        <f ca="1">RANDBETWEEN(Premissas!$B$3,Premissas!$C$3)</f>
        <v>44299</v>
      </c>
      <c r="C122" s="5">
        <f ca="1">B122+RANDBETWEEN(Premissas!$B$4,Premissas!$C$4)</f>
        <v>44438</v>
      </c>
      <c r="D122" s="5">
        <f ca="1">C122+RANDBETWEEN(Premissas!$B$5,Premissas!$C$5)</f>
        <v>44457</v>
      </c>
      <c r="E122" s="6">
        <f ca="1">ROUNDUP(N122/35000,0)*K122*Premissas!$B$14</f>
        <v>68427.70199999999</v>
      </c>
      <c r="F122" s="6">
        <f ca="1">RANDBETWEEN(Premissas!$B$6,Premissas!$C$6)</f>
        <v>3050</v>
      </c>
      <c r="G122" s="11">
        <f ca="1">(L122*N122)*Premissas!$B$16</f>
        <v>3935.6853560525346</v>
      </c>
      <c r="H122" s="6">
        <f ca="1">RANDBETWEEN(Premissas!$B$7,Premissas!$C$7)</f>
        <v>4402</v>
      </c>
      <c r="I122" s="10">
        <f ca="1">VLOOKUP(B:B,fatTitanio!A:B,2,0)</f>
        <v>7.5526</v>
      </c>
      <c r="J122" s="11">
        <f ca="1">VLOOKUP(M:M,dimProduto!A:C,3,0)</f>
        <v>1.3242139330818898</v>
      </c>
      <c r="K122" s="6">
        <f ca="1">VLOOKUP(B:B,fatDolar!A:B,2,0)</f>
        <v>5.7165999999999997</v>
      </c>
      <c r="L122" s="6">
        <f t="shared" ca="1" si="2"/>
        <v>57.173192345973909</v>
      </c>
      <c r="M122" s="1">
        <f ca="1">RANDBETWEEN(SMALL(dimProduto!A:A,1),LARGE(dimProduto!A:A,1))</f>
        <v>2</v>
      </c>
      <c r="N122" s="12">
        <f t="shared" ca="1" si="3"/>
        <v>72461</v>
      </c>
      <c r="O122" s="1">
        <f ca="1">RANDBETWEEN(SMALL(dimFornecedor!A:A,1),LARGE(dimFornecedor!A:A,1))</f>
        <v>2</v>
      </c>
      <c r="P122" s="1">
        <f ca="1">RANDBETWEEN(SMALL(dimEstoque!A:A,1),LARGE(dimEstoque!A:A,1))</f>
        <v>4</v>
      </c>
    </row>
    <row r="123" spans="1:16" x14ac:dyDescent="0.2">
      <c r="A123" s="1">
        <v>122</v>
      </c>
      <c r="B123" s="5">
        <f ca="1">RANDBETWEEN(Premissas!$B$3,Premissas!$C$3)</f>
        <v>44250</v>
      </c>
      <c r="C123" s="5">
        <f ca="1">B123+RANDBETWEEN(Premissas!$B$4,Premissas!$C$4)</f>
        <v>44407</v>
      </c>
      <c r="D123" s="5">
        <f ca="1">C123+RANDBETWEEN(Premissas!$B$5,Premissas!$C$5)</f>
        <v>44439</v>
      </c>
      <c r="E123" s="6">
        <f ca="1">ROUNDUP(N123/35000,0)*K123*Premissas!$B$14</f>
        <v>65127.573000000004</v>
      </c>
      <c r="F123" s="6">
        <f ca="1">RANDBETWEEN(Premissas!$B$6,Premissas!$C$6)</f>
        <v>3327</v>
      </c>
      <c r="G123" s="11">
        <f ca="1">(L123*N123)*Premissas!$B$16</f>
        <v>5039.7714525512538</v>
      </c>
      <c r="H123" s="6">
        <f ca="1">RANDBETWEEN(Premissas!$B$7,Premissas!$C$7)</f>
        <v>4353</v>
      </c>
      <c r="I123" s="10">
        <f ca="1">VLOOKUP(B:B,fatTitanio!A:B,2,0)</f>
        <v>7.7500999999999998</v>
      </c>
      <c r="J123" s="11">
        <f ca="1">VLOOKUP(M:M,dimProduto!A:C,3,0)</f>
        <v>1.3242139330818898</v>
      </c>
      <c r="K123" s="6">
        <f ca="1">VLOOKUP(B:B,fatDolar!A:B,2,0)</f>
        <v>5.4409000000000001</v>
      </c>
      <c r="L123" s="6">
        <f t="shared" ca="1" si="2"/>
        <v>55.838816302474569</v>
      </c>
      <c r="M123" s="1">
        <f ca="1">RANDBETWEEN(SMALL(dimProduto!A:A,1),LARGE(dimProduto!A:A,1))</f>
        <v>2</v>
      </c>
      <c r="N123" s="12">
        <f t="shared" ca="1" si="3"/>
        <v>95006</v>
      </c>
      <c r="O123" s="1">
        <f ca="1">RANDBETWEEN(SMALL(dimFornecedor!A:A,1),LARGE(dimFornecedor!A:A,1))</f>
        <v>2</v>
      </c>
      <c r="P123" s="1">
        <f ca="1">RANDBETWEEN(SMALL(dimEstoque!A:A,1),LARGE(dimEstoque!A:A,1))</f>
        <v>4</v>
      </c>
    </row>
    <row r="124" spans="1:16" x14ac:dyDescent="0.2">
      <c r="A124" s="1">
        <v>123</v>
      </c>
      <c r="B124" s="5">
        <f ca="1">RANDBETWEEN(Premissas!$B$3,Premissas!$C$3)</f>
        <v>44271</v>
      </c>
      <c r="C124" s="5">
        <f ca="1">B124+RANDBETWEEN(Premissas!$B$4,Premissas!$C$4)</f>
        <v>44361</v>
      </c>
      <c r="D124" s="5">
        <f ca="1">C124+RANDBETWEEN(Premissas!$B$5,Premissas!$C$5)</f>
        <v>44376</v>
      </c>
      <c r="E124" s="6">
        <f ca="1">ROUNDUP(N124/35000,0)*K124*Premissas!$B$14</f>
        <v>67326.462</v>
      </c>
      <c r="F124" s="6">
        <f ca="1">RANDBETWEEN(Premissas!$B$6,Premissas!$C$6)</f>
        <v>3507</v>
      </c>
      <c r="G124" s="11">
        <f ca="1">(L124*N124)*Premissas!$B$16</f>
        <v>3276.1202147235272</v>
      </c>
      <c r="H124" s="6">
        <f ca="1">RANDBETWEEN(Premissas!$B$7,Premissas!$C$7)</f>
        <v>4090</v>
      </c>
      <c r="I124" s="10">
        <f ca="1">VLOOKUP(B:B,fatTitanio!A:B,2,0)</f>
        <v>7.7500999999999998</v>
      </c>
      <c r="J124" s="11">
        <f ca="1">VLOOKUP(M:M,dimProduto!A:C,3,0)</f>
        <v>1.0787187144069543</v>
      </c>
      <c r="K124" s="6">
        <f ca="1">VLOOKUP(B:B,fatDolar!A:B,2,0)</f>
        <v>5.6246</v>
      </c>
      <c r="L124" s="6">
        <f t="shared" ca="1" si="2"/>
        <v>47.02265666429161</v>
      </c>
      <c r="M124" s="1">
        <f ca="1">RANDBETWEEN(SMALL(dimProduto!A:A,1),LARGE(dimProduto!A:A,1))</f>
        <v>3</v>
      </c>
      <c r="N124" s="12">
        <f t="shared" ca="1" si="3"/>
        <v>73338</v>
      </c>
      <c r="O124" s="1">
        <f ca="1">RANDBETWEEN(SMALL(dimFornecedor!A:A,1),LARGE(dimFornecedor!A:A,1))</f>
        <v>2</v>
      </c>
      <c r="P124" s="1">
        <f ca="1">RANDBETWEEN(SMALL(dimEstoque!A:A,1),LARGE(dimEstoque!A:A,1))</f>
        <v>4</v>
      </c>
    </row>
    <row r="125" spans="1:16" x14ac:dyDescent="0.2">
      <c r="A125" s="1">
        <v>124</v>
      </c>
      <c r="B125" s="5">
        <f ca="1">RANDBETWEEN(Premissas!$B$3,Premissas!$C$3)</f>
        <v>44217</v>
      </c>
      <c r="C125" s="5">
        <f ca="1">B125+RANDBETWEEN(Premissas!$B$4,Premissas!$C$4)</f>
        <v>44341</v>
      </c>
      <c r="D125" s="5">
        <f ca="1">C125+RANDBETWEEN(Premissas!$B$5,Premissas!$C$5)</f>
        <v>44371</v>
      </c>
      <c r="E125" s="6">
        <f ca="1">ROUNDUP(N125/35000,0)*K125*Premissas!$B$14</f>
        <v>64046.682000000001</v>
      </c>
      <c r="F125" s="6">
        <f ca="1">RANDBETWEEN(Premissas!$B$6,Premissas!$C$6)</f>
        <v>3005</v>
      </c>
      <c r="G125" s="11">
        <f ca="1">(L125*N125)*Premissas!$B$16</f>
        <v>2946.6128058421687</v>
      </c>
      <c r="H125" s="6">
        <f ca="1">RANDBETWEEN(Premissas!$B$7,Premissas!$C$7)</f>
        <v>3824</v>
      </c>
      <c r="I125" s="10">
        <f ca="1">VLOOKUP(B:B,fatTitanio!A:B,2,0)</f>
        <v>7.5003000000000002</v>
      </c>
      <c r="J125" s="11">
        <f ca="1">VLOOKUP(M:M,dimProduto!A:C,3,0)</f>
        <v>1.0787187144069543</v>
      </c>
      <c r="K125" s="6">
        <f ca="1">VLOOKUP(B:B,fatDolar!A:B,2,0)</f>
        <v>5.3506</v>
      </c>
      <c r="L125" s="6">
        <f t="shared" ca="1" si="2"/>
        <v>43.290174187499865</v>
      </c>
      <c r="M125" s="1">
        <f ca="1">RANDBETWEEN(SMALL(dimProduto!A:A,1),LARGE(dimProduto!A:A,1))</f>
        <v>3</v>
      </c>
      <c r="N125" s="12">
        <f t="shared" ca="1" si="3"/>
        <v>71649</v>
      </c>
      <c r="O125" s="1">
        <f ca="1">RANDBETWEEN(SMALL(dimFornecedor!A:A,1),LARGE(dimFornecedor!A:A,1))</f>
        <v>1</v>
      </c>
      <c r="P125" s="1">
        <f ca="1">RANDBETWEEN(SMALL(dimEstoque!A:A,1),LARGE(dimEstoque!A:A,1))</f>
        <v>2</v>
      </c>
    </row>
    <row r="126" spans="1:16" x14ac:dyDescent="0.2">
      <c r="A126" s="1">
        <v>125</v>
      </c>
      <c r="B126" s="5">
        <f ca="1">RANDBETWEEN(Premissas!$B$3,Premissas!$C$3)</f>
        <v>44545</v>
      </c>
      <c r="C126" s="5">
        <f ca="1">B126+RANDBETWEEN(Premissas!$B$4,Premissas!$C$4)</f>
        <v>44651</v>
      </c>
      <c r="D126" s="5">
        <f ca="1">C126+RANDBETWEEN(Premissas!$B$5,Premissas!$C$5)</f>
        <v>44676</v>
      </c>
      <c r="E126" s="6">
        <f ca="1">ROUNDUP(N126/35000,0)*K126*Premissas!$B$14</f>
        <v>67996.782000000007</v>
      </c>
      <c r="F126" s="6">
        <f ca="1">RANDBETWEEN(Premissas!$B$6,Premissas!$C$6)</f>
        <v>3336</v>
      </c>
      <c r="G126" s="11">
        <f ca="1">(L126*N126)*Premissas!$B$16</f>
        <v>4569.4527969306846</v>
      </c>
      <c r="H126" s="6">
        <f ca="1">RANDBETWEEN(Premissas!$B$7,Premissas!$C$7)</f>
        <v>4225</v>
      </c>
      <c r="I126" s="10">
        <f ca="1">VLOOKUP(B:B,fatTitanio!A:B,2,0)</f>
        <v>7.1013000000000002</v>
      </c>
      <c r="J126" s="11">
        <f ca="1">VLOOKUP(M:M,dimProduto!A:C,3,0)</f>
        <v>1.4117154231888367</v>
      </c>
      <c r="K126" s="6">
        <f ca="1">VLOOKUP(B:B,fatDolar!A:B,2,0)</f>
        <v>5.6806000000000001</v>
      </c>
      <c r="L126" s="6">
        <f t="shared" ca="1" si="2"/>
        <v>56.948098701885051</v>
      </c>
      <c r="M126" s="1">
        <f ca="1">RANDBETWEEN(SMALL(dimProduto!A:A,1),LARGE(dimProduto!A:A,1))</f>
        <v>1</v>
      </c>
      <c r="N126" s="12">
        <f t="shared" ca="1" si="3"/>
        <v>84462</v>
      </c>
      <c r="O126" s="1">
        <f ca="1">RANDBETWEEN(SMALL(dimFornecedor!A:A,1),LARGE(dimFornecedor!A:A,1))</f>
        <v>1</v>
      </c>
      <c r="P126" s="1">
        <f ca="1">RANDBETWEEN(SMALL(dimEstoque!A:A,1),LARGE(dimEstoque!A:A,1))</f>
        <v>1</v>
      </c>
    </row>
    <row r="127" spans="1:16" x14ac:dyDescent="0.2">
      <c r="A127" s="1">
        <v>126</v>
      </c>
      <c r="B127" s="5">
        <f ca="1">RANDBETWEEN(Premissas!$B$3,Premissas!$C$3)</f>
        <v>44442</v>
      </c>
      <c r="C127" s="5">
        <f ca="1">B127+RANDBETWEEN(Premissas!$B$4,Premissas!$C$4)</f>
        <v>44573</v>
      </c>
      <c r="D127" s="5">
        <f ca="1">C127+RANDBETWEEN(Premissas!$B$5,Premissas!$C$5)</f>
        <v>44602</v>
      </c>
      <c r="E127" s="6">
        <f ca="1">ROUNDUP(N127/35000,0)*K127*Premissas!$B$14</f>
        <v>62133.876000000004</v>
      </c>
      <c r="F127" s="6">
        <f ca="1">RANDBETWEEN(Premissas!$B$6,Premissas!$C$6)</f>
        <v>3141</v>
      </c>
      <c r="G127" s="11">
        <f ca="1">(L127*N127)*Premissas!$B$16</f>
        <v>3170.9583805793322</v>
      </c>
      <c r="H127" s="6">
        <f ca="1">RANDBETWEEN(Premissas!$B$7,Premissas!$C$7)</f>
        <v>4261</v>
      </c>
      <c r="I127" s="10">
        <f ca="1">VLOOKUP(B:B,fatTitanio!A:B,2,0)</f>
        <v>6.6458000000000004</v>
      </c>
      <c r="J127" s="11">
        <f ca="1">VLOOKUP(M:M,dimProduto!A:C,3,0)</f>
        <v>1.3242139330818898</v>
      </c>
      <c r="K127" s="6">
        <f ca="1">VLOOKUP(B:B,fatDolar!A:B,2,0)</f>
        <v>5.1908000000000003</v>
      </c>
      <c r="L127" s="6">
        <f t="shared" ca="1" si="2"/>
        <v>45.681432732873667</v>
      </c>
      <c r="M127" s="1">
        <f ca="1">RANDBETWEEN(SMALL(dimProduto!A:A,1),LARGE(dimProduto!A:A,1))</f>
        <v>2</v>
      </c>
      <c r="N127" s="12">
        <f t="shared" ca="1" si="3"/>
        <v>73068</v>
      </c>
      <c r="O127" s="1">
        <f ca="1">RANDBETWEEN(SMALL(dimFornecedor!A:A,1),LARGE(dimFornecedor!A:A,1))</f>
        <v>1</v>
      </c>
      <c r="P127" s="1">
        <f ca="1">RANDBETWEEN(SMALL(dimEstoque!A:A,1),LARGE(dimEstoque!A:A,1))</f>
        <v>4</v>
      </c>
    </row>
    <row r="128" spans="1:16" x14ac:dyDescent="0.2">
      <c r="A128" s="1">
        <v>127</v>
      </c>
      <c r="B128" s="5">
        <f ca="1">RANDBETWEEN(Premissas!$B$3,Premissas!$C$3)</f>
        <v>44553</v>
      </c>
      <c r="C128" s="5">
        <f ca="1">B128+RANDBETWEEN(Premissas!$B$4,Premissas!$C$4)</f>
        <v>44654</v>
      </c>
      <c r="D128" s="5">
        <f ca="1">C128+RANDBETWEEN(Premissas!$B$5,Premissas!$C$5)</f>
        <v>44671</v>
      </c>
      <c r="E128" s="6">
        <f ca="1">ROUNDUP(N128/35000,0)*K128*Premissas!$B$14</f>
        <v>67928.553</v>
      </c>
      <c r="F128" s="6">
        <f ca="1">RANDBETWEEN(Premissas!$B$6,Premissas!$C$6)</f>
        <v>3514</v>
      </c>
      <c r="G128" s="11">
        <f ca="1">(L128*N128)*Premissas!$B$16</f>
        <v>4481.2038987813712</v>
      </c>
      <c r="H128" s="6">
        <f ca="1">RANDBETWEEN(Premissas!$B$7,Premissas!$C$7)</f>
        <v>4178</v>
      </c>
      <c r="I128" s="10">
        <f ca="1">VLOOKUP(B:B,fatTitanio!A:B,2,0)</f>
        <v>7.1013000000000002</v>
      </c>
      <c r="J128" s="11">
        <f ca="1">VLOOKUP(M:M,dimProduto!A:C,3,0)</f>
        <v>1.4117154231888367</v>
      </c>
      <c r="K128" s="6">
        <f ca="1">VLOOKUP(B:B,fatDolar!A:B,2,0)</f>
        <v>5.6749000000000001</v>
      </c>
      <c r="L128" s="6">
        <f t="shared" ca="1" si="2"/>
        <v>56.890956117897311</v>
      </c>
      <c r="M128" s="1">
        <f ca="1">RANDBETWEEN(SMALL(dimProduto!A:A,1),LARGE(dimProduto!A:A,1))</f>
        <v>1</v>
      </c>
      <c r="N128" s="12">
        <f t="shared" ca="1" si="3"/>
        <v>82914</v>
      </c>
      <c r="O128" s="1">
        <f ca="1">RANDBETWEEN(SMALL(dimFornecedor!A:A,1),LARGE(dimFornecedor!A:A,1))</f>
        <v>1</v>
      </c>
      <c r="P128" s="1">
        <f ca="1">RANDBETWEEN(SMALL(dimEstoque!A:A,1),LARGE(dimEstoque!A:A,1))</f>
        <v>2</v>
      </c>
    </row>
    <row r="129" spans="1:16" x14ac:dyDescent="0.2">
      <c r="A129" s="1">
        <v>128</v>
      </c>
      <c r="B129" s="5">
        <f ca="1">RANDBETWEEN(Premissas!$B$3,Premissas!$C$3)</f>
        <v>44268</v>
      </c>
      <c r="C129" s="5">
        <f ca="1">B129+RANDBETWEEN(Premissas!$B$4,Premissas!$C$4)</f>
        <v>44387</v>
      </c>
      <c r="D129" s="5">
        <f ca="1">C129+RANDBETWEEN(Premissas!$B$5,Premissas!$C$5)</f>
        <v>44427</v>
      </c>
      <c r="E129" s="6">
        <f ca="1">ROUNDUP(N129/35000,0)*K129*Premissas!$B$14</f>
        <v>44303.364000000001</v>
      </c>
      <c r="F129" s="6">
        <f ca="1">RANDBETWEEN(Premissas!$B$6,Premissas!$C$6)</f>
        <v>2792</v>
      </c>
      <c r="G129" s="11">
        <f ca="1">(L129*N129)*Premissas!$B$16</f>
        <v>2532.0589404998473</v>
      </c>
      <c r="H129" s="6">
        <f ca="1">RANDBETWEEN(Premissas!$B$7,Premissas!$C$7)</f>
        <v>4577</v>
      </c>
      <c r="I129" s="10">
        <f ca="1">VLOOKUP(B:B,fatTitanio!A:B,2,0)</f>
        <v>7.7500999999999998</v>
      </c>
      <c r="J129" s="11">
        <f ca="1">VLOOKUP(M:M,dimProduto!A:C,3,0)</f>
        <v>1.3242139330818898</v>
      </c>
      <c r="K129" s="6">
        <f ca="1">VLOOKUP(B:B,fatDolar!A:B,2,0)</f>
        <v>5.5518000000000001</v>
      </c>
      <c r="L129" s="6">
        <f t="shared" ca="1" si="2"/>
        <v>56.976959758142648</v>
      </c>
      <c r="M129" s="1">
        <f ca="1">RANDBETWEEN(SMALL(dimProduto!A:A,1),LARGE(dimProduto!A:A,1))</f>
        <v>2</v>
      </c>
      <c r="N129" s="12">
        <f t="shared" ca="1" si="3"/>
        <v>46779</v>
      </c>
      <c r="O129" s="1">
        <f ca="1">RANDBETWEEN(SMALL(dimFornecedor!A:A,1),LARGE(dimFornecedor!A:A,1))</f>
        <v>1</v>
      </c>
      <c r="P129" s="1">
        <f ca="1">RANDBETWEEN(SMALL(dimEstoque!A:A,1),LARGE(dimEstoque!A:A,1))</f>
        <v>3</v>
      </c>
    </row>
    <row r="130" spans="1:16" x14ac:dyDescent="0.2">
      <c r="A130" s="1">
        <v>129</v>
      </c>
      <c r="B130" s="5">
        <f ca="1">RANDBETWEEN(Premissas!$B$3,Premissas!$C$3)</f>
        <v>44382</v>
      </c>
      <c r="C130" s="5">
        <f ca="1">B130+RANDBETWEEN(Premissas!$B$4,Premissas!$C$4)</f>
        <v>44521</v>
      </c>
      <c r="D130" s="5">
        <f ca="1">C130+RANDBETWEEN(Premissas!$B$5,Premissas!$C$5)</f>
        <v>44558</v>
      </c>
      <c r="E130" s="6">
        <f ca="1">ROUNDUP(N130/35000,0)*K130*Premissas!$B$14</f>
        <v>60939.27</v>
      </c>
      <c r="F130" s="6">
        <f ca="1">RANDBETWEEN(Premissas!$B$6,Premissas!$C$6)</f>
        <v>3179</v>
      </c>
      <c r="G130" s="11">
        <f ca="1">(L130*N130)*Premissas!$B$16</f>
        <v>5790.1207648911723</v>
      </c>
      <c r="H130" s="6">
        <f ca="1">RANDBETWEEN(Premissas!$B$7,Premissas!$C$7)</f>
        <v>4141</v>
      </c>
      <c r="I130" s="10">
        <f ca="1">VLOOKUP(B:B,fatTitanio!A:B,2,0)</f>
        <v>7.2504</v>
      </c>
      <c r="J130" s="11">
        <f ca="1">VLOOKUP(M:M,dimProduto!A:C,3,0)</f>
        <v>1.6261544560475099</v>
      </c>
      <c r="K130" s="6">
        <f ca="1">VLOOKUP(B:B,fatDolar!A:B,2,0)</f>
        <v>5.0910000000000002</v>
      </c>
      <c r="L130" s="6">
        <f t="shared" ca="1" si="2"/>
        <v>60.024265935033874</v>
      </c>
      <c r="M130" s="1">
        <f ca="1">RANDBETWEEN(SMALL(dimProduto!A:A,1),LARGE(dimProduto!A:A,1))</f>
        <v>4</v>
      </c>
      <c r="N130" s="12">
        <f t="shared" ca="1" si="3"/>
        <v>101540</v>
      </c>
      <c r="O130" s="1">
        <f ca="1">RANDBETWEEN(SMALL(dimFornecedor!A:A,1),LARGE(dimFornecedor!A:A,1))</f>
        <v>1</v>
      </c>
      <c r="P130" s="1">
        <f ca="1">RANDBETWEEN(SMALL(dimEstoque!A:A,1),LARGE(dimEstoque!A:A,1))</f>
        <v>1</v>
      </c>
    </row>
    <row r="131" spans="1:16" x14ac:dyDescent="0.2">
      <c r="A131" s="1">
        <v>130</v>
      </c>
      <c r="B131" s="5">
        <f ca="1">RANDBETWEEN(Premissas!$B$3,Premissas!$C$3)</f>
        <v>44252</v>
      </c>
      <c r="C131" s="5">
        <f ca="1">B131+RANDBETWEEN(Premissas!$B$4,Premissas!$C$4)</f>
        <v>44348</v>
      </c>
      <c r="D131" s="5">
        <f ca="1">C131+RANDBETWEEN(Premissas!$B$5,Premissas!$C$5)</f>
        <v>44372</v>
      </c>
      <c r="E131" s="6">
        <f ca="1">ROUNDUP(N131/35000,0)*K131*Premissas!$B$14</f>
        <v>66203.676000000007</v>
      </c>
      <c r="F131" s="6">
        <f ca="1">RANDBETWEEN(Premissas!$B$6,Premissas!$C$6)</f>
        <v>2994</v>
      </c>
      <c r="G131" s="11">
        <f ca="1">(L131*N131)*Premissas!$B$16</f>
        <v>3319.4853343505074</v>
      </c>
      <c r="H131" s="6">
        <f ca="1">RANDBETWEEN(Premissas!$B$7,Premissas!$C$7)</f>
        <v>4259</v>
      </c>
      <c r="I131" s="10">
        <f ca="1">VLOOKUP(B:B,fatTitanio!A:B,2,0)</f>
        <v>7.7500999999999998</v>
      </c>
      <c r="J131" s="11">
        <f ca="1">VLOOKUP(M:M,dimProduto!A:C,3,0)</f>
        <v>1.0787187144069543</v>
      </c>
      <c r="K131" s="6">
        <f ca="1">VLOOKUP(B:B,fatDolar!A:B,2,0)</f>
        <v>5.5308000000000002</v>
      </c>
      <c r="L131" s="6">
        <f t="shared" ref="L131:L194" ca="1" si="4">I131*J131*K131</f>
        <v>46.238471976471935</v>
      </c>
      <c r="M131" s="1">
        <f ca="1">RANDBETWEEN(SMALL(dimProduto!A:A,1),LARGE(dimProduto!A:A,1))</f>
        <v>3</v>
      </c>
      <c r="N131" s="12">
        <f t="shared" ref="N131:N194" ca="1" si="5">RANDBETWEEN(35000,105000)</f>
        <v>75569</v>
      </c>
      <c r="O131" s="1">
        <f ca="1">RANDBETWEEN(SMALL(dimFornecedor!A:A,1),LARGE(dimFornecedor!A:A,1))</f>
        <v>1</v>
      </c>
      <c r="P131" s="1">
        <f ca="1">RANDBETWEEN(SMALL(dimEstoque!A:A,1),LARGE(dimEstoque!A:A,1))</f>
        <v>3</v>
      </c>
    </row>
    <row r="132" spans="1:16" x14ac:dyDescent="0.2">
      <c r="A132" s="1">
        <v>131</v>
      </c>
      <c r="B132" s="5">
        <f ca="1">RANDBETWEEN(Premissas!$B$3,Premissas!$C$3)</f>
        <v>44474</v>
      </c>
      <c r="C132" s="5">
        <f ca="1">B132+RANDBETWEEN(Premissas!$B$4,Premissas!$C$4)</f>
        <v>44623</v>
      </c>
      <c r="D132" s="5">
        <f ca="1">C132+RANDBETWEEN(Premissas!$B$5,Premissas!$C$5)</f>
        <v>44655</v>
      </c>
      <c r="E132" s="6">
        <f ca="1">ROUNDUP(N132/35000,0)*K132*Premissas!$B$14</f>
        <v>65533.355999999992</v>
      </c>
      <c r="F132" s="6">
        <f ca="1">RANDBETWEEN(Premissas!$B$6,Premissas!$C$6)</f>
        <v>3007</v>
      </c>
      <c r="G132" s="11">
        <f ca="1">(L132*N132)*Premissas!$B$16</f>
        <v>4888.9030664575594</v>
      </c>
      <c r="H132" s="6">
        <f ca="1">RANDBETWEEN(Premissas!$B$7,Premissas!$C$7)</f>
        <v>3904</v>
      </c>
      <c r="I132" s="10">
        <f ca="1">VLOOKUP(B:B,fatTitanio!A:B,2,0)</f>
        <v>7.1295000000000002</v>
      </c>
      <c r="J132" s="11">
        <f ca="1">VLOOKUP(M:M,dimProduto!A:C,3,0)</f>
        <v>1.3242139330818898</v>
      </c>
      <c r="K132" s="6">
        <f ca="1">VLOOKUP(B:B,fatDolar!A:B,2,0)</f>
        <v>5.4748000000000001</v>
      </c>
      <c r="L132" s="6">
        <f t="shared" ca="1" si="4"/>
        <v>51.687495019945473</v>
      </c>
      <c r="M132" s="1">
        <f ca="1">RANDBETWEEN(SMALL(dimProduto!A:A,1),LARGE(dimProduto!A:A,1))</f>
        <v>2</v>
      </c>
      <c r="N132" s="12">
        <f t="shared" ca="1" si="5"/>
        <v>99564</v>
      </c>
      <c r="O132" s="1">
        <f ca="1">RANDBETWEEN(SMALL(dimFornecedor!A:A,1),LARGE(dimFornecedor!A:A,1))</f>
        <v>1</v>
      </c>
      <c r="P132" s="1">
        <f ca="1">RANDBETWEEN(SMALL(dimEstoque!A:A,1),LARGE(dimEstoque!A:A,1))</f>
        <v>1</v>
      </c>
    </row>
    <row r="133" spans="1:16" x14ac:dyDescent="0.2">
      <c r="A133" s="1">
        <v>132</v>
      </c>
      <c r="B133" s="5">
        <f ca="1">RANDBETWEEN(Premissas!$B$3,Premissas!$C$3)</f>
        <v>44532</v>
      </c>
      <c r="C133" s="5">
        <f ca="1">B133+RANDBETWEEN(Premissas!$B$4,Premissas!$C$4)</f>
        <v>44667</v>
      </c>
      <c r="D133" s="5">
        <f ca="1">C133+RANDBETWEEN(Premissas!$B$5,Premissas!$C$5)</f>
        <v>44699</v>
      </c>
      <c r="E133" s="6">
        <f ca="1">ROUNDUP(N133/35000,0)*K133*Premissas!$B$14</f>
        <v>67585.01400000001</v>
      </c>
      <c r="F133" s="6">
        <f ca="1">RANDBETWEEN(Premissas!$B$6,Premissas!$C$6)</f>
        <v>2858</v>
      </c>
      <c r="G133" s="11">
        <f ca="1">(L133*N133)*Premissas!$B$16</f>
        <v>5168.6487922961251</v>
      </c>
      <c r="H133" s="6">
        <f ca="1">RANDBETWEEN(Premissas!$B$7,Premissas!$C$7)</f>
        <v>4548</v>
      </c>
      <c r="I133" s="10">
        <f ca="1">VLOOKUP(B:B,fatTitanio!A:B,2,0)</f>
        <v>7.2504</v>
      </c>
      <c r="J133" s="11">
        <f ca="1">VLOOKUP(M:M,dimProduto!A:C,3,0)</f>
        <v>1.4117154231888367</v>
      </c>
      <c r="K133" s="6">
        <f ca="1">VLOOKUP(B:B,fatDolar!A:B,2,0)</f>
        <v>5.6462000000000003</v>
      </c>
      <c r="L133" s="6">
        <f t="shared" ca="1" si="4"/>
        <v>57.791688593512838</v>
      </c>
      <c r="M133" s="1">
        <f ca="1">RANDBETWEEN(SMALL(dimProduto!A:A,1),LARGE(dimProduto!A:A,1))</f>
        <v>1</v>
      </c>
      <c r="N133" s="12">
        <f t="shared" ca="1" si="5"/>
        <v>94143</v>
      </c>
      <c r="O133" s="1">
        <f ca="1">RANDBETWEEN(SMALL(dimFornecedor!A:A,1),LARGE(dimFornecedor!A:A,1))</f>
        <v>1</v>
      </c>
      <c r="P133" s="1">
        <f ca="1">RANDBETWEEN(SMALL(dimEstoque!A:A,1),LARGE(dimEstoque!A:A,1))</f>
        <v>4</v>
      </c>
    </row>
    <row r="134" spans="1:16" x14ac:dyDescent="0.2">
      <c r="A134" s="1">
        <v>133</v>
      </c>
      <c r="B134" s="5">
        <f ca="1">RANDBETWEEN(Premissas!$B$3,Premissas!$C$3)</f>
        <v>44395</v>
      </c>
      <c r="C134" s="5">
        <f ca="1">B134+RANDBETWEEN(Premissas!$B$4,Premissas!$C$4)</f>
        <v>44487</v>
      </c>
      <c r="D134" s="5">
        <f ca="1">C134+RANDBETWEEN(Premissas!$B$5,Premissas!$C$5)</f>
        <v>44508</v>
      </c>
      <c r="E134" s="6">
        <f ca="1">ROUNDUP(N134/35000,0)*K134*Premissas!$B$14</f>
        <v>40815.305999999997</v>
      </c>
      <c r="F134" s="6">
        <f ca="1">RANDBETWEEN(Premissas!$B$6,Premissas!$C$6)</f>
        <v>3470</v>
      </c>
      <c r="G134" s="11">
        <f ca="1">(L134*N134)*Premissas!$B$16</f>
        <v>2282.7055409053182</v>
      </c>
      <c r="H134" s="6">
        <f ca="1">RANDBETWEEN(Premissas!$B$7,Premissas!$C$7)</f>
        <v>4111</v>
      </c>
      <c r="I134" s="10">
        <f ca="1">VLOOKUP(B:B,fatTitanio!A:B,2,0)</f>
        <v>7.2504</v>
      </c>
      <c r="J134" s="11">
        <f ca="1">VLOOKUP(M:M,dimProduto!A:C,3,0)</f>
        <v>1.0787187144069543</v>
      </c>
      <c r="K134" s="6">
        <f ca="1">VLOOKUP(B:B,fatDolar!A:B,2,0)</f>
        <v>5.1147</v>
      </c>
      <c r="L134" s="6">
        <f t="shared" ca="1" si="4"/>
        <v>40.00279584122849</v>
      </c>
      <c r="M134" s="1">
        <f ca="1">RANDBETWEEN(SMALL(dimProduto!A:A,1),LARGE(dimProduto!A:A,1))</f>
        <v>3</v>
      </c>
      <c r="N134" s="12">
        <f t="shared" ca="1" si="5"/>
        <v>60067</v>
      </c>
      <c r="O134" s="1">
        <f ca="1">RANDBETWEEN(SMALL(dimFornecedor!A:A,1),LARGE(dimFornecedor!A:A,1))</f>
        <v>2</v>
      </c>
      <c r="P134" s="1">
        <f ca="1">RANDBETWEEN(SMALL(dimEstoque!A:A,1),LARGE(dimEstoque!A:A,1))</f>
        <v>4</v>
      </c>
    </row>
    <row r="135" spans="1:16" x14ac:dyDescent="0.2">
      <c r="A135" s="1">
        <v>134</v>
      </c>
      <c r="B135" s="5">
        <f ca="1">RANDBETWEEN(Premissas!$B$3,Premissas!$C$3)</f>
        <v>44523</v>
      </c>
      <c r="C135" s="5">
        <f ca="1">B135+RANDBETWEEN(Premissas!$B$4,Premissas!$C$4)</f>
        <v>44633</v>
      </c>
      <c r="D135" s="5">
        <f ca="1">C135+RANDBETWEEN(Premissas!$B$5,Premissas!$C$5)</f>
        <v>44667</v>
      </c>
      <c r="E135" s="6">
        <f ca="1">ROUNDUP(N135/35000,0)*K135*Premissas!$B$14</f>
        <v>44458.175999999999</v>
      </c>
      <c r="F135" s="6">
        <f ca="1">RANDBETWEEN(Premissas!$B$6,Premissas!$C$6)</f>
        <v>2818</v>
      </c>
      <c r="G135" s="11">
        <f ca="1">(L135*N135)*Premissas!$B$16</f>
        <v>3155.6517455331309</v>
      </c>
      <c r="H135" s="6">
        <f ca="1">RANDBETWEEN(Premissas!$B$7,Premissas!$C$7)</f>
        <v>4594</v>
      </c>
      <c r="I135" s="10">
        <f ca="1">VLOOKUP(B:B,fatTitanio!A:B,2,0)</f>
        <v>7.2504</v>
      </c>
      <c r="J135" s="11">
        <f ca="1">VLOOKUP(M:M,dimProduto!A:C,3,0)</f>
        <v>1.6261544560475099</v>
      </c>
      <c r="K135" s="6">
        <f ca="1">VLOOKUP(B:B,fatDolar!A:B,2,0)</f>
        <v>5.5712000000000002</v>
      </c>
      <c r="L135" s="6">
        <f t="shared" ca="1" si="4"/>
        <v>65.685953717788394</v>
      </c>
      <c r="M135" s="1">
        <f ca="1">RANDBETWEEN(SMALL(dimProduto!A:A,1),LARGE(dimProduto!A:A,1))</f>
        <v>4</v>
      </c>
      <c r="N135" s="12">
        <f t="shared" ca="1" si="5"/>
        <v>50570</v>
      </c>
      <c r="O135" s="1">
        <f ca="1">RANDBETWEEN(SMALL(dimFornecedor!A:A,1),LARGE(dimFornecedor!A:A,1))</f>
        <v>2</v>
      </c>
      <c r="P135" s="1">
        <f ca="1">RANDBETWEEN(SMALL(dimEstoque!A:A,1),LARGE(dimEstoque!A:A,1))</f>
        <v>2</v>
      </c>
    </row>
    <row r="136" spans="1:16" x14ac:dyDescent="0.2">
      <c r="A136" s="1">
        <v>135</v>
      </c>
      <c r="B136" s="5">
        <f ca="1">RANDBETWEEN(Premissas!$B$3,Premissas!$C$3)</f>
        <v>44223</v>
      </c>
      <c r="C136" s="5">
        <f ca="1">B136+RANDBETWEEN(Premissas!$B$4,Premissas!$C$4)</f>
        <v>44352</v>
      </c>
      <c r="D136" s="5">
        <f ca="1">C136+RANDBETWEEN(Premissas!$B$5,Premissas!$C$5)</f>
        <v>44386</v>
      </c>
      <c r="E136" s="6">
        <f ca="1">ROUNDUP(N136/35000,0)*K136*Premissas!$B$14</f>
        <v>64803.185999999994</v>
      </c>
      <c r="F136" s="6">
        <f ca="1">RANDBETWEEN(Premissas!$B$6,Premissas!$C$6)</f>
        <v>3512</v>
      </c>
      <c r="G136" s="11">
        <f ca="1">(L136*N136)*Premissas!$B$16</f>
        <v>4144.8962212719307</v>
      </c>
      <c r="H136" s="6">
        <f ca="1">RANDBETWEEN(Premissas!$B$7,Premissas!$C$7)</f>
        <v>3800</v>
      </c>
      <c r="I136" s="10">
        <f ca="1">VLOOKUP(B:B,fatTitanio!A:B,2,0)</f>
        <v>7.5003000000000002</v>
      </c>
      <c r="J136" s="11">
        <f ca="1">VLOOKUP(M:M,dimProduto!A:C,3,0)</f>
        <v>1.3242139330818898</v>
      </c>
      <c r="K136" s="6">
        <f ca="1">VLOOKUP(B:B,fatDolar!A:B,2,0)</f>
        <v>5.4138000000000002</v>
      </c>
      <c r="L136" s="6">
        <f t="shared" ca="1" si="4"/>
        <v>53.769871140707799</v>
      </c>
      <c r="M136" s="1">
        <f ca="1">RANDBETWEEN(SMALL(dimProduto!A:A,1),LARGE(dimProduto!A:A,1))</f>
        <v>2</v>
      </c>
      <c r="N136" s="12">
        <f t="shared" ca="1" si="5"/>
        <v>81143</v>
      </c>
      <c r="O136" s="1">
        <f ca="1">RANDBETWEEN(SMALL(dimFornecedor!A:A,1),LARGE(dimFornecedor!A:A,1))</f>
        <v>2</v>
      </c>
      <c r="P136" s="1">
        <f ca="1">RANDBETWEEN(SMALL(dimEstoque!A:A,1),LARGE(dimEstoque!A:A,1))</f>
        <v>1</v>
      </c>
    </row>
    <row r="137" spans="1:16" x14ac:dyDescent="0.2">
      <c r="A137" s="1">
        <v>136</v>
      </c>
      <c r="B137" s="5">
        <f ca="1">RANDBETWEEN(Premissas!$B$3,Premissas!$C$3)</f>
        <v>44257</v>
      </c>
      <c r="C137" s="5">
        <f ca="1">B137+RANDBETWEEN(Premissas!$B$4,Premissas!$C$4)</f>
        <v>44343</v>
      </c>
      <c r="D137" s="5">
        <f ca="1">C137+RANDBETWEEN(Premissas!$B$5,Premissas!$C$5)</f>
        <v>44380</v>
      </c>
      <c r="E137" s="6">
        <f ca="1">ROUNDUP(N137/35000,0)*K137*Premissas!$B$14</f>
        <v>67942.917000000001</v>
      </c>
      <c r="F137" s="6">
        <f ca="1">RANDBETWEEN(Premissas!$B$6,Premissas!$C$6)</f>
        <v>3181</v>
      </c>
      <c r="G137" s="11">
        <f ca="1">(L137*N137)*Premissas!$B$16</f>
        <v>4704.5155709677902</v>
      </c>
      <c r="H137" s="6">
        <f ca="1">RANDBETWEEN(Premissas!$B$7,Premissas!$C$7)</f>
        <v>4181</v>
      </c>
      <c r="I137" s="10">
        <f ca="1">VLOOKUP(B:B,fatTitanio!A:B,2,0)</f>
        <v>7.7500999999999998</v>
      </c>
      <c r="J137" s="11">
        <f ca="1">VLOOKUP(M:M,dimProduto!A:C,3,0)</f>
        <v>1.0787187144069543</v>
      </c>
      <c r="K137" s="6">
        <f ca="1">VLOOKUP(B:B,fatDolar!A:B,2,0)</f>
        <v>5.6760999999999999</v>
      </c>
      <c r="L137" s="6">
        <f t="shared" ca="1" si="4"/>
        <v>47.453205826580664</v>
      </c>
      <c r="M137" s="1">
        <f ca="1">RANDBETWEEN(SMALL(dimProduto!A:A,1),LARGE(dimProduto!A:A,1))</f>
        <v>3</v>
      </c>
      <c r="N137" s="12">
        <f t="shared" ca="1" si="5"/>
        <v>104358</v>
      </c>
      <c r="O137" s="1">
        <f ca="1">RANDBETWEEN(SMALL(dimFornecedor!A:A,1),LARGE(dimFornecedor!A:A,1))</f>
        <v>2</v>
      </c>
      <c r="P137" s="1">
        <f ca="1">RANDBETWEEN(SMALL(dimEstoque!A:A,1),LARGE(dimEstoque!A:A,1))</f>
        <v>2</v>
      </c>
    </row>
    <row r="138" spans="1:16" x14ac:dyDescent="0.2">
      <c r="A138" s="1">
        <v>137</v>
      </c>
      <c r="B138" s="5">
        <f ca="1">RANDBETWEEN(Premissas!$B$3,Premissas!$C$3)</f>
        <v>44255</v>
      </c>
      <c r="C138" s="5">
        <f ca="1">B138+RANDBETWEEN(Premissas!$B$4,Premissas!$C$4)</f>
        <v>44400</v>
      </c>
      <c r="D138" s="5">
        <f ca="1">C138+RANDBETWEEN(Premissas!$B$5,Premissas!$C$5)</f>
        <v>44429</v>
      </c>
      <c r="E138" s="6">
        <f ca="1">ROUNDUP(N138/35000,0)*K138*Premissas!$B$14</f>
        <v>44676.828000000001</v>
      </c>
      <c r="F138" s="6">
        <f ca="1">RANDBETWEEN(Premissas!$B$6,Premissas!$C$6)</f>
        <v>3410</v>
      </c>
      <c r="G138" s="11">
        <f ca="1">(L138*N138)*Premissas!$B$16</f>
        <v>2866.9653465220131</v>
      </c>
      <c r="H138" s="6">
        <f ca="1">RANDBETWEEN(Premissas!$B$7,Premissas!$C$7)</f>
        <v>4281</v>
      </c>
      <c r="I138" s="10">
        <f ca="1">VLOOKUP(B:B,fatTitanio!A:B,2,0)</f>
        <v>7.7500999999999998</v>
      </c>
      <c r="J138" s="11">
        <f ca="1">VLOOKUP(M:M,dimProduto!A:C,3,0)</f>
        <v>1.4117154231888367</v>
      </c>
      <c r="K138" s="6">
        <f ca="1">VLOOKUP(B:B,fatDolar!A:B,2,0)</f>
        <v>5.5986000000000002</v>
      </c>
      <c r="L138" s="6">
        <f t="shared" ca="1" si="4"/>
        <v>61.25392261705074</v>
      </c>
      <c r="M138" s="1">
        <f ca="1">RANDBETWEEN(SMALL(dimProduto!A:A,1),LARGE(dimProduto!A:A,1))</f>
        <v>1</v>
      </c>
      <c r="N138" s="12">
        <f t="shared" ca="1" si="5"/>
        <v>49268</v>
      </c>
      <c r="O138" s="1">
        <f ca="1">RANDBETWEEN(SMALL(dimFornecedor!A:A,1),LARGE(dimFornecedor!A:A,1))</f>
        <v>1</v>
      </c>
      <c r="P138" s="1">
        <f ca="1">RANDBETWEEN(SMALL(dimEstoque!A:A,1),LARGE(dimEstoque!A:A,1))</f>
        <v>3</v>
      </c>
    </row>
    <row r="139" spans="1:16" x14ac:dyDescent="0.2">
      <c r="A139" s="1">
        <v>138</v>
      </c>
      <c r="B139" s="5">
        <f ca="1">RANDBETWEEN(Premissas!$B$3,Premissas!$C$3)</f>
        <v>44386</v>
      </c>
      <c r="C139" s="5">
        <f ca="1">B139+RANDBETWEEN(Premissas!$B$4,Premissas!$C$4)</f>
        <v>44534</v>
      </c>
      <c r="D139" s="5">
        <f ca="1">C139+RANDBETWEEN(Premissas!$B$5,Premissas!$C$5)</f>
        <v>44565</v>
      </c>
      <c r="E139" s="6">
        <f ca="1">ROUNDUP(N139/35000,0)*K139*Premissas!$B$14</f>
        <v>41972.405999999995</v>
      </c>
      <c r="F139" s="6">
        <f ca="1">RANDBETWEEN(Premissas!$B$6,Premissas!$C$6)</f>
        <v>3377</v>
      </c>
      <c r="G139" s="11">
        <f ca="1">(L139*N139)*Premissas!$B$16</f>
        <v>2142.7574079213859</v>
      </c>
      <c r="H139" s="6">
        <f ca="1">RANDBETWEEN(Premissas!$B$7,Premissas!$C$7)</f>
        <v>4165</v>
      </c>
      <c r="I139" s="10">
        <f ca="1">VLOOKUP(B:B,fatTitanio!A:B,2,0)</f>
        <v>7.2504</v>
      </c>
      <c r="J139" s="11">
        <f ca="1">VLOOKUP(M:M,dimProduto!A:C,3,0)</f>
        <v>1.0787187144069543</v>
      </c>
      <c r="K139" s="6">
        <f ca="1">VLOOKUP(B:B,fatDolar!A:B,2,0)</f>
        <v>5.2596999999999996</v>
      </c>
      <c r="L139" s="6">
        <f t="shared" ca="1" si="4"/>
        <v>41.136861455434229</v>
      </c>
      <c r="M139" s="1">
        <f ca="1">RANDBETWEEN(SMALL(dimProduto!A:A,1),LARGE(dimProduto!A:A,1))</f>
        <v>3</v>
      </c>
      <c r="N139" s="12">
        <f t="shared" ca="1" si="5"/>
        <v>54830</v>
      </c>
      <c r="O139" s="1">
        <f ca="1">RANDBETWEEN(SMALL(dimFornecedor!A:A,1),LARGE(dimFornecedor!A:A,1))</f>
        <v>1</v>
      </c>
      <c r="P139" s="1">
        <f ca="1">RANDBETWEEN(SMALL(dimEstoque!A:A,1),LARGE(dimEstoque!A:A,1))</f>
        <v>1</v>
      </c>
    </row>
    <row r="140" spans="1:16" x14ac:dyDescent="0.2">
      <c r="A140" s="1">
        <v>139</v>
      </c>
      <c r="B140" s="5">
        <f ca="1">RANDBETWEEN(Premissas!$B$3,Premissas!$C$3)</f>
        <v>44413</v>
      </c>
      <c r="C140" s="5">
        <f ca="1">B140+RANDBETWEEN(Premissas!$B$4,Premissas!$C$4)</f>
        <v>44506</v>
      </c>
      <c r="D140" s="5">
        <f ca="1">C140+RANDBETWEEN(Premissas!$B$5,Premissas!$C$5)</f>
        <v>44546</v>
      </c>
      <c r="E140" s="6">
        <f ca="1">ROUNDUP(N140/35000,0)*K140*Premissas!$B$14</f>
        <v>41885.423999999999</v>
      </c>
      <c r="F140" s="6">
        <f ca="1">RANDBETWEEN(Premissas!$B$6,Premissas!$C$6)</f>
        <v>2737</v>
      </c>
      <c r="G140" s="11">
        <f ca="1">(L140*N140)*Premissas!$B$16</f>
        <v>3071.4075965132656</v>
      </c>
      <c r="H140" s="6">
        <f ca="1">RANDBETWEEN(Premissas!$B$7,Premissas!$C$7)</f>
        <v>4195</v>
      </c>
      <c r="I140" s="10">
        <f ca="1">VLOOKUP(B:B,fatTitanio!A:B,2,0)</f>
        <v>6.6458000000000004</v>
      </c>
      <c r="J140" s="11">
        <f ca="1">VLOOKUP(M:M,dimProduto!A:C,3,0)</f>
        <v>1.3242139330818898</v>
      </c>
      <c r="K140" s="6">
        <f ca="1">VLOOKUP(B:B,fatDolar!A:B,2,0)</f>
        <v>5.2488000000000001</v>
      </c>
      <c r="L140" s="6">
        <f t="shared" ca="1" si="4"/>
        <v>46.19185946834925</v>
      </c>
      <c r="M140" s="1">
        <f ca="1">RANDBETWEEN(SMALL(dimProduto!A:A,1),LARGE(dimProduto!A:A,1))</f>
        <v>2</v>
      </c>
      <c r="N140" s="12">
        <f t="shared" ca="1" si="5"/>
        <v>69992</v>
      </c>
      <c r="O140" s="1">
        <f ca="1">RANDBETWEEN(SMALL(dimFornecedor!A:A,1),LARGE(dimFornecedor!A:A,1))</f>
        <v>2</v>
      </c>
      <c r="P140" s="1">
        <f ca="1">RANDBETWEEN(SMALL(dimEstoque!A:A,1),LARGE(dimEstoque!A:A,1))</f>
        <v>4</v>
      </c>
    </row>
    <row r="141" spans="1:16" x14ac:dyDescent="0.2">
      <c r="A141" s="1">
        <v>140</v>
      </c>
      <c r="B141" s="5">
        <f ca="1">RANDBETWEEN(Premissas!$B$3,Premissas!$C$3)</f>
        <v>44543</v>
      </c>
      <c r="C141" s="5">
        <f ca="1">B141+RANDBETWEEN(Premissas!$B$4,Premissas!$C$4)</f>
        <v>44650</v>
      </c>
      <c r="D141" s="5">
        <f ca="1">C141+RANDBETWEEN(Premissas!$B$5,Premissas!$C$5)</f>
        <v>44683</v>
      </c>
      <c r="E141" s="6">
        <f ca="1">ROUNDUP(N141/35000,0)*K141*Premissas!$B$14</f>
        <v>45329.591999999997</v>
      </c>
      <c r="F141" s="6">
        <f ca="1">RANDBETWEEN(Premissas!$B$6,Premissas!$C$6)</f>
        <v>2972</v>
      </c>
      <c r="G141" s="11">
        <f ca="1">(L141*N141)*Premissas!$B$16</f>
        <v>2254.7800000681814</v>
      </c>
      <c r="H141" s="6">
        <f ca="1">RANDBETWEEN(Premissas!$B$7,Premissas!$C$7)</f>
        <v>4417</v>
      </c>
      <c r="I141" s="10">
        <f ca="1">VLOOKUP(B:B,fatTitanio!A:B,2,0)</f>
        <v>7.1013000000000002</v>
      </c>
      <c r="J141" s="11">
        <f ca="1">VLOOKUP(M:M,dimProduto!A:C,3,0)</f>
        <v>1.3242139330818898</v>
      </c>
      <c r="K141" s="6">
        <f ca="1">VLOOKUP(B:B,fatDolar!A:B,2,0)</f>
        <v>5.6803999999999997</v>
      </c>
      <c r="L141" s="6">
        <f t="shared" ca="1" si="4"/>
        <v>53.416438945169524</v>
      </c>
      <c r="M141" s="1">
        <f ca="1">RANDBETWEEN(SMALL(dimProduto!A:A,1),LARGE(dimProduto!A:A,1))</f>
        <v>2</v>
      </c>
      <c r="N141" s="12">
        <f t="shared" ca="1" si="5"/>
        <v>44433</v>
      </c>
      <c r="O141" s="1">
        <f ca="1">RANDBETWEEN(SMALL(dimFornecedor!A:A,1),LARGE(dimFornecedor!A:A,1))</f>
        <v>1</v>
      </c>
      <c r="P141" s="1">
        <f ca="1">RANDBETWEEN(SMALL(dimEstoque!A:A,1),LARGE(dimEstoque!A:A,1))</f>
        <v>4</v>
      </c>
    </row>
    <row r="142" spans="1:16" x14ac:dyDescent="0.2">
      <c r="A142" s="1">
        <v>141</v>
      </c>
      <c r="B142" s="5">
        <f ca="1">RANDBETWEEN(Premissas!$B$3,Premissas!$C$3)</f>
        <v>44313</v>
      </c>
      <c r="C142" s="5">
        <f ca="1">B142+RANDBETWEEN(Premissas!$B$4,Premissas!$C$4)</f>
        <v>44409</v>
      </c>
      <c r="D142" s="5">
        <f ca="1">C142+RANDBETWEEN(Premissas!$B$5,Premissas!$C$5)</f>
        <v>44435</v>
      </c>
      <c r="E142" s="6">
        <f ca="1">ROUNDUP(N142/35000,0)*K142*Premissas!$B$14</f>
        <v>43483.02</v>
      </c>
      <c r="F142" s="6">
        <f ca="1">RANDBETWEEN(Premissas!$B$6,Premissas!$C$6)</f>
        <v>2893</v>
      </c>
      <c r="G142" s="11">
        <f ca="1">(L142*N142)*Premissas!$B$16</f>
        <v>3048.6984738191095</v>
      </c>
      <c r="H142" s="6">
        <f ca="1">RANDBETWEEN(Premissas!$B$7,Premissas!$C$7)</f>
        <v>4406</v>
      </c>
      <c r="I142" s="10">
        <f ca="1">VLOOKUP(B:B,fatTitanio!A:B,2,0)</f>
        <v>7.5526</v>
      </c>
      <c r="J142" s="11">
        <f ca="1">VLOOKUP(M:M,dimProduto!A:C,3,0)</f>
        <v>1.6261544560475099</v>
      </c>
      <c r="K142" s="6">
        <f ca="1">VLOOKUP(B:B,fatDolar!A:B,2,0)</f>
        <v>5.4489999999999998</v>
      </c>
      <c r="L142" s="6">
        <f t="shared" ca="1" si="4"/>
        <v>66.922951394712356</v>
      </c>
      <c r="M142" s="1">
        <f ca="1">RANDBETWEEN(SMALL(dimProduto!A:A,1),LARGE(dimProduto!A:A,1))</f>
        <v>4</v>
      </c>
      <c r="N142" s="12">
        <f t="shared" ca="1" si="5"/>
        <v>47953</v>
      </c>
      <c r="O142" s="1">
        <f ca="1">RANDBETWEEN(SMALL(dimFornecedor!A:A,1),LARGE(dimFornecedor!A:A,1))</f>
        <v>1</v>
      </c>
      <c r="P142" s="1">
        <f ca="1">RANDBETWEEN(SMALL(dimEstoque!A:A,1),LARGE(dimEstoque!A:A,1))</f>
        <v>4</v>
      </c>
    </row>
    <row r="143" spans="1:16" x14ac:dyDescent="0.2">
      <c r="A143" s="1">
        <v>142</v>
      </c>
      <c r="B143" s="5">
        <f ca="1">RANDBETWEEN(Premissas!$B$3,Premissas!$C$3)</f>
        <v>44459</v>
      </c>
      <c r="C143" s="5">
        <f ca="1">B143+RANDBETWEEN(Premissas!$B$4,Premissas!$C$4)</f>
        <v>44583</v>
      </c>
      <c r="D143" s="5">
        <f ca="1">C143+RANDBETWEEN(Premissas!$B$5,Premissas!$C$5)</f>
        <v>44606</v>
      </c>
      <c r="E143" s="6">
        <f ca="1">ROUNDUP(N143/35000,0)*K143*Premissas!$B$14</f>
        <v>63728.28</v>
      </c>
      <c r="F143" s="6">
        <f ca="1">RANDBETWEEN(Premissas!$B$6,Premissas!$C$6)</f>
        <v>3325</v>
      </c>
      <c r="G143" s="11">
        <f ca="1">(L143*N143)*Premissas!$B$16</f>
        <v>4175.2339109085451</v>
      </c>
      <c r="H143" s="6">
        <f ca="1">RANDBETWEEN(Premissas!$B$7,Premissas!$C$7)</f>
        <v>4070</v>
      </c>
      <c r="I143" s="10">
        <f ca="1">VLOOKUP(B:B,fatTitanio!A:B,2,0)</f>
        <v>7.1295000000000002</v>
      </c>
      <c r="J143" s="11">
        <f ca="1">VLOOKUP(M:M,dimProduto!A:C,3,0)</f>
        <v>1.6261544560475099</v>
      </c>
      <c r="K143" s="6">
        <f ca="1">VLOOKUP(B:B,fatDolar!A:B,2,0)</f>
        <v>5.3239999999999998</v>
      </c>
      <c r="L143" s="6">
        <f t="shared" ca="1" si="4"/>
        <v>61.724689466936198</v>
      </c>
      <c r="M143" s="1">
        <f ca="1">RANDBETWEEN(SMALL(dimProduto!A:A,1),LARGE(dimProduto!A:A,1))</f>
        <v>4</v>
      </c>
      <c r="N143" s="12">
        <f t="shared" ca="1" si="5"/>
        <v>71203</v>
      </c>
      <c r="O143" s="1">
        <f ca="1">RANDBETWEEN(SMALL(dimFornecedor!A:A,1),LARGE(dimFornecedor!A:A,1))</f>
        <v>1</v>
      </c>
      <c r="P143" s="1">
        <f ca="1">RANDBETWEEN(SMALL(dimEstoque!A:A,1),LARGE(dimEstoque!A:A,1))</f>
        <v>3</v>
      </c>
    </row>
    <row r="144" spans="1:16" x14ac:dyDescent="0.2">
      <c r="A144" s="1">
        <v>143</v>
      </c>
      <c r="B144" s="5">
        <f ca="1">RANDBETWEEN(Premissas!$B$3,Premissas!$C$3)</f>
        <v>44515</v>
      </c>
      <c r="C144" s="5">
        <f ca="1">B144+RANDBETWEEN(Premissas!$B$4,Premissas!$C$4)</f>
        <v>44651</v>
      </c>
      <c r="D144" s="5">
        <f ca="1">C144+RANDBETWEEN(Premissas!$B$5,Premissas!$C$5)</f>
        <v>44670</v>
      </c>
      <c r="E144" s="6">
        <f ca="1">ROUNDUP(N144/35000,0)*K144*Premissas!$B$14</f>
        <v>65326.274999999994</v>
      </c>
      <c r="F144" s="6">
        <f ca="1">RANDBETWEEN(Premissas!$B$6,Premissas!$C$6)</f>
        <v>3089</v>
      </c>
      <c r="G144" s="11">
        <f ca="1">(L144*N144)*Premissas!$B$16</f>
        <v>5506.0442407890305</v>
      </c>
      <c r="H144" s="6">
        <f ca="1">RANDBETWEEN(Premissas!$B$7,Premissas!$C$7)</f>
        <v>4178</v>
      </c>
      <c r="I144" s="10">
        <f ca="1">VLOOKUP(B:B,fatTitanio!A:B,2,0)</f>
        <v>7.2504</v>
      </c>
      <c r="J144" s="11">
        <f ca="1">VLOOKUP(M:M,dimProduto!A:C,3,0)</f>
        <v>1.4117154231888367</v>
      </c>
      <c r="K144" s="6">
        <f ca="1">VLOOKUP(B:B,fatDolar!A:B,2,0)</f>
        <v>5.4574999999999996</v>
      </c>
      <c r="L144" s="6">
        <f t="shared" ca="1" si="4"/>
        <v>55.860249459653623</v>
      </c>
      <c r="M144" s="1">
        <f ca="1">RANDBETWEEN(SMALL(dimProduto!A:A,1),LARGE(dimProduto!A:A,1))</f>
        <v>1</v>
      </c>
      <c r="N144" s="12">
        <f t="shared" ca="1" si="5"/>
        <v>103756</v>
      </c>
      <c r="O144" s="1">
        <f ca="1">RANDBETWEEN(SMALL(dimFornecedor!A:A,1),LARGE(dimFornecedor!A:A,1))</f>
        <v>1</v>
      </c>
      <c r="P144" s="1">
        <f ca="1">RANDBETWEEN(SMALL(dimEstoque!A:A,1),LARGE(dimEstoque!A:A,1))</f>
        <v>4</v>
      </c>
    </row>
    <row r="145" spans="1:16" x14ac:dyDescent="0.2">
      <c r="A145" s="1">
        <v>144</v>
      </c>
      <c r="B145" s="5">
        <f ca="1">RANDBETWEEN(Premissas!$B$3,Premissas!$C$3)</f>
        <v>44479</v>
      </c>
      <c r="C145" s="5">
        <f ca="1">B145+RANDBETWEEN(Premissas!$B$4,Premissas!$C$4)</f>
        <v>44606</v>
      </c>
      <c r="D145" s="5">
        <f ca="1">C145+RANDBETWEEN(Premissas!$B$5,Premissas!$C$5)</f>
        <v>44634</v>
      </c>
      <c r="E145" s="6">
        <f ca="1">ROUNDUP(N145/35000,0)*K145*Premissas!$B$14</f>
        <v>65933.153999999995</v>
      </c>
      <c r="F145" s="6">
        <f ca="1">RANDBETWEEN(Premissas!$B$6,Premissas!$C$6)</f>
        <v>3137</v>
      </c>
      <c r="G145" s="11">
        <f ca="1">(L145*N145)*Premissas!$B$16</f>
        <v>3218.7513059146795</v>
      </c>
      <c r="H145" s="6">
        <f ca="1">RANDBETWEEN(Premissas!$B$7,Premissas!$C$7)</f>
        <v>4428</v>
      </c>
      <c r="I145" s="10">
        <f ca="1">VLOOKUP(B:B,fatTitanio!A:B,2,0)</f>
        <v>7.1295000000000002</v>
      </c>
      <c r="J145" s="11">
        <f ca="1">VLOOKUP(M:M,dimProduto!A:C,3,0)</f>
        <v>1.0787187144069543</v>
      </c>
      <c r="K145" s="6">
        <f ca="1">VLOOKUP(B:B,fatDolar!A:B,2,0)</f>
        <v>5.5082000000000004</v>
      </c>
      <c r="L145" s="6">
        <f t="shared" ca="1" si="4"/>
        <v>42.362051854613888</v>
      </c>
      <c r="M145" s="1">
        <f ca="1">RANDBETWEEN(SMALL(dimProduto!A:A,1),LARGE(dimProduto!A:A,1))</f>
        <v>3</v>
      </c>
      <c r="N145" s="12">
        <f t="shared" ca="1" si="5"/>
        <v>79981</v>
      </c>
      <c r="O145" s="1">
        <f ca="1">RANDBETWEEN(SMALL(dimFornecedor!A:A,1),LARGE(dimFornecedor!A:A,1))</f>
        <v>1</v>
      </c>
      <c r="P145" s="1">
        <f ca="1">RANDBETWEEN(SMALL(dimEstoque!A:A,1),LARGE(dimEstoque!A:A,1))</f>
        <v>4</v>
      </c>
    </row>
    <row r="146" spans="1:16" x14ac:dyDescent="0.2">
      <c r="A146" s="1">
        <v>145</v>
      </c>
      <c r="B146" s="5">
        <f ca="1">RANDBETWEEN(Premissas!$B$3,Premissas!$C$3)</f>
        <v>44540</v>
      </c>
      <c r="C146" s="5">
        <f ca="1">B146+RANDBETWEEN(Premissas!$B$4,Premissas!$C$4)</f>
        <v>44620</v>
      </c>
      <c r="D146" s="5">
        <f ca="1">C146+RANDBETWEEN(Premissas!$B$5,Premissas!$C$5)</f>
        <v>44635</v>
      </c>
      <c r="E146" s="6">
        <f ca="1">ROUNDUP(N146/35000,0)*K146*Premissas!$B$14</f>
        <v>67184.019</v>
      </c>
      <c r="F146" s="6">
        <f ca="1">RANDBETWEEN(Premissas!$B$6,Premissas!$C$6)</f>
        <v>3457</v>
      </c>
      <c r="G146" s="11">
        <f ca="1">(L146*N146)*Premissas!$B$16</f>
        <v>4621.4294105113577</v>
      </c>
      <c r="H146" s="6">
        <f ca="1">RANDBETWEEN(Premissas!$B$7,Premissas!$C$7)</f>
        <v>4333</v>
      </c>
      <c r="I146" s="10">
        <f ca="1">VLOOKUP(B:B,fatTitanio!A:B,2,0)</f>
        <v>7.1013000000000002</v>
      </c>
      <c r="J146" s="11">
        <f ca="1">VLOOKUP(M:M,dimProduto!A:C,3,0)</f>
        <v>1.3242139330818898</v>
      </c>
      <c r="K146" s="6">
        <f ca="1">VLOOKUP(B:B,fatDolar!A:B,2,0)</f>
        <v>5.6127000000000002</v>
      </c>
      <c r="L146" s="6">
        <f t="shared" ca="1" si="4"/>
        <v>52.779812489886808</v>
      </c>
      <c r="M146" s="1">
        <f ca="1">RANDBETWEEN(SMALL(dimProduto!A:A,1),LARGE(dimProduto!A:A,1))</f>
        <v>2</v>
      </c>
      <c r="N146" s="12">
        <f t="shared" ca="1" si="5"/>
        <v>92169</v>
      </c>
      <c r="O146" s="1">
        <f ca="1">RANDBETWEEN(SMALL(dimFornecedor!A:A,1),LARGE(dimFornecedor!A:A,1))</f>
        <v>1</v>
      </c>
      <c r="P146" s="1">
        <f ca="1">RANDBETWEEN(SMALL(dimEstoque!A:A,1),LARGE(dimEstoque!A:A,1))</f>
        <v>2</v>
      </c>
    </row>
    <row r="147" spans="1:16" x14ac:dyDescent="0.2">
      <c r="A147" s="1">
        <v>146</v>
      </c>
      <c r="B147" s="5">
        <f ca="1">RANDBETWEEN(Premissas!$B$3,Premissas!$C$3)</f>
        <v>44299</v>
      </c>
      <c r="C147" s="5">
        <f ca="1">B147+RANDBETWEEN(Premissas!$B$4,Premissas!$C$4)</f>
        <v>44419</v>
      </c>
      <c r="D147" s="5">
        <f ca="1">C147+RANDBETWEEN(Premissas!$B$5,Premissas!$C$5)</f>
        <v>44455</v>
      </c>
      <c r="E147" s="6">
        <f ca="1">ROUNDUP(N147/35000,0)*K147*Premissas!$B$14</f>
        <v>68427.70199999999</v>
      </c>
      <c r="F147" s="6">
        <f ca="1">RANDBETWEEN(Premissas!$B$6,Premissas!$C$6)</f>
        <v>3123</v>
      </c>
      <c r="G147" s="11">
        <f ca="1">(L147*N147)*Premissas!$B$16</f>
        <v>4046.4870028190321</v>
      </c>
      <c r="H147" s="6">
        <f ca="1">RANDBETWEEN(Premissas!$B$7,Premissas!$C$7)</f>
        <v>4551</v>
      </c>
      <c r="I147" s="10">
        <f ca="1">VLOOKUP(B:B,fatTitanio!A:B,2,0)</f>
        <v>7.5526</v>
      </c>
      <c r="J147" s="11">
        <f ca="1">VLOOKUP(M:M,dimProduto!A:C,3,0)</f>
        <v>1.3242139330818898</v>
      </c>
      <c r="K147" s="6">
        <f ca="1">VLOOKUP(B:B,fatDolar!A:B,2,0)</f>
        <v>5.7165999999999997</v>
      </c>
      <c r="L147" s="6">
        <f t="shared" ca="1" si="4"/>
        <v>57.173192345973909</v>
      </c>
      <c r="M147" s="1">
        <f ca="1">RANDBETWEEN(SMALL(dimProduto!A:A,1),LARGE(dimProduto!A:A,1))</f>
        <v>2</v>
      </c>
      <c r="N147" s="12">
        <f t="shared" ca="1" si="5"/>
        <v>74501</v>
      </c>
      <c r="O147" s="1">
        <f ca="1">RANDBETWEEN(SMALL(dimFornecedor!A:A,1),LARGE(dimFornecedor!A:A,1))</f>
        <v>2</v>
      </c>
      <c r="P147" s="1">
        <f ca="1">RANDBETWEEN(SMALL(dimEstoque!A:A,1),LARGE(dimEstoque!A:A,1))</f>
        <v>2</v>
      </c>
    </row>
    <row r="148" spans="1:16" x14ac:dyDescent="0.2">
      <c r="A148" s="1">
        <v>147</v>
      </c>
      <c r="B148" s="5">
        <f ca="1">RANDBETWEEN(Premissas!$B$3,Premissas!$C$3)</f>
        <v>44340</v>
      </c>
      <c r="C148" s="5">
        <f ca="1">B148+RANDBETWEEN(Premissas!$B$4,Premissas!$C$4)</f>
        <v>44429</v>
      </c>
      <c r="D148" s="5">
        <f ca="1">C148+RANDBETWEEN(Premissas!$B$5,Premissas!$C$5)</f>
        <v>44458</v>
      </c>
      <c r="E148" s="6">
        <f ca="1">ROUNDUP(N148/35000,0)*K148*Premissas!$B$14</f>
        <v>63650.475000000006</v>
      </c>
      <c r="F148" s="6">
        <f ca="1">RANDBETWEEN(Premissas!$B$6,Premissas!$C$6)</f>
        <v>3182</v>
      </c>
      <c r="G148" s="11">
        <f ca="1">(L148*N148)*Premissas!$B$16</f>
        <v>3789.7498537605875</v>
      </c>
      <c r="H148" s="6">
        <f ca="1">RANDBETWEEN(Premissas!$B$7,Premissas!$C$7)</f>
        <v>4120</v>
      </c>
      <c r="I148" s="10">
        <f ca="1">VLOOKUP(B:B,fatTitanio!A:B,2,0)</f>
        <v>7.5526</v>
      </c>
      <c r="J148" s="11">
        <f ca="1">VLOOKUP(M:M,dimProduto!A:C,3,0)</f>
        <v>1.0787187144069543</v>
      </c>
      <c r="K148" s="6">
        <f ca="1">VLOOKUP(B:B,fatDolar!A:B,2,0)</f>
        <v>5.3174999999999999</v>
      </c>
      <c r="L148" s="6">
        <f t="shared" ca="1" si="4"/>
        <v>43.322368892721329</v>
      </c>
      <c r="M148" s="1">
        <f ca="1">RANDBETWEEN(SMALL(dimProduto!A:A,1),LARGE(dimProduto!A:A,1))</f>
        <v>3</v>
      </c>
      <c r="N148" s="12">
        <f t="shared" ca="1" si="5"/>
        <v>92082</v>
      </c>
      <c r="O148" s="1">
        <f ca="1">RANDBETWEEN(SMALL(dimFornecedor!A:A,1),LARGE(dimFornecedor!A:A,1))</f>
        <v>1</v>
      </c>
      <c r="P148" s="1">
        <f ca="1">RANDBETWEEN(SMALL(dimEstoque!A:A,1),LARGE(dimEstoque!A:A,1))</f>
        <v>2</v>
      </c>
    </row>
    <row r="149" spans="1:16" x14ac:dyDescent="0.2">
      <c r="A149" s="1">
        <v>148</v>
      </c>
      <c r="B149" s="5">
        <f ca="1">RANDBETWEEN(Premissas!$B$3,Premissas!$C$3)</f>
        <v>44346</v>
      </c>
      <c r="C149" s="5">
        <f ca="1">B149+RANDBETWEEN(Premissas!$B$4,Premissas!$C$4)</f>
        <v>44435</v>
      </c>
      <c r="D149" s="5">
        <f ca="1">C149+RANDBETWEEN(Premissas!$B$5,Premissas!$C$5)</f>
        <v>44457</v>
      </c>
      <c r="E149" s="6">
        <f ca="1">ROUNDUP(N149/35000,0)*K149*Premissas!$B$14</f>
        <v>41690.712</v>
      </c>
      <c r="F149" s="6">
        <f ca="1">RANDBETWEEN(Premissas!$B$6,Premissas!$C$6)</f>
        <v>2703</v>
      </c>
      <c r="G149" s="11">
        <f ca="1">(L149*N149)*Premissas!$B$16</f>
        <v>3844.3283702906319</v>
      </c>
      <c r="H149" s="6">
        <f ca="1">RANDBETWEEN(Premissas!$B$7,Premissas!$C$7)</f>
        <v>3875</v>
      </c>
      <c r="I149" s="10">
        <f ca="1">VLOOKUP(B:B,fatTitanio!A:B,2,0)</f>
        <v>7.5526</v>
      </c>
      <c r="J149" s="11">
        <f ca="1">VLOOKUP(M:M,dimProduto!A:C,3,0)</f>
        <v>1.6261544560475099</v>
      </c>
      <c r="K149" s="6">
        <f ca="1">VLOOKUP(B:B,fatDolar!A:B,2,0)</f>
        <v>5.2244000000000002</v>
      </c>
      <c r="L149" s="6">
        <f t="shared" ca="1" si="4"/>
        <v>64.16448288980277</v>
      </c>
      <c r="M149" s="1">
        <f ca="1">RANDBETWEEN(SMALL(dimProduto!A:A,1),LARGE(dimProduto!A:A,1))</f>
        <v>4</v>
      </c>
      <c r="N149" s="12">
        <f t="shared" ca="1" si="5"/>
        <v>63067</v>
      </c>
      <c r="O149" s="1">
        <f ca="1">RANDBETWEEN(SMALL(dimFornecedor!A:A,1),LARGE(dimFornecedor!A:A,1))</f>
        <v>2</v>
      </c>
      <c r="P149" s="1">
        <f ca="1">RANDBETWEEN(SMALL(dimEstoque!A:A,1),LARGE(dimEstoque!A:A,1))</f>
        <v>3</v>
      </c>
    </row>
    <row r="150" spans="1:16" x14ac:dyDescent="0.2">
      <c r="A150" s="1">
        <v>149</v>
      </c>
      <c r="B150" s="5">
        <f ca="1">RANDBETWEEN(Premissas!$B$3,Premissas!$C$3)</f>
        <v>44244</v>
      </c>
      <c r="C150" s="5">
        <f ca="1">B150+RANDBETWEEN(Premissas!$B$4,Premissas!$C$4)</f>
        <v>44392</v>
      </c>
      <c r="D150" s="5">
        <f ca="1">C150+RANDBETWEEN(Premissas!$B$5,Premissas!$C$5)</f>
        <v>44432</v>
      </c>
      <c r="E150" s="6">
        <f ca="1">ROUNDUP(N150/35000,0)*K150*Premissas!$B$14</f>
        <v>43175.79</v>
      </c>
      <c r="F150" s="6">
        <f ca="1">RANDBETWEEN(Premissas!$B$6,Premissas!$C$6)</f>
        <v>3404</v>
      </c>
      <c r="G150" s="11">
        <f ca="1">(L150*N150)*Premissas!$B$16</f>
        <v>1982.7852715462936</v>
      </c>
      <c r="H150" s="6">
        <f ca="1">RANDBETWEEN(Premissas!$B$7,Premissas!$C$7)</f>
        <v>4542</v>
      </c>
      <c r="I150" s="10">
        <f ca="1">VLOOKUP(B:B,fatTitanio!A:B,2,0)</f>
        <v>7.7500999999999998</v>
      </c>
      <c r="J150" s="11">
        <f ca="1">VLOOKUP(M:M,dimProduto!A:C,3,0)</f>
        <v>1.3242139330818898</v>
      </c>
      <c r="K150" s="6">
        <f ca="1">VLOOKUP(B:B,fatDolar!A:B,2,0)</f>
        <v>5.4104999999999999</v>
      </c>
      <c r="L150" s="6">
        <f t="shared" ca="1" si="4"/>
        <v>55.526827474230117</v>
      </c>
      <c r="M150" s="1">
        <f ca="1">RANDBETWEEN(SMALL(dimProduto!A:A,1),LARGE(dimProduto!A:A,1))</f>
        <v>2</v>
      </c>
      <c r="N150" s="12">
        <f t="shared" ca="1" si="5"/>
        <v>37588</v>
      </c>
      <c r="O150" s="1">
        <f ca="1">RANDBETWEEN(SMALL(dimFornecedor!A:A,1),LARGE(dimFornecedor!A:A,1))</f>
        <v>1</v>
      </c>
      <c r="P150" s="1">
        <f ca="1">RANDBETWEEN(SMALL(dimEstoque!A:A,1),LARGE(dimEstoque!A:A,1))</f>
        <v>2</v>
      </c>
    </row>
    <row r="151" spans="1:16" x14ac:dyDescent="0.2">
      <c r="A151" s="1">
        <v>150</v>
      </c>
      <c r="B151" s="5">
        <f ca="1">RANDBETWEEN(Premissas!$B$3,Premissas!$C$3)</f>
        <v>44408</v>
      </c>
      <c r="C151" s="5">
        <f ca="1">B151+RANDBETWEEN(Premissas!$B$4,Premissas!$C$4)</f>
        <v>44540</v>
      </c>
      <c r="D151" s="5">
        <f ca="1">C151+RANDBETWEEN(Premissas!$B$5,Premissas!$C$5)</f>
        <v>44561</v>
      </c>
      <c r="E151" s="6">
        <f ca="1">ROUNDUP(N151/35000,0)*K151*Premissas!$B$14</f>
        <v>41594.154000000002</v>
      </c>
      <c r="F151" s="6">
        <f ca="1">RANDBETWEEN(Premissas!$B$6,Premissas!$C$6)</f>
        <v>3516</v>
      </c>
      <c r="G151" s="11">
        <f ca="1">(L151*N151)*Premissas!$B$16</f>
        <v>2018.3091885694139</v>
      </c>
      <c r="H151" s="6">
        <f ca="1">RANDBETWEEN(Premissas!$B$7,Premissas!$C$7)</f>
        <v>4299</v>
      </c>
      <c r="I151" s="10">
        <f ca="1">VLOOKUP(B:B,fatTitanio!A:B,2,0)</f>
        <v>6.6458000000000004</v>
      </c>
      <c r="J151" s="11">
        <f ca="1">VLOOKUP(M:M,dimProduto!A:C,3,0)</f>
        <v>1.6261544560475099</v>
      </c>
      <c r="K151" s="6">
        <f ca="1">VLOOKUP(B:B,fatDolar!A:B,2,0)</f>
        <v>5.2122999999999999</v>
      </c>
      <c r="L151" s="6">
        <f t="shared" ca="1" si="4"/>
        <v>56.329833173396018</v>
      </c>
      <c r="M151" s="1">
        <f ca="1">RANDBETWEEN(SMALL(dimProduto!A:A,1),LARGE(dimProduto!A:A,1))</f>
        <v>4</v>
      </c>
      <c r="N151" s="12">
        <f t="shared" ca="1" si="5"/>
        <v>37716</v>
      </c>
      <c r="O151" s="1">
        <f ca="1">RANDBETWEEN(SMALL(dimFornecedor!A:A,1),LARGE(dimFornecedor!A:A,1))</f>
        <v>2</v>
      </c>
      <c r="P151" s="1">
        <f ca="1">RANDBETWEEN(SMALL(dimEstoque!A:A,1),LARGE(dimEstoque!A:A,1))</f>
        <v>2</v>
      </c>
    </row>
    <row r="152" spans="1:16" x14ac:dyDescent="0.2">
      <c r="A152" s="1">
        <v>151</v>
      </c>
      <c r="B152" s="5">
        <f ca="1">RANDBETWEEN(Premissas!$B$3,Premissas!$C$3)</f>
        <v>44299</v>
      </c>
      <c r="C152" s="5">
        <f ca="1">B152+RANDBETWEEN(Premissas!$B$4,Premissas!$C$4)</f>
        <v>44372</v>
      </c>
      <c r="D152" s="5">
        <f ca="1">C152+RANDBETWEEN(Premissas!$B$5,Premissas!$C$5)</f>
        <v>44403</v>
      </c>
      <c r="E152" s="6">
        <f ca="1">ROUNDUP(N152/35000,0)*K152*Premissas!$B$14</f>
        <v>45618.468000000001</v>
      </c>
      <c r="F152" s="6">
        <f ca="1">RANDBETWEEN(Premissas!$B$6,Premissas!$C$6)</f>
        <v>3406</v>
      </c>
      <c r="G152" s="11">
        <f ca="1">(L152*N152)*Premissas!$B$16</f>
        <v>4560.7480587206001</v>
      </c>
      <c r="H152" s="6">
        <f ca="1">RANDBETWEEN(Premissas!$B$7,Premissas!$C$7)</f>
        <v>4237</v>
      </c>
      <c r="I152" s="10">
        <f ca="1">VLOOKUP(B:B,fatTitanio!A:B,2,0)</f>
        <v>7.5526</v>
      </c>
      <c r="J152" s="11">
        <f ca="1">VLOOKUP(M:M,dimProduto!A:C,3,0)</f>
        <v>1.6261544560475099</v>
      </c>
      <c r="K152" s="6">
        <f ca="1">VLOOKUP(B:B,fatDolar!A:B,2,0)</f>
        <v>5.7165999999999997</v>
      </c>
      <c r="L152" s="6">
        <f t="shared" ca="1" si="4"/>
        <v>70.209532747845955</v>
      </c>
      <c r="M152" s="1">
        <f ca="1">RANDBETWEEN(SMALL(dimProduto!A:A,1),LARGE(dimProduto!A:A,1))</f>
        <v>4</v>
      </c>
      <c r="N152" s="12">
        <f t="shared" ca="1" si="5"/>
        <v>68378</v>
      </c>
      <c r="O152" s="1">
        <f ca="1">RANDBETWEEN(SMALL(dimFornecedor!A:A,1),LARGE(dimFornecedor!A:A,1))</f>
        <v>1</v>
      </c>
      <c r="P152" s="1">
        <f ca="1">RANDBETWEEN(SMALL(dimEstoque!A:A,1),LARGE(dimEstoque!A:A,1))</f>
        <v>3</v>
      </c>
    </row>
    <row r="153" spans="1:16" x14ac:dyDescent="0.2">
      <c r="A153" s="1">
        <v>152</v>
      </c>
      <c r="B153" s="5">
        <f ca="1">RANDBETWEEN(Premissas!$B$3,Premissas!$C$3)</f>
        <v>44418</v>
      </c>
      <c r="C153" s="5">
        <f ca="1">B153+RANDBETWEEN(Premissas!$B$4,Premissas!$C$4)</f>
        <v>44560</v>
      </c>
      <c r="D153" s="5">
        <f ca="1">C153+RANDBETWEEN(Premissas!$B$5,Premissas!$C$5)</f>
        <v>44576</v>
      </c>
      <c r="E153" s="6">
        <f ca="1">ROUNDUP(N153/35000,0)*K153*Premissas!$B$14</f>
        <v>62118.315000000002</v>
      </c>
      <c r="F153" s="6">
        <f ca="1">RANDBETWEEN(Premissas!$B$6,Premissas!$C$6)</f>
        <v>2925</v>
      </c>
      <c r="G153" s="11">
        <f ca="1">(L153*N153)*Premissas!$B$16</f>
        <v>3536.394939370532</v>
      </c>
      <c r="H153" s="6">
        <f ca="1">RANDBETWEEN(Premissas!$B$7,Premissas!$C$7)</f>
        <v>4277</v>
      </c>
      <c r="I153" s="10">
        <f ca="1">VLOOKUP(B:B,fatTitanio!A:B,2,0)</f>
        <v>6.6458000000000004</v>
      </c>
      <c r="J153" s="11">
        <f ca="1">VLOOKUP(M:M,dimProduto!A:C,3,0)</f>
        <v>1.0787187144069543</v>
      </c>
      <c r="K153" s="6">
        <f ca="1">VLOOKUP(B:B,fatDolar!A:B,2,0)</f>
        <v>5.1894999999999998</v>
      </c>
      <c r="L153" s="6">
        <f t="shared" ca="1" si="4"/>
        <v>37.203259964731672</v>
      </c>
      <c r="M153" s="1">
        <f ca="1">RANDBETWEEN(SMALL(dimProduto!A:A,1),LARGE(dimProduto!A:A,1))</f>
        <v>3</v>
      </c>
      <c r="N153" s="12">
        <f t="shared" ca="1" si="5"/>
        <v>100059</v>
      </c>
      <c r="O153" s="1">
        <f ca="1">RANDBETWEEN(SMALL(dimFornecedor!A:A,1),LARGE(dimFornecedor!A:A,1))</f>
        <v>1</v>
      </c>
      <c r="P153" s="1">
        <f ca="1">RANDBETWEEN(SMALL(dimEstoque!A:A,1),LARGE(dimEstoque!A:A,1))</f>
        <v>4</v>
      </c>
    </row>
    <row r="154" spans="1:16" x14ac:dyDescent="0.2">
      <c r="A154" s="1">
        <v>153</v>
      </c>
      <c r="B154" s="5">
        <f ca="1">RANDBETWEEN(Premissas!$B$3,Premissas!$C$3)</f>
        <v>44506</v>
      </c>
      <c r="C154" s="5">
        <f ca="1">B154+RANDBETWEEN(Premissas!$B$4,Premissas!$C$4)</f>
        <v>44573</v>
      </c>
      <c r="D154" s="5">
        <f ca="1">C154+RANDBETWEEN(Premissas!$B$5,Premissas!$C$5)</f>
        <v>44603</v>
      </c>
      <c r="E154" s="6">
        <f ca="1">ROUNDUP(N154/35000,0)*K154*Premissas!$B$14</f>
        <v>44231.543999999994</v>
      </c>
      <c r="F154" s="6">
        <f ca="1">RANDBETWEEN(Premissas!$B$6,Premissas!$C$6)</f>
        <v>2957</v>
      </c>
      <c r="G154" s="11">
        <f ca="1">(L154*N154)*Premissas!$B$16</f>
        <v>3394.6818135547037</v>
      </c>
      <c r="H154" s="6">
        <f ca="1">RANDBETWEEN(Premissas!$B$7,Premissas!$C$7)</f>
        <v>4078</v>
      </c>
      <c r="I154" s="10">
        <f ca="1">VLOOKUP(B:B,fatTitanio!A:B,2,0)</f>
        <v>7.2504</v>
      </c>
      <c r="J154" s="11">
        <f ca="1">VLOOKUP(M:M,dimProduto!A:C,3,0)</f>
        <v>1.4117154231888367</v>
      </c>
      <c r="K154" s="6">
        <f ca="1">VLOOKUP(B:B,fatDolar!A:B,2,0)</f>
        <v>5.5427999999999997</v>
      </c>
      <c r="L154" s="6">
        <f t="shared" ca="1" si="4"/>
        <v>56.733337737969421</v>
      </c>
      <c r="M154" s="1">
        <f ca="1">RANDBETWEEN(SMALL(dimProduto!A:A,1),LARGE(dimProduto!A:A,1))</f>
        <v>1</v>
      </c>
      <c r="N154" s="12">
        <f t="shared" ca="1" si="5"/>
        <v>62985</v>
      </c>
      <c r="O154" s="1">
        <f ca="1">RANDBETWEEN(SMALL(dimFornecedor!A:A,1),LARGE(dimFornecedor!A:A,1))</f>
        <v>2</v>
      </c>
      <c r="P154" s="1">
        <f ca="1">RANDBETWEEN(SMALL(dimEstoque!A:A,1),LARGE(dimEstoque!A:A,1))</f>
        <v>4</v>
      </c>
    </row>
    <row r="155" spans="1:16" x14ac:dyDescent="0.2">
      <c r="A155" s="1">
        <v>154</v>
      </c>
      <c r="B155" s="5">
        <f ca="1">RANDBETWEEN(Premissas!$B$3,Premissas!$C$3)</f>
        <v>44492</v>
      </c>
      <c r="C155" s="5">
        <f ca="1">B155+RANDBETWEEN(Premissas!$B$4,Premissas!$C$4)</f>
        <v>44642</v>
      </c>
      <c r="D155" s="5">
        <f ca="1">C155+RANDBETWEEN(Premissas!$B$5,Premissas!$C$5)</f>
        <v>44674</v>
      </c>
      <c r="E155" s="6">
        <f ca="1">ROUNDUP(N155/35000,0)*K155*Premissas!$B$14</f>
        <v>45066.252</v>
      </c>
      <c r="F155" s="6">
        <f ca="1">RANDBETWEEN(Premissas!$B$6,Premissas!$C$6)</f>
        <v>3351</v>
      </c>
      <c r="G155" s="11">
        <f ca="1">(L155*N155)*Premissas!$B$16</f>
        <v>3192.082689532007</v>
      </c>
      <c r="H155" s="6">
        <f ca="1">RANDBETWEEN(Premissas!$B$7,Premissas!$C$7)</f>
        <v>3946</v>
      </c>
      <c r="I155" s="10">
        <f ca="1">VLOOKUP(B:B,fatTitanio!A:B,2,0)</f>
        <v>7.2504</v>
      </c>
      <c r="J155" s="11">
        <f ca="1">VLOOKUP(M:M,dimProduto!A:C,3,0)</f>
        <v>1.4117154231888367</v>
      </c>
      <c r="K155" s="6">
        <f ca="1">VLOOKUP(B:B,fatDolar!A:B,2,0)</f>
        <v>5.6474000000000002</v>
      </c>
      <c r="L155" s="6">
        <f t="shared" ca="1" si="4"/>
        <v>57.803971195317985</v>
      </c>
      <c r="M155" s="1">
        <f ca="1">RANDBETWEEN(SMALL(dimProduto!A:A,1),LARGE(dimProduto!A:A,1))</f>
        <v>1</v>
      </c>
      <c r="N155" s="12">
        <f t="shared" ca="1" si="5"/>
        <v>58129</v>
      </c>
      <c r="O155" s="1">
        <f ca="1">RANDBETWEEN(SMALL(dimFornecedor!A:A,1),LARGE(dimFornecedor!A:A,1))</f>
        <v>2</v>
      </c>
      <c r="P155" s="1">
        <f ca="1">RANDBETWEEN(SMALL(dimEstoque!A:A,1),LARGE(dimEstoque!A:A,1))</f>
        <v>1</v>
      </c>
    </row>
    <row r="156" spans="1:16" x14ac:dyDescent="0.2">
      <c r="A156" s="1">
        <v>155</v>
      </c>
      <c r="B156" s="5">
        <f ca="1">RANDBETWEEN(Premissas!$B$3,Premissas!$C$3)</f>
        <v>44317</v>
      </c>
      <c r="C156" s="5">
        <f ca="1">B156+RANDBETWEEN(Premissas!$B$4,Premissas!$C$4)</f>
        <v>44470</v>
      </c>
      <c r="D156" s="5">
        <f ca="1">C156+RANDBETWEEN(Premissas!$B$5,Premissas!$C$5)</f>
        <v>44502</v>
      </c>
      <c r="E156" s="6">
        <f ca="1">ROUNDUP(N156/35000,0)*K156*Premissas!$B$14</f>
        <v>65076.102000000014</v>
      </c>
      <c r="F156" s="6">
        <f ca="1">RANDBETWEEN(Premissas!$B$6,Premissas!$C$6)</f>
        <v>2753</v>
      </c>
      <c r="G156" s="11">
        <f ca="1">(L156*N156)*Premissas!$B$16</f>
        <v>4135.2318877057978</v>
      </c>
      <c r="H156" s="6">
        <f ca="1">RANDBETWEEN(Premissas!$B$7,Premissas!$C$7)</f>
        <v>3933</v>
      </c>
      <c r="I156" s="10">
        <f ca="1">VLOOKUP(B:B,fatTitanio!A:B,2,0)</f>
        <v>7.5526</v>
      </c>
      <c r="J156" s="11">
        <f ca="1">VLOOKUP(M:M,dimProduto!A:C,3,0)</f>
        <v>1.4117154231888367</v>
      </c>
      <c r="K156" s="6">
        <f ca="1">VLOOKUP(B:B,fatDolar!A:B,2,0)</f>
        <v>5.4366000000000003</v>
      </c>
      <c r="L156" s="6">
        <f t="shared" ca="1" si="4"/>
        <v>57.965691949679886</v>
      </c>
      <c r="M156" s="1">
        <f ca="1">RANDBETWEEN(SMALL(dimProduto!A:A,1),LARGE(dimProduto!A:A,1))</f>
        <v>1</v>
      </c>
      <c r="N156" s="12">
        <f t="shared" ca="1" si="5"/>
        <v>75094</v>
      </c>
      <c r="O156" s="1">
        <f ca="1">RANDBETWEEN(SMALL(dimFornecedor!A:A,1),LARGE(dimFornecedor!A:A,1))</f>
        <v>1</v>
      </c>
      <c r="P156" s="1">
        <f ca="1">RANDBETWEEN(SMALL(dimEstoque!A:A,1),LARGE(dimEstoque!A:A,1))</f>
        <v>1</v>
      </c>
    </row>
    <row r="157" spans="1:16" x14ac:dyDescent="0.2">
      <c r="A157" s="1">
        <v>156</v>
      </c>
      <c r="B157" s="5">
        <f ca="1">RANDBETWEEN(Premissas!$B$3,Premissas!$C$3)</f>
        <v>44306</v>
      </c>
      <c r="C157" s="5">
        <f ca="1">B157+RANDBETWEEN(Premissas!$B$4,Premissas!$C$4)</f>
        <v>44462</v>
      </c>
      <c r="D157" s="5">
        <f ca="1">C157+RANDBETWEEN(Premissas!$B$5,Premissas!$C$5)</f>
        <v>44502</v>
      </c>
      <c r="E157" s="6">
        <f ca="1">ROUNDUP(N157/35000,0)*K157*Premissas!$B$14</f>
        <v>66657.338999999993</v>
      </c>
      <c r="F157" s="6">
        <f ca="1">RANDBETWEEN(Premissas!$B$6,Premissas!$C$6)</f>
        <v>2983</v>
      </c>
      <c r="G157" s="11">
        <f ca="1">(L157*N157)*Premissas!$B$16</f>
        <v>3659.274003685247</v>
      </c>
      <c r="H157" s="6">
        <f ca="1">RANDBETWEEN(Premissas!$B$7,Premissas!$C$7)</f>
        <v>4093</v>
      </c>
      <c r="I157" s="10">
        <f ca="1">VLOOKUP(B:B,fatTitanio!A:B,2,0)</f>
        <v>7.5526</v>
      </c>
      <c r="J157" s="11">
        <f ca="1">VLOOKUP(M:M,dimProduto!A:C,3,0)</f>
        <v>1.0787187144069543</v>
      </c>
      <c r="K157" s="6">
        <f ca="1">VLOOKUP(B:B,fatDolar!A:B,2,0)</f>
        <v>5.5686999999999998</v>
      </c>
      <c r="L157" s="6">
        <f t="shared" ca="1" si="4"/>
        <v>45.368928190483736</v>
      </c>
      <c r="M157" s="1">
        <f ca="1">RANDBETWEEN(SMALL(dimProduto!A:A,1),LARGE(dimProduto!A:A,1))</f>
        <v>3</v>
      </c>
      <c r="N157" s="12">
        <f t="shared" ca="1" si="5"/>
        <v>84901</v>
      </c>
      <c r="O157" s="1">
        <f ca="1">RANDBETWEEN(SMALL(dimFornecedor!A:A,1),LARGE(dimFornecedor!A:A,1))</f>
        <v>1</v>
      </c>
      <c r="P157" s="1">
        <f ca="1">RANDBETWEEN(SMALL(dimEstoque!A:A,1),LARGE(dimEstoque!A:A,1))</f>
        <v>1</v>
      </c>
    </row>
    <row r="158" spans="1:16" x14ac:dyDescent="0.2">
      <c r="A158" s="1">
        <v>157</v>
      </c>
      <c r="B158" s="5">
        <f ca="1">RANDBETWEEN(Premissas!$B$3,Premissas!$C$3)</f>
        <v>44204</v>
      </c>
      <c r="C158" s="5">
        <f ca="1">B158+RANDBETWEEN(Premissas!$B$4,Premissas!$C$4)</f>
        <v>44284</v>
      </c>
      <c r="D158" s="5">
        <f ca="1">C158+RANDBETWEEN(Premissas!$B$5,Premissas!$C$5)</f>
        <v>44323</v>
      </c>
      <c r="E158" s="6">
        <f ca="1">ROUNDUP(N158/35000,0)*K158*Premissas!$B$14</f>
        <v>64851.065999999999</v>
      </c>
      <c r="F158" s="6">
        <f ca="1">RANDBETWEEN(Premissas!$B$6,Premissas!$C$6)</f>
        <v>2890</v>
      </c>
      <c r="G158" s="11">
        <f ca="1">(L158*N158)*Premissas!$B$16</f>
        <v>4344.3350776558073</v>
      </c>
      <c r="H158" s="6">
        <f ca="1">RANDBETWEEN(Premissas!$B$7,Premissas!$C$7)</f>
        <v>3866</v>
      </c>
      <c r="I158" s="10">
        <f ca="1">VLOOKUP(B:B,fatTitanio!A:B,2,0)</f>
        <v>7.5003000000000002</v>
      </c>
      <c r="J158" s="11">
        <f ca="1">VLOOKUP(M:M,dimProduto!A:C,3,0)</f>
        <v>1.4117154231888367</v>
      </c>
      <c r="K158" s="6">
        <f ca="1">VLOOKUP(B:B,fatDolar!A:B,2,0)</f>
        <v>5.4177999999999997</v>
      </c>
      <c r="L158" s="6">
        <f t="shared" ca="1" si="4"/>
        <v>57.365233165689517</v>
      </c>
      <c r="M158" s="1">
        <f ca="1">RANDBETWEEN(SMALL(dimProduto!A:A,1),LARGE(dimProduto!A:A,1))</f>
        <v>1</v>
      </c>
      <c r="N158" s="12">
        <f t="shared" ca="1" si="5"/>
        <v>79717</v>
      </c>
      <c r="O158" s="1">
        <f ca="1">RANDBETWEEN(SMALL(dimFornecedor!A:A,1),LARGE(dimFornecedor!A:A,1))</f>
        <v>1</v>
      </c>
      <c r="P158" s="1">
        <f ca="1">RANDBETWEEN(SMALL(dimEstoque!A:A,1),LARGE(dimEstoque!A:A,1))</f>
        <v>3</v>
      </c>
    </row>
    <row r="159" spans="1:16" x14ac:dyDescent="0.2">
      <c r="A159" s="1">
        <v>158</v>
      </c>
      <c r="B159" s="5">
        <f ca="1">RANDBETWEEN(Premissas!$B$3,Premissas!$C$3)</f>
        <v>44245</v>
      </c>
      <c r="C159" s="5">
        <f ca="1">B159+RANDBETWEEN(Premissas!$B$4,Premissas!$C$4)</f>
        <v>44390</v>
      </c>
      <c r="D159" s="5">
        <f ca="1">C159+RANDBETWEEN(Premissas!$B$5,Premissas!$C$5)</f>
        <v>44411</v>
      </c>
      <c r="E159" s="6">
        <f ca="1">ROUNDUP(N159/35000,0)*K159*Premissas!$B$14</f>
        <v>64961.189999999995</v>
      </c>
      <c r="F159" s="6">
        <f ca="1">RANDBETWEEN(Premissas!$B$6,Premissas!$C$6)</f>
        <v>3037</v>
      </c>
      <c r="G159" s="11">
        <f ca="1">(L159*N159)*Premissas!$B$16</f>
        <v>4354.669433439456</v>
      </c>
      <c r="H159" s="6">
        <f ca="1">RANDBETWEEN(Premissas!$B$7,Premissas!$C$7)</f>
        <v>4263</v>
      </c>
      <c r="I159" s="10">
        <f ca="1">VLOOKUP(B:B,fatTitanio!A:B,2,0)</f>
        <v>7.7500999999999998</v>
      </c>
      <c r="J159" s="11">
        <f ca="1">VLOOKUP(M:M,dimProduto!A:C,3,0)</f>
        <v>1.4117154231888367</v>
      </c>
      <c r="K159" s="6">
        <f ca="1">VLOOKUP(B:B,fatDolar!A:B,2,0)</f>
        <v>5.4269999999999996</v>
      </c>
      <c r="L159" s="6">
        <f t="shared" ca="1" si="4"/>
        <v>59.376458050715243</v>
      </c>
      <c r="M159" s="1">
        <f ca="1">RANDBETWEEN(SMALL(dimProduto!A:A,1),LARGE(dimProduto!A:A,1))</f>
        <v>1</v>
      </c>
      <c r="N159" s="12">
        <f t="shared" ca="1" si="5"/>
        <v>77200</v>
      </c>
      <c r="O159" s="1">
        <f ca="1">RANDBETWEEN(SMALL(dimFornecedor!A:A,1),LARGE(dimFornecedor!A:A,1))</f>
        <v>1</v>
      </c>
      <c r="P159" s="1">
        <f ca="1">RANDBETWEEN(SMALL(dimEstoque!A:A,1),LARGE(dimEstoque!A:A,1))</f>
        <v>2</v>
      </c>
    </row>
    <row r="160" spans="1:16" x14ac:dyDescent="0.2">
      <c r="A160" s="1">
        <v>159</v>
      </c>
      <c r="B160" s="5">
        <f ca="1">RANDBETWEEN(Premissas!$B$3,Premissas!$C$3)</f>
        <v>44301</v>
      </c>
      <c r="C160" s="5">
        <f ca="1">B160+RANDBETWEEN(Premissas!$B$4,Premissas!$C$4)</f>
        <v>44409</v>
      </c>
      <c r="D160" s="5">
        <f ca="1">C160+RANDBETWEEN(Premissas!$B$5,Premissas!$C$5)</f>
        <v>44426</v>
      </c>
      <c r="E160" s="6">
        <f ca="1">ROUNDUP(N160/35000,0)*K160*Premissas!$B$14</f>
        <v>67225.914000000004</v>
      </c>
      <c r="F160" s="6">
        <f ca="1">RANDBETWEEN(Premissas!$B$6,Premissas!$C$6)</f>
        <v>3281</v>
      </c>
      <c r="G160" s="11">
        <f ca="1">(L160*N160)*Premissas!$B$16</f>
        <v>5064.3027394804858</v>
      </c>
      <c r="H160" s="6">
        <f ca="1">RANDBETWEEN(Premissas!$B$7,Premissas!$C$7)</f>
        <v>4330</v>
      </c>
      <c r="I160" s="10">
        <f ca="1">VLOOKUP(B:B,fatTitanio!A:B,2,0)</f>
        <v>7.5526</v>
      </c>
      <c r="J160" s="11">
        <f ca="1">VLOOKUP(M:M,dimProduto!A:C,3,0)</f>
        <v>1.6261544560475099</v>
      </c>
      <c r="K160" s="6">
        <f ca="1">VLOOKUP(B:B,fatDolar!A:B,2,0)</f>
        <v>5.6162000000000001</v>
      </c>
      <c r="L160" s="6">
        <f t="shared" ca="1" si="4"/>
        <v>68.97645065571362</v>
      </c>
      <c r="M160" s="1">
        <f ca="1">RANDBETWEEN(SMALL(dimProduto!A:A,1),LARGE(dimProduto!A:A,1))</f>
        <v>4</v>
      </c>
      <c r="N160" s="12">
        <f t="shared" ca="1" si="5"/>
        <v>77285</v>
      </c>
      <c r="O160" s="1">
        <f ca="1">RANDBETWEEN(SMALL(dimFornecedor!A:A,1),LARGE(dimFornecedor!A:A,1))</f>
        <v>2</v>
      </c>
      <c r="P160" s="1">
        <f ca="1">RANDBETWEEN(SMALL(dimEstoque!A:A,1),LARGE(dimEstoque!A:A,1))</f>
        <v>1</v>
      </c>
    </row>
    <row r="161" spans="1:16" x14ac:dyDescent="0.2">
      <c r="A161" s="1">
        <v>160</v>
      </c>
      <c r="B161" s="5">
        <f ca="1">RANDBETWEEN(Premissas!$B$3,Premissas!$C$3)</f>
        <v>44272</v>
      </c>
      <c r="C161" s="5">
        <f ca="1">B161+RANDBETWEEN(Premissas!$B$4,Premissas!$C$4)</f>
        <v>44366</v>
      </c>
      <c r="D161" s="5">
        <f ca="1">C161+RANDBETWEEN(Premissas!$B$5,Premissas!$C$5)</f>
        <v>44381</v>
      </c>
      <c r="E161" s="6">
        <f ca="1">ROUNDUP(N161/35000,0)*K161*Premissas!$B$14</f>
        <v>66830.90400000001</v>
      </c>
      <c r="F161" s="6">
        <f ca="1">RANDBETWEEN(Premissas!$B$6,Premissas!$C$6)</f>
        <v>2858</v>
      </c>
      <c r="G161" s="11">
        <f ca="1">(L161*N161)*Premissas!$B$16</f>
        <v>4896.2741176818172</v>
      </c>
      <c r="H161" s="6">
        <f ca="1">RANDBETWEEN(Premissas!$B$7,Premissas!$C$7)</f>
        <v>4171</v>
      </c>
      <c r="I161" s="10">
        <f ca="1">VLOOKUP(B:B,fatTitanio!A:B,2,0)</f>
        <v>7.5506000000000002</v>
      </c>
      <c r="J161" s="11">
        <f ca="1">VLOOKUP(M:M,dimProduto!A:C,3,0)</f>
        <v>1.3242139330818898</v>
      </c>
      <c r="K161" s="6">
        <f ca="1">VLOOKUP(B:B,fatDolar!A:B,2,0)</f>
        <v>5.5831999999999997</v>
      </c>
      <c r="L161" s="6">
        <f t="shared" ca="1" si="4"/>
        <v>55.824237806168902</v>
      </c>
      <c r="M161" s="1">
        <f ca="1">RANDBETWEEN(SMALL(dimProduto!A:A,1),LARGE(dimProduto!A:A,1))</f>
        <v>2</v>
      </c>
      <c r="N161" s="12">
        <f t="shared" ca="1" si="5"/>
        <v>92325</v>
      </c>
      <c r="O161" s="1">
        <f ca="1">RANDBETWEEN(SMALL(dimFornecedor!A:A,1),LARGE(dimFornecedor!A:A,1))</f>
        <v>1</v>
      </c>
      <c r="P161" s="1">
        <f ca="1">RANDBETWEEN(SMALL(dimEstoque!A:A,1),LARGE(dimEstoque!A:A,1))</f>
        <v>1</v>
      </c>
    </row>
    <row r="162" spans="1:16" x14ac:dyDescent="0.2">
      <c r="A162" s="1">
        <v>161</v>
      </c>
      <c r="B162" s="5">
        <f ca="1">RANDBETWEEN(Premissas!$B$3,Premissas!$C$3)</f>
        <v>44263</v>
      </c>
      <c r="C162" s="5">
        <f ca="1">B162+RANDBETWEEN(Premissas!$B$4,Premissas!$C$4)</f>
        <v>44390</v>
      </c>
      <c r="D162" s="5">
        <f ca="1">C162+RANDBETWEEN(Premissas!$B$5,Premissas!$C$5)</f>
        <v>44413</v>
      </c>
      <c r="E162" s="6">
        <f ca="1">ROUNDUP(N162/35000,0)*K162*Premissas!$B$14</f>
        <v>70329.735000000001</v>
      </c>
      <c r="F162" s="6">
        <f ca="1">RANDBETWEEN(Premissas!$B$6,Premissas!$C$6)</f>
        <v>2919</v>
      </c>
      <c r="G162" s="11">
        <f ca="1">(L162*N162)*Premissas!$B$16</f>
        <v>6295.7288246173612</v>
      </c>
      <c r="H162" s="6">
        <f ca="1">RANDBETWEEN(Premissas!$B$7,Premissas!$C$7)</f>
        <v>4512</v>
      </c>
      <c r="I162" s="10">
        <f ca="1">VLOOKUP(B:B,fatTitanio!A:B,2,0)</f>
        <v>7.7500999999999998</v>
      </c>
      <c r="J162" s="11">
        <f ca="1">VLOOKUP(M:M,dimProduto!A:C,3,0)</f>
        <v>1.6261544560475099</v>
      </c>
      <c r="K162" s="6">
        <f ca="1">VLOOKUP(B:B,fatDolar!A:B,2,0)</f>
        <v>5.8754999999999997</v>
      </c>
      <c r="L162" s="6">
        <f t="shared" ca="1" si="4"/>
        <v>74.048101872481013</v>
      </c>
      <c r="M162" s="1">
        <f ca="1">RANDBETWEEN(SMALL(dimProduto!A:A,1),LARGE(dimProduto!A:A,1))</f>
        <v>4</v>
      </c>
      <c r="N162" s="12">
        <f t="shared" ca="1" si="5"/>
        <v>89497</v>
      </c>
      <c r="O162" s="1">
        <f ca="1">RANDBETWEEN(SMALL(dimFornecedor!A:A,1),LARGE(dimFornecedor!A:A,1))</f>
        <v>1</v>
      </c>
      <c r="P162" s="1">
        <f ca="1">RANDBETWEEN(SMALL(dimEstoque!A:A,1),LARGE(dimEstoque!A:A,1))</f>
        <v>3</v>
      </c>
    </row>
    <row r="163" spans="1:16" x14ac:dyDescent="0.2">
      <c r="A163" s="1">
        <v>162</v>
      </c>
      <c r="B163" s="5">
        <f ca="1">RANDBETWEEN(Premissas!$B$3,Premissas!$C$3)</f>
        <v>44555</v>
      </c>
      <c r="C163" s="5">
        <f ca="1">B163+RANDBETWEEN(Premissas!$B$4,Premissas!$C$4)</f>
        <v>44656</v>
      </c>
      <c r="D163" s="5">
        <f ca="1">C163+RANDBETWEEN(Premissas!$B$5,Premissas!$C$5)</f>
        <v>44689</v>
      </c>
      <c r="E163" s="6">
        <f ca="1">ROUNDUP(N163/35000,0)*K163*Premissas!$B$14</f>
        <v>45286.5</v>
      </c>
      <c r="F163" s="6">
        <f ca="1">RANDBETWEEN(Premissas!$B$6,Premissas!$C$6)</f>
        <v>2997</v>
      </c>
      <c r="G163" s="11">
        <f ca="1">(L163*N163)*Premissas!$B$16</f>
        <v>2774.7717104707444</v>
      </c>
      <c r="H163" s="6">
        <f ca="1">RANDBETWEEN(Premissas!$B$7,Premissas!$C$7)</f>
        <v>4086</v>
      </c>
      <c r="I163" s="10">
        <f ca="1">VLOOKUP(B:B,fatTitanio!A:B,2,0)</f>
        <v>7.1013000000000002</v>
      </c>
      <c r="J163" s="11">
        <f ca="1">VLOOKUP(M:M,dimProduto!A:C,3,0)</f>
        <v>1.0787187144069543</v>
      </c>
      <c r="K163" s="6">
        <f ca="1">VLOOKUP(B:B,fatDolar!A:B,2,0)</f>
        <v>5.6749999999999998</v>
      </c>
      <c r="L163" s="6">
        <f t="shared" ca="1" si="4"/>
        <v>43.472232047557746</v>
      </c>
      <c r="M163" s="1">
        <f ca="1">RANDBETWEEN(SMALL(dimProduto!A:A,1),LARGE(dimProduto!A:A,1))</f>
        <v>3</v>
      </c>
      <c r="N163" s="12">
        <f t="shared" ca="1" si="5"/>
        <v>67188</v>
      </c>
      <c r="O163" s="1">
        <f ca="1">RANDBETWEEN(SMALL(dimFornecedor!A:A,1),LARGE(dimFornecedor!A:A,1))</f>
        <v>1</v>
      </c>
      <c r="P163" s="1">
        <f ca="1">RANDBETWEEN(SMALL(dimEstoque!A:A,1),LARGE(dimEstoque!A:A,1))</f>
        <v>2</v>
      </c>
    </row>
    <row r="164" spans="1:16" x14ac:dyDescent="0.2">
      <c r="A164" s="1">
        <v>163</v>
      </c>
      <c r="B164" s="5">
        <f ca="1">RANDBETWEEN(Premissas!$B$3,Premissas!$C$3)</f>
        <v>44218</v>
      </c>
      <c r="C164" s="5">
        <f ca="1">B164+RANDBETWEEN(Premissas!$B$4,Premissas!$C$4)</f>
        <v>44333</v>
      </c>
      <c r="D164" s="5">
        <f ca="1">C164+RANDBETWEEN(Premissas!$B$5,Premissas!$C$5)</f>
        <v>44367</v>
      </c>
      <c r="E164" s="6">
        <f ca="1">ROUNDUP(N164/35000,0)*K164*Premissas!$B$14</f>
        <v>43623.468000000001</v>
      </c>
      <c r="F164" s="6">
        <f ca="1">RANDBETWEEN(Premissas!$B$6,Premissas!$C$6)</f>
        <v>2746</v>
      </c>
      <c r="G164" s="11">
        <f ca="1">(L164*N164)*Premissas!$B$16</f>
        <v>3335.3926866091465</v>
      </c>
      <c r="H164" s="6">
        <f ca="1">RANDBETWEEN(Premissas!$B$7,Premissas!$C$7)</f>
        <v>4406</v>
      </c>
      <c r="I164" s="10">
        <f ca="1">VLOOKUP(B:B,fatTitanio!A:B,2,0)</f>
        <v>7.5003000000000002</v>
      </c>
      <c r="J164" s="11">
        <f ca="1">VLOOKUP(M:M,dimProduto!A:C,3,0)</f>
        <v>1.3242139330818898</v>
      </c>
      <c r="K164" s="6">
        <f ca="1">VLOOKUP(B:B,fatDolar!A:B,2,0)</f>
        <v>5.4665999999999997</v>
      </c>
      <c r="L164" s="6">
        <f t="shared" ca="1" si="4"/>
        <v>54.294280833756922</v>
      </c>
      <c r="M164" s="1">
        <f ca="1">RANDBETWEEN(SMALL(dimProduto!A:A,1),LARGE(dimProduto!A:A,1))</f>
        <v>2</v>
      </c>
      <c r="N164" s="12">
        <f t="shared" ca="1" si="5"/>
        <v>64665</v>
      </c>
      <c r="O164" s="1">
        <f ca="1">RANDBETWEEN(SMALL(dimFornecedor!A:A,1),LARGE(dimFornecedor!A:A,1))</f>
        <v>1</v>
      </c>
      <c r="P164" s="1">
        <f ca="1">RANDBETWEEN(SMALL(dimEstoque!A:A,1),LARGE(dimEstoque!A:A,1))</f>
        <v>1</v>
      </c>
    </row>
    <row r="165" spans="1:16" x14ac:dyDescent="0.2">
      <c r="A165" s="1">
        <v>164</v>
      </c>
      <c r="B165" s="5">
        <f ca="1">RANDBETWEEN(Premissas!$B$3,Premissas!$C$3)</f>
        <v>44497</v>
      </c>
      <c r="C165" s="5">
        <f ca="1">B165+RANDBETWEEN(Premissas!$B$4,Premissas!$C$4)</f>
        <v>44628</v>
      </c>
      <c r="D165" s="5">
        <f ca="1">C165+RANDBETWEEN(Premissas!$B$5,Premissas!$C$5)</f>
        <v>44650</v>
      </c>
      <c r="E165" s="6">
        <f ca="1">ROUNDUP(N165/35000,0)*K165*Premissas!$B$14</f>
        <v>67587.407999999996</v>
      </c>
      <c r="F165" s="6">
        <f ca="1">RANDBETWEEN(Premissas!$B$6,Premissas!$C$6)</f>
        <v>2822</v>
      </c>
      <c r="G165" s="11">
        <f ca="1">(L165*N165)*Premissas!$B$16</f>
        <v>3979.2258487375993</v>
      </c>
      <c r="H165" s="6">
        <f ca="1">RANDBETWEEN(Premissas!$B$7,Premissas!$C$7)</f>
        <v>4145</v>
      </c>
      <c r="I165" s="10">
        <f ca="1">VLOOKUP(B:B,fatTitanio!A:B,2,0)</f>
        <v>7.2504</v>
      </c>
      <c r="J165" s="11">
        <f ca="1">VLOOKUP(M:M,dimProduto!A:C,3,0)</f>
        <v>1.4117154231888367</v>
      </c>
      <c r="K165" s="6">
        <f ca="1">VLOOKUP(B:B,fatDolar!A:B,2,0)</f>
        <v>5.6463999999999999</v>
      </c>
      <c r="L165" s="6">
        <f t="shared" ca="1" si="4"/>
        <v>57.793735693813694</v>
      </c>
      <c r="M165" s="1">
        <f ca="1">RANDBETWEEN(SMALL(dimProduto!A:A,1),LARGE(dimProduto!A:A,1))</f>
        <v>1</v>
      </c>
      <c r="N165" s="12">
        <f t="shared" ca="1" si="5"/>
        <v>72476</v>
      </c>
      <c r="O165" s="1">
        <f ca="1">RANDBETWEEN(SMALL(dimFornecedor!A:A,1),LARGE(dimFornecedor!A:A,1))</f>
        <v>2</v>
      </c>
      <c r="P165" s="1">
        <f ca="1">RANDBETWEEN(SMALL(dimEstoque!A:A,1),LARGE(dimEstoque!A:A,1))</f>
        <v>3</v>
      </c>
    </row>
    <row r="166" spans="1:16" x14ac:dyDescent="0.2">
      <c r="A166" s="1">
        <v>165</v>
      </c>
      <c r="B166" s="5">
        <f ca="1">RANDBETWEEN(Premissas!$B$3,Premissas!$C$3)</f>
        <v>44368</v>
      </c>
      <c r="C166" s="5">
        <f ca="1">B166+RANDBETWEEN(Premissas!$B$4,Premissas!$C$4)</f>
        <v>44483</v>
      </c>
      <c r="D166" s="5">
        <f ca="1">C166+RANDBETWEEN(Premissas!$B$5,Premissas!$C$5)</f>
        <v>44503</v>
      </c>
      <c r="E166" s="6">
        <f ca="1">ROUNDUP(N166/35000,0)*K166*Premissas!$B$14</f>
        <v>60005.61</v>
      </c>
      <c r="F166" s="6">
        <f ca="1">RANDBETWEEN(Premissas!$B$6,Premissas!$C$6)</f>
        <v>2748</v>
      </c>
      <c r="G166" s="11">
        <f ca="1">(L166*N166)*Premissas!$B$16</f>
        <v>4068.1635974723877</v>
      </c>
      <c r="H166" s="6">
        <f ca="1">RANDBETWEEN(Premissas!$B$7,Premissas!$C$7)</f>
        <v>4142</v>
      </c>
      <c r="I166" s="10">
        <f ca="1">VLOOKUP(B:B,fatTitanio!A:B,2,0)</f>
        <v>7.2504</v>
      </c>
      <c r="J166" s="11">
        <f ca="1">VLOOKUP(M:M,dimProduto!A:C,3,0)</f>
        <v>1.4117154231888367</v>
      </c>
      <c r="K166" s="6">
        <f ca="1">VLOOKUP(B:B,fatDolar!A:B,2,0)</f>
        <v>5.0129999999999999</v>
      </c>
      <c r="L166" s="6">
        <f t="shared" ca="1" si="4"/>
        <v>51.310569040997457</v>
      </c>
      <c r="M166" s="1">
        <f ca="1">RANDBETWEEN(SMALL(dimProduto!A:A,1),LARGE(dimProduto!A:A,1))</f>
        <v>1</v>
      </c>
      <c r="N166" s="12">
        <f t="shared" ca="1" si="5"/>
        <v>83458</v>
      </c>
      <c r="O166" s="1">
        <f ca="1">RANDBETWEEN(SMALL(dimFornecedor!A:A,1),LARGE(dimFornecedor!A:A,1))</f>
        <v>1</v>
      </c>
      <c r="P166" s="1">
        <f ca="1">RANDBETWEEN(SMALL(dimEstoque!A:A,1),LARGE(dimEstoque!A:A,1))</f>
        <v>4</v>
      </c>
    </row>
    <row r="167" spans="1:16" x14ac:dyDescent="0.2">
      <c r="A167" s="1">
        <v>166</v>
      </c>
      <c r="B167" s="5">
        <f ca="1">RANDBETWEEN(Premissas!$B$3,Premissas!$C$3)</f>
        <v>44480</v>
      </c>
      <c r="C167" s="5">
        <f ca="1">B167+RANDBETWEEN(Premissas!$B$4,Premissas!$C$4)</f>
        <v>44633</v>
      </c>
      <c r="D167" s="5">
        <f ca="1">C167+RANDBETWEEN(Premissas!$B$5,Premissas!$C$5)</f>
        <v>44658</v>
      </c>
      <c r="E167" s="6">
        <f ca="1">ROUNDUP(N167/35000,0)*K167*Premissas!$B$14</f>
        <v>66274.298999999999</v>
      </c>
      <c r="F167" s="6">
        <f ca="1">RANDBETWEEN(Premissas!$B$6,Premissas!$C$6)</f>
        <v>3529</v>
      </c>
      <c r="G167" s="11">
        <f ca="1">(L167*N167)*Premissas!$B$16</f>
        <v>5769.6685919333368</v>
      </c>
      <c r="H167" s="6">
        <f ca="1">RANDBETWEEN(Premissas!$B$7,Premissas!$C$7)</f>
        <v>4285</v>
      </c>
      <c r="I167" s="10">
        <f ca="1">VLOOKUP(B:B,fatTitanio!A:B,2,0)</f>
        <v>7.1295000000000002</v>
      </c>
      <c r="J167" s="11">
        <f ca="1">VLOOKUP(M:M,dimProduto!A:C,3,0)</f>
        <v>1.6261544560475099</v>
      </c>
      <c r="K167" s="6">
        <f ca="1">VLOOKUP(B:B,fatDolar!A:B,2,0)</f>
        <v>5.5366999999999997</v>
      </c>
      <c r="L167" s="6">
        <f t="shared" ca="1" si="4"/>
        <v>64.190662691883105</v>
      </c>
      <c r="M167" s="1">
        <f ca="1">RANDBETWEEN(SMALL(dimProduto!A:A,1),LARGE(dimProduto!A:A,1))</f>
        <v>4</v>
      </c>
      <c r="N167" s="12">
        <f t="shared" ca="1" si="5"/>
        <v>94614</v>
      </c>
      <c r="O167" s="1">
        <f ca="1">RANDBETWEEN(SMALL(dimFornecedor!A:A,1),LARGE(dimFornecedor!A:A,1))</f>
        <v>2</v>
      </c>
      <c r="P167" s="1">
        <f ca="1">RANDBETWEEN(SMALL(dimEstoque!A:A,1),LARGE(dimEstoque!A:A,1))</f>
        <v>1</v>
      </c>
    </row>
    <row r="168" spans="1:16" x14ac:dyDescent="0.2">
      <c r="A168" s="1">
        <v>167</v>
      </c>
      <c r="B168" s="5">
        <f ca="1">RANDBETWEEN(Premissas!$B$3,Premissas!$C$3)</f>
        <v>44540</v>
      </c>
      <c r="C168" s="5">
        <f ca="1">B168+RANDBETWEEN(Premissas!$B$4,Premissas!$C$4)</f>
        <v>44656</v>
      </c>
      <c r="D168" s="5">
        <f ca="1">C168+RANDBETWEEN(Premissas!$B$5,Premissas!$C$5)</f>
        <v>44693</v>
      </c>
      <c r="E168" s="6">
        <f ca="1">ROUNDUP(N168/35000,0)*K168*Premissas!$B$14</f>
        <v>67184.019</v>
      </c>
      <c r="F168" s="6">
        <f ca="1">RANDBETWEEN(Premissas!$B$6,Premissas!$C$6)</f>
        <v>2786</v>
      </c>
      <c r="G168" s="11">
        <f ca="1">(L168*N168)*Premissas!$B$16</f>
        <v>4380.163681879857</v>
      </c>
      <c r="H168" s="6">
        <f ca="1">RANDBETWEEN(Premissas!$B$7,Premissas!$C$7)</f>
        <v>4347</v>
      </c>
      <c r="I168" s="10">
        <f ca="1">VLOOKUP(B:B,fatTitanio!A:B,2,0)</f>
        <v>7.1013000000000002</v>
      </c>
      <c r="J168" s="11">
        <f ca="1">VLOOKUP(M:M,dimProduto!A:C,3,0)</f>
        <v>1.2719599651809441</v>
      </c>
      <c r="K168" s="6">
        <f ca="1">VLOOKUP(B:B,fatDolar!A:B,2,0)</f>
        <v>5.6127000000000002</v>
      </c>
      <c r="L168" s="6">
        <f t="shared" ca="1" si="4"/>
        <v>50.697101714260249</v>
      </c>
      <c r="M168" s="1">
        <f ca="1">RANDBETWEEN(SMALL(dimProduto!A:A,1),LARGE(dimProduto!A:A,1))</f>
        <v>5</v>
      </c>
      <c r="N168" s="12">
        <f t="shared" ca="1" si="5"/>
        <v>90946</v>
      </c>
      <c r="O168" s="1">
        <f ca="1">RANDBETWEEN(SMALL(dimFornecedor!A:A,1),LARGE(dimFornecedor!A:A,1))</f>
        <v>1</v>
      </c>
      <c r="P168" s="1">
        <f ca="1">RANDBETWEEN(SMALL(dimEstoque!A:A,1),LARGE(dimEstoque!A:A,1))</f>
        <v>1</v>
      </c>
    </row>
    <row r="169" spans="1:16" x14ac:dyDescent="0.2">
      <c r="A169" s="1">
        <v>168</v>
      </c>
      <c r="B169" s="5">
        <f ca="1">RANDBETWEEN(Premissas!$B$3,Premissas!$C$3)</f>
        <v>44270</v>
      </c>
      <c r="C169" s="5">
        <f ca="1">B169+RANDBETWEEN(Premissas!$B$4,Premissas!$C$4)</f>
        <v>44334</v>
      </c>
      <c r="D169" s="5">
        <f ca="1">C169+RANDBETWEEN(Premissas!$B$5,Premissas!$C$5)</f>
        <v>44351</v>
      </c>
      <c r="E169" s="6">
        <f ca="1">ROUNDUP(N169/35000,0)*K169*Premissas!$B$14</f>
        <v>67218.731999999989</v>
      </c>
      <c r="F169" s="6">
        <f ca="1">RANDBETWEEN(Premissas!$B$6,Premissas!$C$6)</f>
        <v>3289</v>
      </c>
      <c r="G169" s="11">
        <f ca="1">(L169*N169)*Premissas!$B$16</f>
        <v>3932.393239295659</v>
      </c>
      <c r="H169" s="6">
        <f ca="1">RANDBETWEEN(Premissas!$B$7,Premissas!$C$7)</f>
        <v>4371</v>
      </c>
      <c r="I169" s="10">
        <f ca="1">VLOOKUP(B:B,fatTitanio!A:B,2,0)</f>
        <v>7.7500999999999998</v>
      </c>
      <c r="J169" s="11">
        <f ca="1">VLOOKUP(M:M,dimProduto!A:C,3,0)</f>
        <v>1.2719599651809441</v>
      </c>
      <c r="K169" s="6">
        <f ca="1">VLOOKUP(B:B,fatDolar!A:B,2,0)</f>
        <v>5.6155999999999997</v>
      </c>
      <c r="L169" s="6">
        <f t="shared" ca="1" si="4"/>
        <v>55.357556730481399</v>
      </c>
      <c r="M169" s="1">
        <f ca="1">RANDBETWEEN(SMALL(dimProduto!A:A,1),LARGE(dimProduto!A:A,1))</f>
        <v>5</v>
      </c>
      <c r="N169" s="12">
        <f t="shared" ca="1" si="5"/>
        <v>74775</v>
      </c>
      <c r="O169" s="1">
        <f ca="1">RANDBETWEEN(SMALL(dimFornecedor!A:A,1),LARGE(dimFornecedor!A:A,1))</f>
        <v>1</v>
      </c>
      <c r="P169" s="1">
        <f ca="1">RANDBETWEEN(SMALL(dimEstoque!A:A,1),LARGE(dimEstoque!A:A,1))</f>
        <v>1</v>
      </c>
    </row>
    <row r="170" spans="1:16" x14ac:dyDescent="0.2">
      <c r="A170" s="1">
        <v>169</v>
      </c>
      <c r="B170" s="5">
        <f ca="1">RANDBETWEEN(Premissas!$B$3,Premissas!$C$3)</f>
        <v>44259</v>
      </c>
      <c r="C170" s="5">
        <f ca="1">B170+RANDBETWEEN(Premissas!$B$4,Premissas!$C$4)</f>
        <v>44389</v>
      </c>
      <c r="D170" s="5">
        <f ca="1">C170+RANDBETWEEN(Premissas!$B$5,Premissas!$C$5)</f>
        <v>44413</v>
      </c>
      <c r="E170" s="6">
        <f ca="1">ROUNDUP(N170/35000,0)*K170*Premissas!$B$14</f>
        <v>67861.520999999993</v>
      </c>
      <c r="F170" s="6">
        <f ca="1">RANDBETWEEN(Premissas!$B$6,Premissas!$C$6)</f>
        <v>2847</v>
      </c>
      <c r="G170" s="11">
        <f ca="1">(L170*N170)*Premissas!$B$16</f>
        <v>4125.9050191800443</v>
      </c>
      <c r="H170" s="6">
        <f ca="1">RANDBETWEEN(Premissas!$B$7,Premissas!$C$7)</f>
        <v>3824</v>
      </c>
      <c r="I170" s="10">
        <f ca="1">VLOOKUP(B:B,fatTitanio!A:B,2,0)</f>
        <v>7.7500999999999998</v>
      </c>
      <c r="J170" s="11">
        <f ca="1">VLOOKUP(M:M,dimProduto!A:C,3,0)</f>
        <v>1.3242139330818898</v>
      </c>
      <c r="K170" s="6">
        <f ca="1">VLOOKUP(B:B,fatDolar!A:B,2,0)</f>
        <v>5.6692999999999998</v>
      </c>
      <c r="L170" s="6">
        <f t="shared" ca="1" si="4"/>
        <v>58.182837630469052</v>
      </c>
      <c r="M170" s="1">
        <f ca="1">RANDBETWEEN(SMALL(dimProduto!A:A,1),LARGE(dimProduto!A:A,1))</f>
        <v>2</v>
      </c>
      <c r="N170" s="12">
        <f t="shared" ca="1" si="5"/>
        <v>74645</v>
      </c>
      <c r="O170" s="1">
        <f ca="1">RANDBETWEEN(SMALL(dimFornecedor!A:A,1),LARGE(dimFornecedor!A:A,1))</f>
        <v>2</v>
      </c>
      <c r="P170" s="1">
        <f ca="1">RANDBETWEEN(SMALL(dimEstoque!A:A,1),LARGE(dimEstoque!A:A,1))</f>
        <v>4</v>
      </c>
    </row>
    <row r="171" spans="1:16" x14ac:dyDescent="0.2">
      <c r="A171" s="1">
        <v>170</v>
      </c>
      <c r="B171" s="5">
        <f ca="1">RANDBETWEEN(Premissas!$B$3,Premissas!$C$3)</f>
        <v>44302</v>
      </c>
      <c r="C171" s="5">
        <f ca="1">B171+RANDBETWEEN(Premissas!$B$4,Premissas!$C$4)</f>
        <v>44387</v>
      </c>
      <c r="D171" s="5">
        <f ca="1">C171+RANDBETWEEN(Premissas!$B$5,Premissas!$C$5)</f>
        <v>44404</v>
      </c>
      <c r="E171" s="6">
        <f ca="1">ROUNDUP(N171/35000,0)*K171*Premissas!$B$14</f>
        <v>66891.951000000001</v>
      </c>
      <c r="F171" s="6">
        <f ca="1">RANDBETWEEN(Premissas!$B$6,Premissas!$C$6)</f>
        <v>3418</v>
      </c>
      <c r="G171" s="11">
        <f ca="1">(L171*N171)*Premissas!$B$16</f>
        <v>4977.0068360953483</v>
      </c>
      <c r="H171" s="6">
        <f ca="1">RANDBETWEEN(Premissas!$B$7,Premissas!$C$7)</f>
        <v>4383</v>
      </c>
      <c r="I171" s="10">
        <f ca="1">VLOOKUP(B:B,fatTitanio!A:B,2,0)</f>
        <v>7.5526</v>
      </c>
      <c r="J171" s="11">
        <f ca="1">VLOOKUP(M:M,dimProduto!A:C,3,0)</f>
        <v>1.6261544560475099</v>
      </c>
      <c r="K171" s="6">
        <f ca="1">VLOOKUP(B:B,fatDolar!A:B,2,0)</f>
        <v>5.5883000000000003</v>
      </c>
      <c r="L171" s="6">
        <f t="shared" ca="1" si="4"/>
        <v>68.633791389075256</v>
      </c>
      <c r="M171" s="1">
        <f ca="1">RANDBETWEEN(SMALL(dimProduto!A:A,1),LARGE(dimProduto!A:A,1))</f>
        <v>4</v>
      </c>
      <c r="N171" s="12">
        <f t="shared" ca="1" si="5"/>
        <v>76332</v>
      </c>
      <c r="O171" s="1">
        <f ca="1">RANDBETWEEN(SMALL(dimFornecedor!A:A,1),LARGE(dimFornecedor!A:A,1))</f>
        <v>2</v>
      </c>
      <c r="P171" s="1">
        <f ca="1">RANDBETWEEN(SMALL(dimEstoque!A:A,1),LARGE(dimEstoque!A:A,1))</f>
        <v>1</v>
      </c>
    </row>
    <row r="172" spans="1:16" x14ac:dyDescent="0.2">
      <c r="A172" s="1">
        <v>171</v>
      </c>
      <c r="B172" s="5">
        <f ca="1">RANDBETWEEN(Premissas!$B$3,Premissas!$C$3)</f>
        <v>44445</v>
      </c>
      <c r="C172" s="5">
        <f ca="1">B172+RANDBETWEEN(Premissas!$B$4,Premissas!$C$4)</f>
        <v>44517</v>
      </c>
      <c r="D172" s="5">
        <f ca="1">C172+RANDBETWEEN(Premissas!$B$5,Premissas!$C$5)</f>
        <v>44557</v>
      </c>
      <c r="E172" s="6">
        <f ca="1">ROUNDUP(N172/35000,0)*K172*Premissas!$B$14</f>
        <v>61876.521000000001</v>
      </c>
      <c r="F172" s="6">
        <f ca="1">RANDBETWEEN(Premissas!$B$6,Premissas!$C$6)</f>
        <v>3598</v>
      </c>
      <c r="G172" s="11">
        <f ca="1">(L172*N172)*Premissas!$B$16</f>
        <v>4317.164825878378</v>
      </c>
      <c r="H172" s="6">
        <f ca="1">RANDBETWEEN(Premissas!$B$7,Premissas!$C$7)</f>
        <v>4106</v>
      </c>
      <c r="I172" s="10">
        <f ca="1">VLOOKUP(B:B,fatTitanio!A:B,2,0)</f>
        <v>6.6458000000000004</v>
      </c>
      <c r="J172" s="11">
        <f ca="1">VLOOKUP(M:M,dimProduto!A:C,3,0)</f>
        <v>1.4117154231888367</v>
      </c>
      <c r="K172" s="6">
        <f ca="1">VLOOKUP(B:B,fatDolar!A:B,2,0)</f>
        <v>5.1692999999999998</v>
      </c>
      <c r="L172" s="6">
        <f t="shared" ca="1" si="4"/>
        <v>48.498260733393082</v>
      </c>
      <c r="M172" s="1">
        <f ca="1">RANDBETWEEN(SMALL(dimProduto!A:A,1),LARGE(dimProduto!A:A,1))</f>
        <v>1</v>
      </c>
      <c r="N172" s="12">
        <f t="shared" ca="1" si="5"/>
        <v>93702</v>
      </c>
      <c r="O172" s="1">
        <f ca="1">RANDBETWEEN(SMALL(dimFornecedor!A:A,1),LARGE(dimFornecedor!A:A,1))</f>
        <v>2</v>
      </c>
      <c r="P172" s="1">
        <f ca="1">RANDBETWEEN(SMALL(dimEstoque!A:A,1),LARGE(dimEstoque!A:A,1))</f>
        <v>1</v>
      </c>
    </row>
    <row r="173" spans="1:16" x14ac:dyDescent="0.2">
      <c r="A173" s="1">
        <v>172</v>
      </c>
      <c r="B173" s="5">
        <f ca="1">RANDBETWEEN(Premissas!$B$3,Premissas!$C$3)</f>
        <v>44441</v>
      </c>
      <c r="C173" s="5">
        <f ca="1">B173+RANDBETWEEN(Premissas!$B$4,Premissas!$C$4)</f>
        <v>44558</v>
      </c>
      <c r="D173" s="5">
        <f ca="1">C173+RANDBETWEEN(Premissas!$B$5,Premissas!$C$5)</f>
        <v>44594</v>
      </c>
      <c r="E173" s="6">
        <f ca="1">ROUNDUP(N173/35000,0)*K173*Premissas!$B$14</f>
        <v>62027.343000000001</v>
      </c>
      <c r="F173" s="6">
        <f ca="1">RANDBETWEEN(Premissas!$B$6,Premissas!$C$6)</f>
        <v>3047</v>
      </c>
      <c r="G173" s="11">
        <f ca="1">(L173*N173)*Premissas!$B$16</f>
        <v>3545.932392078877</v>
      </c>
      <c r="H173" s="6">
        <f ca="1">RANDBETWEEN(Premissas!$B$7,Premissas!$C$7)</f>
        <v>4446</v>
      </c>
      <c r="I173" s="10">
        <f ca="1">VLOOKUP(B:B,fatTitanio!A:B,2,0)</f>
        <v>6.6458000000000004</v>
      </c>
      <c r="J173" s="11">
        <f ca="1">VLOOKUP(M:M,dimProduto!A:C,3,0)</f>
        <v>1.0787187144069543</v>
      </c>
      <c r="K173" s="6">
        <f ca="1">VLOOKUP(B:B,fatDolar!A:B,2,0)</f>
        <v>5.1818999999999997</v>
      </c>
      <c r="L173" s="6">
        <f t="shared" ca="1" si="4"/>
        <v>37.148775953606908</v>
      </c>
      <c r="M173" s="1">
        <f ca="1">RANDBETWEEN(SMALL(dimProduto!A:A,1),LARGE(dimProduto!A:A,1))</f>
        <v>3</v>
      </c>
      <c r="N173" s="12">
        <f t="shared" ca="1" si="5"/>
        <v>100476</v>
      </c>
      <c r="O173" s="1">
        <f ca="1">RANDBETWEEN(SMALL(dimFornecedor!A:A,1),LARGE(dimFornecedor!A:A,1))</f>
        <v>1</v>
      </c>
      <c r="P173" s="1">
        <f ca="1">RANDBETWEEN(SMALL(dimEstoque!A:A,1),LARGE(dimEstoque!A:A,1))</f>
        <v>1</v>
      </c>
    </row>
    <row r="174" spans="1:16" x14ac:dyDescent="0.2">
      <c r="A174" s="1">
        <v>173</v>
      </c>
      <c r="B174" s="5">
        <f ca="1">RANDBETWEEN(Premissas!$B$3,Premissas!$C$3)</f>
        <v>44260</v>
      </c>
      <c r="C174" s="5">
        <f ca="1">B174+RANDBETWEEN(Premissas!$B$4,Premissas!$C$4)</f>
        <v>44325</v>
      </c>
      <c r="D174" s="5">
        <f ca="1">C174+RANDBETWEEN(Premissas!$B$5,Premissas!$C$5)</f>
        <v>44358</v>
      </c>
      <c r="E174" s="6">
        <f ca="1">ROUNDUP(N174/35000,0)*K174*Premissas!$B$14</f>
        <v>68118.876000000004</v>
      </c>
      <c r="F174" s="6">
        <f ca="1">RANDBETWEEN(Premissas!$B$6,Premissas!$C$6)</f>
        <v>3056</v>
      </c>
      <c r="G174" s="11">
        <f ca="1">(L174*N174)*Premissas!$B$16</f>
        <v>4702.2107973376696</v>
      </c>
      <c r="H174" s="6">
        <f ca="1">RANDBETWEEN(Premissas!$B$7,Premissas!$C$7)</f>
        <v>4323</v>
      </c>
      <c r="I174" s="10">
        <f ca="1">VLOOKUP(B:B,fatTitanio!A:B,2,0)</f>
        <v>7.7500999999999998</v>
      </c>
      <c r="J174" s="11">
        <f ca="1">VLOOKUP(M:M,dimProduto!A:C,3,0)</f>
        <v>1.3242139330818898</v>
      </c>
      <c r="K174" s="6">
        <f ca="1">VLOOKUP(B:B,fatDolar!A:B,2,0)</f>
        <v>5.6908000000000003</v>
      </c>
      <c r="L174" s="6">
        <f t="shared" ca="1" si="4"/>
        <v>58.403487624128786</v>
      </c>
      <c r="M174" s="1">
        <f ca="1">RANDBETWEEN(SMALL(dimProduto!A:A,1),LARGE(dimProduto!A:A,1))</f>
        <v>2</v>
      </c>
      <c r="N174" s="12">
        <f t="shared" ca="1" si="5"/>
        <v>84750</v>
      </c>
      <c r="O174" s="1">
        <f ca="1">RANDBETWEEN(SMALL(dimFornecedor!A:A,1),LARGE(dimFornecedor!A:A,1))</f>
        <v>2</v>
      </c>
      <c r="P174" s="1">
        <f ca="1">RANDBETWEEN(SMALL(dimEstoque!A:A,1),LARGE(dimEstoque!A:A,1))</f>
        <v>4</v>
      </c>
    </row>
    <row r="175" spans="1:16" x14ac:dyDescent="0.2">
      <c r="A175" s="1">
        <v>174</v>
      </c>
      <c r="B175" s="5">
        <f ca="1">RANDBETWEEN(Premissas!$B$3,Premissas!$C$3)</f>
        <v>44440</v>
      </c>
      <c r="C175" s="5">
        <f ca="1">B175+RANDBETWEEN(Premissas!$B$4,Premissas!$C$4)</f>
        <v>44581</v>
      </c>
      <c r="D175" s="5">
        <f ca="1">C175+RANDBETWEEN(Premissas!$B$5,Premissas!$C$5)</f>
        <v>44603</v>
      </c>
      <c r="E175" s="6">
        <f ca="1">ROUNDUP(N175/35000,0)*K175*Premissas!$B$14</f>
        <v>62074.026000000005</v>
      </c>
      <c r="F175" s="6">
        <f ca="1">RANDBETWEEN(Premissas!$B$6,Premissas!$C$6)</f>
        <v>3257</v>
      </c>
      <c r="G175" s="11">
        <f ca="1">(L175*N175)*Premissas!$B$16</f>
        <v>4160.4840044185767</v>
      </c>
      <c r="H175" s="6">
        <f ca="1">RANDBETWEEN(Premissas!$B$7,Premissas!$C$7)</f>
        <v>4582</v>
      </c>
      <c r="I175" s="10">
        <f ca="1">VLOOKUP(B:B,fatTitanio!A:B,2,0)</f>
        <v>6.6458000000000004</v>
      </c>
      <c r="J175" s="11">
        <f ca="1">VLOOKUP(M:M,dimProduto!A:C,3,0)</f>
        <v>1.4117154231888367</v>
      </c>
      <c r="K175" s="6">
        <f ca="1">VLOOKUP(B:B,fatDolar!A:B,2,0)</f>
        <v>5.1858000000000004</v>
      </c>
      <c r="L175" s="6">
        <f t="shared" ca="1" si="4"/>
        <v>48.653063376323651</v>
      </c>
      <c r="M175" s="1">
        <f ca="1">RANDBETWEEN(SMALL(dimProduto!A:A,1),LARGE(dimProduto!A:A,1))</f>
        <v>1</v>
      </c>
      <c r="N175" s="12">
        <f t="shared" ca="1" si="5"/>
        <v>90014</v>
      </c>
      <c r="O175" s="1">
        <f ca="1">RANDBETWEEN(SMALL(dimFornecedor!A:A,1),LARGE(dimFornecedor!A:A,1))</f>
        <v>1</v>
      </c>
      <c r="P175" s="1">
        <f ca="1">RANDBETWEEN(SMALL(dimEstoque!A:A,1),LARGE(dimEstoque!A:A,1))</f>
        <v>1</v>
      </c>
    </row>
    <row r="176" spans="1:16" x14ac:dyDescent="0.2">
      <c r="A176" s="1">
        <v>175</v>
      </c>
      <c r="B176" s="5">
        <f ca="1">RANDBETWEEN(Premissas!$B$3,Premissas!$C$3)</f>
        <v>44283</v>
      </c>
      <c r="C176" s="5">
        <f ca="1">B176+RANDBETWEEN(Premissas!$B$4,Premissas!$C$4)</f>
        <v>44347</v>
      </c>
      <c r="D176" s="5">
        <f ca="1">C176+RANDBETWEEN(Premissas!$B$5,Premissas!$C$5)</f>
        <v>44375</v>
      </c>
      <c r="E176" s="6">
        <f ca="1">ROUNDUP(N176/35000,0)*K176*Premissas!$B$14</f>
        <v>45937.667999999998</v>
      </c>
      <c r="F176" s="6">
        <f ca="1">RANDBETWEEN(Premissas!$B$6,Premissas!$C$6)</f>
        <v>3107</v>
      </c>
      <c r="G176" s="11">
        <f ca="1">(L176*N176)*Premissas!$B$16</f>
        <v>3027.052119628147</v>
      </c>
      <c r="H176" s="6">
        <f ca="1">RANDBETWEEN(Premissas!$B$7,Premissas!$C$7)</f>
        <v>4417</v>
      </c>
      <c r="I176" s="10">
        <f ca="1">VLOOKUP(B:B,fatTitanio!A:B,2,0)</f>
        <v>7.5526</v>
      </c>
      <c r="J176" s="11">
        <f ca="1">VLOOKUP(M:M,dimProduto!A:C,3,0)</f>
        <v>1.0787187144069543</v>
      </c>
      <c r="K176" s="6">
        <f ca="1">VLOOKUP(B:B,fatDolar!A:B,2,0)</f>
        <v>5.7565999999999997</v>
      </c>
      <c r="L176" s="6">
        <f t="shared" ca="1" si="4"/>
        <v>46.899774098324329</v>
      </c>
      <c r="M176" s="1">
        <f ca="1">RANDBETWEEN(SMALL(dimProduto!A:A,1),LARGE(dimProduto!A:A,1))</f>
        <v>3</v>
      </c>
      <c r="N176" s="12">
        <f t="shared" ca="1" si="5"/>
        <v>67940</v>
      </c>
      <c r="O176" s="1">
        <f ca="1">RANDBETWEEN(SMALL(dimFornecedor!A:A,1),LARGE(dimFornecedor!A:A,1))</f>
        <v>2</v>
      </c>
      <c r="P176" s="1">
        <f ca="1">RANDBETWEEN(SMALL(dimEstoque!A:A,1),LARGE(dimEstoque!A:A,1))</f>
        <v>4</v>
      </c>
    </row>
    <row r="177" spans="1:16" x14ac:dyDescent="0.2">
      <c r="A177" s="1">
        <v>176</v>
      </c>
      <c r="B177" s="5">
        <f ca="1">RANDBETWEEN(Premissas!$B$3,Premissas!$C$3)</f>
        <v>44317</v>
      </c>
      <c r="C177" s="5">
        <f ca="1">B177+RANDBETWEEN(Premissas!$B$4,Premissas!$C$4)</f>
        <v>44472</v>
      </c>
      <c r="D177" s="5">
        <f ca="1">C177+RANDBETWEEN(Premissas!$B$5,Premissas!$C$5)</f>
        <v>44500</v>
      </c>
      <c r="E177" s="6">
        <f ca="1">ROUNDUP(N177/35000,0)*K177*Premissas!$B$14</f>
        <v>65076.102000000014</v>
      </c>
      <c r="F177" s="6">
        <f ca="1">RANDBETWEEN(Premissas!$B$6,Premissas!$C$6)</f>
        <v>3094</v>
      </c>
      <c r="G177" s="11">
        <f ca="1">(L177*N177)*Premissas!$B$16</f>
        <v>4173.834140259688</v>
      </c>
      <c r="H177" s="6">
        <f ca="1">RANDBETWEEN(Premissas!$B$7,Premissas!$C$7)</f>
        <v>4272</v>
      </c>
      <c r="I177" s="10">
        <f ca="1">VLOOKUP(B:B,fatTitanio!A:B,2,0)</f>
        <v>7.5526</v>
      </c>
      <c r="J177" s="11">
        <f ca="1">VLOOKUP(M:M,dimProduto!A:C,3,0)</f>
        <v>1.4117154231888367</v>
      </c>
      <c r="K177" s="6">
        <f ca="1">VLOOKUP(B:B,fatDolar!A:B,2,0)</f>
        <v>5.4366000000000003</v>
      </c>
      <c r="L177" s="6">
        <f t="shared" ca="1" si="4"/>
        <v>57.965691949679886</v>
      </c>
      <c r="M177" s="1">
        <f ca="1">RANDBETWEEN(SMALL(dimProduto!A:A,1),LARGE(dimProduto!A:A,1))</f>
        <v>1</v>
      </c>
      <c r="N177" s="12">
        <f t="shared" ca="1" si="5"/>
        <v>75795</v>
      </c>
      <c r="O177" s="1">
        <f ca="1">RANDBETWEEN(SMALL(dimFornecedor!A:A,1),LARGE(dimFornecedor!A:A,1))</f>
        <v>1</v>
      </c>
      <c r="P177" s="1">
        <f ca="1">RANDBETWEEN(SMALL(dimEstoque!A:A,1),LARGE(dimEstoque!A:A,1))</f>
        <v>2</v>
      </c>
    </row>
    <row r="178" spans="1:16" x14ac:dyDescent="0.2">
      <c r="A178" s="1">
        <v>177</v>
      </c>
      <c r="B178" s="5">
        <f ca="1">RANDBETWEEN(Premissas!$B$3,Premissas!$C$3)</f>
        <v>44533</v>
      </c>
      <c r="C178" s="5">
        <f ca="1">B178+RANDBETWEEN(Premissas!$B$4,Premissas!$C$4)</f>
        <v>44607</v>
      </c>
      <c r="D178" s="5">
        <f ca="1">C178+RANDBETWEEN(Premissas!$B$5,Premissas!$C$5)</f>
        <v>44640</v>
      </c>
      <c r="E178" s="6">
        <f ca="1">ROUNDUP(N178/35000,0)*K178*Premissas!$B$14</f>
        <v>67668.804000000004</v>
      </c>
      <c r="F178" s="6">
        <f ca="1">RANDBETWEEN(Premissas!$B$6,Premissas!$C$6)</f>
        <v>3514</v>
      </c>
      <c r="G178" s="11">
        <f ca="1">(L178*N178)*Premissas!$B$16</f>
        <v>3891.6132027666781</v>
      </c>
      <c r="H178" s="6">
        <f ca="1">RANDBETWEEN(Premissas!$B$7,Premissas!$C$7)</f>
        <v>4433</v>
      </c>
      <c r="I178" s="10">
        <f ca="1">VLOOKUP(B:B,fatTitanio!A:B,2,0)</f>
        <v>7.2504</v>
      </c>
      <c r="J178" s="11">
        <f ca="1">VLOOKUP(M:M,dimProduto!A:C,3,0)</f>
        <v>1.4117154231888367</v>
      </c>
      <c r="K178" s="6">
        <f ca="1">VLOOKUP(B:B,fatDolar!A:B,2,0)</f>
        <v>5.6532</v>
      </c>
      <c r="L178" s="6">
        <f t="shared" ca="1" si="4"/>
        <v>57.863337104042856</v>
      </c>
      <c r="M178" s="1">
        <f ca="1">RANDBETWEEN(SMALL(dimProduto!A:A,1),LARGE(dimProduto!A:A,1))</f>
        <v>1</v>
      </c>
      <c r="N178" s="12">
        <f t="shared" ca="1" si="5"/>
        <v>70795</v>
      </c>
      <c r="O178" s="1">
        <f ca="1">RANDBETWEEN(SMALL(dimFornecedor!A:A,1),LARGE(dimFornecedor!A:A,1))</f>
        <v>1</v>
      </c>
      <c r="P178" s="1">
        <f ca="1">RANDBETWEEN(SMALL(dimEstoque!A:A,1),LARGE(dimEstoque!A:A,1))</f>
        <v>3</v>
      </c>
    </row>
    <row r="179" spans="1:16" x14ac:dyDescent="0.2">
      <c r="A179" s="1">
        <v>178</v>
      </c>
      <c r="B179" s="5">
        <f ca="1">RANDBETWEEN(Premissas!$B$3,Premissas!$C$3)</f>
        <v>44416</v>
      </c>
      <c r="C179" s="5">
        <f ca="1">B179+RANDBETWEEN(Premissas!$B$4,Premissas!$C$4)</f>
        <v>44533</v>
      </c>
      <c r="D179" s="5">
        <f ca="1">C179+RANDBETWEEN(Premissas!$B$5,Premissas!$C$5)</f>
        <v>44569</v>
      </c>
      <c r="E179" s="6">
        <f ca="1">ROUNDUP(N179/35000,0)*K179*Premissas!$B$14</f>
        <v>41736.198000000004</v>
      </c>
      <c r="F179" s="6">
        <f ca="1">RANDBETWEEN(Premissas!$B$6,Premissas!$C$6)</f>
        <v>3299</v>
      </c>
      <c r="G179" s="11">
        <f ca="1">(L179*N179)*Premissas!$B$16</f>
        <v>3336.7823955607487</v>
      </c>
      <c r="H179" s="6">
        <f ca="1">RANDBETWEEN(Premissas!$B$7,Premissas!$C$7)</f>
        <v>4304</v>
      </c>
      <c r="I179" s="10">
        <f ca="1">VLOOKUP(B:B,fatTitanio!A:B,2,0)</f>
        <v>6.6458000000000004</v>
      </c>
      <c r="J179" s="11">
        <f ca="1">VLOOKUP(M:M,dimProduto!A:C,3,0)</f>
        <v>1.6261544560475099</v>
      </c>
      <c r="K179" s="6">
        <f ca="1">VLOOKUP(B:B,fatDolar!A:B,2,0)</f>
        <v>5.2301000000000002</v>
      </c>
      <c r="L179" s="6">
        <f t="shared" ca="1" si="4"/>
        <v>56.522199505051233</v>
      </c>
      <c r="M179" s="1">
        <f ca="1">RANDBETWEEN(SMALL(dimProduto!A:A,1),LARGE(dimProduto!A:A,1))</f>
        <v>4</v>
      </c>
      <c r="N179" s="12">
        <f t="shared" ca="1" si="5"/>
        <v>62142</v>
      </c>
      <c r="O179" s="1">
        <f ca="1">RANDBETWEEN(SMALL(dimFornecedor!A:A,1),LARGE(dimFornecedor!A:A,1))</f>
        <v>1</v>
      </c>
      <c r="P179" s="1">
        <f ca="1">RANDBETWEEN(SMALL(dimEstoque!A:A,1),LARGE(dimEstoque!A:A,1))</f>
        <v>1</v>
      </c>
    </row>
    <row r="180" spans="1:16" x14ac:dyDescent="0.2">
      <c r="A180" s="1">
        <v>179</v>
      </c>
      <c r="B180" s="5">
        <f ca="1">RANDBETWEEN(Premissas!$B$3,Premissas!$C$3)</f>
        <v>44459</v>
      </c>
      <c r="C180" s="5">
        <f ca="1">B180+RANDBETWEEN(Premissas!$B$4,Premissas!$C$4)</f>
        <v>44583</v>
      </c>
      <c r="D180" s="5">
        <f ca="1">C180+RANDBETWEEN(Premissas!$B$5,Premissas!$C$5)</f>
        <v>44607</v>
      </c>
      <c r="E180" s="6">
        <f ca="1">ROUNDUP(N180/35000,0)*K180*Premissas!$B$14</f>
        <v>42485.52</v>
      </c>
      <c r="F180" s="6">
        <f ca="1">RANDBETWEEN(Premissas!$B$6,Premissas!$C$6)</f>
        <v>3454</v>
      </c>
      <c r="G180" s="11">
        <f ca="1">(L180*N180)*Premissas!$B$16</f>
        <v>2993.1920438248267</v>
      </c>
      <c r="H180" s="6">
        <f ca="1">RANDBETWEEN(Premissas!$B$7,Premissas!$C$7)</f>
        <v>4301</v>
      </c>
      <c r="I180" s="10">
        <f ca="1">VLOOKUP(B:B,fatTitanio!A:B,2,0)</f>
        <v>7.1295000000000002</v>
      </c>
      <c r="J180" s="11">
        <f ca="1">VLOOKUP(M:M,dimProduto!A:C,3,0)</f>
        <v>1.2719599651809441</v>
      </c>
      <c r="K180" s="6">
        <f ca="1">VLOOKUP(B:B,fatDolar!A:B,2,0)</f>
        <v>5.3239999999999998</v>
      </c>
      <c r="L180" s="6">
        <f t="shared" ca="1" si="4"/>
        <v>48.280366956037149</v>
      </c>
      <c r="M180" s="1">
        <f ca="1">RANDBETWEEN(SMALL(dimProduto!A:A,1),LARGE(dimProduto!A:A,1))</f>
        <v>5</v>
      </c>
      <c r="N180" s="12">
        <f t="shared" ca="1" si="5"/>
        <v>65259</v>
      </c>
      <c r="O180" s="1">
        <f ca="1">RANDBETWEEN(SMALL(dimFornecedor!A:A,1),LARGE(dimFornecedor!A:A,1))</f>
        <v>2</v>
      </c>
      <c r="P180" s="1">
        <f ca="1">RANDBETWEEN(SMALL(dimEstoque!A:A,1),LARGE(dimEstoque!A:A,1))</f>
        <v>2</v>
      </c>
    </row>
    <row r="181" spans="1:16" x14ac:dyDescent="0.2">
      <c r="A181" s="1">
        <v>180</v>
      </c>
      <c r="B181" s="5">
        <f ca="1">RANDBETWEEN(Premissas!$B$3,Premissas!$C$3)</f>
        <v>44300</v>
      </c>
      <c r="C181" s="5">
        <f ca="1">B181+RANDBETWEEN(Premissas!$B$4,Premissas!$C$4)</f>
        <v>44421</v>
      </c>
      <c r="D181" s="5">
        <f ca="1">C181+RANDBETWEEN(Premissas!$B$5,Premissas!$C$5)</f>
        <v>44460</v>
      </c>
      <c r="E181" s="6">
        <f ca="1">ROUNDUP(N181/35000,0)*K181*Premissas!$B$14</f>
        <v>67661.621999999988</v>
      </c>
      <c r="F181" s="6">
        <f ca="1">RANDBETWEEN(Premissas!$B$6,Premissas!$C$6)</f>
        <v>3368</v>
      </c>
      <c r="G181" s="11">
        <f ca="1">(L181*N181)*Premissas!$B$16</f>
        <v>6419.7337628930482</v>
      </c>
      <c r="H181" s="6">
        <f ca="1">RANDBETWEEN(Premissas!$B$7,Premissas!$C$7)</f>
        <v>3840</v>
      </c>
      <c r="I181" s="10">
        <f ca="1">VLOOKUP(B:B,fatTitanio!A:B,2,0)</f>
        <v>7.5526</v>
      </c>
      <c r="J181" s="11">
        <f ca="1">VLOOKUP(M:M,dimProduto!A:C,3,0)</f>
        <v>1.6261544560475099</v>
      </c>
      <c r="K181" s="6">
        <f ca="1">VLOOKUP(B:B,fatDolar!A:B,2,0)</f>
        <v>5.6525999999999996</v>
      </c>
      <c r="L181" s="6">
        <f t="shared" ca="1" si="4"/>
        <v>69.423504322582318</v>
      </c>
      <c r="M181" s="1">
        <f ca="1">RANDBETWEEN(SMALL(dimProduto!A:A,1),LARGE(dimProduto!A:A,1))</f>
        <v>4</v>
      </c>
      <c r="N181" s="12">
        <f t="shared" ca="1" si="5"/>
        <v>97339</v>
      </c>
      <c r="O181" s="1">
        <f ca="1">RANDBETWEEN(SMALL(dimFornecedor!A:A,1),LARGE(dimFornecedor!A:A,1))</f>
        <v>2</v>
      </c>
      <c r="P181" s="1">
        <f ca="1">RANDBETWEEN(SMALL(dimEstoque!A:A,1),LARGE(dimEstoque!A:A,1))</f>
        <v>3</v>
      </c>
    </row>
    <row r="182" spans="1:16" x14ac:dyDescent="0.2">
      <c r="A182" s="1">
        <v>181</v>
      </c>
      <c r="B182" s="5">
        <f ca="1">RANDBETWEEN(Premissas!$B$3,Premissas!$C$3)</f>
        <v>44439</v>
      </c>
      <c r="C182" s="5">
        <f ca="1">B182+RANDBETWEEN(Premissas!$B$4,Premissas!$C$4)</f>
        <v>44595</v>
      </c>
      <c r="D182" s="5">
        <f ca="1">C182+RANDBETWEEN(Premissas!$B$5,Premissas!$C$5)</f>
        <v>44610</v>
      </c>
      <c r="E182" s="6">
        <f ca="1">ROUNDUP(N182/35000,0)*K182*Premissas!$B$14</f>
        <v>61635.924000000006</v>
      </c>
      <c r="F182" s="6">
        <f ca="1">RANDBETWEEN(Premissas!$B$6,Premissas!$C$6)</f>
        <v>3070</v>
      </c>
      <c r="G182" s="11">
        <f ca="1">(L182*N182)*Premissas!$B$16</f>
        <v>3912.5727803095861</v>
      </c>
      <c r="H182" s="6">
        <f ca="1">RANDBETWEEN(Premissas!$B$7,Premissas!$C$7)</f>
        <v>4465</v>
      </c>
      <c r="I182" s="10">
        <f ca="1">VLOOKUP(B:B,fatTitanio!A:B,2,0)</f>
        <v>6.6458000000000004</v>
      </c>
      <c r="J182" s="11">
        <f ca="1">VLOOKUP(M:M,dimProduto!A:C,3,0)</f>
        <v>1.2719599651809441</v>
      </c>
      <c r="K182" s="6">
        <f ca="1">VLOOKUP(B:B,fatDolar!A:B,2,0)</f>
        <v>5.1492000000000004</v>
      </c>
      <c r="L182" s="6">
        <f t="shared" ca="1" si="4"/>
        <v>43.527173860258245</v>
      </c>
      <c r="M182" s="1">
        <f ca="1">RANDBETWEEN(SMALL(dimProduto!A:A,1),LARGE(dimProduto!A:A,1))</f>
        <v>5</v>
      </c>
      <c r="N182" s="12">
        <f t="shared" ca="1" si="5"/>
        <v>94619</v>
      </c>
      <c r="O182" s="1">
        <f ca="1">RANDBETWEEN(SMALL(dimFornecedor!A:A,1),LARGE(dimFornecedor!A:A,1))</f>
        <v>2</v>
      </c>
      <c r="P182" s="1">
        <f ca="1">RANDBETWEEN(SMALL(dimEstoque!A:A,1),LARGE(dimEstoque!A:A,1))</f>
        <v>4</v>
      </c>
    </row>
    <row r="183" spans="1:16" x14ac:dyDescent="0.2">
      <c r="A183" s="1">
        <v>182</v>
      </c>
      <c r="B183" s="5">
        <f ca="1">RANDBETWEEN(Premissas!$B$3,Premissas!$C$3)</f>
        <v>44483</v>
      </c>
      <c r="C183" s="5">
        <f ca="1">B183+RANDBETWEEN(Premissas!$B$4,Premissas!$C$4)</f>
        <v>44612</v>
      </c>
      <c r="D183" s="5">
        <f ca="1">C183+RANDBETWEEN(Premissas!$B$5,Premissas!$C$5)</f>
        <v>44640</v>
      </c>
      <c r="E183" s="6">
        <f ca="1">ROUNDUP(N183/35000,0)*K183*Premissas!$B$14</f>
        <v>65993.004000000001</v>
      </c>
      <c r="F183" s="6">
        <f ca="1">RANDBETWEEN(Premissas!$B$6,Premissas!$C$6)</f>
        <v>3140</v>
      </c>
      <c r="G183" s="11">
        <f ca="1">(L183*N183)*Premissas!$B$16</f>
        <v>4657.1556606151808</v>
      </c>
      <c r="H183" s="6">
        <f ca="1">RANDBETWEEN(Premissas!$B$7,Premissas!$C$7)</f>
        <v>4055</v>
      </c>
      <c r="I183" s="10">
        <f ca="1">VLOOKUP(B:B,fatTitanio!A:B,2,0)</f>
        <v>7.1295000000000002</v>
      </c>
      <c r="J183" s="11">
        <f ca="1">VLOOKUP(M:M,dimProduto!A:C,3,0)</f>
        <v>1.2719599651809441</v>
      </c>
      <c r="K183" s="6">
        <f ca="1">VLOOKUP(B:B,fatDolar!A:B,2,0)</f>
        <v>5.5132000000000003</v>
      </c>
      <c r="L183" s="6">
        <f t="shared" ca="1" si="4"/>
        <v>49.996115533813679</v>
      </c>
      <c r="M183" s="1">
        <f ca="1">RANDBETWEEN(SMALL(dimProduto!A:A,1),LARGE(dimProduto!A:A,1))</f>
        <v>5</v>
      </c>
      <c r="N183" s="12">
        <f t="shared" ca="1" si="5"/>
        <v>98053</v>
      </c>
      <c r="O183" s="1">
        <f ca="1">RANDBETWEEN(SMALL(dimFornecedor!A:A,1),LARGE(dimFornecedor!A:A,1))</f>
        <v>1</v>
      </c>
      <c r="P183" s="1">
        <f ca="1">RANDBETWEEN(SMALL(dimEstoque!A:A,1),LARGE(dimEstoque!A:A,1))</f>
        <v>3</v>
      </c>
    </row>
    <row r="184" spans="1:16" x14ac:dyDescent="0.2">
      <c r="A184" s="1">
        <v>183</v>
      </c>
      <c r="B184" s="5">
        <f ca="1">RANDBETWEEN(Premissas!$B$3,Premissas!$C$3)</f>
        <v>44528</v>
      </c>
      <c r="C184" s="5">
        <f ca="1">B184+RANDBETWEEN(Premissas!$B$4,Premissas!$C$4)</f>
        <v>44632</v>
      </c>
      <c r="D184" s="5">
        <f ca="1">C184+RANDBETWEEN(Premissas!$B$5,Premissas!$C$5)</f>
        <v>44672</v>
      </c>
      <c r="E184" s="6">
        <f ca="1">ROUNDUP(N184/35000,0)*K184*Premissas!$B$14</f>
        <v>67143.320999999996</v>
      </c>
      <c r="F184" s="6">
        <f ca="1">RANDBETWEEN(Premissas!$B$6,Premissas!$C$6)</f>
        <v>3273</v>
      </c>
      <c r="G184" s="11">
        <f ca="1">(L184*N184)*Premissas!$B$16</f>
        <v>5033.3091704851022</v>
      </c>
      <c r="H184" s="6">
        <f ca="1">RANDBETWEEN(Premissas!$B$7,Premissas!$C$7)</f>
        <v>4089</v>
      </c>
      <c r="I184" s="10">
        <f ca="1">VLOOKUP(B:B,fatTitanio!A:B,2,0)</f>
        <v>7.2504</v>
      </c>
      <c r="J184" s="11">
        <f ca="1">VLOOKUP(M:M,dimProduto!A:C,3,0)</f>
        <v>1.6261544560475099</v>
      </c>
      <c r="K184" s="6">
        <f ca="1">VLOOKUP(B:B,fatDolar!A:B,2,0)</f>
        <v>5.6093000000000002</v>
      </c>
      <c r="L184" s="6">
        <f t="shared" ca="1" si="4"/>
        <v>66.135163015004025</v>
      </c>
      <c r="M184" s="1">
        <f ca="1">RANDBETWEEN(SMALL(dimProduto!A:A,1),LARGE(dimProduto!A:A,1))</f>
        <v>4</v>
      </c>
      <c r="N184" s="12">
        <f t="shared" ca="1" si="5"/>
        <v>80112</v>
      </c>
      <c r="O184" s="1">
        <f ca="1">RANDBETWEEN(SMALL(dimFornecedor!A:A,1),LARGE(dimFornecedor!A:A,1))</f>
        <v>1</v>
      </c>
      <c r="P184" s="1">
        <f ca="1">RANDBETWEEN(SMALL(dimEstoque!A:A,1),LARGE(dimEstoque!A:A,1))</f>
        <v>1</v>
      </c>
    </row>
    <row r="185" spans="1:16" x14ac:dyDescent="0.2">
      <c r="A185" s="1">
        <v>184</v>
      </c>
      <c r="B185" s="5">
        <f ca="1">RANDBETWEEN(Premissas!$B$3,Premissas!$C$3)</f>
        <v>44459</v>
      </c>
      <c r="C185" s="5">
        <f ca="1">B185+RANDBETWEEN(Premissas!$B$4,Premissas!$C$4)</f>
        <v>44592</v>
      </c>
      <c r="D185" s="5">
        <f ca="1">C185+RANDBETWEEN(Premissas!$B$5,Premissas!$C$5)</f>
        <v>44631</v>
      </c>
      <c r="E185" s="6">
        <f ca="1">ROUNDUP(N185/35000,0)*K185*Premissas!$B$14</f>
        <v>42485.52</v>
      </c>
      <c r="F185" s="6">
        <f ca="1">RANDBETWEEN(Premissas!$B$6,Premissas!$C$6)</f>
        <v>3048</v>
      </c>
      <c r="G185" s="11">
        <f ca="1">(L185*N185)*Premissas!$B$16</f>
        <v>2459.9244738920434</v>
      </c>
      <c r="H185" s="6">
        <f ca="1">RANDBETWEEN(Premissas!$B$7,Premissas!$C$7)</f>
        <v>3867</v>
      </c>
      <c r="I185" s="10">
        <f ca="1">VLOOKUP(B:B,fatTitanio!A:B,2,0)</f>
        <v>7.1295000000000002</v>
      </c>
      <c r="J185" s="11">
        <f ca="1">VLOOKUP(M:M,dimProduto!A:C,3,0)</f>
        <v>1.4117154231888367</v>
      </c>
      <c r="K185" s="6">
        <f ca="1">VLOOKUP(B:B,fatDolar!A:B,2,0)</f>
        <v>5.3239999999999998</v>
      </c>
      <c r="L185" s="6">
        <f t="shared" ca="1" si="4"/>
        <v>53.585128883642497</v>
      </c>
      <c r="M185" s="1">
        <f ca="1">RANDBETWEEN(SMALL(dimProduto!A:A,1),LARGE(dimProduto!A:A,1))</f>
        <v>1</v>
      </c>
      <c r="N185" s="12">
        <f t="shared" ca="1" si="5"/>
        <v>48323</v>
      </c>
      <c r="O185" s="1">
        <f ca="1">RANDBETWEEN(SMALL(dimFornecedor!A:A,1),LARGE(dimFornecedor!A:A,1))</f>
        <v>1</v>
      </c>
      <c r="P185" s="1">
        <f ca="1">RANDBETWEEN(SMALL(dimEstoque!A:A,1),LARGE(dimEstoque!A:A,1))</f>
        <v>4</v>
      </c>
    </row>
    <row r="186" spans="1:16" x14ac:dyDescent="0.2">
      <c r="A186" s="1">
        <v>185</v>
      </c>
      <c r="B186" s="5">
        <f ca="1">RANDBETWEEN(Premissas!$B$3,Premissas!$C$3)</f>
        <v>44435</v>
      </c>
      <c r="C186" s="5">
        <f ca="1">B186+RANDBETWEEN(Premissas!$B$4,Premissas!$C$4)</f>
        <v>44554</v>
      </c>
      <c r="D186" s="5">
        <f ca="1">C186+RANDBETWEEN(Premissas!$B$5,Premissas!$C$5)</f>
        <v>44575</v>
      </c>
      <c r="E186" s="6">
        <f ca="1">ROUNDUP(N186/35000,0)*K186*Premissas!$B$14</f>
        <v>41492.808000000005</v>
      </c>
      <c r="F186" s="6">
        <f ca="1">RANDBETWEEN(Premissas!$B$6,Premissas!$C$6)</f>
        <v>2930</v>
      </c>
      <c r="G186" s="11">
        <f ca="1">(L186*N186)*Premissas!$B$16</f>
        <v>2902.6447345970787</v>
      </c>
      <c r="H186" s="6">
        <f ca="1">RANDBETWEEN(Premissas!$B$7,Premissas!$C$7)</f>
        <v>4352</v>
      </c>
      <c r="I186" s="10">
        <f ca="1">VLOOKUP(B:B,fatTitanio!A:B,2,0)</f>
        <v>6.6458000000000004</v>
      </c>
      <c r="J186" s="11">
        <f ca="1">VLOOKUP(M:M,dimProduto!A:C,3,0)</f>
        <v>1.6261544560475099</v>
      </c>
      <c r="K186" s="6">
        <f ca="1">VLOOKUP(B:B,fatDolar!A:B,2,0)</f>
        <v>5.1996000000000002</v>
      </c>
      <c r="L186" s="6">
        <f t="shared" ca="1" si="4"/>
        <v>56.192583037889214</v>
      </c>
      <c r="M186" s="1">
        <f ca="1">RANDBETWEEN(SMALL(dimProduto!A:A,1),LARGE(dimProduto!A:A,1))</f>
        <v>4</v>
      </c>
      <c r="N186" s="12">
        <f t="shared" ca="1" si="5"/>
        <v>54374</v>
      </c>
      <c r="O186" s="1">
        <f ca="1">RANDBETWEEN(SMALL(dimFornecedor!A:A,1),LARGE(dimFornecedor!A:A,1))</f>
        <v>2</v>
      </c>
      <c r="P186" s="1">
        <f ca="1">RANDBETWEEN(SMALL(dimEstoque!A:A,1),LARGE(dimEstoque!A:A,1))</f>
        <v>2</v>
      </c>
    </row>
    <row r="187" spans="1:16" x14ac:dyDescent="0.2">
      <c r="A187" s="1">
        <v>186</v>
      </c>
      <c r="B187" s="5">
        <f ca="1">RANDBETWEEN(Premissas!$B$3,Premissas!$C$3)</f>
        <v>44366</v>
      </c>
      <c r="C187" s="5">
        <f ca="1">B187+RANDBETWEEN(Premissas!$B$4,Premissas!$C$4)</f>
        <v>44458</v>
      </c>
      <c r="D187" s="5">
        <f ca="1">C187+RANDBETWEEN(Premissas!$B$5,Premissas!$C$5)</f>
        <v>44478</v>
      </c>
      <c r="E187" s="6">
        <f ca="1">ROUNDUP(N187/35000,0)*K187*Premissas!$B$14</f>
        <v>40613.412000000004</v>
      </c>
      <c r="F187" s="6">
        <f ca="1">RANDBETWEEN(Premissas!$B$6,Premissas!$C$6)</f>
        <v>3229</v>
      </c>
      <c r="G187" s="11">
        <f ca="1">(L187*N187)*Premissas!$B$16</f>
        <v>2797.9014217762001</v>
      </c>
      <c r="H187" s="6">
        <f ca="1">RANDBETWEEN(Premissas!$B$7,Premissas!$C$7)</f>
        <v>4226</v>
      </c>
      <c r="I187" s="10">
        <f ca="1">VLOOKUP(B:B,fatTitanio!A:B,2,0)</f>
        <v>7.2504</v>
      </c>
      <c r="J187" s="11">
        <f ca="1">VLOOKUP(M:M,dimProduto!A:C,3,0)</f>
        <v>1.2719599651809441</v>
      </c>
      <c r="K187" s="6">
        <f ca="1">VLOOKUP(B:B,fatDolar!A:B,2,0)</f>
        <v>5.0894000000000004</v>
      </c>
      <c r="L187" s="6">
        <f t="shared" ca="1" si="4"/>
        <v>46.935558994459967</v>
      </c>
      <c r="M187" s="1">
        <f ca="1">RANDBETWEEN(SMALL(dimProduto!A:A,1),LARGE(dimProduto!A:A,1))</f>
        <v>5</v>
      </c>
      <c r="N187" s="12">
        <f t="shared" ca="1" si="5"/>
        <v>62749</v>
      </c>
      <c r="O187" s="1">
        <f ca="1">RANDBETWEEN(SMALL(dimFornecedor!A:A,1),LARGE(dimFornecedor!A:A,1))</f>
        <v>1</v>
      </c>
      <c r="P187" s="1">
        <f ca="1">RANDBETWEEN(SMALL(dimEstoque!A:A,1),LARGE(dimEstoque!A:A,1))</f>
        <v>3</v>
      </c>
    </row>
    <row r="188" spans="1:16" x14ac:dyDescent="0.2">
      <c r="A188" s="1">
        <v>187</v>
      </c>
      <c r="B188" s="5">
        <f ca="1">RANDBETWEEN(Premissas!$B$3,Premissas!$C$3)</f>
        <v>44414</v>
      </c>
      <c r="C188" s="5">
        <f ca="1">B188+RANDBETWEEN(Premissas!$B$4,Premissas!$C$4)</f>
        <v>44474</v>
      </c>
      <c r="D188" s="5">
        <f ca="1">C188+RANDBETWEEN(Premissas!$B$5,Premissas!$C$5)</f>
        <v>44501</v>
      </c>
      <c r="E188" s="6">
        <f ca="1">ROUNDUP(N188/35000,0)*K188*Premissas!$B$14</f>
        <v>62604.297000000006</v>
      </c>
      <c r="F188" s="6">
        <f ca="1">RANDBETWEEN(Premissas!$B$6,Premissas!$C$6)</f>
        <v>3080</v>
      </c>
      <c r="G188" s="11">
        <f ca="1">(L188*N188)*Premissas!$B$16</f>
        <v>4960.6595351209198</v>
      </c>
      <c r="H188" s="6">
        <f ca="1">RANDBETWEEN(Premissas!$B$7,Premissas!$C$7)</f>
        <v>4111</v>
      </c>
      <c r="I188" s="10">
        <f ca="1">VLOOKUP(B:B,fatTitanio!A:B,2,0)</f>
        <v>6.6458000000000004</v>
      </c>
      <c r="J188" s="11">
        <f ca="1">VLOOKUP(M:M,dimProduto!A:C,3,0)</f>
        <v>1.6261544560475099</v>
      </c>
      <c r="K188" s="6">
        <f ca="1">VLOOKUP(B:B,fatDolar!A:B,2,0)</f>
        <v>5.2301000000000002</v>
      </c>
      <c r="L188" s="6">
        <f t="shared" ca="1" si="4"/>
        <v>56.522199505051233</v>
      </c>
      <c r="M188" s="1">
        <f ca="1">RANDBETWEEN(SMALL(dimProduto!A:A,1),LARGE(dimProduto!A:A,1))</f>
        <v>4</v>
      </c>
      <c r="N188" s="12">
        <f t="shared" ca="1" si="5"/>
        <v>92384</v>
      </c>
      <c r="O188" s="1">
        <f ca="1">RANDBETWEEN(SMALL(dimFornecedor!A:A,1),LARGE(dimFornecedor!A:A,1))</f>
        <v>1</v>
      </c>
      <c r="P188" s="1">
        <f ca="1">RANDBETWEEN(SMALL(dimEstoque!A:A,1),LARGE(dimEstoque!A:A,1))</f>
        <v>3</v>
      </c>
    </row>
    <row r="189" spans="1:16" x14ac:dyDescent="0.2">
      <c r="A189" s="1">
        <v>188</v>
      </c>
      <c r="B189" s="5">
        <f ca="1">RANDBETWEEN(Premissas!$B$3,Premissas!$C$3)</f>
        <v>44302</v>
      </c>
      <c r="C189" s="5">
        <f ca="1">B189+RANDBETWEEN(Premissas!$B$4,Premissas!$C$4)</f>
        <v>44457</v>
      </c>
      <c r="D189" s="5">
        <f ca="1">C189+RANDBETWEEN(Premissas!$B$5,Premissas!$C$5)</f>
        <v>44497</v>
      </c>
      <c r="E189" s="6">
        <f ca="1">ROUNDUP(N189/35000,0)*K189*Premissas!$B$14</f>
        <v>66891.951000000001</v>
      </c>
      <c r="F189" s="6">
        <f ca="1">RANDBETWEEN(Premissas!$B$6,Premissas!$C$6)</f>
        <v>2854</v>
      </c>
      <c r="G189" s="11">
        <f ca="1">(L189*N189)*Premissas!$B$16</f>
        <v>4492.5608256278283</v>
      </c>
      <c r="H189" s="6">
        <f ca="1">RANDBETWEEN(Premissas!$B$7,Premissas!$C$7)</f>
        <v>4151</v>
      </c>
      <c r="I189" s="10">
        <f ca="1">VLOOKUP(B:B,fatTitanio!A:B,2,0)</f>
        <v>7.5526</v>
      </c>
      <c r="J189" s="11">
        <f ca="1">VLOOKUP(M:M,dimProduto!A:C,3,0)</f>
        <v>1.0787187144069543</v>
      </c>
      <c r="K189" s="6">
        <f ca="1">VLOOKUP(B:B,fatDolar!A:B,2,0)</f>
        <v>5.5883000000000003</v>
      </c>
      <c r="L189" s="6">
        <f t="shared" ca="1" si="4"/>
        <v>45.528611957347373</v>
      </c>
      <c r="M189" s="1">
        <f ca="1">RANDBETWEEN(SMALL(dimProduto!A:A,1),LARGE(dimProduto!A:A,1))</f>
        <v>3</v>
      </c>
      <c r="N189" s="12">
        <f t="shared" ca="1" si="5"/>
        <v>103869</v>
      </c>
      <c r="O189" s="1">
        <f ca="1">RANDBETWEEN(SMALL(dimFornecedor!A:A,1),LARGE(dimFornecedor!A:A,1))</f>
        <v>2</v>
      </c>
      <c r="P189" s="1">
        <f ca="1">RANDBETWEEN(SMALL(dimEstoque!A:A,1),LARGE(dimEstoque!A:A,1))</f>
        <v>3</v>
      </c>
    </row>
    <row r="190" spans="1:16" x14ac:dyDescent="0.2">
      <c r="A190" s="1">
        <v>189</v>
      </c>
      <c r="B190" s="5">
        <f ca="1">RANDBETWEEN(Premissas!$B$3,Premissas!$C$3)</f>
        <v>44373</v>
      </c>
      <c r="C190" s="5">
        <f ca="1">B190+RANDBETWEEN(Premissas!$B$4,Premissas!$C$4)</f>
        <v>44482</v>
      </c>
      <c r="D190" s="5">
        <f ca="1">C190+RANDBETWEEN(Premissas!$B$5,Premissas!$C$5)</f>
        <v>44517</v>
      </c>
      <c r="E190" s="6">
        <f ca="1">ROUNDUP(N190/35000,0)*K190*Premissas!$B$14</f>
        <v>59053.995000000003</v>
      </c>
      <c r="F190" s="6">
        <f ca="1">RANDBETWEEN(Premissas!$B$6,Premissas!$C$6)</f>
        <v>3441</v>
      </c>
      <c r="G190" s="11">
        <f ca="1">(L190*N190)*Premissas!$B$16</f>
        <v>4367.4450641078611</v>
      </c>
      <c r="H190" s="6">
        <f ca="1">RANDBETWEEN(Premissas!$B$7,Premissas!$C$7)</f>
        <v>4372</v>
      </c>
      <c r="I190" s="10">
        <f ca="1">VLOOKUP(B:B,fatTitanio!A:B,2,0)</f>
        <v>7.2504</v>
      </c>
      <c r="J190" s="11">
        <f ca="1">VLOOKUP(M:M,dimProduto!A:C,3,0)</f>
        <v>1.6261544560475099</v>
      </c>
      <c r="K190" s="6">
        <f ca="1">VLOOKUP(B:B,fatDolar!A:B,2,0)</f>
        <v>4.9335000000000004</v>
      </c>
      <c r="L190" s="6">
        <f t="shared" ca="1" si="4"/>
        <v>58.167298367803902</v>
      </c>
      <c r="M190" s="1">
        <f ca="1">RANDBETWEEN(SMALL(dimProduto!A:A,1),LARGE(dimProduto!A:A,1))</f>
        <v>4</v>
      </c>
      <c r="N190" s="12">
        <f t="shared" ca="1" si="5"/>
        <v>79036</v>
      </c>
      <c r="O190" s="1">
        <f ca="1">RANDBETWEEN(SMALL(dimFornecedor!A:A,1),LARGE(dimFornecedor!A:A,1))</f>
        <v>1</v>
      </c>
      <c r="P190" s="1">
        <f ca="1">RANDBETWEEN(SMALL(dimEstoque!A:A,1),LARGE(dimEstoque!A:A,1))</f>
        <v>4</v>
      </c>
    </row>
    <row r="191" spans="1:16" x14ac:dyDescent="0.2">
      <c r="A191" s="1">
        <v>190</v>
      </c>
      <c r="B191" s="5">
        <f ca="1">RANDBETWEEN(Premissas!$B$3,Premissas!$C$3)</f>
        <v>44300</v>
      </c>
      <c r="C191" s="5">
        <f ca="1">B191+RANDBETWEEN(Premissas!$B$4,Premissas!$C$4)</f>
        <v>44439</v>
      </c>
      <c r="D191" s="5">
        <f ca="1">C191+RANDBETWEEN(Premissas!$B$5,Premissas!$C$5)</f>
        <v>44465</v>
      </c>
      <c r="E191" s="6">
        <f ca="1">ROUNDUP(N191/35000,0)*K191*Premissas!$B$14</f>
        <v>67661.621999999988</v>
      </c>
      <c r="F191" s="6">
        <f ca="1">RANDBETWEEN(Premissas!$B$6,Premissas!$C$6)</f>
        <v>3109</v>
      </c>
      <c r="G191" s="11">
        <f ca="1">(L191*N191)*Premissas!$B$16</f>
        <v>3814.5010539555556</v>
      </c>
      <c r="H191" s="6">
        <f ca="1">RANDBETWEEN(Premissas!$B$7,Premissas!$C$7)</f>
        <v>4546</v>
      </c>
      <c r="I191" s="10">
        <f ca="1">VLOOKUP(B:B,fatTitanio!A:B,2,0)</f>
        <v>7.5526</v>
      </c>
      <c r="J191" s="11">
        <f ca="1">VLOOKUP(M:M,dimProduto!A:C,3,0)</f>
        <v>1.3242139330818898</v>
      </c>
      <c r="K191" s="6">
        <f ca="1">VLOOKUP(B:B,fatDolar!A:B,2,0)</f>
        <v>5.6525999999999996</v>
      </c>
      <c r="L191" s="6">
        <f t="shared" ca="1" si="4"/>
        <v>56.533111824310275</v>
      </c>
      <c r="M191" s="1">
        <f ca="1">RANDBETWEEN(SMALL(dimProduto!A:A,1),LARGE(dimProduto!A:A,1))</f>
        <v>2</v>
      </c>
      <c r="N191" s="12">
        <f t="shared" ca="1" si="5"/>
        <v>71025</v>
      </c>
      <c r="O191" s="1">
        <f ca="1">RANDBETWEEN(SMALL(dimFornecedor!A:A,1),LARGE(dimFornecedor!A:A,1))</f>
        <v>1</v>
      </c>
      <c r="P191" s="1">
        <f ca="1">RANDBETWEEN(SMALL(dimEstoque!A:A,1),LARGE(dimEstoque!A:A,1))</f>
        <v>2</v>
      </c>
    </row>
    <row r="192" spans="1:16" x14ac:dyDescent="0.2">
      <c r="A192" s="1">
        <v>191</v>
      </c>
      <c r="B192" s="5">
        <f ca="1">RANDBETWEEN(Premissas!$B$3,Premissas!$C$3)</f>
        <v>44239</v>
      </c>
      <c r="C192" s="5">
        <f ca="1">B192+RANDBETWEEN(Premissas!$B$4,Premissas!$C$4)</f>
        <v>44388</v>
      </c>
      <c r="D192" s="5">
        <f ca="1">C192+RANDBETWEEN(Premissas!$B$5,Premissas!$C$5)</f>
        <v>44404</v>
      </c>
      <c r="E192" s="6">
        <f ca="1">ROUNDUP(N192/35000,0)*K192*Premissas!$B$14</f>
        <v>42851.004000000001</v>
      </c>
      <c r="F192" s="6">
        <f ca="1">RANDBETWEEN(Premissas!$B$6,Premissas!$C$6)</f>
        <v>3190</v>
      </c>
      <c r="G192" s="11">
        <f ca="1">(L192*N192)*Premissas!$B$16</f>
        <v>3074.5286953642858</v>
      </c>
      <c r="H192" s="6">
        <f ca="1">RANDBETWEEN(Premissas!$B$7,Premissas!$C$7)</f>
        <v>4187</v>
      </c>
      <c r="I192" s="10">
        <f ca="1">VLOOKUP(B:B,fatTitanio!A:B,2,0)</f>
        <v>7.7500999999999998</v>
      </c>
      <c r="J192" s="11">
        <f ca="1">VLOOKUP(M:M,dimProduto!A:C,3,0)</f>
        <v>1.6261544560475099</v>
      </c>
      <c r="K192" s="6">
        <f ca="1">VLOOKUP(B:B,fatDolar!A:B,2,0)</f>
        <v>5.3697999999999997</v>
      </c>
      <c r="L192" s="6">
        <f t="shared" ca="1" si="4"/>
        <v>67.674835747570171</v>
      </c>
      <c r="M192" s="1">
        <f ca="1">RANDBETWEEN(SMALL(dimProduto!A:A,1),LARGE(dimProduto!A:A,1))</f>
        <v>4</v>
      </c>
      <c r="N192" s="12">
        <f t="shared" ca="1" si="5"/>
        <v>47822</v>
      </c>
      <c r="O192" s="1">
        <f ca="1">RANDBETWEEN(SMALL(dimFornecedor!A:A,1),LARGE(dimFornecedor!A:A,1))</f>
        <v>2</v>
      </c>
      <c r="P192" s="1">
        <f ca="1">RANDBETWEEN(SMALL(dimEstoque!A:A,1),LARGE(dimEstoque!A:A,1))</f>
        <v>1</v>
      </c>
    </row>
    <row r="193" spans="1:16" x14ac:dyDescent="0.2">
      <c r="A193" s="1">
        <v>192</v>
      </c>
      <c r="B193" s="5">
        <f ca="1">RANDBETWEEN(Premissas!$B$3,Premissas!$C$3)</f>
        <v>44230</v>
      </c>
      <c r="C193" s="5">
        <f ca="1">B193+RANDBETWEEN(Premissas!$B$4,Premissas!$C$4)</f>
        <v>44335</v>
      </c>
      <c r="D193" s="5">
        <f ca="1">C193+RANDBETWEEN(Premissas!$B$5,Premissas!$C$5)</f>
        <v>44364</v>
      </c>
      <c r="E193" s="6">
        <f ca="1">ROUNDUP(N193/35000,0)*K193*Premissas!$B$14</f>
        <v>64080.197999999989</v>
      </c>
      <c r="F193" s="6">
        <f ca="1">RANDBETWEEN(Premissas!$B$6,Premissas!$C$6)</f>
        <v>3427</v>
      </c>
      <c r="G193" s="11">
        <f ca="1">(L193*N193)*Premissas!$B$16</f>
        <v>4742.079436240334</v>
      </c>
      <c r="H193" s="6">
        <f ca="1">RANDBETWEEN(Premissas!$B$7,Premissas!$C$7)</f>
        <v>4571</v>
      </c>
      <c r="I193" s="10">
        <f ca="1">VLOOKUP(B:B,fatTitanio!A:B,2,0)</f>
        <v>7.5003000000000002</v>
      </c>
      <c r="J193" s="11">
        <f ca="1">VLOOKUP(M:M,dimProduto!A:C,3,0)</f>
        <v>1.2719599651809441</v>
      </c>
      <c r="K193" s="6">
        <f ca="1">VLOOKUP(B:B,fatDolar!A:B,2,0)</f>
        <v>5.3533999999999997</v>
      </c>
      <c r="L193" s="6">
        <f t="shared" ca="1" si="4"/>
        <v>51.07187137514078</v>
      </c>
      <c r="M193" s="1">
        <f ca="1">RANDBETWEEN(SMALL(dimProduto!A:A,1),LARGE(dimProduto!A:A,1))</f>
        <v>5</v>
      </c>
      <c r="N193" s="12">
        <f t="shared" ca="1" si="5"/>
        <v>97738</v>
      </c>
      <c r="O193" s="1">
        <f ca="1">RANDBETWEEN(SMALL(dimFornecedor!A:A,1),LARGE(dimFornecedor!A:A,1))</f>
        <v>2</v>
      </c>
      <c r="P193" s="1">
        <f ca="1">RANDBETWEEN(SMALL(dimEstoque!A:A,1),LARGE(dimEstoque!A:A,1))</f>
        <v>3</v>
      </c>
    </row>
    <row r="194" spans="1:16" x14ac:dyDescent="0.2">
      <c r="A194" s="1">
        <v>193</v>
      </c>
      <c r="B194" s="5">
        <f ca="1">RANDBETWEEN(Premissas!$B$3,Premissas!$C$3)</f>
        <v>44456</v>
      </c>
      <c r="C194" s="5">
        <f ca="1">B194+RANDBETWEEN(Premissas!$B$4,Premissas!$C$4)</f>
        <v>44590</v>
      </c>
      <c r="D194" s="5">
        <f ca="1">C194+RANDBETWEEN(Premissas!$B$5,Premissas!$C$5)</f>
        <v>44618</v>
      </c>
      <c r="E194" s="6">
        <f ca="1">ROUNDUP(N194/35000,0)*K194*Premissas!$B$14</f>
        <v>42200.633999999998</v>
      </c>
      <c r="F194" s="6">
        <f ca="1">RANDBETWEEN(Premissas!$B$6,Premissas!$C$6)</f>
        <v>2713</v>
      </c>
      <c r="G194" s="11">
        <f ca="1">(L194*N194)*Premissas!$B$16</f>
        <v>1995.9334517415755</v>
      </c>
      <c r="H194" s="6">
        <f ca="1">RANDBETWEEN(Premissas!$B$7,Premissas!$C$7)</f>
        <v>4582</v>
      </c>
      <c r="I194" s="10">
        <f ca="1">VLOOKUP(B:B,fatTitanio!A:B,2,0)</f>
        <v>7.1295000000000002</v>
      </c>
      <c r="J194" s="11">
        <f ca="1">VLOOKUP(M:M,dimProduto!A:C,3,0)</f>
        <v>1.4117154231888367</v>
      </c>
      <c r="K194" s="6">
        <f ca="1">VLOOKUP(B:B,fatDolar!A:B,2,0)</f>
        <v>5.2882999999999996</v>
      </c>
      <c r="L194" s="6">
        <f t="shared" ca="1" si="4"/>
        <v>53.225814627228885</v>
      </c>
      <c r="M194" s="1">
        <f ca="1">RANDBETWEEN(SMALL(dimProduto!A:A,1),LARGE(dimProduto!A:A,1))</f>
        <v>1</v>
      </c>
      <c r="N194" s="12">
        <f t="shared" ca="1" si="5"/>
        <v>39473</v>
      </c>
      <c r="O194" s="1">
        <f ca="1">RANDBETWEEN(SMALL(dimFornecedor!A:A,1),LARGE(dimFornecedor!A:A,1))</f>
        <v>1</v>
      </c>
      <c r="P194" s="1">
        <f ca="1">RANDBETWEEN(SMALL(dimEstoque!A:A,1),LARGE(dimEstoque!A:A,1))</f>
        <v>3</v>
      </c>
    </row>
    <row r="195" spans="1:16" x14ac:dyDescent="0.2">
      <c r="A195" s="1">
        <v>194</v>
      </c>
      <c r="B195" s="5">
        <f ca="1">RANDBETWEEN(Premissas!$B$3,Premissas!$C$3)</f>
        <v>44437</v>
      </c>
      <c r="C195" s="5">
        <f ca="1">B195+RANDBETWEEN(Premissas!$B$4,Premissas!$C$4)</f>
        <v>44501</v>
      </c>
      <c r="D195" s="5">
        <f ca="1">C195+RANDBETWEEN(Premissas!$B$5,Premissas!$C$5)</f>
        <v>44535</v>
      </c>
      <c r="E195" s="6">
        <f ca="1">ROUNDUP(N195/35000,0)*K195*Premissas!$B$14</f>
        <v>62239.212</v>
      </c>
      <c r="F195" s="6">
        <f ca="1">RANDBETWEEN(Premissas!$B$6,Premissas!$C$6)</f>
        <v>2921</v>
      </c>
      <c r="G195" s="11">
        <f ca="1">(L195*N195)*Premissas!$B$16</f>
        <v>3235.8884110804611</v>
      </c>
      <c r="H195" s="6">
        <f ca="1">RANDBETWEEN(Premissas!$B$7,Premissas!$C$7)</f>
        <v>4252</v>
      </c>
      <c r="I195" s="10">
        <f ca="1">VLOOKUP(B:B,fatTitanio!A:B,2,0)</f>
        <v>6.6458000000000004</v>
      </c>
      <c r="J195" s="11">
        <f ca="1">VLOOKUP(M:M,dimProduto!A:C,3,0)</f>
        <v>1.2719599651809441</v>
      </c>
      <c r="K195" s="6">
        <f ca="1">VLOOKUP(B:B,fatDolar!A:B,2,0)</f>
        <v>5.1996000000000002</v>
      </c>
      <c r="L195" s="6">
        <f t="shared" ref="L195:L258" ca="1" si="6">I195*J195*K195</f>
        <v>43.953214713702863</v>
      </c>
      <c r="M195" s="1">
        <f ca="1">RANDBETWEEN(SMALL(dimProduto!A:A,1),LARGE(dimProduto!A:A,1))</f>
        <v>5</v>
      </c>
      <c r="N195" s="12">
        <f t="shared" ref="N195:N258" ca="1" si="7">RANDBETWEEN(35000,105000)</f>
        <v>77496</v>
      </c>
      <c r="O195" s="1">
        <f ca="1">RANDBETWEEN(SMALL(dimFornecedor!A:A,1),LARGE(dimFornecedor!A:A,1))</f>
        <v>1</v>
      </c>
      <c r="P195" s="1">
        <f ca="1">RANDBETWEEN(SMALL(dimEstoque!A:A,1),LARGE(dimEstoque!A:A,1))</f>
        <v>3</v>
      </c>
    </row>
    <row r="196" spans="1:16" x14ac:dyDescent="0.2">
      <c r="A196" s="1">
        <v>195</v>
      </c>
      <c r="B196" s="5">
        <f ca="1">RANDBETWEEN(Premissas!$B$3,Premissas!$C$3)</f>
        <v>44399</v>
      </c>
      <c r="C196" s="5">
        <f ca="1">B196+RANDBETWEEN(Premissas!$B$4,Premissas!$C$4)</f>
        <v>44554</v>
      </c>
      <c r="D196" s="5">
        <f ca="1">C196+RANDBETWEEN(Premissas!$B$5,Premissas!$C$5)</f>
        <v>44589</v>
      </c>
      <c r="E196" s="6">
        <f ca="1">ROUNDUP(N196/35000,0)*K196*Premissas!$B$14</f>
        <v>62247.591000000008</v>
      </c>
      <c r="F196" s="6">
        <f ca="1">RANDBETWEEN(Premissas!$B$6,Premissas!$C$6)</f>
        <v>3389</v>
      </c>
      <c r="G196" s="11">
        <f ca="1">(L196*N196)*Premissas!$B$16</f>
        <v>4119.1809202653048</v>
      </c>
      <c r="H196" s="6">
        <f ca="1">RANDBETWEEN(Premissas!$B$7,Premissas!$C$7)</f>
        <v>4078</v>
      </c>
      <c r="I196" s="10">
        <f ca="1">VLOOKUP(B:B,fatTitanio!A:B,2,0)</f>
        <v>7.2504</v>
      </c>
      <c r="J196" s="11">
        <f ca="1">VLOOKUP(M:M,dimProduto!A:C,3,0)</f>
        <v>1.4117154231888367</v>
      </c>
      <c r="K196" s="6">
        <f ca="1">VLOOKUP(B:B,fatDolar!A:B,2,0)</f>
        <v>5.2003000000000004</v>
      </c>
      <c r="L196" s="6">
        <f t="shared" ca="1" si="6"/>
        <v>53.227678472750668</v>
      </c>
      <c r="M196" s="1">
        <f ca="1">RANDBETWEEN(SMALL(dimProduto!A:A,1),LARGE(dimProduto!A:A,1))</f>
        <v>1</v>
      </c>
      <c r="N196" s="12">
        <f t="shared" ca="1" si="7"/>
        <v>81461</v>
      </c>
      <c r="O196" s="1">
        <f ca="1">RANDBETWEEN(SMALL(dimFornecedor!A:A,1),LARGE(dimFornecedor!A:A,1))</f>
        <v>1</v>
      </c>
      <c r="P196" s="1">
        <f ca="1">RANDBETWEEN(SMALL(dimEstoque!A:A,1),LARGE(dimEstoque!A:A,1))</f>
        <v>2</v>
      </c>
    </row>
    <row r="197" spans="1:16" x14ac:dyDescent="0.2">
      <c r="A197" s="1">
        <v>196</v>
      </c>
      <c r="B197" s="5">
        <f ca="1">RANDBETWEEN(Premissas!$B$3,Premissas!$C$3)</f>
        <v>44489</v>
      </c>
      <c r="C197" s="5">
        <f ca="1">B197+RANDBETWEEN(Premissas!$B$4,Premissas!$C$4)</f>
        <v>44557</v>
      </c>
      <c r="D197" s="5">
        <f ca="1">C197+RANDBETWEEN(Premissas!$B$5,Premissas!$C$5)</f>
        <v>44583</v>
      </c>
      <c r="E197" s="6">
        <f ca="1">ROUNDUP(N197/35000,0)*K197*Premissas!$B$14</f>
        <v>44668.05</v>
      </c>
      <c r="F197" s="6">
        <f ca="1">RANDBETWEEN(Premissas!$B$6,Premissas!$C$6)</f>
        <v>3031</v>
      </c>
      <c r="G197" s="11">
        <f ca="1">(L197*N197)*Premissas!$B$16</f>
        <v>1735.0458075899398</v>
      </c>
      <c r="H197" s="6">
        <f ca="1">RANDBETWEEN(Premissas!$B$7,Premissas!$C$7)</f>
        <v>3859</v>
      </c>
      <c r="I197" s="10">
        <f ca="1">VLOOKUP(B:B,fatTitanio!A:B,2,0)</f>
        <v>7.2504</v>
      </c>
      <c r="J197" s="11">
        <f ca="1">VLOOKUP(M:M,dimProduto!A:C,3,0)</f>
        <v>1.2719599651809441</v>
      </c>
      <c r="K197" s="6">
        <f ca="1">VLOOKUP(B:B,fatDolar!A:B,2,0)</f>
        <v>5.5975000000000001</v>
      </c>
      <c r="L197" s="6">
        <f t="shared" ca="1" si="6"/>
        <v>51.621368230339463</v>
      </c>
      <c r="M197" s="1">
        <f ca="1">RANDBETWEEN(SMALL(dimProduto!A:A,1),LARGE(dimProduto!A:A,1))</f>
        <v>5</v>
      </c>
      <c r="N197" s="12">
        <f t="shared" ca="1" si="7"/>
        <v>35380</v>
      </c>
      <c r="O197" s="1">
        <f ca="1">RANDBETWEEN(SMALL(dimFornecedor!A:A,1),LARGE(dimFornecedor!A:A,1))</f>
        <v>1</v>
      </c>
      <c r="P197" s="1">
        <f ca="1">RANDBETWEEN(SMALL(dimEstoque!A:A,1),LARGE(dimEstoque!A:A,1))</f>
        <v>3</v>
      </c>
    </row>
    <row r="198" spans="1:16" x14ac:dyDescent="0.2">
      <c r="A198" s="1">
        <v>197</v>
      </c>
      <c r="B198" s="5">
        <f ca="1">RANDBETWEEN(Premissas!$B$3,Premissas!$C$3)</f>
        <v>44209</v>
      </c>
      <c r="C198" s="5">
        <f ca="1">B198+RANDBETWEEN(Premissas!$B$4,Premissas!$C$4)</f>
        <v>44318</v>
      </c>
      <c r="D198" s="5">
        <f ca="1">C198+RANDBETWEEN(Premissas!$B$5,Premissas!$C$5)</f>
        <v>44343</v>
      </c>
      <c r="E198" s="6">
        <f ca="1">ROUNDUP(N198/35000,0)*K198*Premissas!$B$14</f>
        <v>63429.030000000006</v>
      </c>
      <c r="F198" s="6">
        <f ca="1">RANDBETWEEN(Premissas!$B$6,Premissas!$C$6)</f>
        <v>3242</v>
      </c>
      <c r="G198" s="11">
        <f ca="1">(L198*N198)*Premissas!$B$16</f>
        <v>5696.6167464693272</v>
      </c>
      <c r="H198" s="6">
        <f ca="1">RANDBETWEEN(Premissas!$B$7,Premissas!$C$7)</f>
        <v>4242</v>
      </c>
      <c r="I198" s="10">
        <f ca="1">VLOOKUP(B:B,fatTitanio!A:B,2,0)</f>
        <v>7.5003000000000002</v>
      </c>
      <c r="J198" s="11">
        <f ca="1">VLOOKUP(M:M,dimProduto!A:C,3,0)</f>
        <v>1.6261544560475099</v>
      </c>
      <c r="K198" s="6">
        <f ca="1">VLOOKUP(B:B,fatDolar!A:B,2,0)</f>
        <v>5.2990000000000004</v>
      </c>
      <c r="L198" s="6">
        <f t="shared" ca="1" si="6"/>
        <v>64.630028567206949</v>
      </c>
      <c r="M198" s="1">
        <f ca="1">RANDBETWEEN(SMALL(dimProduto!A:A,1),LARGE(dimProduto!A:A,1))</f>
        <v>4</v>
      </c>
      <c r="N198" s="12">
        <f t="shared" ca="1" si="7"/>
        <v>92781</v>
      </c>
      <c r="O198" s="1">
        <f ca="1">RANDBETWEEN(SMALL(dimFornecedor!A:A,1),LARGE(dimFornecedor!A:A,1))</f>
        <v>1</v>
      </c>
      <c r="P198" s="1">
        <f ca="1">RANDBETWEEN(SMALL(dimEstoque!A:A,1),LARGE(dimEstoque!A:A,1))</f>
        <v>2</v>
      </c>
    </row>
    <row r="199" spans="1:16" x14ac:dyDescent="0.2">
      <c r="A199" s="1">
        <v>198</v>
      </c>
      <c r="B199" s="5">
        <f ca="1">RANDBETWEEN(Premissas!$B$3,Premissas!$C$3)</f>
        <v>44350</v>
      </c>
      <c r="C199" s="5">
        <f ca="1">B199+RANDBETWEEN(Premissas!$B$4,Premissas!$C$4)</f>
        <v>44416</v>
      </c>
      <c r="D199" s="5">
        <f ca="1">C199+RANDBETWEEN(Premissas!$B$5,Premissas!$C$5)</f>
        <v>44435</v>
      </c>
      <c r="E199" s="6">
        <f ca="1">ROUNDUP(N199/35000,0)*K199*Premissas!$B$14</f>
        <v>60777.674999999996</v>
      </c>
      <c r="F199" s="6">
        <f ca="1">RANDBETWEEN(Premissas!$B$6,Premissas!$C$6)</f>
        <v>3128</v>
      </c>
      <c r="G199" s="11">
        <f ca="1">(L199*N199)*Premissas!$B$16</f>
        <v>3010.0271318256155</v>
      </c>
      <c r="H199" s="6">
        <f ca="1">RANDBETWEEN(Premissas!$B$7,Premissas!$C$7)</f>
        <v>4302</v>
      </c>
      <c r="I199" s="10">
        <f ca="1">VLOOKUP(B:B,fatTitanio!A:B,2,0)</f>
        <v>7.2504</v>
      </c>
      <c r="J199" s="11">
        <f ca="1">VLOOKUP(M:M,dimProduto!A:C,3,0)</f>
        <v>1.0787187144069543</v>
      </c>
      <c r="K199" s="6">
        <f ca="1">VLOOKUP(B:B,fatDolar!A:B,2,0)</f>
        <v>5.0774999999999997</v>
      </c>
      <c r="L199" s="6">
        <f t="shared" ca="1" si="6"/>
        <v>39.711849352618458</v>
      </c>
      <c r="M199" s="1">
        <f ca="1">RANDBETWEEN(SMALL(dimProduto!A:A,1),LARGE(dimProduto!A:A,1))</f>
        <v>3</v>
      </c>
      <c r="N199" s="12">
        <f t="shared" ca="1" si="7"/>
        <v>79786</v>
      </c>
      <c r="O199" s="1">
        <f ca="1">RANDBETWEEN(SMALL(dimFornecedor!A:A,1),LARGE(dimFornecedor!A:A,1))</f>
        <v>2</v>
      </c>
      <c r="P199" s="1">
        <f ca="1">RANDBETWEEN(SMALL(dimEstoque!A:A,1),LARGE(dimEstoque!A:A,1))</f>
        <v>2</v>
      </c>
    </row>
    <row r="200" spans="1:16" x14ac:dyDescent="0.2">
      <c r="A200" s="1">
        <v>199</v>
      </c>
      <c r="B200" s="5">
        <f ca="1">RANDBETWEEN(Premissas!$B$3,Premissas!$C$3)</f>
        <v>44412</v>
      </c>
      <c r="C200" s="5">
        <f ca="1">B200+RANDBETWEEN(Premissas!$B$4,Premissas!$C$4)</f>
        <v>44505</v>
      </c>
      <c r="D200" s="5">
        <f ca="1">C200+RANDBETWEEN(Premissas!$B$5,Premissas!$C$5)</f>
        <v>44530</v>
      </c>
      <c r="E200" s="6">
        <f ca="1">ROUNDUP(N200/35000,0)*K200*Premissas!$B$14</f>
        <v>41244.629999999997</v>
      </c>
      <c r="F200" s="6">
        <f ca="1">RANDBETWEEN(Premissas!$B$6,Premissas!$C$6)</f>
        <v>2889</v>
      </c>
      <c r="G200" s="11">
        <f ca="1">(L200*N200)*Premissas!$B$16</f>
        <v>2635.7246943676296</v>
      </c>
      <c r="H200" s="6">
        <f ca="1">RANDBETWEEN(Premissas!$B$7,Premissas!$C$7)</f>
        <v>4545</v>
      </c>
      <c r="I200" s="10">
        <f ca="1">VLOOKUP(B:B,fatTitanio!A:B,2,0)</f>
        <v>6.6458000000000004</v>
      </c>
      <c r="J200" s="11">
        <f ca="1">VLOOKUP(M:M,dimProduto!A:C,3,0)</f>
        <v>1.4117154231888367</v>
      </c>
      <c r="K200" s="6">
        <f ca="1">VLOOKUP(B:B,fatDolar!A:B,2,0)</f>
        <v>5.1684999999999999</v>
      </c>
      <c r="L200" s="6">
        <f t="shared" ca="1" si="6"/>
        <v>48.490755150705539</v>
      </c>
      <c r="M200" s="1">
        <f ca="1">RANDBETWEEN(SMALL(dimProduto!A:A,1),LARGE(dimProduto!A:A,1))</f>
        <v>1</v>
      </c>
      <c r="N200" s="12">
        <f t="shared" ca="1" si="7"/>
        <v>57216</v>
      </c>
      <c r="O200" s="1">
        <f ca="1">RANDBETWEEN(SMALL(dimFornecedor!A:A,1),LARGE(dimFornecedor!A:A,1))</f>
        <v>2</v>
      </c>
      <c r="P200" s="1">
        <f ca="1">RANDBETWEEN(SMALL(dimEstoque!A:A,1),LARGE(dimEstoque!A:A,1))</f>
        <v>2</v>
      </c>
    </row>
    <row r="201" spans="1:16" x14ac:dyDescent="0.2">
      <c r="A201" s="1">
        <v>200</v>
      </c>
      <c r="B201" s="5">
        <f ca="1">RANDBETWEEN(Premissas!$B$3,Premissas!$C$3)</f>
        <v>44458</v>
      </c>
      <c r="C201" s="5">
        <f ca="1">B201+RANDBETWEEN(Premissas!$B$4,Premissas!$C$4)</f>
        <v>44553</v>
      </c>
      <c r="D201" s="5">
        <f ca="1">C201+RANDBETWEEN(Premissas!$B$5,Premissas!$C$5)</f>
        <v>44569</v>
      </c>
      <c r="E201" s="6">
        <f ca="1">ROUNDUP(N201/35000,0)*K201*Premissas!$B$14</f>
        <v>63300.950999999994</v>
      </c>
      <c r="F201" s="6">
        <f ca="1">RANDBETWEEN(Premissas!$B$6,Premissas!$C$6)</f>
        <v>3136</v>
      </c>
      <c r="G201" s="11">
        <f ca="1">(L201*N201)*Premissas!$B$16</f>
        <v>4895.5137446760755</v>
      </c>
      <c r="H201" s="6">
        <f ca="1">RANDBETWEEN(Premissas!$B$7,Premissas!$C$7)</f>
        <v>4125</v>
      </c>
      <c r="I201" s="10">
        <f ca="1">VLOOKUP(B:B,fatTitanio!A:B,2,0)</f>
        <v>7.1295000000000002</v>
      </c>
      <c r="J201" s="11">
        <f ca="1">VLOOKUP(M:M,dimProduto!A:C,3,0)</f>
        <v>1.6261544560475099</v>
      </c>
      <c r="K201" s="6">
        <f ca="1">VLOOKUP(B:B,fatDolar!A:B,2,0)</f>
        <v>5.2882999999999996</v>
      </c>
      <c r="L201" s="6">
        <f t="shared" ca="1" si="6"/>
        <v>61.310795512396446</v>
      </c>
      <c r="M201" s="1">
        <f ca="1">RANDBETWEEN(SMALL(dimProduto!A:A,1),LARGE(dimProduto!A:A,1))</f>
        <v>4</v>
      </c>
      <c r="N201" s="12">
        <f t="shared" ca="1" si="7"/>
        <v>84050</v>
      </c>
      <c r="O201" s="1">
        <f ca="1">RANDBETWEEN(SMALL(dimFornecedor!A:A,1),LARGE(dimFornecedor!A:A,1))</f>
        <v>2</v>
      </c>
      <c r="P201" s="1">
        <f ca="1">RANDBETWEEN(SMALL(dimEstoque!A:A,1),LARGE(dimEstoque!A:A,1))</f>
        <v>1</v>
      </c>
    </row>
    <row r="202" spans="1:16" x14ac:dyDescent="0.2">
      <c r="A202" s="1">
        <v>201</v>
      </c>
      <c r="B202" s="5">
        <f ca="1">RANDBETWEEN(Premissas!$B$3,Premissas!$C$3)</f>
        <v>44447</v>
      </c>
      <c r="C202" s="5">
        <f ca="1">B202+RANDBETWEEN(Premissas!$B$4,Premissas!$C$4)</f>
        <v>44557</v>
      </c>
      <c r="D202" s="5">
        <f ca="1">C202+RANDBETWEEN(Premissas!$B$5,Premissas!$C$5)</f>
        <v>44581</v>
      </c>
      <c r="E202" s="6">
        <f ca="1">ROUNDUP(N202/35000,0)*K202*Premissas!$B$14</f>
        <v>63697.157999999996</v>
      </c>
      <c r="F202" s="6">
        <f ca="1">RANDBETWEEN(Premissas!$B$6,Premissas!$C$6)</f>
        <v>2769</v>
      </c>
      <c r="G202" s="11">
        <f ca="1">(L202*N202)*Premissas!$B$16</f>
        <v>3863.4237809148058</v>
      </c>
      <c r="H202" s="6">
        <f ca="1">RANDBETWEEN(Premissas!$B$7,Premissas!$C$7)</f>
        <v>4436</v>
      </c>
      <c r="I202" s="10">
        <f ca="1">VLOOKUP(B:B,fatTitanio!A:B,2,0)</f>
        <v>6.6458000000000004</v>
      </c>
      <c r="J202" s="11">
        <f ca="1">VLOOKUP(M:M,dimProduto!A:C,3,0)</f>
        <v>1.4117154231888367</v>
      </c>
      <c r="K202" s="6">
        <f ca="1">VLOOKUP(B:B,fatDolar!A:B,2,0)</f>
        <v>5.3213999999999997</v>
      </c>
      <c r="L202" s="6">
        <f t="shared" ca="1" si="6"/>
        <v>49.925259641862134</v>
      </c>
      <c r="M202" s="1">
        <f ca="1">RANDBETWEEN(SMALL(dimProduto!A:A,1),LARGE(dimProduto!A:A,1))</f>
        <v>1</v>
      </c>
      <c r="N202" s="12">
        <f t="shared" ca="1" si="7"/>
        <v>81457</v>
      </c>
      <c r="O202" s="1">
        <f ca="1">RANDBETWEEN(SMALL(dimFornecedor!A:A,1),LARGE(dimFornecedor!A:A,1))</f>
        <v>1</v>
      </c>
      <c r="P202" s="1">
        <f ca="1">RANDBETWEEN(SMALL(dimEstoque!A:A,1),LARGE(dimEstoque!A:A,1))</f>
        <v>2</v>
      </c>
    </row>
    <row r="203" spans="1:16" x14ac:dyDescent="0.2">
      <c r="A203" s="1">
        <v>202</v>
      </c>
      <c r="B203" s="5">
        <f ca="1">RANDBETWEEN(Premissas!$B$3,Premissas!$C$3)</f>
        <v>44266</v>
      </c>
      <c r="C203" s="5">
        <f ca="1">B203+RANDBETWEEN(Premissas!$B$4,Premissas!$C$4)</f>
        <v>44424</v>
      </c>
      <c r="D203" s="5">
        <f ca="1">C203+RANDBETWEEN(Premissas!$B$5,Premissas!$C$5)</f>
        <v>44451</v>
      </c>
      <c r="E203" s="6">
        <f ca="1">ROUNDUP(N203/35000,0)*K203*Premissas!$B$14</f>
        <v>44174.886000000006</v>
      </c>
      <c r="F203" s="6">
        <f ca="1">RANDBETWEEN(Premissas!$B$6,Premissas!$C$6)</f>
        <v>3121</v>
      </c>
      <c r="G203" s="11">
        <f ca="1">(L203*N203)*Premissas!$B$16</f>
        <v>3398.9309461248708</v>
      </c>
      <c r="H203" s="6">
        <f ca="1">RANDBETWEEN(Premissas!$B$7,Premissas!$C$7)</f>
        <v>3901</v>
      </c>
      <c r="I203" s="10">
        <f ca="1">VLOOKUP(B:B,fatTitanio!A:B,2,0)</f>
        <v>7.7500999999999998</v>
      </c>
      <c r="J203" s="11">
        <f ca="1">VLOOKUP(M:M,dimProduto!A:C,3,0)</f>
        <v>1.2719599651809441</v>
      </c>
      <c r="K203" s="6">
        <f ca="1">VLOOKUP(B:B,fatDolar!A:B,2,0)</f>
        <v>5.5357000000000003</v>
      </c>
      <c r="L203" s="6">
        <f t="shared" ca="1" si="6"/>
        <v>54.569917158082113</v>
      </c>
      <c r="M203" s="1">
        <f ca="1">RANDBETWEEN(SMALL(dimProduto!A:A,1),LARGE(dimProduto!A:A,1))</f>
        <v>5</v>
      </c>
      <c r="N203" s="12">
        <f t="shared" ca="1" si="7"/>
        <v>65564</v>
      </c>
      <c r="O203" s="1">
        <f ca="1">RANDBETWEEN(SMALL(dimFornecedor!A:A,1),LARGE(dimFornecedor!A:A,1))</f>
        <v>2</v>
      </c>
      <c r="P203" s="1">
        <f ca="1">RANDBETWEEN(SMALL(dimEstoque!A:A,1),LARGE(dimEstoque!A:A,1))</f>
        <v>4</v>
      </c>
    </row>
    <row r="204" spans="1:16" x14ac:dyDescent="0.2">
      <c r="A204" s="1">
        <v>203</v>
      </c>
      <c r="B204" s="5">
        <f ca="1">RANDBETWEEN(Premissas!$B$3,Premissas!$C$3)</f>
        <v>44335</v>
      </c>
      <c r="C204" s="5">
        <f ca="1">B204+RANDBETWEEN(Premissas!$B$4,Premissas!$C$4)</f>
        <v>44416</v>
      </c>
      <c r="D204" s="5">
        <f ca="1">C204+RANDBETWEEN(Premissas!$B$5,Premissas!$C$5)</f>
        <v>44445</v>
      </c>
      <c r="E204" s="6">
        <f ca="1">ROUNDUP(N204/35000,0)*K204*Premissas!$B$14</f>
        <v>63553.518000000004</v>
      </c>
      <c r="F204" s="6">
        <f ca="1">RANDBETWEEN(Premissas!$B$6,Premissas!$C$6)</f>
        <v>2923</v>
      </c>
      <c r="G204" s="11">
        <f ca="1">(L204*N204)*Premissas!$B$16</f>
        <v>4390.1312571402823</v>
      </c>
      <c r="H204" s="6">
        <f ca="1">RANDBETWEEN(Premissas!$B$7,Premissas!$C$7)</f>
        <v>4498</v>
      </c>
      <c r="I204" s="10">
        <f ca="1">VLOOKUP(B:B,fatTitanio!A:B,2,0)</f>
        <v>7.5526</v>
      </c>
      <c r="J204" s="11">
        <f ca="1">VLOOKUP(M:M,dimProduto!A:C,3,0)</f>
        <v>1.6261544560475099</v>
      </c>
      <c r="K204" s="6">
        <f ca="1">VLOOKUP(B:B,fatDolar!A:B,2,0)</f>
        <v>5.3094000000000001</v>
      </c>
      <c r="L204" s="6">
        <f t="shared" ca="1" si="6"/>
        <v>65.208426892106033</v>
      </c>
      <c r="M204" s="1">
        <f ca="1">RANDBETWEEN(SMALL(dimProduto!A:A,1),LARGE(dimProduto!A:A,1))</f>
        <v>4</v>
      </c>
      <c r="N204" s="12">
        <f t="shared" ca="1" si="7"/>
        <v>70868</v>
      </c>
      <c r="O204" s="1">
        <f ca="1">RANDBETWEEN(SMALL(dimFornecedor!A:A,1),LARGE(dimFornecedor!A:A,1))</f>
        <v>1</v>
      </c>
      <c r="P204" s="1">
        <f ca="1">RANDBETWEEN(SMALL(dimEstoque!A:A,1),LARGE(dimEstoque!A:A,1))</f>
        <v>4</v>
      </c>
    </row>
    <row r="205" spans="1:16" x14ac:dyDescent="0.2">
      <c r="A205" s="1">
        <v>204</v>
      </c>
      <c r="B205" s="5">
        <f ca="1">RANDBETWEEN(Premissas!$B$3,Premissas!$C$3)</f>
        <v>44218</v>
      </c>
      <c r="C205" s="5">
        <f ca="1">B205+RANDBETWEEN(Premissas!$B$4,Premissas!$C$4)</f>
        <v>44347</v>
      </c>
      <c r="D205" s="5">
        <f ca="1">C205+RANDBETWEEN(Premissas!$B$5,Premissas!$C$5)</f>
        <v>44383</v>
      </c>
      <c r="E205" s="6">
        <f ca="1">ROUNDUP(N205/35000,0)*K205*Premissas!$B$14</f>
        <v>43623.468000000001</v>
      </c>
      <c r="F205" s="6">
        <f ca="1">RANDBETWEEN(Premissas!$B$6,Premissas!$C$6)</f>
        <v>2847</v>
      </c>
      <c r="G205" s="11">
        <f ca="1">(L205*N205)*Premissas!$B$16</f>
        <v>3459.2763998279934</v>
      </c>
      <c r="H205" s="6">
        <f ca="1">RANDBETWEEN(Premissas!$B$7,Premissas!$C$7)</f>
        <v>3912</v>
      </c>
      <c r="I205" s="10">
        <f ca="1">VLOOKUP(B:B,fatTitanio!A:B,2,0)</f>
        <v>7.5003000000000002</v>
      </c>
      <c r="J205" s="11">
        <f ca="1">VLOOKUP(M:M,dimProduto!A:C,3,0)</f>
        <v>1.2719599651809441</v>
      </c>
      <c r="K205" s="6">
        <f ca="1">VLOOKUP(B:B,fatDolar!A:B,2,0)</f>
        <v>5.4665999999999997</v>
      </c>
      <c r="L205" s="6">
        <f t="shared" ca="1" si="6"/>
        <v>52.151808581339814</v>
      </c>
      <c r="M205" s="1">
        <f ca="1">RANDBETWEEN(SMALL(dimProduto!A:A,1),LARGE(dimProduto!A:A,1))</f>
        <v>5</v>
      </c>
      <c r="N205" s="12">
        <f t="shared" ca="1" si="7"/>
        <v>69822</v>
      </c>
      <c r="O205" s="1">
        <f ca="1">RANDBETWEEN(SMALL(dimFornecedor!A:A,1),LARGE(dimFornecedor!A:A,1))</f>
        <v>1</v>
      </c>
      <c r="P205" s="1">
        <f ca="1">RANDBETWEEN(SMALL(dimEstoque!A:A,1),LARGE(dimEstoque!A:A,1))</f>
        <v>3</v>
      </c>
    </row>
    <row r="206" spans="1:16" x14ac:dyDescent="0.2">
      <c r="A206" s="1">
        <v>205</v>
      </c>
      <c r="B206" s="5">
        <f ca="1">RANDBETWEEN(Premissas!$B$3,Premissas!$C$3)</f>
        <v>44200</v>
      </c>
      <c r="C206" s="5">
        <f ca="1">B206+RANDBETWEEN(Premissas!$B$4,Premissas!$C$4)</f>
        <v>44329</v>
      </c>
      <c r="D206" s="5">
        <f ca="1">C206+RANDBETWEEN(Premissas!$B$5,Premissas!$C$5)</f>
        <v>44368</v>
      </c>
      <c r="E206" s="6">
        <f ca="1">ROUNDUP(N206/35000,0)*K206*Premissas!$B$14</f>
        <v>42268.464</v>
      </c>
      <c r="F206" s="6">
        <f ca="1">RANDBETWEEN(Premissas!$B$6,Premissas!$C$6)</f>
        <v>3049</v>
      </c>
      <c r="G206" s="11">
        <f ca="1">(L206*N206)*Premissas!$B$16</f>
        <v>2818.2908220974673</v>
      </c>
      <c r="H206" s="6">
        <f ca="1">RANDBETWEEN(Premissas!$B$7,Premissas!$C$7)</f>
        <v>4121</v>
      </c>
      <c r="I206" s="10">
        <f ca="1">VLOOKUP(B:B,fatTitanio!A:B,2,0)</f>
        <v>7.5003000000000002</v>
      </c>
      <c r="J206" s="11">
        <f ca="1">VLOOKUP(M:M,dimProduto!A:C,3,0)</f>
        <v>1.4117154231888367</v>
      </c>
      <c r="K206" s="6">
        <f ca="1">VLOOKUP(B:B,fatDolar!A:B,2,0)</f>
        <v>5.2968000000000002</v>
      </c>
      <c r="L206" s="6">
        <f t="shared" ca="1" si="6"/>
        <v>56.084050173875795</v>
      </c>
      <c r="M206" s="1">
        <f ca="1">RANDBETWEEN(SMALL(dimProduto!A:A,1),LARGE(dimProduto!A:A,1))</f>
        <v>1</v>
      </c>
      <c r="N206" s="12">
        <f t="shared" ca="1" si="7"/>
        <v>52896</v>
      </c>
      <c r="O206" s="1">
        <f ca="1">RANDBETWEEN(SMALL(dimFornecedor!A:A,1),LARGE(dimFornecedor!A:A,1))</f>
        <v>2</v>
      </c>
      <c r="P206" s="1">
        <f ca="1">RANDBETWEEN(SMALL(dimEstoque!A:A,1),LARGE(dimEstoque!A:A,1))</f>
        <v>1</v>
      </c>
    </row>
    <row r="207" spans="1:16" x14ac:dyDescent="0.2">
      <c r="A207" s="1">
        <v>206</v>
      </c>
      <c r="B207" s="5">
        <f ca="1">RANDBETWEEN(Premissas!$B$3,Premissas!$C$3)</f>
        <v>44343</v>
      </c>
      <c r="C207" s="5">
        <f ca="1">B207+RANDBETWEEN(Premissas!$B$4,Premissas!$C$4)</f>
        <v>44455</v>
      </c>
      <c r="D207" s="5">
        <f ca="1">C207+RANDBETWEEN(Premissas!$B$5,Premissas!$C$5)</f>
        <v>44474</v>
      </c>
      <c r="E207" s="6">
        <f ca="1">ROUNDUP(N207/35000,0)*K207*Premissas!$B$14</f>
        <v>62702.451000000001</v>
      </c>
      <c r="F207" s="6">
        <f ca="1">RANDBETWEEN(Premissas!$B$6,Premissas!$C$6)</f>
        <v>3503</v>
      </c>
      <c r="G207" s="11">
        <f ca="1">(L207*N207)*Premissas!$B$16</f>
        <v>4219.174927885846</v>
      </c>
      <c r="H207" s="6">
        <f ca="1">RANDBETWEEN(Premissas!$B$7,Premissas!$C$7)</f>
        <v>4425</v>
      </c>
      <c r="I207" s="10">
        <f ca="1">VLOOKUP(B:B,fatTitanio!A:B,2,0)</f>
        <v>7.5526</v>
      </c>
      <c r="J207" s="11">
        <f ca="1">VLOOKUP(M:M,dimProduto!A:C,3,0)</f>
        <v>1.0787187144069543</v>
      </c>
      <c r="K207" s="6">
        <f ca="1">VLOOKUP(B:B,fatDolar!A:B,2,0)</f>
        <v>5.2382999999999997</v>
      </c>
      <c r="L207" s="6">
        <f t="shared" ca="1" si="6"/>
        <v>42.677116120496876</v>
      </c>
      <c r="M207" s="1">
        <f ca="1">RANDBETWEEN(SMALL(dimProduto!A:A,1),LARGE(dimProduto!A:A,1))</f>
        <v>3</v>
      </c>
      <c r="N207" s="12">
        <f t="shared" ca="1" si="7"/>
        <v>104066</v>
      </c>
      <c r="O207" s="1">
        <f ca="1">RANDBETWEEN(SMALL(dimFornecedor!A:A,1),LARGE(dimFornecedor!A:A,1))</f>
        <v>2</v>
      </c>
      <c r="P207" s="1">
        <f ca="1">RANDBETWEEN(SMALL(dimEstoque!A:A,1),LARGE(dimEstoque!A:A,1))</f>
        <v>2</v>
      </c>
    </row>
    <row r="208" spans="1:16" x14ac:dyDescent="0.2">
      <c r="A208" s="1">
        <v>207</v>
      </c>
      <c r="B208" s="5">
        <f ca="1">RANDBETWEEN(Premissas!$B$3,Premissas!$C$3)</f>
        <v>44291</v>
      </c>
      <c r="C208" s="5">
        <f ca="1">B208+RANDBETWEEN(Premissas!$B$4,Premissas!$C$4)</f>
        <v>44438</v>
      </c>
      <c r="D208" s="5">
        <f ca="1">C208+RANDBETWEEN(Premissas!$B$5,Premissas!$C$5)</f>
        <v>44459</v>
      </c>
      <c r="E208" s="6">
        <f ca="1">ROUNDUP(N208/35000,0)*K208*Premissas!$B$14</f>
        <v>45192.335999999996</v>
      </c>
      <c r="F208" s="6">
        <f ca="1">RANDBETWEEN(Premissas!$B$6,Premissas!$C$6)</f>
        <v>2844</v>
      </c>
      <c r="G208" s="11">
        <f ca="1">(L208*N208)*Premissas!$B$16</f>
        <v>3250.7117232502246</v>
      </c>
      <c r="H208" s="6">
        <f ca="1">RANDBETWEEN(Premissas!$B$7,Premissas!$C$7)</f>
        <v>4394</v>
      </c>
      <c r="I208" s="10">
        <f ca="1">VLOOKUP(B:B,fatTitanio!A:B,2,0)</f>
        <v>7.5526</v>
      </c>
      <c r="J208" s="11">
        <f ca="1">VLOOKUP(M:M,dimProduto!A:C,3,0)</f>
        <v>1.2719599651809441</v>
      </c>
      <c r="K208" s="6">
        <f ca="1">VLOOKUP(B:B,fatDolar!A:B,2,0)</f>
        <v>5.6631999999999998</v>
      </c>
      <c r="L208" s="6">
        <f t="shared" ca="1" si="6"/>
        <v>54.404124490390565</v>
      </c>
      <c r="M208" s="1">
        <f ca="1">RANDBETWEEN(SMALL(dimProduto!A:A,1),LARGE(dimProduto!A:A,1))</f>
        <v>5</v>
      </c>
      <c r="N208" s="12">
        <f t="shared" ca="1" si="7"/>
        <v>62896</v>
      </c>
      <c r="O208" s="1">
        <f ca="1">RANDBETWEEN(SMALL(dimFornecedor!A:A,1),LARGE(dimFornecedor!A:A,1))</f>
        <v>2</v>
      </c>
      <c r="P208" s="1">
        <f ca="1">RANDBETWEEN(SMALL(dimEstoque!A:A,1),LARGE(dimEstoque!A:A,1))</f>
        <v>2</v>
      </c>
    </row>
    <row r="209" spans="1:16" x14ac:dyDescent="0.2">
      <c r="A209" s="1">
        <v>208</v>
      </c>
      <c r="B209" s="5">
        <f ca="1">RANDBETWEEN(Premissas!$B$3,Premissas!$C$3)</f>
        <v>44372</v>
      </c>
      <c r="C209" s="5">
        <f ca="1">B209+RANDBETWEEN(Premissas!$B$4,Premissas!$C$4)</f>
        <v>44490</v>
      </c>
      <c r="D209" s="5">
        <f ca="1">C209+RANDBETWEEN(Premissas!$B$5,Premissas!$C$5)</f>
        <v>44512</v>
      </c>
      <c r="E209" s="6">
        <f ca="1">ROUNDUP(N209/35000,0)*K209*Premissas!$B$14</f>
        <v>59053.995000000003</v>
      </c>
      <c r="F209" s="6">
        <f ca="1">RANDBETWEEN(Premissas!$B$6,Premissas!$C$6)</f>
        <v>3187</v>
      </c>
      <c r="G209" s="11">
        <f ca="1">(L209*N209)*Premissas!$B$16</f>
        <v>3979.3617549675928</v>
      </c>
      <c r="H209" s="6">
        <f ca="1">RANDBETWEEN(Premissas!$B$7,Premissas!$C$7)</f>
        <v>3975</v>
      </c>
      <c r="I209" s="10">
        <f ca="1">VLOOKUP(B:B,fatTitanio!A:B,2,0)</f>
        <v>7.2504</v>
      </c>
      <c r="J209" s="11">
        <f ca="1">VLOOKUP(M:M,dimProduto!A:C,3,0)</f>
        <v>1.2719599651809441</v>
      </c>
      <c r="K209" s="6">
        <f ca="1">VLOOKUP(B:B,fatDolar!A:B,2,0)</f>
        <v>4.9335000000000004</v>
      </c>
      <c r="L209" s="6">
        <f t="shared" ca="1" si="6"/>
        <v>45.497815125391654</v>
      </c>
      <c r="M209" s="1">
        <f ca="1">RANDBETWEEN(SMALL(dimProduto!A:A,1),LARGE(dimProduto!A:A,1))</f>
        <v>5</v>
      </c>
      <c r="N209" s="12">
        <f t="shared" ca="1" si="7"/>
        <v>92066</v>
      </c>
      <c r="O209" s="1">
        <f ca="1">RANDBETWEEN(SMALL(dimFornecedor!A:A,1),LARGE(dimFornecedor!A:A,1))</f>
        <v>1</v>
      </c>
      <c r="P209" s="1">
        <f ca="1">RANDBETWEEN(SMALL(dimEstoque!A:A,1),LARGE(dimEstoque!A:A,1))</f>
        <v>4</v>
      </c>
    </row>
    <row r="210" spans="1:16" x14ac:dyDescent="0.2">
      <c r="A210" s="1">
        <v>209</v>
      </c>
      <c r="B210" s="5">
        <f ca="1">RANDBETWEEN(Premissas!$B$3,Premissas!$C$3)</f>
        <v>44247</v>
      </c>
      <c r="C210" s="5">
        <f ca="1">B210+RANDBETWEEN(Premissas!$B$4,Premissas!$C$4)</f>
        <v>44316</v>
      </c>
      <c r="D210" s="5">
        <f ca="1">C210+RANDBETWEEN(Premissas!$B$5,Premissas!$C$5)</f>
        <v>44344</v>
      </c>
      <c r="E210" s="6">
        <f ca="1">ROUNDUP(N210/35000,0)*K210*Premissas!$B$14</f>
        <v>64426.130999999994</v>
      </c>
      <c r="F210" s="6">
        <f ca="1">RANDBETWEEN(Premissas!$B$6,Premissas!$C$6)</f>
        <v>3446</v>
      </c>
      <c r="G210" s="11">
        <f ca="1">(L210*N210)*Premissas!$B$16</f>
        <v>4032.273426008016</v>
      </c>
      <c r="H210" s="6">
        <f ca="1">RANDBETWEEN(Premissas!$B$7,Premissas!$C$7)</f>
        <v>4034</v>
      </c>
      <c r="I210" s="10">
        <f ca="1">VLOOKUP(B:B,fatTitanio!A:B,2,0)</f>
        <v>7.7500999999999998</v>
      </c>
      <c r="J210" s="11">
        <f ca="1">VLOOKUP(M:M,dimProduto!A:C,3,0)</f>
        <v>1.3242139330818898</v>
      </c>
      <c r="K210" s="6">
        <f ca="1">VLOOKUP(B:B,fatDolar!A:B,2,0)</f>
        <v>5.3822999999999999</v>
      </c>
      <c r="L210" s="6">
        <f t="shared" ca="1" si="6"/>
        <v>55.237416784871783</v>
      </c>
      <c r="M210" s="1">
        <f ca="1">RANDBETWEEN(SMALL(dimProduto!A:A,1),LARGE(dimProduto!A:A,1))</f>
        <v>2</v>
      </c>
      <c r="N210" s="12">
        <f t="shared" ca="1" si="7"/>
        <v>76841</v>
      </c>
      <c r="O210" s="1">
        <f ca="1">RANDBETWEEN(SMALL(dimFornecedor!A:A,1),LARGE(dimFornecedor!A:A,1))</f>
        <v>1</v>
      </c>
      <c r="P210" s="1">
        <f ca="1">RANDBETWEEN(SMALL(dimEstoque!A:A,1),LARGE(dimEstoque!A:A,1))</f>
        <v>1</v>
      </c>
    </row>
    <row r="211" spans="1:16" x14ac:dyDescent="0.2">
      <c r="A211" s="1">
        <v>210</v>
      </c>
      <c r="B211" s="5">
        <f ca="1">RANDBETWEEN(Premissas!$B$3,Premissas!$C$3)</f>
        <v>44224</v>
      </c>
      <c r="C211" s="5">
        <f ca="1">B211+RANDBETWEEN(Premissas!$B$4,Premissas!$C$4)</f>
        <v>44319</v>
      </c>
      <c r="D211" s="5">
        <f ca="1">C211+RANDBETWEEN(Premissas!$B$5,Premissas!$C$5)</f>
        <v>44340</v>
      </c>
      <c r="E211" s="6">
        <f ca="1">ROUNDUP(N211/35000,0)*K211*Premissas!$B$14</f>
        <v>43419.18</v>
      </c>
      <c r="F211" s="6">
        <f ca="1">RANDBETWEEN(Premissas!$B$6,Premissas!$C$6)</f>
        <v>3114</v>
      </c>
      <c r="G211" s="11">
        <f ca="1">(L211*N211)*Premissas!$B$16</f>
        <v>2219.5915860852947</v>
      </c>
      <c r="H211" s="6">
        <f ca="1">RANDBETWEEN(Premissas!$B$7,Premissas!$C$7)</f>
        <v>4365</v>
      </c>
      <c r="I211" s="10">
        <f ca="1">VLOOKUP(B:B,fatTitanio!A:B,2,0)</f>
        <v>7.5003000000000002</v>
      </c>
      <c r="J211" s="11">
        <f ca="1">VLOOKUP(M:M,dimProduto!A:C,3,0)</f>
        <v>1.2719599651809441</v>
      </c>
      <c r="K211" s="6">
        <f ca="1">VLOOKUP(B:B,fatDolar!A:B,2,0)</f>
        <v>5.4409999999999998</v>
      </c>
      <c r="L211" s="6">
        <f t="shared" ca="1" si="6"/>
        <v>51.907582499372545</v>
      </c>
      <c r="M211" s="1">
        <f ca="1">RANDBETWEEN(SMALL(dimProduto!A:A,1),LARGE(dimProduto!A:A,1))</f>
        <v>5</v>
      </c>
      <c r="N211" s="12">
        <f t="shared" ca="1" si="7"/>
        <v>45011</v>
      </c>
      <c r="O211" s="1">
        <f ca="1">RANDBETWEEN(SMALL(dimFornecedor!A:A,1),LARGE(dimFornecedor!A:A,1))</f>
        <v>1</v>
      </c>
      <c r="P211" s="1">
        <f ca="1">RANDBETWEEN(SMALL(dimEstoque!A:A,1),LARGE(dimEstoque!A:A,1))</f>
        <v>2</v>
      </c>
    </row>
    <row r="212" spans="1:16" x14ac:dyDescent="0.2">
      <c r="A212" s="1">
        <v>211</v>
      </c>
      <c r="B212" s="5">
        <f ca="1">RANDBETWEEN(Premissas!$B$3,Premissas!$C$3)</f>
        <v>44410</v>
      </c>
      <c r="C212" s="5">
        <f ca="1">B212+RANDBETWEEN(Premissas!$B$4,Premissas!$C$4)</f>
        <v>44568</v>
      </c>
      <c r="D212" s="5">
        <f ca="1">C212+RANDBETWEEN(Premissas!$B$5,Premissas!$C$5)</f>
        <v>44608</v>
      </c>
      <c r="E212" s="6">
        <f ca="1">ROUNDUP(N212/35000,0)*K212*Premissas!$B$14</f>
        <v>61941.158999999992</v>
      </c>
      <c r="F212" s="6">
        <f ca="1">RANDBETWEEN(Premissas!$B$6,Premissas!$C$6)</f>
        <v>3199</v>
      </c>
      <c r="G212" s="11">
        <f ca="1">(L212*N212)*Premissas!$B$16</f>
        <v>2563.9831643699008</v>
      </c>
      <c r="H212" s="6">
        <f ca="1">RANDBETWEEN(Premissas!$B$7,Premissas!$C$7)</f>
        <v>3990</v>
      </c>
      <c r="I212" s="10">
        <f ca="1">VLOOKUP(B:B,fatTitanio!A:B,2,0)</f>
        <v>6.6458000000000004</v>
      </c>
      <c r="J212" s="11">
        <f ca="1">VLOOKUP(M:M,dimProduto!A:C,3,0)</f>
        <v>1.0787187144069543</v>
      </c>
      <c r="K212" s="6">
        <f ca="1">VLOOKUP(B:B,fatDolar!A:B,2,0)</f>
        <v>5.1746999999999996</v>
      </c>
      <c r="L212" s="6">
        <f t="shared" ca="1" si="6"/>
        <v>37.097159522015026</v>
      </c>
      <c r="M212" s="1">
        <f ca="1">RANDBETWEEN(SMALL(dimProduto!A:A,1),LARGE(dimProduto!A:A,1))</f>
        <v>3</v>
      </c>
      <c r="N212" s="12">
        <f t="shared" ca="1" si="7"/>
        <v>72753</v>
      </c>
      <c r="O212" s="1">
        <f ca="1">RANDBETWEEN(SMALL(dimFornecedor!A:A,1),LARGE(dimFornecedor!A:A,1))</f>
        <v>1</v>
      </c>
      <c r="P212" s="1">
        <f ca="1">RANDBETWEEN(SMALL(dimEstoque!A:A,1),LARGE(dimEstoque!A:A,1))</f>
        <v>1</v>
      </c>
    </row>
    <row r="213" spans="1:16" x14ac:dyDescent="0.2">
      <c r="A213" s="1">
        <v>212</v>
      </c>
      <c r="B213" s="5">
        <f ca="1">RANDBETWEEN(Premissas!$B$3,Premissas!$C$3)</f>
        <v>44544</v>
      </c>
      <c r="C213" s="5">
        <f ca="1">B213+RANDBETWEEN(Premissas!$B$4,Premissas!$C$4)</f>
        <v>44627</v>
      </c>
      <c r="D213" s="5">
        <f ca="1">C213+RANDBETWEEN(Premissas!$B$5,Premissas!$C$5)</f>
        <v>44654</v>
      </c>
      <c r="E213" s="6">
        <f ca="1">ROUNDUP(N213/35000,0)*K213*Premissas!$B$14</f>
        <v>45338.369999999995</v>
      </c>
      <c r="F213" s="6">
        <f ca="1">RANDBETWEEN(Premissas!$B$6,Premissas!$C$6)</f>
        <v>2796</v>
      </c>
      <c r="G213" s="11">
        <f ca="1">(L213*N213)*Premissas!$B$16</f>
        <v>2949.7124806263596</v>
      </c>
      <c r="H213" s="6">
        <f ca="1">RANDBETWEEN(Premissas!$B$7,Premissas!$C$7)</f>
        <v>3902</v>
      </c>
      <c r="I213" s="10">
        <f ca="1">VLOOKUP(B:B,fatTitanio!A:B,2,0)</f>
        <v>7.1013000000000002</v>
      </c>
      <c r="J213" s="11">
        <f ca="1">VLOOKUP(M:M,dimProduto!A:C,3,0)</f>
        <v>1.4117154231888367</v>
      </c>
      <c r="K213" s="6">
        <f ca="1">VLOOKUP(B:B,fatDolar!A:B,2,0)</f>
        <v>5.6814999999999998</v>
      </c>
      <c r="L213" s="6">
        <f t="shared" ca="1" si="6"/>
        <v>56.957121215146266</v>
      </c>
      <c r="M213" s="1">
        <f ca="1">RANDBETWEEN(SMALL(dimProduto!A:A,1),LARGE(dimProduto!A:A,1))</f>
        <v>1</v>
      </c>
      <c r="N213" s="12">
        <f t="shared" ca="1" si="7"/>
        <v>54514</v>
      </c>
      <c r="O213" s="1">
        <f ca="1">RANDBETWEEN(SMALL(dimFornecedor!A:A,1),LARGE(dimFornecedor!A:A,1))</f>
        <v>2</v>
      </c>
      <c r="P213" s="1">
        <f ca="1">RANDBETWEEN(SMALL(dimEstoque!A:A,1),LARGE(dimEstoque!A:A,1))</f>
        <v>1</v>
      </c>
    </row>
    <row r="214" spans="1:16" x14ac:dyDescent="0.2">
      <c r="A214" s="1">
        <v>213</v>
      </c>
      <c r="B214" s="5">
        <f ca="1">RANDBETWEEN(Premissas!$B$3,Premissas!$C$3)</f>
        <v>44434</v>
      </c>
      <c r="C214" s="5">
        <f ca="1">B214+RANDBETWEEN(Premissas!$B$4,Premissas!$C$4)</f>
        <v>44496</v>
      </c>
      <c r="D214" s="5">
        <f ca="1">C214+RANDBETWEEN(Premissas!$B$5,Premissas!$C$5)</f>
        <v>44513</v>
      </c>
      <c r="E214" s="6">
        <f ca="1">ROUNDUP(N214/35000,0)*K214*Premissas!$B$14</f>
        <v>62868.834000000003</v>
      </c>
      <c r="F214" s="6">
        <f ca="1">RANDBETWEEN(Premissas!$B$6,Premissas!$C$6)</f>
        <v>2734</v>
      </c>
      <c r="G214" s="11">
        <f ca="1">(L214*N214)*Premissas!$B$16</f>
        <v>2912.867807668315</v>
      </c>
      <c r="H214" s="6">
        <f ca="1">RANDBETWEEN(Premissas!$B$7,Premissas!$C$7)</f>
        <v>4492</v>
      </c>
      <c r="I214" s="10">
        <f ca="1">VLOOKUP(B:B,fatTitanio!A:B,2,0)</f>
        <v>6.6458000000000004</v>
      </c>
      <c r="J214" s="11">
        <f ca="1">VLOOKUP(M:M,dimProduto!A:C,3,0)</f>
        <v>1.0787187144069543</v>
      </c>
      <c r="K214" s="6">
        <f ca="1">VLOOKUP(B:B,fatDolar!A:B,2,0)</f>
        <v>5.2522000000000002</v>
      </c>
      <c r="L214" s="6">
        <f t="shared" ca="1" si="6"/>
        <v>37.652753056510974</v>
      </c>
      <c r="M214" s="1">
        <f ca="1">RANDBETWEEN(SMALL(dimProduto!A:A,1),LARGE(dimProduto!A:A,1))</f>
        <v>3</v>
      </c>
      <c r="N214" s="12">
        <f t="shared" ca="1" si="7"/>
        <v>81433</v>
      </c>
      <c r="O214" s="1">
        <f ca="1">RANDBETWEEN(SMALL(dimFornecedor!A:A,1),LARGE(dimFornecedor!A:A,1))</f>
        <v>2</v>
      </c>
      <c r="P214" s="1">
        <f ca="1">RANDBETWEEN(SMALL(dimEstoque!A:A,1),LARGE(dimEstoque!A:A,1))</f>
        <v>1</v>
      </c>
    </row>
    <row r="215" spans="1:16" x14ac:dyDescent="0.2">
      <c r="A215" s="1">
        <v>214</v>
      </c>
      <c r="B215" s="5">
        <f ca="1">RANDBETWEEN(Premissas!$B$3,Premissas!$C$3)</f>
        <v>44287</v>
      </c>
      <c r="C215" s="5">
        <f ca="1">B215+RANDBETWEEN(Premissas!$B$4,Premissas!$C$4)</f>
        <v>44359</v>
      </c>
      <c r="D215" s="5">
        <f ca="1">C215+RANDBETWEEN(Premissas!$B$5,Premissas!$C$5)</f>
        <v>44395</v>
      </c>
      <c r="E215" s="6">
        <f ca="1">ROUNDUP(N215/35000,0)*K215*Premissas!$B$14</f>
        <v>45542.657999999996</v>
      </c>
      <c r="F215" s="6">
        <f ca="1">RANDBETWEEN(Premissas!$B$6,Premissas!$C$6)</f>
        <v>2793</v>
      </c>
      <c r="G215" s="11">
        <f ca="1">(L215*N215)*Premissas!$B$16</f>
        <v>2840.5926801911601</v>
      </c>
      <c r="H215" s="6">
        <f ca="1">RANDBETWEEN(Premissas!$B$7,Premissas!$C$7)</f>
        <v>4313</v>
      </c>
      <c r="I215" s="10">
        <f ca="1">VLOOKUP(B:B,fatTitanio!A:B,2,0)</f>
        <v>7.5526</v>
      </c>
      <c r="J215" s="11">
        <f ca="1">VLOOKUP(M:M,dimProduto!A:C,3,0)</f>
        <v>1.3242139330818898</v>
      </c>
      <c r="K215" s="6">
        <f ca="1">VLOOKUP(B:B,fatDolar!A:B,2,0)</f>
        <v>5.7070999999999996</v>
      </c>
      <c r="L215" s="6">
        <f t="shared" ca="1" si="6"/>
        <v>57.078180393539462</v>
      </c>
      <c r="M215" s="1">
        <f ca="1">RANDBETWEEN(SMALL(dimProduto!A:A,1),LARGE(dimProduto!A:A,1))</f>
        <v>2</v>
      </c>
      <c r="N215" s="12">
        <f t="shared" ca="1" si="7"/>
        <v>52386</v>
      </c>
      <c r="O215" s="1">
        <f ca="1">RANDBETWEEN(SMALL(dimFornecedor!A:A,1),LARGE(dimFornecedor!A:A,1))</f>
        <v>1</v>
      </c>
      <c r="P215" s="1">
        <f ca="1">RANDBETWEEN(SMALL(dimEstoque!A:A,1),LARGE(dimEstoque!A:A,1))</f>
        <v>1</v>
      </c>
    </row>
    <row r="216" spans="1:16" x14ac:dyDescent="0.2">
      <c r="A216" s="1">
        <v>215</v>
      </c>
      <c r="B216" s="5">
        <f ca="1">RANDBETWEEN(Premissas!$B$3,Premissas!$C$3)</f>
        <v>44223</v>
      </c>
      <c r="C216" s="5">
        <f ca="1">B216+RANDBETWEEN(Premissas!$B$4,Premissas!$C$4)</f>
        <v>44342</v>
      </c>
      <c r="D216" s="5">
        <f ca="1">C216+RANDBETWEEN(Premissas!$B$5,Premissas!$C$5)</f>
        <v>44367</v>
      </c>
      <c r="E216" s="6">
        <f ca="1">ROUNDUP(N216/35000,0)*K216*Premissas!$B$14</f>
        <v>43202.124000000003</v>
      </c>
      <c r="F216" s="6">
        <f ca="1">RANDBETWEEN(Premissas!$B$6,Premissas!$C$6)</f>
        <v>3164</v>
      </c>
      <c r="G216" s="11">
        <f ca="1">(L216*N216)*Premissas!$B$16</f>
        <v>1705.4029268381346</v>
      </c>
      <c r="H216" s="6">
        <f ca="1">RANDBETWEEN(Premissas!$B$7,Premissas!$C$7)</f>
        <v>3973</v>
      </c>
      <c r="I216" s="10">
        <f ca="1">VLOOKUP(B:B,fatTitanio!A:B,2,0)</f>
        <v>7.5003000000000002</v>
      </c>
      <c r="J216" s="11">
        <f ca="1">VLOOKUP(M:M,dimProduto!A:C,3,0)</f>
        <v>1.0787187144069543</v>
      </c>
      <c r="K216" s="6">
        <f ca="1">VLOOKUP(B:B,fatDolar!A:B,2,0)</f>
        <v>5.4138000000000002</v>
      </c>
      <c r="L216" s="6">
        <f t="shared" ca="1" si="6"/>
        <v>43.801507310635593</v>
      </c>
      <c r="M216" s="1">
        <f ca="1">RANDBETWEEN(SMALL(dimProduto!A:A,1),LARGE(dimProduto!A:A,1))</f>
        <v>3</v>
      </c>
      <c r="N216" s="12">
        <f t="shared" ca="1" si="7"/>
        <v>40984</v>
      </c>
      <c r="O216" s="1">
        <f ca="1">RANDBETWEEN(SMALL(dimFornecedor!A:A,1),LARGE(dimFornecedor!A:A,1))</f>
        <v>1</v>
      </c>
      <c r="P216" s="1">
        <f ca="1">RANDBETWEEN(SMALL(dimEstoque!A:A,1),LARGE(dimEstoque!A:A,1))</f>
        <v>3</v>
      </c>
    </row>
    <row r="217" spans="1:16" x14ac:dyDescent="0.2">
      <c r="A217" s="1">
        <v>216</v>
      </c>
      <c r="B217" s="5">
        <f ca="1">RANDBETWEEN(Premissas!$B$3,Premissas!$C$3)</f>
        <v>44275</v>
      </c>
      <c r="C217" s="5">
        <f ca="1">B217+RANDBETWEEN(Premissas!$B$4,Premissas!$C$4)</f>
        <v>44425</v>
      </c>
      <c r="D217" s="5">
        <f ca="1">C217+RANDBETWEEN(Premissas!$B$5,Premissas!$C$5)</f>
        <v>44445</v>
      </c>
      <c r="E217" s="6">
        <f ca="1">ROUNDUP(N217/35000,0)*K217*Premissas!$B$14</f>
        <v>43823.765999999996</v>
      </c>
      <c r="F217" s="6">
        <f ca="1">RANDBETWEEN(Premissas!$B$6,Premissas!$C$6)</f>
        <v>3182</v>
      </c>
      <c r="G217" s="11">
        <f ca="1">(L217*N217)*Premissas!$B$16</f>
        <v>2786.7271067462016</v>
      </c>
      <c r="H217" s="6">
        <f ca="1">RANDBETWEEN(Premissas!$B$7,Premissas!$C$7)</f>
        <v>4286</v>
      </c>
      <c r="I217" s="10">
        <f ca="1">VLOOKUP(B:B,fatTitanio!A:B,2,0)</f>
        <v>7.5526</v>
      </c>
      <c r="J217" s="11">
        <f ca="1">VLOOKUP(M:M,dimProduto!A:C,3,0)</f>
        <v>1.4117154231888367</v>
      </c>
      <c r="K217" s="6">
        <f ca="1">VLOOKUP(B:B,fatDolar!A:B,2,0)</f>
        <v>5.4916999999999998</v>
      </c>
      <c r="L217" s="6">
        <f t="shared" ca="1" si="6"/>
        <v>58.553174866655077</v>
      </c>
      <c r="M217" s="1">
        <f ca="1">RANDBETWEEN(SMALL(dimProduto!A:A,1),LARGE(dimProduto!A:A,1))</f>
        <v>1</v>
      </c>
      <c r="N217" s="12">
        <f t="shared" ca="1" si="7"/>
        <v>50098</v>
      </c>
      <c r="O217" s="1">
        <f ca="1">RANDBETWEEN(SMALL(dimFornecedor!A:A,1),LARGE(dimFornecedor!A:A,1))</f>
        <v>1</v>
      </c>
      <c r="P217" s="1">
        <f ca="1">RANDBETWEEN(SMALL(dimEstoque!A:A,1),LARGE(dimEstoque!A:A,1))</f>
        <v>1</v>
      </c>
    </row>
    <row r="218" spans="1:16" x14ac:dyDescent="0.2">
      <c r="A218" s="1">
        <v>217</v>
      </c>
      <c r="B218" s="5">
        <f ca="1">RANDBETWEEN(Premissas!$B$3,Premissas!$C$3)</f>
        <v>44234</v>
      </c>
      <c r="C218" s="5">
        <f ca="1">B218+RANDBETWEEN(Premissas!$B$4,Premissas!$C$4)</f>
        <v>44327</v>
      </c>
      <c r="D218" s="5">
        <f ca="1">C218+RANDBETWEEN(Premissas!$B$5,Premissas!$C$5)</f>
        <v>44353</v>
      </c>
      <c r="E218" s="6">
        <f ca="1">ROUNDUP(N218/35000,0)*K218*Premissas!$B$14</f>
        <v>42855.792000000001</v>
      </c>
      <c r="F218" s="6">
        <f ca="1">RANDBETWEEN(Premissas!$B$6,Premissas!$C$6)</f>
        <v>2760</v>
      </c>
      <c r="G218" s="11">
        <f ca="1">(L218*N218)*Premissas!$B$16</f>
        <v>1819.1974848808336</v>
      </c>
      <c r="H218" s="6">
        <f ca="1">RANDBETWEEN(Premissas!$B$7,Premissas!$C$7)</f>
        <v>4357</v>
      </c>
      <c r="I218" s="10">
        <f ca="1">VLOOKUP(B:B,fatTitanio!A:B,2,0)</f>
        <v>7.5003000000000002</v>
      </c>
      <c r="J218" s="11">
        <f ca="1">VLOOKUP(M:M,dimProduto!A:C,3,0)</f>
        <v>1.0787187144069543</v>
      </c>
      <c r="K218" s="6">
        <f ca="1">VLOOKUP(B:B,fatDolar!A:B,2,0)</f>
        <v>5.3704000000000001</v>
      </c>
      <c r="L218" s="6">
        <f t="shared" ca="1" si="6"/>
        <v>43.450370324178465</v>
      </c>
      <c r="M218" s="1">
        <f ca="1">RANDBETWEEN(SMALL(dimProduto!A:A,1),LARGE(dimProduto!A:A,1))</f>
        <v>3</v>
      </c>
      <c r="N218" s="12">
        <f t="shared" ca="1" si="7"/>
        <v>44072</v>
      </c>
      <c r="O218" s="1">
        <f ca="1">RANDBETWEEN(SMALL(dimFornecedor!A:A,1),LARGE(dimFornecedor!A:A,1))</f>
        <v>1</v>
      </c>
      <c r="P218" s="1">
        <f ca="1">RANDBETWEEN(SMALL(dimEstoque!A:A,1),LARGE(dimEstoque!A:A,1))</f>
        <v>2</v>
      </c>
    </row>
    <row r="219" spans="1:16" x14ac:dyDescent="0.2">
      <c r="A219" s="1">
        <v>218</v>
      </c>
      <c r="B219" s="5">
        <f ca="1">RANDBETWEEN(Premissas!$B$3,Premissas!$C$3)</f>
        <v>44282</v>
      </c>
      <c r="C219" s="5">
        <f ca="1">B219+RANDBETWEEN(Premissas!$B$4,Premissas!$C$4)</f>
        <v>44381</v>
      </c>
      <c r="D219" s="5">
        <f ca="1">C219+RANDBETWEEN(Premissas!$B$5,Premissas!$C$5)</f>
        <v>44416</v>
      </c>
      <c r="E219" s="6">
        <f ca="1">ROUNDUP(N219/35000,0)*K219*Premissas!$B$14</f>
        <v>45937.667999999998</v>
      </c>
      <c r="F219" s="6">
        <f ca="1">RANDBETWEEN(Premissas!$B$6,Premissas!$C$6)</f>
        <v>3205</v>
      </c>
      <c r="G219" s="11">
        <f ca="1">(L219*N219)*Premissas!$B$16</f>
        <v>2663.0656711310362</v>
      </c>
      <c r="H219" s="6">
        <f ca="1">RANDBETWEEN(Premissas!$B$7,Premissas!$C$7)</f>
        <v>4477</v>
      </c>
      <c r="I219" s="10">
        <f ca="1">VLOOKUP(B:B,fatTitanio!A:B,2,0)</f>
        <v>7.5526</v>
      </c>
      <c r="J219" s="11">
        <f ca="1">VLOOKUP(M:M,dimProduto!A:C,3,0)</f>
        <v>1.2719599651809441</v>
      </c>
      <c r="K219" s="6">
        <f ca="1">VLOOKUP(B:B,fatDolar!A:B,2,0)</f>
        <v>5.7565999999999997</v>
      </c>
      <c r="L219" s="6">
        <f t="shared" ca="1" si="6"/>
        <v>55.301381381795153</v>
      </c>
      <c r="M219" s="1">
        <f ca="1">RANDBETWEEN(SMALL(dimProduto!A:A,1),LARGE(dimProduto!A:A,1))</f>
        <v>5</v>
      </c>
      <c r="N219" s="12">
        <f t="shared" ca="1" si="7"/>
        <v>50690</v>
      </c>
      <c r="O219" s="1">
        <f ca="1">RANDBETWEEN(SMALL(dimFornecedor!A:A,1),LARGE(dimFornecedor!A:A,1))</f>
        <v>2</v>
      </c>
      <c r="P219" s="1">
        <f ca="1">RANDBETWEEN(SMALL(dimEstoque!A:A,1),LARGE(dimEstoque!A:A,1))</f>
        <v>2</v>
      </c>
    </row>
    <row r="220" spans="1:16" x14ac:dyDescent="0.2">
      <c r="A220" s="1">
        <v>219</v>
      </c>
      <c r="B220" s="5">
        <f ca="1">RANDBETWEEN(Premissas!$B$3,Premissas!$C$3)</f>
        <v>44326</v>
      </c>
      <c r="C220" s="5">
        <f ca="1">B220+RANDBETWEEN(Premissas!$B$4,Premissas!$C$4)</f>
        <v>44462</v>
      </c>
      <c r="D220" s="5">
        <f ca="1">C220+RANDBETWEEN(Premissas!$B$5,Premissas!$C$5)</f>
        <v>44492</v>
      </c>
      <c r="E220" s="6">
        <f ca="1">ROUNDUP(N220/35000,0)*K220*Premissas!$B$14</f>
        <v>62569.583999999995</v>
      </c>
      <c r="F220" s="6">
        <f ca="1">RANDBETWEEN(Premissas!$B$6,Premissas!$C$6)</f>
        <v>2783</v>
      </c>
      <c r="G220" s="11">
        <f ca="1">(L220*N220)*Premissas!$B$16</f>
        <v>4612.951814779979</v>
      </c>
      <c r="H220" s="6">
        <f ca="1">RANDBETWEEN(Premissas!$B$7,Premissas!$C$7)</f>
        <v>4360</v>
      </c>
      <c r="I220" s="10">
        <f ca="1">VLOOKUP(B:B,fatTitanio!A:B,2,0)</f>
        <v>7.5526</v>
      </c>
      <c r="J220" s="11">
        <f ca="1">VLOOKUP(M:M,dimProduto!A:C,3,0)</f>
        <v>1.3242139330818898</v>
      </c>
      <c r="K220" s="6">
        <f ca="1">VLOOKUP(B:B,fatDolar!A:B,2,0)</f>
        <v>5.2271999999999998</v>
      </c>
      <c r="L220" s="6">
        <f t="shared" ca="1" si="6"/>
        <v>52.278576606877309</v>
      </c>
      <c r="M220" s="1">
        <f ca="1">RANDBETWEEN(SMALL(dimProduto!A:A,1),LARGE(dimProduto!A:A,1))</f>
        <v>2</v>
      </c>
      <c r="N220" s="12">
        <f t="shared" ca="1" si="7"/>
        <v>92882</v>
      </c>
      <c r="O220" s="1">
        <f ca="1">RANDBETWEEN(SMALL(dimFornecedor!A:A,1),LARGE(dimFornecedor!A:A,1))</f>
        <v>2</v>
      </c>
      <c r="P220" s="1">
        <f ca="1">RANDBETWEEN(SMALL(dimEstoque!A:A,1),LARGE(dimEstoque!A:A,1))</f>
        <v>3</v>
      </c>
    </row>
    <row r="221" spans="1:16" x14ac:dyDescent="0.2">
      <c r="A221" s="1">
        <v>220</v>
      </c>
      <c r="B221" s="5">
        <f ca="1">RANDBETWEEN(Premissas!$B$3,Premissas!$C$3)</f>
        <v>44314</v>
      </c>
      <c r="C221" s="5">
        <f ca="1">B221+RANDBETWEEN(Premissas!$B$4,Premissas!$C$4)</f>
        <v>44395</v>
      </c>
      <c r="D221" s="5">
        <f ca="1">C221+RANDBETWEEN(Premissas!$B$5,Premissas!$C$5)</f>
        <v>44412</v>
      </c>
      <c r="E221" s="6">
        <f ca="1">ROUNDUP(N221/35000,0)*K221*Premissas!$B$14</f>
        <v>63955.71</v>
      </c>
      <c r="F221" s="6">
        <f ca="1">RANDBETWEEN(Premissas!$B$6,Premissas!$C$6)</f>
        <v>3146</v>
      </c>
      <c r="G221" s="11">
        <f ca="1">(L221*N221)*Premissas!$B$16</f>
        <v>4463.2973051325316</v>
      </c>
      <c r="H221" s="6">
        <f ca="1">RANDBETWEEN(Premissas!$B$7,Premissas!$C$7)</f>
        <v>3987</v>
      </c>
      <c r="I221" s="10">
        <f ca="1">VLOOKUP(B:B,fatTitanio!A:B,2,0)</f>
        <v>7.5526</v>
      </c>
      <c r="J221" s="11">
        <f ca="1">VLOOKUP(M:M,dimProduto!A:C,3,0)</f>
        <v>1.6261544560475099</v>
      </c>
      <c r="K221" s="6">
        <f ca="1">VLOOKUP(B:B,fatDolar!A:B,2,0)</f>
        <v>5.343</v>
      </c>
      <c r="L221" s="6">
        <f t="shared" ca="1" si="6"/>
        <v>65.621091815369454</v>
      </c>
      <c r="M221" s="1">
        <f ca="1">RANDBETWEEN(SMALL(dimProduto!A:A,1),LARGE(dimProduto!A:A,1))</f>
        <v>4</v>
      </c>
      <c r="N221" s="12">
        <f t="shared" ca="1" si="7"/>
        <v>71596</v>
      </c>
      <c r="O221" s="1">
        <f ca="1">RANDBETWEEN(SMALL(dimFornecedor!A:A,1),LARGE(dimFornecedor!A:A,1))</f>
        <v>1</v>
      </c>
      <c r="P221" s="1">
        <f ca="1">RANDBETWEEN(SMALL(dimEstoque!A:A,1),LARGE(dimEstoque!A:A,1))</f>
        <v>1</v>
      </c>
    </row>
    <row r="222" spans="1:16" x14ac:dyDescent="0.2">
      <c r="A222" s="1">
        <v>221</v>
      </c>
      <c r="B222" s="5">
        <f ca="1">RANDBETWEEN(Premissas!$B$3,Premissas!$C$3)</f>
        <v>44347</v>
      </c>
      <c r="C222" s="5">
        <f ca="1">B222+RANDBETWEEN(Premissas!$B$4,Premissas!$C$4)</f>
        <v>44494</v>
      </c>
      <c r="D222" s="5">
        <f ca="1">C222+RANDBETWEEN(Premissas!$B$5,Premissas!$C$5)</f>
        <v>44534</v>
      </c>
      <c r="E222" s="6">
        <f ca="1">ROUNDUP(N222/35000,0)*K222*Premissas!$B$14</f>
        <v>62449.883999999998</v>
      </c>
      <c r="F222" s="6">
        <f ca="1">RANDBETWEEN(Premissas!$B$6,Premissas!$C$6)</f>
        <v>2814</v>
      </c>
      <c r="G222" s="11">
        <f ca="1">(L222*N222)*Premissas!$B$16</f>
        <v>4563.8614821469155</v>
      </c>
      <c r="H222" s="6">
        <f ca="1">RANDBETWEEN(Premissas!$B$7,Premissas!$C$7)</f>
        <v>4465</v>
      </c>
      <c r="I222" s="10">
        <f ca="1">VLOOKUP(B:B,fatTitanio!A:B,2,0)</f>
        <v>7.5526</v>
      </c>
      <c r="J222" s="11">
        <f ca="1">VLOOKUP(M:M,dimProduto!A:C,3,0)</f>
        <v>1.4117154231888367</v>
      </c>
      <c r="K222" s="6">
        <f ca="1">VLOOKUP(B:B,fatDolar!A:B,2,0)</f>
        <v>5.2172000000000001</v>
      </c>
      <c r="L222" s="6">
        <f t="shared" ca="1" si="6"/>
        <v>55.626422403684266</v>
      </c>
      <c r="M222" s="1">
        <f ca="1">RANDBETWEEN(SMALL(dimProduto!A:A,1),LARGE(dimProduto!A:A,1))</f>
        <v>1</v>
      </c>
      <c r="N222" s="12">
        <f t="shared" ca="1" si="7"/>
        <v>86363</v>
      </c>
      <c r="O222" s="1">
        <f ca="1">RANDBETWEEN(SMALL(dimFornecedor!A:A,1),LARGE(dimFornecedor!A:A,1))</f>
        <v>2</v>
      </c>
      <c r="P222" s="1">
        <f ca="1">RANDBETWEEN(SMALL(dimEstoque!A:A,1),LARGE(dimEstoque!A:A,1))</f>
        <v>3</v>
      </c>
    </row>
    <row r="223" spans="1:16" x14ac:dyDescent="0.2">
      <c r="A223" s="1">
        <v>222</v>
      </c>
      <c r="B223" s="5">
        <f ca="1">RANDBETWEEN(Premissas!$B$3,Premissas!$C$3)</f>
        <v>44365</v>
      </c>
      <c r="C223" s="5">
        <f ca="1">B223+RANDBETWEEN(Premissas!$B$4,Premissas!$C$4)</f>
        <v>44511</v>
      </c>
      <c r="D223" s="5">
        <f ca="1">C223+RANDBETWEEN(Premissas!$B$5,Premissas!$C$5)</f>
        <v>44535</v>
      </c>
      <c r="E223" s="6">
        <f ca="1">ROUNDUP(N223/35000,0)*K223*Premissas!$B$14</f>
        <v>60920.118000000002</v>
      </c>
      <c r="F223" s="6">
        <f ca="1">RANDBETWEEN(Premissas!$B$6,Premissas!$C$6)</f>
        <v>3069</v>
      </c>
      <c r="G223" s="11">
        <f ca="1">(L223*N223)*Premissas!$B$16</f>
        <v>5588.9541005438959</v>
      </c>
      <c r="H223" s="6">
        <f ca="1">RANDBETWEEN(Premissas!$B$7,Premissas!$C$7)</f>
        <v>4402</v>
      </c>
      <c r="I223" s="10">
        <f ca="1">VLOOKUP(B:B,fatTitanio!A:B,2,0)</f>
        <v>7.2504</v>
      </c>
      <c r="J223" s="11">
        <f ca="1">VLOOKUP(M:M,dimProduto!A:C,3,0)</f>
        <v>1.6261544560475099</v>
      </c>
      <c r="K223" s="6">
        <f ca="1">VLOOKUP(B:B,fatDolar!A:B,2,0)</f>
        <v>5.0894000000000004</v>
      </c>
      <c r="L223" s="6">
        <f t="shared" ca="1" si="6"/>
        <v>60.005401502604876</v>
      </c>
      <c r="M223" s="1">
        <f ca="1">RANDBETWEEN(SMALL(dimProduto!A:A,1),LARGE(dimProduto!A:A,1))</f>
        <v>4</v>
      </c>
      <c r="N223" s="12">
        <f t="shared" ca="1" si="7"/>
        <v>98043</v>
      </c>
      <c r="O223" s="1">
        <f ca="1">RANDBETWEEN(SMALL(dimFornecedor!A:A,1),LARGE(dimFornecedor!A:A,1))</f>
        <v>2</v>
      </c>
      <c r="P223" s="1">
        <f ca="1">RANDBETWEEN(SMALL(dimEstoque!A:A,1),LARGE(dimEstoque!A:A,1))</f>
        <v>4</v>
      </c>
    </row>
    <row r="224" spans="1:16" x14ac:dyDescent="0.2">
      <c r="A224" s="1">
        <v>223</v>
      </c>
      <c r="B224" s="5">
        <f ca="1">RANDBETWEEN(Premissas!$B$3,Premissas!$C$3)</f>
        <v>44451</v>
      </c>
      <c r="C224" s="5">
        <f ca="1">B224+RANDBETWEEN(Premissas!$B$4,Premissas!$C$4)</f>
        <v>44539</v>
      </c>
      <c r="D224" s="5">
        <f ca="1">C224+RANDBETWEEN(Premissas!$B$5,Premissas!$C$5)</f>
        <v>44557</v>
      </c>
      <c r="E224" s="6">
        <f ca="1">ROUNDUP(N224/35000,0)*K224*Premissas!$B$14</f>
        <v>41858.292000000001</v>
      </c>
      <c r="F224" s="6">
        <f ca="1">RANDBETWEEN(Premissas!$B$6,Premissas!$C$6)</f>
        <v>3064</v>
      </c>
      <c r="G224" s="11">
        <f ca="1">(L224*N224)*Premissas!$B$16</f>
        <v>2830.9534767699747</v>
      </c>
      <c r="H224" s="6">
        <f ca="1">RANDBETWEEN(Premissas!$B$7,Premissas!$C$7)</f>
        <v>4352</v>
      </c>
      <c r="I224" s="10">
        <f ca="1">VLOOKUP(B:B,fatTitanio!A:B,2,0)</f>
        <v>6.6458000000000004</v>
      </c>
      <c r="J224" s="11">
        <f ca="1">VLOOKUP(M:M,dimProduto!A:C,3,0)</f>
        <v>1.6261544560475099</v>
      </c>
      <c r="K224" s="6">
        <f ca="1">VLOOKUP(B:B,fatDolar!A:B,2,0)</f>
        <v>5.2454000000000001</v>
      </c>
      <c r="L224" s="6">
        <f t="shared" ca="1" si="6"/>
        <v>56.687548093496439</v>
      </c>
      <c r="M224" s="1">
        <f ca="1">RANDBETWEEN(SMALL(dimProduto!A:A,1),LARGE(dimProduto!A:A,1))</f>
        <v>4</v>
      </c>
      <c r="N224" s="12">
        <f t="shared" ca="1" si="7"/>
        <v>52568</v>
      </c>
      <c r="O224" s="1">
        <f ca="1">RANDBETWEEN(SMALL(dimFornecedor!A:A,1),LARGE(dimFornecedor!A:A,1))</f>
        <v>2</v>
      </c>
      <c r="P224" s="1">
        <f ca="1">RANDBETWEEN(SMALL(dimEstoque!A:A,1),LARGE(dimEstoque!A:A,1))</f>
        <v>1</v>
      </c>
    </row>
    <row r="225" spans="1:16" x14ac:dyDescent="0.2">
      <c r="A225" s="1">
        <v>224</v>
      </c>
      <c r="B225" s="5">
        <f ca="1">RANDBETWEEN(Premissas!$B$3,Premissas!$C$3)</f>
        <v>44509</v>
      </c>
      <c r="C225" s="5">
        <f ca="1">B225+RANDBETWEEN(Premissas!$B$4,Premissas!$C$4)</f>
        <v>44584</v>
      </c>
      <c r="D225" s="5">
        <f ca="1">C225+RANDBETWEEN(Premissas!$B$5,Premissas!$C$5)</f>
        <v>44600</v>
      </c>
      <c r="E225" s="6">
        <f ca="1">ROUNDUP(N225/35000,0)*K225*Premissas!$B$14</f>
        <v>43733.592000000004</v>
      </c>
      <c r="F225" s="6">
        <f ca="1">RANDBETWEEN(Premissas!$B$6,Premissas!$C$6)</f>
        <v>3590</v>
      </c>
      <c r="G225" s="11">
        <f ca="1">(L225*N225)*Premissas!$B$16</f>
        <v>4184.7128135615776</v>
      </c>
      <c r="H225" s="6">
        <f ca="1">RANDBETWEEN(Premissas!$B$7,Premissas!$C$7)</f>
        <v>4063</v>
      </c>
      <c r="I225" s="10">
        <f ca="1">VLOOKUP(B:B,fatTitanio!A:B,2,0)</f>
        <v>7.2504</v>
      </c>
      <c r="J225" s="11">
        <f ca="1">VLOOKUP(M:M,dimProduto!A:C,3,0)</f>
        <v>1.6261544560475099</v>
      </c>
      <c r="K225" s="6">
        <f ca="1">VLOOKUP(B:B,fatDolar!A:B,2,0)</f>
        <v>5.4804000000000004</v>
      </c>
      <c r="L225" s="6">
        <f t="shared" ca="1" si="6"/>
        <v>64.615397177442475</v>
      </c>
      <c r="M225" s="1">
        <f ca="1">RANDBETWEEN(SMALL(dimProduto!A:A,1),LARGE(dimProduto!A:A,1))</f>
        <v>4</v>
      </c>
      <c r="N225" s="12">
        <f t="shared" ca="1" si="7"/>
        <v>68172</v>
      </c>
      <c r="O225" s="1">
        <f ca="1">RANDBETWEEN(SMALL(dimFornecedor!A:A,1),LARGE(dimFornecedor!A:A,1))</f>
        <v>2</v>
      </c>
      <c r="P225" s="1">
        <f ca="1">RANDBETWEEN(SMALL(dimEstoque!A:A,1),LARGE(dimEstoque!A:A,1))</f>
        <v>3</v>
      </c>
    </row>
    <row r="226" spans="1:16" x14ac:dyDescent="0.2">
      <c r="A226" s="1">
        <v>225</v>
      </c>
      <c r="B226" s="5">
        <f ca="1">RANDBETWEEN(Premissas!$B$3,Premissas!$C$3)</f>
        <v>44528</v>
      </c>
      <c r="C226" s="5">
        <f ca="1">B226+RANDBETWEEN(Premissas!$B$4,Premissas!$C$4)</f>
        <v>44629</v>
      </c>
      <c r="D226" s="5">
        <f ca="1">C226+RANDBETWEEN(Premissas!$B$5,Premissas!$C$5)</f>
        <v>44666</v>
      </c>
      <c r="E226" s="6">
        <f ca="1">ROUNDUP(N226/35000,0)*K226*Premissas!$B$14</f>
        <v>44762.214</v>
      </c>
      <c r="F226" s="6">
        <f ca="1">RANDBETWEEN(Premissas!$B$6,Premissas!$C$6)</f>
        <v>3491</v>
      </c>
      <c r="G226" s="11">
        <f ca="1">(L226*N226)*Premissas!$B$16</f>
        <v>2286.8029027874159</v>
      </c>
      <c r="H226" s="6">
        <f ca="1">RANDBETWEEN(Premissas!$B$7,Premissas!$C$7)</f>
        <v>4179</v>
      </c>
      <c r="I226" s="10">
        <f ca="1">VLOOKUP(B:B,fatTitanio!A:B,2,0)</f>
        <v>7.2504</v>
      </c>
      <c r="J226" s="11">
        <f ca="1">VLOOKUP(M:M,dimProduto!A:C,3,0)</f>
        <v>1.2719599651809441</v>
      </c>
      <c r="K226" s="6">
        <f ca="1">VLOOKUP(B:B,fatDolar!A:B,2,0)</f>
        <v>5.6093000000000002</v>
      </c>
      <c r="L226" s="6">
        <f t="shared" ca="1" si="6"/>
        <v>51.730190409011733</v>
      </c>
      <c r="M226" s="1">
        <f ca="1">RANDBETWEEN(SMALL(dimProduto!A:A,1),LARGE(dimProduto!A:A,1))</f>
        <v>5</v>
      </c>
      <c r="N226" s="12">
        <f t="shared" ca="1" si="7"/>
        <v>46533</v>
      </c>
      <c r="O226" s="1">
        <f ca="1">RANDBETWEEN(SMALL(dimFornecedor!A:A,1),LARGE(dimFornecedor!A:A,1))</f>
        <v>1</v>
      </c>
      <c r="P226" s="1">
        <f ca="1">RANDBETWEEN(SMALL(dimEstoque!A:A,1),LARGE(dimEstoque!A:A,1))</f>
        <v>1</v>
      </c>
    </row>
    <row r="227" spans="1:16" x14ac:dyDescent="0.2">
      <c r="A227" s="1">
        <v>226</v>
      </c>
      <c r="B227" s="5">
        <f ca="1">RANDBETWEEN(Premissas!$B$3,Premissas!$C$3)</f>
        <v>44402</v>
      </c>
      <c r="C227" s="5">
        <f ca="1">B227+RANDBETWEEN(Premissas!$B$4,Premissas!$C$4)</f>
        <v>44471</v>
      </c>
      <c r="D227" s="5">
        <f ca="1">C227+RANDBETWEEN(Premissas!$B$5,Premissas!$C$5)</f>
        <v>44491</v>
      </c>
      <c r="E227" s="6">
        <f ca="1">ROUNDUP(N227/35000,0)*K227*Premissas!$B$14</f>
        <v>41500.788</v>
      </c>
      <c r="F227" s="6">
        <f ca="1">RANDBETWEEN(Premissas!$B$6,Premissas!$C$6)</f>
        <v>3369</v>
      </c>
      <c r="G227" s="11">
        <f ca="1">(L227*N227)*Premissas!$B$16</f>
        <v>2141.0073649988353</v>
      </c>
      <c r="H227" s="6">
        <f ca="1">RANDBETWEEN(Premissas!$B$7,Premissas!$C$7)</f>
        <v>4211</v>
      </c>
      <c r="I227" s="10">
        <f ca="1">VLOOKUP(B:B,fatTitanio!A:B,2,0)</f>
        <v>6.6458000000000004</v>
      </c>
      <c r="J227" s="11">
        <f ca="1">VLOOKUP(M:M,dimProduto!A:C,3,0)</f>
        <v>1.3242139330818898</v>
      </c>
      <c r="K227" s="6">
        <f ca="1">VLOOKUP(B:B,fatDolar!A:B,2,0)</f>
        <v>5.2005999999999997</v>
      </c>
      <c r="L227" s="6">
        <f t="shared" ca="1" si="6"/>
        <v>45.767677250247125</v>
      </c>
      <c r="M227" s="1">
        <f ca="1">RANDBETWEEN(SMALL(dimProduto!A:A,1),LARGE(dimProduto!A:A,1))</f>
        <v>2</v>
      </c>
      <c r="N227" s="12">
        <f t="shared" ca="1" si="7"/>
        <v>49242</v>
      </c>
      <c r="O227" s="1">
        <f ca="1">RANDBETWEEN(SMALL(dimFornecedor!A:A,1),LARGE(dimFornecedor!A:A,1))</f>
        <v>1</v>
      </c>
      <c r="P227" s="1">
        <f ca="1">RANDBETWEEN(SMALL(dimEstoque!A:A,1),LARGE(dimEstoque!A:A,1))</f>
        <v>4</v>
      </c>
    </row>
    <row r="228" spans="1:16" x14ac:dyDescent="0.2">
      <c r="A228" s="1">
        <v>227</v>
      </c>
      <c r="B228" s="5">
        <f ca="1">RANDBETWEEN(Premissas!$B$3,Premissas!$C$3)</f>
        <v>44517</v>
      </c>
      <c r="C228" s="5">
        <f ca="1">B228+RANDBETWEEN(Premissas!$B$4,Premissas!$C$4)</f>
        <v>44635</v>
      </c>
      <c r="D228" s="5">
        <f ca="1">C228+RANDBETWEEN(Premissas!$B$5,Premissas!$C$5)</f>
        <v>44654</v>
      </c>
      <c r="E228" s="6">
        <f ca="1">ROUNDUP(N228/35000,0)*K228*Premissas!$B$14</f>
        <v>44123.016000000003</v>
      </c>
      <c r="F228" s="6">
        <f ca="1">RANDBETWEEN(Premissas!$B$6,Premissas!$C$6)</f>
        <v>2764</v>
      </c>
      <c r="G228" s="11">
        <f ca="1">(L228*N228)*Premissas!$B$16</f>
        <v>2373.9476878820296</v>
      </c>
      <c r="H228" s="6">
        <f ca="1">RANDBETWEEN(Premissas!$B$7,Premissas!$C$7)</f>
        <v>4065</v>
      </c>
      <c r="I228" s="10">
        <f ca="1">VLOOKUP(B:B,fatTitanio!A:B,2,0)</f>
        <v>7.2504</v>
      </c>
      <c r="J228" s="11">
        <f ca="1">VLOOKUP(M:M,dimProduto!A:C,3,0)</f>
        <v>1.6261544560475099</v>
      </c>
      <c r="K228" s="6">
        <f ca="1">VLOOKUP(B:B,fatDolar!A:B,2,0)</f>
        <v>5.5292000000000003</v>
      </c>
      <c r="L228" s="6">
        <f t="shared" ca="1" si="6"/>
        <v>65.190762366527068</v>
      </c>
      <c r="M228" s="1">
        <f ca="1">RANDBETWEEN(SMALL(dimProduto!A:A,1),LARGE(dimProduto!A:A,1))</f>
        <v>4</v>
      </c>
      <c r="N228" s="12">
        <f t="shared" ca="1" si="7"/>
        <v>38332</v>
      </c>
      <c r="O228" s="1">
        <f ca="1">RANDBETWEEN(SMALL(dimFornecedor!A:A,1),LARGE(dimFornecedor!A:A,1))</f>
        <v>2</v>
      </c>
      <c r="P228" s="1">
        <f ca="1">RANDBETWEEN(SMALL(dimEstoque!A:A,1),LARGE(dimEstoque!A:A,1))</f>
        <v>4</v>
      </c>
    </row>
    <row r="229" spans="1:16" x14ac:dyDescent="0.2">
      <c r="A229" s="1">
        <v>228</v>
      </c>
      <c r="B229" s="5">
        <f ca="1">RANDBETWEEN(Premissas!$B$3,Premissas!$C$3)</f>
        <v>44429</v>
      </c>
      <c r="C229" s="5">
        <f ca="1">B229+RANDBETWEEN(Premissas!$B$4,Premissas!$C$4)</f>
        <v>44564</v>
      </c>
      <c r="D229" s="5">
        <f ca="1">C229+RANDBETWEEN(Premissas!$B$5,Premissas!$C$5)</f>
        <v>44599</v>
      </c>
      <c r="E229" s="6">
        <f ca="1">ROUNDUP(N229/35000,0)*K229*Premissas!$B$14</f>
        <v>64362.69</v>
      </c>
      <c r="F229" s="6">
        <f ca="1">RANDBETWEEN(Premissas!$B$6,Premissas!$C$6)</f>
        <v>3257</v>
      </c>
      <c r="G229" s="11">
        <f ca="1">(L229*N229)*Premissas!$B$16</f>
        <v>4455.8029237288183</v>
      </c>
      <c r="H229" s="6">
        <f ca="1">RANDBETWEEN(Premissas!$B$7,Premissas!$C$7)</f>
        <v>3959</v>
      </c>
      <c r="I229" s="10">
        <f ca="1">VLOOKUP(B:B,fatTitanio!A:B,2,0)</f>
        <v>6.6458000000000004</v>
      </c>
      <c r="J229" s="11">
        <f ca="1">VLOOKUP(M:M,dimProduto!A:C,3,0)</f>
        <v>1.3242139330818898</v>
      </c>
      <c r="K229" s="6">
        <f ca="1">VLOOKUP(B:B,fatDolar!A:B,2,0)</f>
        <v>5.3769999999999998</v>
      </c>
      <c r="L229" s="6">
        <f t="shared" ca="1" si="6"/>
        <v>47.320078562969428</v>
      </c>
      <c r="M229" s="1">
        <f ca="1">RANDBETWEEN(SMALL(dimProduto!A:A,1),LARGE(dimProduto!A:A,1))</f>
        <v>2</v>
      </c>
      <c r="N229" s="12">
        <f t="shared" ca="1" si="7"/>
        <v>99119</v>
      </c>
      <c r="O229" s="1">
        <f ca="1">RANDBETWEEN(SMALL(dimFornecedor!A:A,1),LARGE(dimFornecedor!A:A,1))</f>
        <v>2</v>
      </c>
      <c r="P229" s="1">
        <f ca="1">RANDBETWEEN(SMALL(dimEstoque!A:A,1),LARGE(dimEstoque!A:A,1))</f>
        <v>3</v>
      </c>
    </row>
    <row r="230" spans="1:16" x14ac:dyDescent="0.2">
      <c r="A230" s="1">
        <v>229</v>
      </c>
      <c r="B230" s="5">
        <f ca="1">RANDBETWEEN(Premissas!$B$3,Premissas!$C$3)</f>
        <v>44228</v>
      </c>
      <c r="C230" s="5">
        <f ca="1">B230+RANDBETWEEN(Premissas!$B$4,Premissas!$C$4)</f>
        <v>44295</v>
      </c>
      <c r="D230" s="5">
        <f ca="1">C230+RANDBETWEEN(Premissas!$B$5,Premissas!$C$5)</f>
        <v>44333</v>
      </c>
      <c r="E230" s="6">
        <f ca="1">ROUNDUP(N230/35000,0)*K230*Premissas!$B$14</f>
        <v>65023.433999999994</v>
      </c>
      <c r="F230" s="6">
        <f ca="1">RANDBETWEEN(Premissas!$B$6,Premissas!$C$6)</f>
        <v>2759</v>
      </c>
      <c r="G230" s="11">
        <f ca="1">(L230*N230)*Premissas!$B$16</f>
        <v>4991.2840729941636</v>
      </c>
      <c r="H230" s="6">
        <f ca="1">RANDBETWEEN(Premissas!$B$7,Premissas!$C$7)</f>
        <v>4387</v>
      </c>
      <c r="I230" s="10">
        <f ca="1">VLOOKUP(B:B,fatTitanio!A:B,2,0)</f>
        <v>7.5003000000000002</v>
      </c>
      <c r="J230" s="11">
        <f ca="1">VLOOKUP(M:M,dimProduto!A:C,3,0)</f>
        <v>1.2719599651809441</v>
      </c>
      <c r="K230" s="6">
        <f ca="1">VLOOKUP(B:B,fatDolar!A:B,2,0)</f>
        <v>5.4321999999999999</v>
      </c>
      <c r="L230" s="6">
        <f t="shared" ca="1" si="6"/>
        <v>51.823629783696298</v>
      </c>
      <c r="M230" s="1">
        <f ca="1">RANDBETWEEN(SMALL(dimProduto!A:A,1),LARGE(dimProduto!A:A,1))</f>
        <v>5</v>
      </c>
      <c r="N230" s="12">
        <f t="shared" ca="1" si="7"/>
        <v>101382</v>
      </c>
      <c r="O230" s="1">
        <f ca="1">RANDBETWEEN(SMALL(dimFornecedor!A:A,1),LARGE(dimFornecedor!A:A,1))</f>
        <v>1</v>
      </c>
      <c r="P230" s="1">
        <f ca="1">RANDBETWEEN(SMALL(dimEstoque!A:A,1),LARGE(dimEstoque!A:A,1))</f>
        <v>1</v>
      </c>
    </row>
    <row r="231" spans="1:16" x14ac:dyDescent="0.2">
      <c r="A231" s="1">
        <v>230</v>
      </c>
      <c r="B231" s="5">
        <f ca="1">RANDBETWEEN(Premissas!$B$3,Premissas!$C$3)</f>
        <v>44221</v>
      </c>
      <c r="C231" s="5">
        <f ca="1">B231+RANDBETWEEN(Premissas!$B$4,Premissas!$C$4)</f>
        <v>44292</v>
      </c>
      <c r="D231" s="5">
        <f ca="1">C231+RANDBETWEEN(Premissas!$B$5,Premissas!$C$5)</f>
        <v>44311</v>
      </c>
      <c r="E231" s="6">
        <f ca="1">ROUNDUP(N231/35000,0)*K231*Premissas!$B$14</f>
        <v>43622.67</v>
      </c>
      <c r="F231" s="6">
        <f ca="1">RANDBETWEEN(Premissas!$B$6,Premissas!$C$6)</f>
        <v>2961</v>
      </c>
      <c r="G231" s="11">
        <f ca="1">(L231*N231)*Premissas!$B$16</f>
        <v>3066.7805464892899</v>
      </c>
      <c r="H231" s="6">
        <f ca="1">RANDBETWEEN(Premissas!$B$7,Premissas!$C$7)</f>
        <v>4588</v>
      </c>
      <c r="I231" s="10">
        <f ca="1">VLOOKUP(B:B,fatTitanio!A:B,2,0)</f>
        <v>7.5003000000000002</v>
      </c>
      <c r="J231" s="11">
        <f ca="1">VLOOKUP(M:M,dimProduto!A:C,3,0)</f>
        <v>1.2719599651809441</v>
      </c>
      <c r="K231" s="6">
        <f ca="1">VLOOKUP(B:B,fatDolar!A:B,2,0)</f>
        <v>5.4664999999999999</v>
      </c>
      <c r="L231" s="6">
        <f t="shared" ca="1" si="6"/>
        <v>52.150854573207134</v>
      </c>
      <c r="M231" s="1">
        <f ca="1">RANDBETWEEN(SMALL(dimProduto!A:A,1),LARGE(dimProduto!A:A,1))</f>
        <v>5</v>
      </c>
      <c r="N231" s="12">
        <f t="shared" ca="1" si="7"/>
        <v>61901</v>
      </c>
      <c r="O231" s="1">
        <f ca="1">RANDBETWEEN(SMALL(dimFornecedor!A:A,1),LARGE(dimFornecedor!A:A,1))</f>
        <v>1</v>
      </c>
      <c r="P231" s="1">
        <f ca="1">RANDBETWEEN(SMALL(dimEstoque!A:A,1),LARGE(dimEstoque!A:A,1))</f>
        <v>3</v>
      </c>
    </row>
    <row r="232" spans="1:16" x14ac:dyDescent="0.2">
      <c r="A232" s="1">
        <v>231</v>
      </c>
      <c r="B232" s="5">
        <f ca="1">RANDBETWEEN(Premissas!$B$3,Premissas!$C$3)</f>
        <v>44398</v>
      </c>
      <c r="C232" s="5">
        <f ca="1">B232+RANDBETWEEN(Premissas!$B$4,Premissas!$C$4)</f>
        <v>44529</v>
      </c>
      <c r="D232" s="5">
        <f ca="1">C232+RANDBETWEEN(Premissas!$B$5,Premissas!$C$5)</f>
        <v>44569</v>
      </c>
      <c r="E232" s="6">
        <f ca="1">ROUNDUP(N232/35000,0)*K232*Premissas!$B$14</f>
        <v>41395.452000000005</v>
      </c>
      <c r="F232" s="6">
        <f ca="1">RANDBETWEEN(Premissas!$B$6,Premissas!$C$6)</f>
        <v>2787</v>
      </c>
      <c r="G232" s="11">
        <f ca="1">(L232*N232)*Premissas!$B$16</f>
        <v>2382.7173322595168</v>
      </c>
      <c r="H232" s="6">
        <f ca="1">RANDBETWEEN(Premissas!$B$7,Premissas!$C$7)</f>
        <v>3954</v>
      </c>
      <c r="I232" s="10">
        <f ca="1">VLOOKUP(B:B,fatTitanio!A:B,2,0)</f>
        <v>7.2504</v>
      </c>
      <c r="J232" s="11">
        <f ca="1">VLOOKUP(M:M,dimProduto!A:C,3,0)</f>
        <v>1.0787187144069543</v>
      </c>
      <c r="K232" s="6">
        <f ca="1">VLOOKUP(B:B,fatDolar!A:B,2,0)</f>
        <v>5.1874000000000002</v>
      </c>
      <c r="L232" s="6">
        <f t="shared" ca="1" si="6"/>
        <v>40.571392876764747</v>
      </c>
      <c r="M232" s="1">
        <f ca="1">RANDBETWEEN(SMALL(dimProduto!A:A,1),LARGE(dimProduto!A:A,1))</f>
        <v>3</v>
      </c>
      <c r="N232" s="12">
        <f t="shared" ca="1" si="7"/>
        <v>61820</v>
      </c>
      <c r="O232" s="1">
        <f ca="1">RANDBETWEEN(SMALL(dimFornecedor!A:A,1),LARGE(dimFornecedor!A:A,1))</f>
        <v>2</v>
      </c>
      <c r="P232" s="1">
        <f ca="1">RANDBETWEEN(SMALL(dimEstoque!A:A,1),LARGE(dimEstoque!A:A,1))</f>
        <v>3</v>
      </c>
    </row>
    <row r="233" spans="1:16" x14ac:dyDescent="0.2">
      <c r="A233" s="1">
        <v>232</v>
      </c>
      <c r="B233" s="5">
        <f ca="1">RANDBETWEEN(Premissas!$B$3,Premissas!$C$3)</f>
        <v>44456</v>
      </c>
      <c r="C233" s="5">
        <f ca="1">B233+RANDBETWEEN(Premissas!$B$4,Premissas!$C$4)</f>
        <v>44574</v>
      </c>
      <c r="D233" s="5">
        <f ca="1">C233+RANDBETWEEN(Premissas!$B$5,Premissas!$C$5)</f>
        <v>44611</v>
      </c>
      <c r="E233" s="6">
        <f ca="1">ROUNDUP(N233/35000,0)*K233*Premissas!$B$14</f>
        <v>42200.633999999998</v>
      </c>
      <c r="F233" s="6">
        <f ca="1">RANDBETWEEN(Premissas!$B$6,Premissas!$C$6)</f>
        <v>2911</v>
      </c>
      <c r="G233" s="11">
        <f ca="1">(L233*N233)*Premissas!$B$16</f>
        <v>1774.3802074564055</v>
      </c>
      <c r="H233" s="6">
        <f ca="1">RANDBETWEEN(Premissas!$B$7,Premissas!$C$7)</f>
        <v>4246</v>
      </c>
      <c r="I233" s="10">
        <f ca="1">VLOOKUP(B:B,fatTitanio!A:B,2,0)</f>
        <v>7.1295000000000002</v>
      </c>
      <c r="J233" s="11">
        <f ca="1">VLOOKUP(M:M,dimProduto!A:C,3,0)</f>
        <v>1.0787187144069543</v>
      </c>
      <c r="K233" s="6">
        <f ca="1">VLOOKUP(B:B,fatDolar!A:B,2,0)</f>
        <v>5.2882999999999996</v>
      </c>
      <c r="L233" s="6">
        <f t="shared" ca="1" si="6"/>
        <v>40.670861410761155</v>
      </c>
      <c r="M233" s="1">
        <f ca="1">RANDBETWEEN(SMALL(dimProduto!A:A,1),LARGE(dimProduto!A:A,1))</f>
        <v>3</v>
      </c>
      <c r="N233" s="12">
        <f t="shared" ca="1" si="7"/>
        <v>45924</v>
      </c>
      <c r="O233" s="1">
        <f ca="1">RANDBETWEEN(SMALL(dimFornecedor!A:A,1),LARGE(dimFornecedor!A:A,1))</f>
        <v>1</v>
      </c>
      <c r="P233" s="1">
        <f ca="1">RANDBETWEEN(SMALL(dimEstoque!A:A,1),LARGE(dimEstoque!A:A,1))</f>
        <v>4</v>
      </c>
    </row>
    <row r="234" spans="1:16" x14ac:dyDescent="0.2">
      <c r="A234" s="1">
        <v>233</v>
      </c>
      <c r="B234" s="5">
        <f ca="1">RANDBETWEEN(Premissas!$B$3,Premissas!$C$3)</f>
        <v>44480</v>
      </c>
      <c r="C234" s="5">
        <f ca="1">B234+RANDBETWEEN(Premissas!$B$4,Premissas!$C$4)</f>
        <v>44552</v>
      </c>
      <c r="D234" s="5">
        <f ca="1">C234+RANDBETWEEN(Premissas!$B$5,Premissas!$C$5)</f>
        <v>44576</v>
      </c>
      <c r="E234" s="6">
        <f ca="1">ROUNDUP(N234/35000,0)*K234*Premissas!$B$14</f>
        <v>66274.298999999999</v>
      </c>
      <c r="F234" s="6">
        <f ca="1">RANDBETWEEN(Premissas!$B$6,Premissas!$C$6)</f>
        <v>2874</v>
      </c>
      <c r="G234" s="11">
        <f ca="1">(L234*N234)*Premissas!$B$16</f>
        <v>3361.4272013465916</v>
      </c>
      <c r="H234" s="6">
        <f ca="1">RANDBETWEEN(Premissas!$B$7,Premissas!$C$7)</f>
        <v>4280</v>
      </c>
      <c r="I234" s="10">
        <f ca="1">VLOOKUP(B:B,fatTitanio!A:B,2,0)</f>
        <v>7.1295000000000002</v>
      </c>
      <c r="J234" s="11">
        <f ca="1">VLOOKUP(M:M,dimProduto!A:C,3,0)</f>
        <v>1.2719599651809441</v>
      </c>
      <c r="K234" s="6">
        <f ca="1">VLOOKUP(B:B,fatDolar!A:B,2,0)</f>
        <v>5.5366999999999997</v>
      </c>
      <c r="L234" s="6">
        <f t="shared" ca="1" si="6"/>
        <v>50.209223840249976</v>
      </c>
      <c r="M234" s="1">
        <f ca="1">RANDBETWEEN(SMALL(dimProduto!A:A,1),LARGE(dimProduto!A:A,1))</f>
        <v>5</v>
      </c>
      <c r="N234" s="12">
        <f t="shared" ca="1" si="7"/>
        <v>70472</v>
      </c>
      <c r="O234" s="1">
        <f ca="1">RANDBETWEEN(SMALL(dimFornecedor!A:A,1),LARGE(dimFornecedor!A:A,1))</f>
        <v>1</v>
      </c>
      <c r="P234" s="1">
        <f ca="1">RANDBETWEEN(SMALL(dimEstoque!A:A,1),LARGE(dimEstoque!A:A,1))</f>
        <v>3</v>
      </c>
    </row>
    <row r="235" spans="1:16" x14ac:dyDescent="0.2">
      <c r="A235" s="1">
        <v>234</v>
      </c>
      <c r="B235" s="5">
        <f ca="1">RANDBETWEEN(Premissas!$B$3,Premissas!$C$3)</f>
        <v>44461</v>
      </c>
      <c r="C235" s="5">
        <f ca="1">B235+RANDBETWEEN(Premissas!$B$4,Premissas!$C$4)</f>
        <v>44607</v>
      </c>
      <c r="D235" s="5">
        <f ca="1">C235+RANDBETWEEN(Premissas!$B$5,Premissas!$C$5)</f>
        <v>44625</v>
      </c>
      <c r="E235" s="6">
        <f ca="1">ROUNDUP(N235/35000,0)*K235*Premissas!$B$14</f>
        <v>63306.936000000002</v>
      </c>
      <c r="F235" s="6">
        <f ca="1">RANDBETWEEN(Premissas!$B$6,Premissas!$C$6)</f>
        <v>3410</v>
      </c>
      <c r="G235" s="11">
        <f ca="1">(L235*N235)*Premissas!$B$16</f>
        <v>4413.469683669362</v>
      </c>
      <c r="H235" s="6">
        <f ca="1">RANDBETWEEN(Premissas!$B$7,Premissas!$C$7)</f>
        <v>3991</v>
      </c>
      <c r="I235" s="10">
        <f ca="1">VLOOKUP(B:B,fatTitanio!A:B,2,0)</f>
        <v>7.1295000000000002</v>
      </c>
      <c r="J235" s="11">
        <f ca="1">VLOOKUP(M:M,dimProduto!A:C,3,0)</f>
        <v>1.2719599651809441</v>
      </c>
      <c r="K235" s="6">
        <f ca="1">VLOOKUP(B:B,fatDolar!A:B,2,0)</f>
        <v>5.2888000000000002</v>
      </c>
      <c r="L235" s="6">
        <f t="shared" ca="1" si="6"/>
        <v>47.961157918311287</v>
      </c>
      <c r="M235" s="1">
        <f ca="1">RANDBETWEEN(SMALL(dimProduto!A:A,1),LARGE(dimProduto!A:A,1))</f>
        <v>5</v>
      </c>
      <c r="N235" s="12">
        <f t="shared" ca="1" si="7"/>
        <v>96865</v>
      </c>
      <c r="O235" s="1">
        <f ca="1">RANDBETWEEN(SMALL(dimFornecedor!A:A,1),LARGE(dimFornecedor!A:A,1))</f>
        <v>2</v>
      </c>
      <c r="P235" s="1">
        <f ca="1">RANDBETWEEN(SMALL(dimEstoque!A:A,1),LARGE(dimEstoque!A:A,1))</f>
        <v>1</v>
      </c>
    </row>
    <row r="236" spans="1:16" x14ac:dyDescent="0.2">
      <c r="A236" s="1">
        <v>235</v>
      </c>
      <c r="B236" s="5">
        <f ca="1">RANDBETWEEN(Premissas!$B$3,Premissas!$C$3)</f>
        <v>44240</v>
      </c>
      <c r="C236" s="5">
        <f ca="1">B236+RANDBETWEEN(Premissas!$B$4,Premissas!$C$4)</f>
        <v>44391</v>
      </c>
      <c r="D236" s="5">
        <f ca="1">C236+RANDBETWEEN(Premissas!$B$5,Premissas!$C$5)</f>
        <v>44418</v>
      </c>
      <c r="E236" s="6">
        <f ca="1">ROUNDUP(N236/35000,0)*K236*Premissas!$B$14</f>
        <v>64276.506000000001</v>
      </c>
      <c r="F236" s="6">
        <f ca="1">RANDBETWEEN(Premissas!$B$6,Premissas!$C$6)</f>
        <v>3257</v>
      </c>
      <c r="G236" s="11">
        <f ca="1">(L236*N236)*Premissas!$B$16</f>
        <v>5623.8958691050821</v>
      </c>
      <c r="H236" s="6">
        <f ca="1">RANDBETWEEN(Premissas!$B$7,Premissas!$C$7)</f>
        <v>4078</v>
      </c>
      <c r="I236" s="10">
        <f ca="1">VLOOKUP(B:B,fatTitanio!A:B,2,0)</f>
        <v>7.7500999999999998</v>
      </c>
      <c r="J236" s="11">
        <f ca="1">VLOOKUP(M:M,dimProduto!A:C,3,0)</f>
        <v>1.4117154231888367</v>
      </c>
      <c r="K236" s="6">
        <f ca="1">VLOOKUP(B:B,fatDolar!A:B,2,0)</f>
        <v>5.3697999999999997</v>
      </c>
      <c r="L236" s="6">
        <f t="shared" ca="1" si="6"/>
        <v>58.750636528603408</v>
      </c>
      <c r="M236" s="1">
        <f ca="1">RANDBETWEEN(SMALL(dimProduto!A:A,1),LARGE(dimProduto!A:A,1))</f>
        <v>1</v>
      </c>
      <c r="N236" s="12">
        <f t="shared" ca="1" si="7"/>
        <v>100763</v>
      </c>
      <c r="O236" s="1">
        <f ca="1">RANDBETWEEN(SMALL(dimFornecedor!A:A,1),LARGE(dimFornecedor!A:A,1))</f>
        <v>1</v>
      </c>
      <c r="P236" s="1">
        <f ca="1">RANDBETWEEN(SMALL(dimEstoque!A:A,1),LARGE(dimEstoque!A:A,1))</f>
        <v>3</v>
      </c>
    </row>
    <row r="237" spans="1:16" x14ac:dyDescent="0.2">
      <c r="A237" s="1">
        <v>236</v>
      </c>
      <c r="B237" s="5">
        <f ca="1">RANDBETWEEN(Premissas!$B$3,Premissas!$C$3)</f>
        <v>44248</v>
      </c>
      <c r="C237" s="5">
        <f ca="1">B237+RANDBETWEEN(Premissas!$B$4,Premissas!$C$4)</f>
        <v>44310</v>
      </c>
      <c r="D237" s="5">
        <f ca="1">C237+RANDBETWEEN(Premissas!$B$5,Premissas!$C$5)</f>
        <v>44337</v>
      </c>
      <c r="E237" s="6">
        <f ca="1">ROUNDUP(N237/35000,0)*K237*Premissas!$B$14</f>
        <v>42950.754000000001</v>
      </c>
      <c r="F237" s="6">
        <f ca="1">RANDBETWEEN(Premissas!$B$6,Premissas!$C$6)</f>
        <v>3167</v>
      </c>
      <c r="G237" s="11">
        <f ca="1">(L237*N237)*Premissas!$B$16</f>
        <v>2758.1529345150998</v>
      </c>
      <c r="H237" s="6">
        <f ca="1">RANDBETWEEN(Premissas!$B$7,Premissas!$C$7)</f>
        <v>4008</v>
      </c>
      <c r="I237" s="10">
        <f ca="1">VLOOKUP(B:B,fatTitanio!A:B,2,0)</f>
        <v>7.7500999999999998</v>
      </c>
      <c r="J237" s="11">
        <f ca="1">VLOOKUP(M:M,dimProduto!A:C,3,0)</f>
        <v>1.2719599651809441</v>
      </c>
      <c r="K237" s="6">
        <f ca="1">VLOOKUP(B:B,fatDolar!A:B,2,0)</f>
        <v>5.3822999999999999</v>
      </c>
      <c r="L237" s="6">
        <f t="shared" ca="1" si="6"/>
        <v>53.057728041610879</v>
      </c>
      <c r="M237" s="1">
        <f ca="1">RANDBETWEEN(SMALL(dimProduto!A:A,1),LARGE(dimProduto!A:A,1))</f>
        <v>5</v>
      </c>
      <c r="N237" s="12">
        <f t="shared" ca="1" si="7"/>
        <v>54720</v>
      </c>
      <c r="O237" s="1">
        <f ca="1">RANDBETWEEN(SMALL(dimFornecedor!A:A,1),LARGE(dimFornecedor!A:A,1))</f>
        <v>1</v>
      </c>
      <c r="P237" s="1">
        <f ca="1">RANDBETWEEN(SMALL(dimEstoque!A:A,1),LARGE(dimEstoque!A:A,1))</f>
        <v>1</v>
      </c>
    </row>
    <row r="238" spans="1:16" x14ac:dyDescent="0.2">
      <c r="A238" s="1">
        <v>237</v>
      </c>
      <c r="B238" s="5">
        <f ca="1">RANDBETWEEN(Premissas!$B$3,Premissas!$C$3)</f>
        <v>44394</v>
      </c>
      <c r="C238" s="5">
        <f ca="1">B238+RANDBETWEEN(Premissas!$B$4,Premissas!$C$4)</f>
        <v>44501</v>
      </c>
      <c r="D238" s="5">
        <f ca="1">C238+RANDBETWEEN(Premissas!$B$5,Premissas!$C$5)</f>
        <v>44526</v>
      </c>
      <c r="E238" s="6">
        <f ca="1">ROUNDUP(N238/35000,0)*K238*Premissas!$B$14</f>
        <v>40815.305999999997</v>
      </c>
      <c r="F238" s="6">
        <f ca="1">RANDBETWEEN(Premissas!$B$6,Premissas!$C$6)</f>
        <v>3482</v>
      </c>
      <c r="G238" s="11">
        <f ca="1">(L238*N238)*Premissas!$B$16</f>
        <v>2986.1973299380284</v>
      </c>
      <c r="H238" s="6">
        <f ca="1">RANDBETWEEN(Premissas!$B$7,Premissas!$C$7)</f>
        <v>4203</v>
      </c>
      <c r="I238" s="10">
        <f ca="1">VLOOKUP(B:B,fatTitanio!A:B,2,0)</f>
        <v>7.2504</v>
      </c>
      <c r="J238" s="11">
        <f ca="1">VLOOKUP(M:M,dimProduto!A:C,3,0)</f>
        <v>1.3242139330818898</v>
      </c>
      <c r="K238" s="6">
        <f ca="1">VLOOKUP(B:B,fatDolar!A:B,2,0)</f>
        <v>5.1147</v>
      </c>
      <c r="L238" s="6">
        <f t="shared" ca="1" si="6"/>
        <v>49.106647458422493</v>
      </c>
      <c r="M238" s="1">
        <f ca="1">RANDBETWEEN(SMALL(dimProduto!A:A,1),LARGE(dimProduto!A:A,1))</f>
        <v>2</v>
      </c>
      <c r="N238" s="12">
        <f t="shared" ca="1" si="7"/>
        <v>64011</v>
      </c>
      <c r="O238" s="1">
        <f ca="1">RANDBETWEEN(SMALL(dimFornecedor!A:A,1),LARGE(dimFornecedor!A:A,1))</f>
        <v>1</v>
      </c>
      <c r="P238" s="1">
        <f ca="1">RANDBETWEEN(SMALL(dimEstoque!A:A,1),LARGE(dimEstoque!A:A,1))</f>
        <v>3</v>
      </c>
    </row>
    <row r="239" spans="1:16" x14ac:dyDescent="0.2">
      <c r="A239" s="1">
        <v>238</v>
      </c>
      <c r="B239" s="5">
        <f ca="1">RANDBETWEEN(Premissas!$B$3,Premissas!$C$3)</f>
        <v>44279</v>
      </c>
      <c r="C239" s="5">
        <f ca="1">B239+RANDBETWEEN(Premissas!$B$4,Premissas!$C$4)</f>
        <v>44383</v>
      </c>
      <c r="D239" s="5">
        <f ca="1">C239+RANDBETWEEN(Premissas!$B$5,Premissas!$C$5)</f>
        <v>44418</v>
      </c>
      <c r="E239" s="6">
        <f ca="1">ROUNDUP(N239/35000,0)*K239*Premissas!$B$14</f>
        <v>67282.172999999995</v>
      </c>
      <c r="F239" s="6">
        <f ca="1">RANDBETWEEN(Premissas!$B$6,Premissas!$C$6)</f>
        <v>3595</v>
      </c>
      <c r="G239" s="11">
        <f ca="1">(L239*N239)*Premissas!$B$16</f>
        <v>4048.7606954845719</v>
      </c>
      <c r="H239" s="6">
        <f ca="1">RANDBETWEEN(Premissas!$B$7,Premissas!$C$7)</f>
        <v>4479</v>
      </c>
      <c r="I239" s="10">
        <f ca="1">VLOOKUP(B:B,fatTitanio!A:B,2,0)</f>
        <v>7.5526</v>
      </c>
      <c r="J239" s="11">
        <f ca="1">VLOOKUP(M:M,dimProduto!A:C,3,0)</f>
        <v>1.4117154231888367</v>
      </c>
      <c r="K239" s="6">
        <f ca="1">VLOOKUP(B:B,fatDolar!A:B,2,0)</f>
        <v>5.6208999999999998</v>
      </c>
      <c r="L239" s="6">
        <f t="shared" ca="1" si="6"/>
        <v>59.930721016803822</v>
      </c>
      <c r="M239" s="1">
        <f ca="1">RANDBETWEEN(SMALL(dimProduto!A:A,1),LARGE(dimProduto!A:A,1))</f>
        <v>1</v>
      </c>
      <c r="N239" s="12">
        <f t="shared" ca="1" si="7"/>
        <v>71113</v>
      </c>
      <c r="O239" s="1">
        <f ca="1">RANDBETWEEN(SMALL(dimFornecedor!A:A,1),LARGE(dimFornecedor!A:A,1))</f>
        <v>1</v>
      </c>
      <c r="P239" s="1">
        <f ca="1">RANDBETWEEN(SMALL(dimEstoque!A:A,1),LARGE(dimEstoque!A:A,1))</f>
        <v>4</v>
      </c>
    </row>
    <row r="240" spans="1:16" x14ac:dyDescent="0.2">
      <c r="A240" s="1">
        <v>239</v>
      </c>
      <c r="B240" s="5">
        <f ca="1">RANDBETWEEN(Premissas!$B$3,Premissas!$C$3)</f>
        <v>44209</v>
      </c>
      <c r="C240" s="5">
        <f ca="1">B240+RANDBETWEEN(Premissas!$B$4,Premissas!$C$4)</f>
        <v>44283</v>
      </c>
      <c r="D240" s="5">
        <f ca="1">C240+RANDBETWEEN(Premissas!$B$5,Premissas!$C$5)</f>
        <v>44299</v>
      </c>
      <c r="E240" s="6">
        <f ca="1">ROUNDUP(N240/35000,0)*K240*Premissas!$B$14</f>
        <v>63429.030000000006</v>
      </c>
      <c r="F240" s="6">
        <f ca="1">RANDBETWEEN(Premissas!$B$6,Premissas!$C$6)</f>
        <v>3056</v>
      </c>
      <c r="G240" s="11">
        <f ca="1">(L240*N240)*Premissas!$B$16</f>
        <v>4788.0100069861373</v>
      </c>
      <c r="H240" s="6">
        <f ca="1">RANDBETWEEN(Premissas!$B$7,Premissas!$C$7)</f>
        <v>4390</v>
      </c>
      <c r="I240" s="10">
        <f ca="1">VLOOKUP(B:B,fatTitanio!A:B,2,0)</f>
        <v>7.5003000000000002</v>
      </c>
      <c r="J240" s="11">
        <f ca="1">VLOOKUP(M:M,dimProduto!A:C,3,0)</f>
        <v>1.4117154231888367</v>
      </c>
      <c r="K240" s="6">
        <f ca="1">VLOOKUP(B:B,fatDolar!A:B,2,0)</f>
        <v>5.2990000000000004</v>
      </c>
      <c r="L240" s="6">
        <f t="shared" ca="1" si="6"/>
        <v>56.10734441009059</v>
      </c>
      <c r="M240" s="1">
        <f ca="1">RANDBETWEEN(SMALL(dimProduto!A:A,1),LARGE(dimProduto!A:A,1))</f>
        <v>1</v>
      </c>
      <c r="N240" s="12">
        <f t="shared" ca="1" si="7"/>
        <v>89828</v>
      </c>
      <c r="O240" s="1">
        <f ca="1">RANDBETWEEN(SMALL(dimFornecedor!A:A,1),LARGE(dimFornecedor!A:A,1))</f>
        <v>1</v>
      </c>
      <c r="P240" s="1">
        <f ca="1">RANDBETWEEN(SMALL(dimEstoque!A:A,1),LARGE(dimEstoque!A:A,1))</f>
        <v>3</v>
      </c>
    </row>
    <row r="241" spans="1:16" x14ac:dyDescent="0.2">
      <c r="A241" s="1">
        <v>240</v>
      </c>
      <c r="B241" s="5">
        <f ca="1">RANDBETWEEN(Premissas!$B$3,Premissas!$C$3)</f>
        <v>44368</v>
      </c>
      <c r="C241" s="5">
        <f ca="1">B241+RANDBETWEEN(Premissas!$B$4,Premissas!$C$4)</f>
        <v>44434</v>
      </c>
      <c r="D241" s="5">
        <f ca="1">C241+RANDBETWEEN(Premissas!$B$5,Premissas!$C$5)</f>
        <v>44460</v>
      </c>
      <c r="E241" s="6">
        <f ca="1">ROUNDUP(N241/35000,0)*K241*Premissas!$B$14</f>
        <v>40003.74</v>
      </c>
      <c r="F241" s="6">
        <f ca="1">RANDBETWEEN(Premissas!$B$6,Premissas!$C$6)</f>
        <v>3587</v>
      </c>
      <c r="G241" s="11">
        <f ca="1">(L241*N241)*Premissas!$B$16</f>
        <v>2013.2189213641243</v>
      </c>
      <c r="H241" s="6">
        <f ca="1">RANDBETWEEN(Premissas!$B$7,Premissas!$C$7)</f>
        <v>4452</v>
      </c>
      <c r="I241" s="10">
        <f ca="1">VLOOKUP(B:B,fatTitanio!A:B,2,0)</f>
        <v>7.2504</v>
      </c>
      <c r="J241" s="11">
        <f ca="1">VLOOKUP(M:M,dimProduto!A:C,3,0)</f>
        <v>1.4117154231888367</v>
      </c>
      <c r="K241" s="6">
        <f ca="1">VLOOKUP(B:B,fatDolar!A:B,2,0)</f>
        <v>5.0129999999999999</v>
      </c>
      <c r="L241" s="6">
        <f t="shared" ca="1" si="6"/>
        <v>51.310569040997457</v>
      </c>
      <c r="M241" s="1">
        <f ca="1">RANDBETWEEN(SMALL(dimProduto!A:A,1),LARGE(dimProduto!A:A,1))</f>
        <v>1</v>
      </c>
      <c r="N241" s="12">
        <f t="shared" ca="1" si="7"/>
        <v>41301</v>
      </c>
      <c r="O241" s="1">
        <f ca="1">RANDBETWEEN(SMALL(dimFornecedor!A:A,1),LARGE(dimFornecedor!A:A,1))</f>
        <v>2</v>
      </c>
      <c r="P241" s="1">
        <f ca="1">RANDBETWEEN(SMALL(dimEstoque!A:A,1),LARGE(dimEstoque!A:A,1))</f>
        <v>3</v>
      </c>
    </row>
    <row r="242" spans="1:16" x14ac:dyDescent="0.2">
      <c r="A242" s="1">
        <v>241</v>
      </c>
      <c r="B242" s="5">
        <f ca="1">RANDBETWEEN(Premissas!$B$3,Premissas!$C$3)</f>
        <v>44470</v>
      </c>
      <c r="C242" s="5">
        <f ca="1">B242+RANDBETWEEN(Premissas!$B$4,Premissas!$C$4)</f>
        <v>44539</v>
      </c>
      <c r="D242" s="5">
        <f ca="1">C242+RANDBETWEEN(Premissas!$B$5,Premissas!$C$5)</f>
        <v>44574</v>
      </c>
      <c r="E242" s="6">
        <f ca="1">ROUNDUP(N242/35000,0)*K242*Premissas!$B$14</f>
        <v>64192.716</v>
      </c>
      <c r="F242" s="6">
        <f ca="1">RANDBETWEEN(Premissas!$B$6,Premissas!$C$6)</f>
        <v>3202</v>
      </c>
      <c r="G242" s="11">
        <f ca="1">(L242*N242)*Premissas!$B$16</f>
        <v>3601.4762490823041</v>
      </c>
      <c r="H242" s="6">
        <f ca="1">RANDBETWEEN(Premissas!$B$7,Premissas!$C$7)</f>
        <v>4426</v>
      </c>
      <c r="I242" s="10">
        <f ca="1">VLOOKUP(B:B,fatTitanio!A:B,2,0)</f>
        <v>7.1295000000000002</v>
      </c>
      <c r="J242" s="11">
        <f ca="1">VLOOKUP(M:M,dimProduto!A:C,3,0)</f>
        <v>1.2719599651809441</v>
      </c>
      <c r="K242" s="6">
        <f ca="1">VLOOKUP(B:B,fatDolar!A:B,2,0)</f>
        <v>5.3628</v>
      </c>
      <c r="L242" s="6">
        <f t="shared" ca="1" si="6"/>
        <v>48.632222372621342</v>
      </c>
      <c r="M242" s="1">
        <f ca="1">RANDBETWEEN(SMALL(dimProduto!A:A,1),LARGE(dimProduto!A:A,1))</f>
        <v>5</v>
      </c>
      <c r="N242" s="12">
        <f t="shared" ca="1" si="7"/>
        <v>77953</v>
      </c>
      <c r="O242" s="1">
        <f ca="1">RANDBETWEEN(SMALL(dimFornecedor!A:A,1),LARGE(dimFornecedor!A:A,1))</f>
        <v>1</v>
      </c>
      <c r="P242" s="1">
        <f ca="1">RANDBETWEEN(SMALL(dimEstoque!A:A,1),LARGE(dimEstoque!A:A,1))</f>
        <v>1</v>
      </c>
    </row>
    <row r="243" spans="1:16" x14ac:dyDescent="0.2">
      <c r="A243" s="1">
        <v>242</v>
      </c>
      <c r="B243" s="5">
        <f ca="1">RANDBETWEEN(Premissas!$B$3,Premissas!$C$3)</f>
        <v>44253</v>
      </c>
      <c r="C243" s="5">
        <f ca="1">B243+RANDBETWEEN(Premissas!$B$4,Premissas!$C$4)</f>
        <v>44398</v>
      </c>
      <c r="D243" s="5">
        <f ca="1">C243+RANDBETWEEN(Premissas!$B$5,Premissas!$C$5)</f>
        <v>44431</v>
      </c>
      <c r="E243" s="6">
        <f ca="1">ROUNDUP(N243/35000,0)*K243*Premissas!$B$14</f>
        <v>67015.241999999998</v>
      </c>
      <c r="F243" s="6">
        <f ca="1">RANDBETWEEN(Premissas!$B$6,Premissas!$C$6)</f>
        <v>3368</v>
      </c>
      <c r="G243" s="11">
        <f ca="1">(L243*N243)*Premissas!$B$16</f>
        <v>5422.0932245589856</v>
      </c>
      <c r="H243" s="6">
        <f ca="1">RANDBETWEEN(Premissas!$B$7,Premissas!$C$7)</f>
        <v>4319</v>
      </c>
      <c r="I243" s="10">
        <f ca="1">VLOOKUP(B:B,fatTitanio!A:B,2,0)</f>
        <v>7.7500999999999998</v>
      </c>
      <c r="J243" s="11">
        <f ca="1">VLOOKUP(M:M,dimProduto!A:C,3,0)</f>
        <v>1.6261544560475099</v>
      </c>
      <c r="K243" s="6">
        <f ca="1">VLOOKUP(B:B,fatDolar!A:B,2,0)</f>
        <v>5.5986000000000002</v>
      </c>
      <c r="L243" s="6">
        <f t="shared" ca="1" si="6"/>
        <v>70.558370035447567</v>
      </c>
      <c r="M243" s="1">
        <f ca="1">RANDBETWEEN(SMALL(dimProduto!A:A,1),LARGE(dimProduto!A:A,1))</f>
        <v>4</v>
      </c>
      <c r="N243" s="12">
        <f t="shared" ca="1" si="7"/>
        <v>80890</v>
      </c>
      <c r="O243" s="1">
        <f ca="1">RANDBETWEEN(SMALL(dimFornecedor!A:A,1),LARGE(dimFornecedor!A:A,1))</f>
        <v>2</v>
      </c>
      <c r="P243" s="1">
        <f ca="1">RANDBETWEEN(SMALL(dimEstoque!A:A,1),LARGE(dimEstoque!A:A,1))</f>
        <v>4</v>
      </c>
    </row>
    <row r="244" spans="1:16" x14ac:dyDescent="0.2">
      <c r="A244" s="1">
        <v>243</v>
      </c>
      <c r="B244" s="5">
        <f ca="1">RANDBETWEEN(Premissas!$B$3,Premissas!$C$3)</f>
        <v>44265</v>
      </c>
      <c r="C244" s="5">
        <f ca="1">B244+RANDBETWEEN(Premissas!$B$4,Premissas!$C$4)</f>
        <v>44415</v>
      </c>
      <c r="D244" s="5">
        <f ca="1">C244+RANDBETWEEN(Premissas!$B$5,Premissas!$C$5)</f>
        <v>44441</v>
      </c>
      <c r="E244" s="6">
        <f ca="1">ROUNDUP(N244/35000,0)*K244*Premissas!$B$14</f>
        <v>45262.559999999998</v>
      </c>
      <c r="F244" s="6">
        <f ca="1">RANDBETWEEN(Premissas!$B$6,Premissas!$C$6)</f>
        <v>2854</v>
      </c>
      <c r="G244" s="11">
        <f ca="1">(L244*N244)*Premissas!$B$16</f>
        <v>4260.3546413151898</v>
      </c>
      <c r="H244" s="6">
        <f ca="1">RANDBETWEEN(Premissas!$B$7,Premissas!$C$7)</f>
        <v>4083</v>
      </c>
      <c r="I244" s="10">
        <f ca="1">VLOOKUP(B:B,fatTitanio!A:B,2,0)</f>
        <v>7.7500999999999998</v>
      </c>
      <c r="J244" s="11">
        <f ca="1">VLOOKUP(M:M,dimProduto!A:C,3,0)</f>
        <v>1.6261544560475099</v>
      </c>
      <c r="K244" s="6">
        <f ca="1">VLOOKUP(B:B,fatDolar!A:B,2,0)</f>
        <v>5.6719999999999997</v>
      </c>
      <c r="L244" s="6">
        <f t="shared" ca="1" si="6"/>
        <v>71.483419933743903</v>
      </c>
      <c r="M244" s="1">
        <f ca="1">RANDBETWEEN(SMALL(dimProduto!A:A,1),LARGE(dimProduto!A:A,1))</f>
        <v>4</v>
      </c>
      <c r="N244" s="12">
        <f t="shared" ca="1" si="7"/>
        <v>62736</v>
      </c>
      <c r="O244" s="1">
        <f ca="1">RANDBETWEEN(SMALL(dimFornecedor!A:A,1),LARGE(dimFornecedor!A:A,1))</f>
        <v>2</v>
      </c>
      <c r="P244" s="1">
        <f ca="1">RANDBETWEEN(SMALL(dimEstoque!A:A,1),LARGE(dimEstoque!A:A,1))</f>
        <v>2</v>
      </c>
    </row>
    <row r="245" spans="1:16" x14ac:dyDescent="0.2">
      <c r="A245" s="1">
        <v>244</v>
      </c>
      <c r="B245" s="5">
        <f ca="1">RANDBETWEEN(Premissas!$B$3,Premissas!$C$3)</f>
        <v>44431</v>
      </c>
      <c r="C245" s="5">
        <f ca="1">B245+RANDBETWEEN(Premissas!$B$4,Premissas!$C$4)</f>
        <v>44499</v>
      </c>
      <c r="D245" s="5">
        <f ca="1">C245+RANDBETWEEN(Premissas!$B$5,Premissas!$C$5)</f>
        <v>44527</v>
      </c>
      <c r="E245" s="6">
        <f ca="1">ROUNDUP(N245/35000,0)*K245*Premissas!$B$14</f>
        <v>64400.993999999999</v>
      </c>
      <c r="F245" s="6">
        <f ca="1">RANDBETWEEN(Premissas!$B$6,Premissas!$C$6)</f>
        <v>3488</v>
      </c>
      <c r="G245" s="11">
        <f ca="1">(L245*N245)*Premissas!$B$16</f>
        <v>4086.656869950315</v>
      </c>
      <c r="H245" s="6">
        <f ca="1">RANDBETWEEN(Premissas!$B$7,Premissas!$C$7)</f>
        <v>4416</v>
      </c>
      <c r="I245" s="10">
        <f ca="1">VLOOKUP(B:B,fatTitanio!A:B,2,0)</f>
        <v>6.6458000000000004</v>
      </c>
      <c r="J245" s="11">
        <f ca="1">VLOOKUP(M:M,dimProduto!A:C,3,0)</f>
        <v>1.4117154231888367</v>
      </c>
      <c r="K245" s="6">
        <f ca="1">VLOOKUP(B:B,fatDolar!A:B,2,0)</f>
        <v>5.3802000000000003</v>
      </c>
      <c r="L245" s="6">
        <f t="shared" ca="1" si="6"/>
        <v>50.476919969396526</v>
      </c>
      <c r="M245" s="1">
        <f ca="1">RANDBETWEEN(SMALL(dimProduto!A:A,1),LARGE(dimProduto!A:A,1))</f>
        <v>1</v>
      </c>
      <c r="N245" s="12">
        <f t="shared" ca="1" si="7"/>
        <v>85222</v>
      </c>
      <c r="O245" s="1">
        <f ca="1">RANDBETWEEN(SMALL(dimFornecedor!A:A,1),LARGE(dimFornecedor!A:A,1))</f>
        <v>1</v>
      </c>
      <c r="P245" s="1">
        <f ca="1">RANDBETWEEN(SMALL(dimEstoque!A:A,1),LARGE(dimEstoque!A:A,1))</f>
        <v>2</v>
      </c>
    </row>
    <row r="246" spans="1:16" x14ac:dyDescent="0.2">
      <c r="A246" s="1">
        <v>245</v>
      </c>
      <c r="B246" s="5">
        <f ca="1">RANDBETWEEN(Premissas!$B$3,Premissas!$C$3)</f>
        <v>44279</v>
      </c>
      <c r="C246" s="5">
        <f ca="1">B246+RANDBETWEEN(Premissas!$B$4,Premissas!$C$4)</f>
        <v>44376</v>
      </c>
      <c r="D246" s="5">
        <f ca="1">C246+RANDBETWEEN(Premissas!$B$5,Premissas!$C$5)</f>
        <v>44397</v>
      </c>
      <c r="E246" s="6">
        <f ca="1">ROUNDUP(N246/35000,0)*K246*Premissas!$B$14</f>
        <v>44854.781999999999</v>
      </c>
      <c r="F246" s="6">
        <f ca="1">RANDBETWEEN(Premissas!$B$6,Premissas!$C$6)</f>
        <v>3574</v>
      </c>
      <c r="G246" s="11">
        <f ca="1">(L246*N246)*Premissas!$B$16</f>
        <v>1669.6156244507213</v>
      </c>
      <c r="H246" s="6">
        <f ca="1">RANDBETWEEN(Premissas!$B$7,Premissas!$C$7)</f>
        <v>3924</v>
      </c>
      <c r="I246" s="10">
        <f ca="1">VLOOKUP(B:B,fatTitanio!A:B,2,0)</f>
        <v>7.5526</v>
      </c>
      <c r="J246" s="11">
        <f ca="1">VLOOKUP(M:M,dimProduto!A:C,3,0)</f>
        <v>1.0787187144069543</v>
      </c>
      <c r="K246" s="6">
        <f ca="1">VLOOKUP(B:B,fatDolar!A:B,2,0)</f>
        <v>5.6208999999999998</v>
      </c>
      <c r="L246" s="6">
        <f t="shared" ca="1" si="6"/>
        <v>45.794208426722584</v>
      </c>
      <c r="M246" s="1">
        <f ca="1">RANDBETWEEN(SMALL(dimProduto!A:A,1),LARGE(dimProduto!A:A,1))</f>
        <v>3</v>
      </c>
      <c r="N246" s="12">
        <f t="shared" ca="1" si="7"/>
        <v>38378</v>
      </c>
      <c r="O246" s="1">
        <f ca="1">RANDBETWEEN(SMALL(dimFornecedor!A:A,1),LARGE(dimFornecedor!A:A,1))</f>
        <v>1</v>
      </c>
      <c r="P246" s="1">
        <f ca="1">RANDBETWEEN(SMALL(dimEstoque!A:A,1),LARGE(dimEstoque!A:A,1))</f>
        <v>3</v>
      </c>
    </row>
    <row r="247" spans="1:16" x14ac:dyDescent="0.2">
      <c r="A247" s="1">
        <v>246</v>
      </c>
      <c r="B247" s="5">
        <f ca="1">RANDBETWEEN(Premissas!$B$3,Premissas!$C$3)</f>
        <v>44208</v>
      </c>
      <c r="C247" s="5">
        <f ca="1">B247+RANDBETWEEN(Premissas!$B$4,Premissas!$C$4)</f>
        <v>44295</v>
      </c>
      <c r="D247" s="5">
        <f ca="1">C247+RANDBETWEEN(Premissas!$B$5,Premissas!$C$5)</f>
        <v>44335</v>
      </c>
      <c r="E247" s="6">
        <f ca="1">ROUNDUP(N247/35000,0)*K247*Premissas!$B$14</f>
        <v>63711.522000000004</v>
      </c>
      <c r="F247" s="6">
        <f ca="1">RANDBETWEEN(Premissas!$B$6,Premissas!$C$6)</f>
        <v>2722</v>
      </c>
      <c r="G247" s="11">
        <f ca="1">(L247*N247)*Premissas!$B$16</f>
        <v>5923.7166337713052</v>
      </c>
      <c r="H247" s="6">
        <f ca="1">RANDBETWEEN(Premissas!$B$7,Premissas!$C$7)</f>
        <v>4389</v>
      </c>
      <c r="I247" s="10">
        <f ca="1">VLOOKUP(B:B,fatTitanio!A:B,2,0)</f>
        <v>7.5003000000000002</v>
      </c>
      <c r="J247" s="11">
        <f ca="1">VLOOKUP(M:M,dimProduto!A:C,3,0)</f>
        <v>1.6261544560475099</v>
      </c>
      <c r="K247" s="6">
        <f ca="1">VLOOKUP(B:B,fatDolar!A:B,2,0)</f>
        <v>5.3226000000000004</v>
      </c>
      <c r="L247" s="6">
        <f t="shared" ca="1" si="6"/>
        <v>64.917869419100896</v>
      </c>
      <c r="M247" s="1">
        <f ca="1">RANDBETWEEN(SMALL(dimProduto!A:A,1),LARGE(dimProduto!A:A,1))</f>
        <v>4</v>
      </c>
      <c r="N247" s="12">
        <f t="shared" ca="1" si="7"/>
        <v>96052</v>
      </c>
      <c r="O247" s="1">
        <f ca="1">RANDBETWEEN(SMALL(dimFornecedor!A:A,1),LARGE(dimFornecedor!A:A,1))</f>
        <v>1</v>
      </c>
      <c r="P247" s="1">
        <f ca="1">RANDBETWEEN(SMALL(dimEstoque!A:A,1),LARGE(dimEstoque!A:A,1))</f>
        <v>2</v>
      </c>
    </row>
    <row r="248" spans="1:16" x14ac:dyDescent="0.2">
      <c r="A248" s="1">
        <v>247</v>
      </c>
      <c r="B248" s="5">
        <f ca="1">RANDBETWEEN(Premissas!$B$3,Premissas!$C$3)</f>
        <v>44199</v>
      </c>
      <c r="C248" s="5">
        <f ca="1">B248+RANDBETWEEN(Premissas!$B$4,Premissas!$C$4)</f>
        <v>44283</v>
      </c>
      <c r="D248" s="5">
        <f ca="1">C248+RANDBETWEEN(Premissas!$B$5,Premissas!$C$5)</f>
        <v>44303</v>
      </c>
      <c r="E248" s="6">
        <f ca="1">ROUNDUP(N248/35000,0)*K248*Premissas!$B$14</f>
        <v>62172.18</v>
      </c>
      <c r="F248" s="6">
        <f ca="1">RANDBETWEEN(Premissas!$B$6,Premissas!$C$6)</f>
        <v>3452</v>
      </c>
      <c r="G248" s="11">
        <f ca="1">(L248*N248)*Premissas!$B$16</f>
        <v>4592.0604064416848</v>
      </c>
      <c r="H248" s="6">
        <f ca="1">RANDBETWEEN(Premissas!$B$7,Premissas!$C$7)</f>
        <v>4401</v>
      </c>
      <c r="I248" s="10">
        <f ca="1">VLOOKUP(B:B,fatTitanio!A:B,2,0)</f>
        <v>7.5003000000000002</v>
      </c>
      <c r="J248" s="11">
        <f ca="1">VLOOKUP(M:M,dimProduto!A:C,3,0)</f>
        <v>1.6261544560475099</v>
      </c>
      <c r="K248" s="6">
        <f ca="1">VLOOKUP(B:B,fatDolar!A:B,2,0)</f>
        <v>5.194</v>
      </c>
      <c r="L248" s="6">
        <f t="shared" ca="1" si="6"/>
        <v>63.349380709204162</v>
      </c>
      <c r="M248" s="1">
        <f ca="1">RANDBETWEEN(SMALL(dimProduto!A:A,1),LARGE(dimProduto!A:A,1))</f>
        <v>4</v>
      </c>
      <c r="N248" s="12">
        <f t="shared" ca="1" si="7"/>
        <v>76303</v>
      </c>
      <c r="O248" s="1">
        <f ca="1">RANDBETWEEN(SMALL(dimFornecedor!A:A,1),LARGE(dimFornecedor!A:A,1))</f>
        <v>1</v>
      </c>
      <c r="P248" s="1">
        <f ca="1">RANDBETWEEN(SMALL(dimEstoque!A:A,1),LARGE(dimEstoque!A:A,1))</f>
        <v>3</v>
      </c>
    </row>
    <row r="249" spans="1:16" x14ac:dyDescent="0.2">
      <c r="A249" s="1">
        <v>248</v>
      </c>
      <c r="B249" s="5">
        <f ca="1">RANDBETWEEN(Premissas!$B$3,Premissas!$C$3)</f>
        <v>44287</v>
      </c>
      <c r="C249" s="5">
        <f ca="1">B249+RANDBETWEEN(Premissas!$B$4,Premissas!$C$4)</f>
        <v>44398</v>
      </c>
      <c r="D249" s="5">
        <f ca="1">C249+RANDBETWEEN(Premissas!$B$5,Premissas!$C$5)</f>
        <v>44436</v>
      </c>
      <c r="E249" s="6">
        <f ca="1">ROUNDUP(N249/35000,0)*K249*Premissas!$B$14</f>
        <v>45542.657999999996</v>
      </c>
      <c r="F249" s="6">
        <f ca="1">RANDBETWEEN(Premissas!$B$6,Premissas!$C$6)</f>
        <v>3367</v>
      </c>
      <c r="G249" s="11">
        <f ca="1">(L249*N249)*Premissas!$B$16</f>
        <v>2172.4954325938006</v>
      </c>
      <c r="H249" s="6">
        <f ca="1">RANDBETWEEN(Premissas!$B$7,Premissas!$C$7)</f>
        <v>4332</v>
      </c>
      <c r="I249" s="10">
        <f ca="1">VLOOKUP(B:B,fatTitanio!A:B,2,0)</f>
        <v>7.5526</v>
      </c>
      <c r="J249" s="11">
        <f ca="1">VLOOKUP(M:M,dimProduto!A:C,3,0)</f>
        <v>1.3242139330818898</v>
      </c>
      <c r="K249" s="6">
        <f ca="1">VLOOKUP(B:B,fatDolar!A:B,2,0)</f>
        <v>5.7070999999999996</v>
      </c>
      <c r="L249" s="6">
        <f t="shared" ca="1" si="6"/>
        <v>57.078180393539462</v>
      </c>
      <c r="M249" s="1">
        <f ca="1">RANDBETWEEN(SMALL(dimProduto!A:A,1),LARGE(dimProduto!A:A,1))</f>
        <v>2</v>
      </c>
      <c r="N249" s="12">
        <f t="shared" ca="1" si="7"/>
        <v>40065</v>
      </c>
      <c r="O249" s="1">
        <f ca="1">RANDBETWEEN(SMALL(dimFornecedor!A:A,1),LARGE(dimFornecedor!A:A,1))</f>
        <v>2</v>
      </c>
      <c r="P249" s="1">
        <f ca="1">RANDBETWEEN(SMALL(dimEstoque!A:A,1),LARGE(dimEstoque!A:A,1))</f>
        <v>2</v>
      </c>
    </row>
    <row r="250" spans="1:16" x14ac:dyDescent="0.2">
      <c r="A250" s="1">
        <v>249</v>
      </c>
      <c r="B250" s="5">
        <f ca="1">RANDBETWEEN(Premissas!$B$3,Premissas!$C$3)</f>
        <v>44380</v>
      </c>
      <c r="C250" s="5">
        <f ca="1">B250+RANDBETWEEN(Premissas!$B$4,Premissas!$C$4)</f>
        <v>44516</v>
      </c>
      <c r="D250" s="5">
        <f ca="1">C250+RANDBETWEEN(Premissas!$B$5,Premissas!$C$5)</f>
        <v>44545</v>
      </c>
      <c r="E250" s="6">
        <f ca="1">ROUNDUP(N250/35000,0)*K250*Premissas!$B$14</f>
        <v>40358.85</v>
      </c>
      <c r="F250" s="6">
        <f ca="1">RANDBETWEEN(Premissas!$B$6,Premissas!$C$6)</f>
        <v>3110</v>
      </c>
      <c r="G250" s="11">
        <f ca="1">(L250*N250)*Premissas!$B$16</f>
        <v>1845.7372495179516</v>
      </c>
      <c r="H250" s="6">
        <f ca="1">RANDBETWEEN(Premissas!$B$7,Premissas!$C$7)</f>
        <v>4438</v>
      </c>
      <c r="I250" s="10">
        <f ca="1">VLOOKUP(B:B,fatTitanio!A:B,2,0)</f>
        <v>7.2504</v>
      </c>
      <c r="J250" s="11">
        <f ca="1">VLOOKUP(M:M,dimProduto!A:C,3,0)</f>
        <v>1.3242139330818898</v>
      </c>
      <c r="K250" s="6">
        <f ca="1">VLOOKUP(B:B,fatDolar!A:B,2,0)</f>
        <v>5.0575000000000001</v>
      </c>
      <c r="L250" s="6">
        <f t="shared" ca="1" si="6"/>
        <v>48.55746564235865</v>
      </c>
      <c r="M250" s="1">
        <f ca="1">RANDBETWEEN(SMALL(dimProduto!A:A,1),LARGE(dimProduto!A:A,1))</f>
        <v>2</v>
      </c>
      <c r="N250" s="12">
        <f t="shared" ca="1" si="7"/>
        <v>40012</v>
      </c>
      <c r="O250" s="1">
        <f ca="1">RANDBETWEEN(SMALL(dimFornecedor!A:A,1),LARGE(dimFornecedor!A:A,1))</f>
        <v>1</v>
      </c>
      <c r="P250" s="1">
        <f ca="1">RANDBETWEEN(SMALL(dimEstoque!A:A,1),LARGE(dimEstoque!A:A,1))</f>
        <v>1</v>
      </c>
    </row>
    <row r="251" spans="1:16" x14ac:dyDescent="0.2">
      <c r="A251" s="1">
        <v>250</v>
      </c>
      <c r="B251" s="5">
        <f ca="1">RANDBETWEEN(Premissas!$B$3,Premissas!$C$3)</f>
        <v>44530</v>
      </c>
      <c r="C251" s="5">
        <f ca="1">B251+RANDBETWEEN(Premissas!$B$4,Premissas!$C$4)</f>
        <v>44686</v>
      </c>
      <c r="D251" s="5">
        <f ca="1">C251+RANDBETWEEN(Premissas!$B$5,Premissas!$C$5)</f>
        <v>44716</v>
      </c>
      <c r="E251" s="6">
        <f ca="1">ROUNDUP(N251/35000,0)*K251*Premissas!$B$14</f>
        <v>67318.082999999999</v>
      </c>
      <c r="F251" s="6">
        <f ca="1">RANDBETWEEN(Premissas!$B$6,Premissas!$C$6)</f>
        <v>3400</v>
      </c>
      <c r="G251" s="11">
        <f ca="1">(L251*N251)*Premissas!$B$16</f>
        <v>4894.3319141659986</v>
      </c>
      <c r="H251" s="6">
        <f ca="1">RANDBETWEEN(Premissas!$B$7,Premissas!$C$7)</f>
        <v>3865</v>
      </c>
      <c r="I251" s="10">
        <f ca="1">VLOOKUP(B:B,fatTitanio!A:B,2,0)</f>
        <v>7.2504</v>
      </c>
      <c r="J251" s="11">
        <f ca="1">VLOOKUP(M:M,dimProduto!A:C,3,0)</f>
        <v>1.3242139330818898</v>
      </c>
      <c r="K251" s="6">
        <f ca="1">VLOOKUP(B:B,fatDolar!A:B,2,0)</f>
        <v>5.6238999999999999</v>
      </c>
      <c r="L251" s="6">
        <f t="shared" ca="1" si="6"/>
        <v>53.9955177510748</v>
      </c>
      <c r="M251" s="1">
        <f ca="1">RANDBETWEEN(SMALL(dimProduto!A:A,1),LARGE(dimProduto!A:A,1))</f>
        <v>2</v>
      </c>
      <c r="N251" s="12">
        <f t="shared" ca="1" si="7"/>
        <v>95414</v>
      </c>
      <c r="O251" s="1">
        <f ca="1">RANDBETWEEN(SMALL(dimFornecedor!A:A,1),LARGE(dimFornecedor!A:A,1))</f>
        <v>1</v>
      </c>
      <c r="P251" s="1">
        <f ca="1">RANDBETWEEN(SMALL(dimEstoque!A:A,1),LARGE(dimEstoque!A:A,1))</f>
        <v>1</v>
      </c>
    </row>
    <row r="252" spans="1:16" x14ac:dyDescent="0.2">
      <c r="A252" s="1">
        <v>251</v>
      </c>
      <c r="B252" s="5">
        <f ca="1">RANDBETWEEN(Premissas!$B$3,Premissas!$C$3)</f>
        <v>44264</v>
      </c>
      <c r="C252" s="5">
        <f ca="1">B252+RANDBETWEEN(Premissas!$B$4,Premissas!$C$4)</f>
        <v>44370</v>
      </c>
      <c r="D252" s="5">
        <f ca="1">C252+RANDBETWEEN(Premissas!$B$5,Premissas!$C$5)</f>
        <v>44388</v>
      </c>
      <c r="E252" s="6">
        <f ca="1">ROUNDUP(N252/35000,0)*K252*Premissas!$B$14</f>
        <v>69455.924999999988</v>
      </c>
      <c r="F252" s="6">
        <f ca="1">RANDBETWEEN(Premissas!$B$6,Premissas!$C$6)</f>
        <v>3513</v>
      </c>
      <c r="G252" s="11">
        <f ca="1">(L252*N252)*Premissas!$B$16</f>
        <v>6143.1713382919106</v>
      </c>
      <c r="H252" s="6">
        <f ca="1">RANDBETWEEN(Premissas!$B$7,Premissas!$C$7)</f>
        <v>4060</v>
      </c>
      <c r="I252" s="10">
        <f ca="1">VLOOKUP(B:B,fatTitanio!A:B,2,0)</f>
        <v>7.7500999999999998</v>
      </c>
      <c r="J252" s="11">
        <f ca="1">VLOOKUP(M:M,dimProduto!A:C,3,0)</f>
        <v>1.4117154231888367</v>
      </c>
      <c r="K252" s="6">
        <f ca="1">VLOOKUP(B:B,fatDolar!A:B,2,0)</f>
        <v>5.8025000000000002</v>
      </c>
      <c r="L252" s="6">
        <f t="shared" ca="1" si="6"/>
        <v>63.484779406536802</v>
      </c>
      <c r="M252" s="1">
        <f ca="1">RANDBETWEEN(SMALL(dimProduto!A:A,1),LARGE(dimProduto!A:A,1))</f>
        <v>1</v>
      </c>
      <c r="N252" s="12">
        <f t="shared" ca="1" si="7"/>
        <v>101859</v>
      </c>
      <c r="O252" s="1">
        <f ca="1">RANDBETWEEN(SMALL(dimFornecedor!A:A,1),LARGE(dimFornecedor!A:A,1))</f>
        <v>1</v>
      </c>
      <c r="P252" s="1">
        <f ca="1">RANDBETWEEN(SMALL(dimEstoque!A:A,1),LARGE(dimEstoque!A:A,1))</f>
        <v>3</v>
      </c>
    </row>
    <row r="253" spans="1:16" x14ac:dyDescent="0.2">
      <c r="A253" s="1">
        <v>252</v>
      </c>
      <c r="B253" s="5">
        <f ca="1">RANDBETWEEN(Premissas!$B$3,Premissas!$C$3)</f>
        <v>44292</v>
      </c>
      <c r="C253" s="5">
        <f ca="1">B253+RANDBETWEEN(Premissas!$B$4,Premissas!$C$4)</f>
        <v>44358</v>
      </c>
      <c r="D253" s="5">
        <f ca="1">C253+RANDBETWEEN(Premissas!$B$5,Premissas!$C$5)</f>
        <v>44376</v>
      </c>
      <c r="E253" s="6">
        <f ca="1">ROUNDUP(N253/35000,0)*K253*Premissas!$B$14</f>
        <v>44611.392</v>
      </c>
      <c r="F253" s="6">
        <f ca="1">RANDBETWEEN(Premissas!$B$6,Premissas!$C$6)</f>
        <v>3119</v>
      </c>
      <c r="G253" s="11">
        <f ca="1">(L253*N253)*Premissas!$B$16</f>
        <v>3488.3069958190213</v>
      </c>
      <c r="H253" s="6">
        <f ca="1">RANDBETWEEN(Premissas!$B$7,Premissas!$C$7)</f>
        <v>4571</v>
      </c>
      <c r="I253" s="10">
        <f ca="1">VLOOKUP(B:B,fatTitanio!A:B,2,0)</f>
        <v>7.5526</v>
      </c>
      <c r="J253" s="11">
        <f ca="1">VLOOKUP(M:M,dimProduto!A:C,3,0)</f>
        <v>1.2719599651809441</v>
      </c>
      <c r="K253" s="6">
        <f ca="1">VLOOKUP(B:B,fatDolar!A:B,2,0)</f>
        <v>5.5903999999999998</v>
      </c>
      <c r="L253" s="6">
        <f t="shared" ca="1" si="6"/>
        <v>53.704763658546298</v>
      </c>
      <c r="M253" s="1">
        <f ca="1">RANDBETWEEN(SMALL(dimProduto!A:A,1),LARGE(dimProduto!A:A,1))</f>
        <v>5</v>
      </c>
      <c r="N253" s="12">
        <f t="shared" ca="1" si="7"/>
        <v>68372</v>
      </c>
      <c r="O253" s="1">
        <f ca="1">RANDBETWEEN(SMALL(dimFornecedor!A:A,1),LARGE(dimFornecedor!A:A,1))</f>
        <v>2</v>
      </c>
      <c r="P253" s="1">
        <f ca="1">RANDBETWEEN(SMALL(dimEstoque!A:A,1),LARGE(dimEstoque!A:A,1))</f>
        <v>3</v>
      </c>
    </row>
    <row r="254" spans="1:16" x14ac:dyDescent="0.2">
      <c r="A254" s="1">
        <v>253</v>
      </c>
      <c r="B254" s="5">
        <f ca="1">RANDBETWEEN(Premissas!$B$3,Premissas!$C$3)</f>
        <v>44542</v>
      </c>
      <c r="C254" s="5">
        <f ca="1">B254+RANDBETWEEN(Premissas!$B$4,Premissas!$C$4)</f>
        <v>44637</v>
      </c>
      <c r="D254" s="5">
        <f ca="1">C254+RANDBETWEEN(Premissas!$B$5,Premissas!$C$5)</f>
        <v>44664</v>
      </c>
      <c r="E254" s="6">
        <f ca="1">ROUNDUP(N254/35000,0)*K254*Premissas!$B$14</f>
        <v>67184.019</v>
      </c>
      <c r="F254" s="6">
        <f ca="1">RANDBETWEEN(Premissas!$B$6,Premissas!$C$6)</f>
        <v>3455</v>
      </c>
      <c r="G254" s="11">
        <f ca="1">(L254*N254)*Premissas!$B$16</f>
        <v>3849.1267505534952</v>
      </c>
      <c r="H254" s="6">
        <f ca="1">RANDBETWEEN(Premissas!$B$7,Premissas!$C$7)</f>
        <v>4417</v>
      </c>
      <c r="I254" s="10">
        <f ca="1">VLOOKUP(B:B,fatTitanio!A:B,2,0)</f>
        <v>7.1013000000000002</v>
      </c>
      <c r="J254" s="11">
        <f ca="1">VLOOKUP(M:M,dimProduto!A:C,3,0)</f>
        <v>1.2719599651809441</v>
      </c>
      <c r="K254" s="6">
        <f ca="1">VLOOKUP(B:B,fatDolar!A:B,2,0)</f>
        <v>5.6127000000000002</v>
      </c>
      <c r="L254" s="6">
        <f t="shared" ca="1" si="6"/>
        <v>50.697101714260249</v>
      </c>
      <c r="M254" s="1">
        <f ca="1">RANDBETWEEN(SMALL(dimProduto!A:A,1),LARGE(dimProduto!A:A,1))</f>
        <v>5</v>
      </c>
      <c r="N254" s="12">
        <f t="shared" ca="1" si="7"/>
        <v>79920</v>
      </c>
      <c r="O254" s="1">
        <f ca="1">RANDBETWEEN(SMALL(dimFornecedor!A:A,1),LARGE(dimFornecedor!A:A,1))</f>
        <v>2</v>
      </c>
      <c r="P254" s="1">
        <f ca="1">RANDBETWEEN(SMALL(dimEstoque!A:A,1),LARGE(dimEstoque!A:A,1))</f>
        <v>2</v>
      </c>
    </row>
    <row r="255" spans="1:16" x14ac:dyDescent="0.2">
      <c r="A255" s="1">
        <v>254</v>
      </c>
      <c r="B255" s="5">
        <f ca="1">RANDBETWEEN(Premissas!$B$3,Premissas!$C$3)</f>
        <v>44491</v>
      </c>
      <c r="C255" s="5">
        <f ca="1">B255+RANDBETWEEN(Premissas!$B$4,Premissas!$C$4)</f>
        <v>44627</v>
      </c>
      <c r="D255" s="5">
        <f ca="1">C255+RANDBETWEEN(Premissas!$B$5,Premissas!$C$5)</f>
        <v>44666</v>
      </c>
      <c r="E255" s="6">
        <f ca="1">ROUNDUP(N255/35000,0)*K255*Premissas!$B$14</f>
        <v>45066.252</v>
      </c>
      <c r="F255" s="6">
        <f ca="1">RANDBETWEEN(Premissas!$B$6,Premissas!$C$6)</f>
        <v>3007</v>
      </c>
      <c r="G255" s="11">
        <f ca="1">(L255*N255)*Premissas!$B$16</f>
        <v>3237.872495255333</v>
      </c>
      <c r="H255" s="6">
        <f ca="1">RANDBETWEEN(Premissas!$B$7,Premissas!$C$7)</f>
        <v>4045</v>
      </c>
      <c r="I255" s="10">
        <f ca="1">VLOOKUP(B:B,fatTitanio!A:B,2,0)</f>
        <v>7.2504</v>
      </c>
      <c r="J255" s="11">
        <f ca="1">VLOOKUP(M:M,dimProduto!A:C,3,0)</f>
        <v>1.3242139330818898</v>
      </c>
      <c r="K255" s="6">
        <f ca="1">VLOOKUP(B:B,fatDolar!A:B,2,0)</f>
        <v>5.6474000000000002</v>
      </c>
      <c r="L255" s="6">
        <f t="shared" ca="1" si="6"/>
        <v>54.221143147534598</v>
      </c>
      <c r="M255" s="1">
        <f ca="1">RANDBETWEEN(SMALL(dimProduto!A:A,1),LARGE(dimProduto!A:A,1))</f>
        <v>2</v>
      </c>
      <c r="N255" s="12">
        <f t="shared" ca="1" si="7"/>
        <v>62859</v>
      </c>
      <c r="O255" s="1">
        <f ca="1">RANDBETWEEN(SMALL(dimFornecedor!A:A,1),LARGE(dimFornecedor!A:A,1))</f>
        <v>2</v>
      </c>
      <c r="P255" s="1">
        <f ca="1">RANDBETWEEN(SMALL(dimEstoque!A:A,1),LARGE(dimEstoque!A:A,1))</f>
        <v>1</v>
      </c>
    </row>
    <row r="256" spans="1:16" x14ac:dyDescent="0.2">
      <c r="A256" s="1">
        <v>255</v>
      </c>
      <c r="B256" s="5">
        <f ca="1">RANDBETWEEN(Premissas!$B$3,Premissas!$C$3)</f>
        <v>44519</v>
      </c>
      <c r="C256" s="5">
        <f ca="1">B256+RANDBETWEEN(Premissas!$B$4,Premissas!$C$4)</f>
        <v>44616</v>
      </c>
      <c r="D256" s="5">
        <f ca="1">C256+RANDBETWEEN(Premissas!$B$5,Premissas!$C$5)</f>
        <v>44632</v>
      </c>
      <c r="E256" s="6">
        <f ca="1">ROUNDUP(N256/35000,0)*K256*Premissas!$B$14</f>
        <v>67193.595000000001</v>
      </c>
      <c r="F256" s="6">
        <f ca="1">RANDBETWEEN(Premissas!$B$6,Premissas!$C$6)</f>
        <v>3118</v>
      </c>
      <c r="G256" s="11">
        <f ca="1">(L256*N256)*Premissas!$B$16</f>
        <v>4186.1842093037894</v>
      </c>
      <c r="H256" s="6">
        <f ca="1">RANDBETWEEN(Premissas!$B$7,Premissas!$C$7)</f>
        <v>4462</v>
      </c>
      <c r="I256" s="10">
        <f ca="1">VLOOKUP(B:B,fatTitanio!A:B,2,0)</f>
        <v>7.2504</v>
      </c>
      <c r="J256" s="11">
        <f ca="1">VLOOKUP(M:M,dimProduto!A:C,3,0)</f>
        <v>1.3242139330818898</v>
      </c>
      <c r="K256" s="6">
        <f ca="1">VLOOKUP(B:B,fatDolar!A:B,2,0)</f>
        <v>5.6135000000000002</v>
      </c>
      <c r="L256" s="6">
        <f t="shared" ca="1" si="6"/>
        <v>53.895666511790466</v>
      </c>
      <c r="M256" s="1">
        <f ca="1">RANDBETWEEN(SMALL(dimProduto!A:A,1),LARGE(dimProduto!A:A,1))</f>
        <v>2</v>
      </c>
      <c r="N256" s="12">
        <f t="shared" ca="1" si="7"/>
        <v>81760</v>
      </c>
      <c r="O256" s="1">
        <f ca="1">RANDBETWEEN(SMALL(dimFornecedor!A:A,1),LARGE(dimFornecedor!A:A,1))</f>
        <v>2</v>
      </c>
      <c r="P256" s="1">
        <f ca="1">RANDBETWEEN(SMALL(dimEstoque!A:A,1),LARGE(dimEstoque!A:A,1))</f>
        <v>4</v>
      </c>
    </row>
    <row r="257" spans="1:16" x14ac:dyDescent="0.2">
      <c r="A257" s="1">
        <v>256</v>
      </c>
      <c r="B257" s="5">
        <f ca="1">RANDBETWEEN(Premissas!$B$3,Premissas!$C$3)</f>
        <v>44409</v>
      </c>
      <c r="C257" s="5">
        <f ca="1">B257+RANDBETWEEN(Premissas!$B$4,Premissas!$C$4)</f>
        <v>44563</v>
      </c>
      <c r="D257" s="5">
        <f ca="1">C257+RANDBETWEEN(Premissas!$B$5,Premissas!$C$5)</f>
        <v>44598</v>
      </c>
      <c r="E257" s="6">
        <f ca="1">ROUNDUP(N257/35000,0)*K257*Premissas!$B$14</f>
        <v>62391.231</v>
      </c>
      <c r="F257" s="6">
        <f ca="1">RANDBETWEEN(Premissas!$B$6,Premissas!$C$6)</f>
        <v>2749</v>
      </c>
      <c r="G257" s="11">
        <f ca="1">(L257*N257)*Premissas!$B$16</f>
        <v>4628.5176653124181</v>
      </c>
      <c r="H257" s="6">
        <f ca="1">RANDBETWEEN(Premissas!$B$7,Premissas!$C$7)</f>
        <v>4251</v>
      </c>
      <c r="I257" s="10">
        <f ca="1">VLOOKUP(B:B,fatTitanio!A:B,2,0)</f>
        <v>6.6458000000000004</v>
      </c>
      <c r="J257" s="11">
        <f ca="1">VLOOKUP(M:M,dimProduto!A:C,3,0)</f>
        <v>1.4117154231888367</v>
      </c>
      <c r="K257" s="6">
        <f ca="1">VLOOKUP(B:B,fatDolar!A:B,2,0)</f>
        <v>5.2122999999999999</v>
      </c>
      <c r="L257" s="6">
        <f t="shared" ca="1" si="6"/>
        <v>48.901685802848498</v>
      </c>
      <c r="M257" s="1">
        <f ca="1">RANDBETWEEN(SMALL(dimProduto!A:A,1),LARGE(dimProduto!A:A,1))</f>
        <v>1</v>
      </c>
      <c r="N257" s="12">
        <f t="shared" ca="1" si="7"/>
        <v>99631</v>
      </c>
      <c r="O257" s="1">
        <f ca="1">RANDBETWEEN(SMALL(dimFornecedor!A:A,1),LARGE(dimFornecedor!A:A,1))</f>
        <v>1</v>
      </c>
      <c r="P257" s="1">
        <f ca="1">RANDBETWEEN(SMALL(dimEstoque!A:A,1),LARGE(dimEstoque!A:A,1))</f>
        <v>4</v>
      </c>
    </row>
    <row r="258" spans="1:16" x14ac:dyDescent="0.2">
      <c r="A258" s="1">
        <v>257</v>
      </c>
      <c r="B258" s="5">
        <f ca="1">RANDBETWEEN(Premissas!$B$3,Premissas!$C$3)</f>
        <v>44378</v>
      </c>
      <c r="C258" s="5">
        <f ca="1">B258+RANDBETWEEN(Premissas!$B$4,Premissas!$C$4)</f>
        <v>44450</v>
      </c>
      <c r="D258" s="5">
        <f ca="1">C258+RANDBETWEEN(Premissas!$B$5,Premissas!$C$5)</f>
        <v>44467</v>
      </c>
      <c r="E258" s="6">
        <f ca="1">ROUNDUP(N258/35000,0)*K258*Premissas!$B$14</f>
        <v>60419.772000000004</v>
      </c>
      <c r="F258" s="6">
        <f ca="1">RANDBETWEEN(Premissas!$B$6,Premissas!$C$6)</f>
        <v>3381</v>
      </c>
      <c r="G258" s="11">
        <f ca="1">(L258*N258)*Premissas!$B$16</f>
        <v>3656.2369457484733</v>
      </c>
      <c r="H258" s="6">
        <f ca="1">RANDBETWEEN(Premissas!$B$7,Premissas!$C$7)</f>
        <v>3926</v>
      </c>
      <c r="I258" s="10">
        <f ca="1">VLOOKUP(B:B,fatTitanio!A:B,2,0)</f>
        <v>7.2504</v>
      </c>
      <c r="J258" s="11">
        <f ca="1">VLOOKUP(M:M,dimProduto!A:C,3,0)</f>
        <v>1.0787187144069543</v>
      </c>
      <c r="K258" s="6">
        <f ca="1">VLOOKUP(B:B,fatDolar!A:B,2,0)</f>
        <v>5.0476000000000001</v>
      </c>
      <c r="L258" s="6">
        <f t="shared" ca="1" si="6"/>
        <v>39.477997201827073</v>
      </c>
      <c r="M258" s="1">
        <f ca="1">RANDBETWEEN(SMALL(dimProduto!A:A,1),LARGE(dimProduto!A:A,1))</f>
        <v>3</v>
      </c>
      <c r="N258" s="12">
        <f t="shared" ca="1" si="7"/>
        <v>97489</v>
      </c>
      <c r="O258" s="1">
        <f ca="1">RANDBETWEEN(SMALL(dimFornecedor!A:A,1),LARGE(dimFornecedor!A:A,1))</f>
        <v>2</v>
      </c>
      <c r="P258" s="1">
        <f ca="1">RANDBETWEEN(SMALL(dimEstoque!A:A,1),LARGE(dimEstoque!A:A,1))</f>
        <v>4</v>
      </c>
    </row>
    <row r="259" spans="1:16" x14ac:dyDescent="0.2">
      <c r="A259" s="1">
        <v>258</v>
      </c>
      <c r="B259" s="5">
        <f ca="1">RANDBETWEEN(Premissas!$B$3,Premissas!$C$3)</f>
        <v>44385</v>
      </c>
      <c r="C259" s="5">
        <f ca="1">B259+RANDBETWEEN(Premissas!$B$4,Premissas!$C$4)</f>
        <v>44522</v>
      </c>
      <c r="D259" s="5">
        <f ca="1">C259+RANDBETWEEN(Premissas!$B$5,Premissas!$C$5)</f>
        <v>44562</v>
      </c>
      <c r="E259" s="6">
        <f ca="1">ROUNDUP(N259/35000,0)*K259*Premissas!$B$14</f>
        <v>41958.042000000001</v>
      </c>
      <c r="F259" s="6">
        <f ca="1">RANDBETWEEN(Premissas!$B$6,Premissas!$C$6)</f>
        <v>3411</v>
      </c>
      <c r="G259" s="11">
        <f ca="1">(L259*N259)*Premissas!$B$16</f>
        <v>2240.3726210307473</v>
      </c>
      <c r="H259" s="6">
        <f ca="1">RANDBETWEEN(Premissas!$B$7,Premissas!$C$7)</f>
        <v>4213</v>
      </c>
      <c r="I259" s="10">
        <f ca="1">VLOOKUP(B:B,fatTitanio!A:B,2,0)</f>
        <v>7.2504</v>
      </c>
      <c r="J259" s="11">
        <f ca="1">VLOOKUP(M:M,dimProduto!A:C,3,0)</f>
        <v>1.2719599651809441</v>
      </c>
      <c r="K259" s="6">
        <f ca="1">VLOOKUP(B:B,fatDolar!A:B,2,0)</f>
        <v>5.2579000000000002</v>
      </c>
      <c r="L259" s="6">
        <f t="shared" ref="L259:L301" ca="1" si="8">I259*J259*K259</f>
        <v>48.489502817025794</v>
      </c>
      <c r="M259" s="1">
        <f ca="1">RANDBETWEEN(SMALL(dimProduto!A:A,1),LARGE(dimProduto!A:A,1))</f>
        <v>5</v>
      </c>
      <c r="N259" s="12">
        <f t="shared" ref="N259:N301" ca="1" si="9">RANDBETWEEN(35000,105000)</f>
        <v>48635</v>
      </c>
      <c r="O259" s="1">
        <f ca="1">RANDBETWEEN(SMALL(dimFornecedor!A:A,1),LARGE(dimFornecedor!A:A,1))</f>
        <v>2</v>
      </c>
      <c r="P259" s="1">
        <f ca="1">RANDBETWEEN(SMALL(dimEstoque!A:A,1),LARGE(dimEstoque!A:A,1))</f>
        <v>1</v>
      </c>
    </row>
    <row r="260" spans="1:16" x14ac:dyDescent="0.2">
      <c r="A260" s="1">
        <v>259</v>
      </c>
      <c r="B260" s="5">
        <f ca="1">RANDBETWEEN(Premissas!$B$3,Premissas!$C$3)</f>
        <v>44302</v>
      </c>
      <c r="C260" s="5">
        <f ca="1">B260+RANDBETWEEN(Premissas!$B$4,Premissas!$C$4)</f>
        <v>44444</v>
      </c>
      <c r="D260" s="5">
        <f ca="1">C260+RANDBETWEEN(Premissas!$B$5,Premissas!$C$5)</f>
        <v>44466</v>
      </c>
      <c r="E260" s="6">
        <f ca="1">ROUNDUP(N260/35000,0)*K260*Premissas!$B$14</f>
        <v>66891.951000000001</v>
      </c>
      <c r="F260" s="6">
        <f ca="1">RANDBETWEEN(Premissas!$B$6,Premissas!$C$6)</f>
        <v>3161</v>
      </c>
      <c r="G260" s="11">
        <f ca="1">(L260*N260)*Premissas!$B$16</f>
        <v>4936.3444618895501</v>
      </c>
      <c r="H260" s="6">
        <f ca="1">RANDBETWEEN(Premissas!$B$7,Premissas!$C$7)</f>
        <v>3964</v>
      </c>
      <c r="I260" s="10">
        <f ca="1">VLOOKUP(B:B,fatTitanio!A:B,2,0)</f>
        <v>7.5526</v>
      </c>
      <c r="J260" s="11">
        <f ca="1">VLOOKUP(M:M,dimProduto!A:C,3,0)</f>
        <v>1.3242139330818898</v>
      </c>
      <c r="K260" s="6">
        <f ca="1">VLOOKUP(B:B,fatDolar!A:B,2,0)</f>
        <v>5.5883000000000003</v>
      </c>
      <c r="L260" s="6">
        <f t="shared" ca="1" si="8"/>
        <v>55.890030925201351</v>
      </c>
      <c r="M260" s="1">
        <f ca="1">RANDBETWEEN(SMALL(dimProduto!A:A,1),LARGE(dimProduto!A:A,1))</f>
        <v>2</v>
      </c>
      <c r="N260" s="12">
        <f t="shared" ca="1" si="9"/>
        <v>92971</v>
      </c>
      <c r="O260" s="1">
        <f ca="1">RANDBETWEEN(SMALL(dimFornecedor!A:A,1),LARGE(dimFornecedor!A:A,1))</f>
        <v>1</v>
      </c>
      <c r="P260" s="1">
        <f ca="1">RANDBETWEEN(SMALL(dimEstoque!A:A,1),LARGE(dimEstoque!A:A,1))</f>
        <v>4</v>
      </c>
    </row>
    <row r="261" spans="1:16" x14ac:dyDescent="0.2">
      <c r="A261" s="1">
        <v>260</v>
      </c>
      <c r="B261" s="5">
        <f ca="1">RANDBETWEEN(Premissas!$B$3,Premissas!$C$3)</f>
        <v>44345</v>
      </c>
      <c r="C261" s="5">
        <f ca="1">B261+RANDBETWEEN(Premissas!$B$4,Premissas!$C$4)</f>
        <v>44505</v>
      </c>
      <c r="D261" s="5">
        <f ca="1">C261+RANDBETWEEN(Premissas!$B$5,Premissas!$C$5)</f>
        <v>44521</v>
      </c>
      <c r="E261" s="6">
        <f ca="1">ROUNDUP(N261/35000,0)*K261*Premissas!$B$14</f>
        <v>62536.068000000007</v>
      </c>
      <c r="F261" s="6">
        <f ca="1">RANDBETWEEN(Premissas!$B$6,Premissas!$C$6)</f>
        <v>3555</v>
      </c>
      <c r="G261" s="11">
        <f ca="1">(L261*N261)*Premissas!$B$16</f>
        <v>5773.8377846147578</v>
      </c>
      <c r="H261" s="6">
        <f ca="1">RANDBETWEEN(Premissas!$B$7,Premissas!$C$7)</f>
        <v>4103</v>
      </c>
      <c r="I261" s="10">
        <f ca="1">VLOOKUP(B:B,fatTitanio!A:B,2,0)</f>
        <v>7.5526</v>
      </c>
      <c r="J261" s="11">
        <f ca="1">VLOOKUP(M:M,dimProduto!A:C,3,0)</f>
        <v>1.6261544560475099</v>
      </c>
      <c r="K261" s="6">
        <f ca="1">VLOOKUP(B:B,fatDolar!A:B,2,0)</f>
        <v>5.2244000000000002</v>
      </c>
      <c r="L261" s="6">
        <f t="shared" ca="1" si="8"/>
        <v>64.16448288980277</v>
      </c>
      <c r="M261" s="1">
        <f ca="1">RANDBETWEEN(SMALL(dimProduto!A:A,1),LARGE(dimProduto!A:A,1))</f>
        <v>4</v>
      </c>
      <c r="N261" s="12">
        <f t="shared" ca="1" si="9"/>
        <v>94721</v>
      </c>
      <c r="O261" s="1">
        <f ca="1">RANDBETWEEN(SMALL(dimFornecedor!A:A,1),LARGE(dimFornecedor!A:A,1))</f>
        <v>2</v>
      </c>
      <c r="P261" s="1">
        <f ca="1">RANDBETWEEN(SMALL(dimEstoque!A:A,1),LARGE(dimEstoque!A:A,1))</f>
        <v>2</v>
      </c>
    </row>
    <row r="262" spans="1:16" x14ac:dyDescent="0.2">
      <c r="A262" s="1">
        <v>261</v>
      </c>
      <c r="B262" s="5">
        <f ca="1">RANDBETWEEN(Premissas!$B$3,Premissas!$C$3)</f>
        <v>44333</v>
      </c>
      <c r="C262" s="5">
        <f ca="1">B262+RANDBETWEEN(Premissas!$B$4,Premissas!$C$4)</f>
        <v>44443</v>
      </c>
      <c r="D262" s="5">
        <f ca="1">C262+RANDBETWEEN(Premissas!$B$5,Premissas!$C$5)</f>
        <v>44468</v>
      </c>
      <c r="E262" s="6">
        <f ca="1">ROUNDUP(N262/35000,0)*K262*Premissas!$B$14</f>
        <v>42077.741999999998</v>
      </c>
      <c r="F262" s="6">
        <f ca="1">RANDBETWEEN(Premissas!$B$6,Premissas!$C$6)</f>
        <v>3301</v>
      </c>
      <c r="G262" s="11">
        <f ca="1">(L262*N262)*Premissas!$B$16</f>
        <v>2022.4686124322207</v>
      </c>
      <c r="H262" s="6">
        <f ca="1">RANDBETWEEN(Premissas!$B$7,Premissas!$C$7)</f>
        <v>4423</v>
      </c>
      <c r="I262" s="10">
        <f ca="1">VLOOKUP(B:B,fatTitanio!A:B,2,0)</f>
        <v>7.5526</v>
      </c>
      <c r="J262" s="11">
        <f ca="1">VLOOKUP(M:M,dimProduto!A:C,3,0)</f>
        <v>1.2719599651809441</v>
      </c>
      <c r="K262" s="6">
        <f ca="1">VLOOKUP(B:B,fatDolar!A:B,2,0)</f>
        <v>5.2728999999999999</v>
      </c>
      <c r="L262" s="6">
        <f t="shared" ca="1" si="8"/>
        <v>50.654666624060674</v>
      </c>
      <c r="M262" s="1">
        <f ca="1">RANDBETWEEN(SMALL(dimProduto!A:A,1),LARGE(dimProduto!A:A,1))</f>
        <v>5</v>
      </c>
      <c r="N262" s="12">
        <f t="shared" ca="1" si="9"/>
        <v>42028</v>
      </c>
      <c r="O262" s="1">
        <f ca="1">RANDBETWEEN(SMALL(dimFornecedor!A:A,1),LARGE(dimFornecedor!A:A,1))</f>
        <v>1</v>
      </c>
      <c r="P262" s="1">
        <f ca="1">RANDBETWEEN(SMALL(dimEstoque!A:A,1),LARGE(dimEstoque!A:A,1))</f>
        <v>1</v>
      </c>
    </row>
    <row r="263" spans="1:16" x14ac:dyDescent="0.2">
      <c r="A263" s="1">
        <v>262</v>
      </c>
      <c r="B263" s="5">
        <f ca="1">RANDBETWEEN(Premissas!$B$3,Premissas!$C$3)</f>
        <v>44295</v>
      </c>
      <c r="C263" s="5">
        <f ca="1">B263+RANDBETWEEN(Premissas!$B$4,Premissas!$C$4)</f>
        <v>44375</v>
      </c>
      <c r="D263" s="5">
        <f ca="1">C263+RANDBETWEEN(Premissas!$B$5,Premissas!$C$5)</f>
        <v>44394</v>
      </c>
      <c r="E263" s="6">
        <f ca="1">ROUNDUP(N263/35000,0)*K263*Premissas!$B$14</f>
        <v>45343.158000000003</v>
      </c>
      <c r="F263" s="6">
        <f ca="1">RANDBETWEEN(Premissas!$B$6,Premissas!$C$6)</f>
        <v>2748</v>
      </c>
      <c r="G263" s="11">
        <f ca="1">(L263*N263)*Premissas!$B$16</f>
        <v>2534.3835036020159</v>
      </c>
      <c r="H263" s="6">
        <f ca="1">RANDBETWEEN(Premissas!$B$7,Premissas!$C$7)</f>
        <v>4137</v>
      </c>
      <c r="I263" s="10">
        <f ca="1">VLOOKUP(B:B,fatTitanio!A:B,2,0)</f>
        <v>7.5526</v>
      </c>
      <c r="J263" s="11">
        <f ca="1">VLOOKUP(M:M,dimProduto!A:C,3,0)</f>
        <v>1.6261544560475099</v>
      </c>
      <c r="K263" s="6">
        <f ca="1">VLOOKUP(B:B,fatDolar!A:B,2,0)</f>
        <v>5.6821000000000002</v>
      </c>
      <c r="L263" s="6">
        <f t="shared" ca="1" si="8"/>
        <v>69.785814299852291</v>
      </c>
      <c r="M263" s="1">
        <f ca="1">RANDBETWEEN(SMALL(dimProduto!A:A,1),LARGE(dimProduto!A:A,1))</f>
        <v>4</v>
      </c>
      <c r="N263" s="12">
        <f t="shared" ca="1" si="9"/>
        <v>38228</v>
      </c>
      <c r="O263" s="1">
        <f ca="1">RANDBETWEEN(SMALL(dimFornecedor!A:A,1),LARGE(dimFornecedor!A:A,1))</f>
        <v>2</v>
      </c>
      <c r="P263" s="1">
        <f ca="1">RANDBETWEEN(SMALL(dimEstoque!A:A,1),LARGE(dimEstoque!A:A,1))</f>
        <v>3</v>
      </c>
    </row>
    <row r="264" spans="1:16" x14ac:dyDescent="0.2">
      <c r="A264" s="1">
        <v>263</v>
      </c>
      <c r="B264" s="5">
        <f ca="1">RANDBETWEEN(Premissas!$B$3,Premissas!$C$3)</f>
        <v>44228</v>
      </c>
      <c r="C264" s="5">
        <f ca="1">B264+RANDBETWEEN(Premissas!$B$4,Premissas!$C$4)</f>
        <v>44382</v>
      </c>
      <c r="D264" s="5">
        <f ca="1">C264+RANDBETWEEN(Premissas!$B$5,Premissas!$C$5)</f>
        <v>44404</v>
      </c>
      <c r="E264" s="6">
        <f ca="1">ROUNDUP(N264/35000,0)*K264*Premissas!$B$14</f>
        <v>43348.955999999998</v>
      </c>
      <c r="F264" s="6">
        <f ca="1">RANDBETWEEN(Premissas!$B$6,Premissas!$C$6)</f>
        <v>2906</v>
      </c>
      <c r="G264" s="11">
        <f ca="1">(L264*N264)*Premissas!$B$16</f>
        <v>2718.4450542721665</v>
      </c>
      <c r="H264" s="6">
        <f ca="1">RANDBETWEEN(Premissas!$B$7,Premissas!$C$7)</f>
        <v>4345</v>
      </c>
      <c r="I264" s="10">
        <f ca="1">VLOOKUP(B:B,fatTitanio!A:B,2,0)</f>
        <v>7.5003000000000002</v>
      </c>
      <c r="J264" s="11">
        <f ca="1">VLOOKUP(M:M,dimProduto!A:C,3,0)</f>
        <v>1.0787187144069543</v>
      </c>
      <c r="K264" s="6">
        <f ca="1">VLOOKUP(B:B,fatDolar!A:B,2,0)</f>
        <v>5.4321999999999999</v>
      </c>
      <c r="L264" s="6">
        <f t="shared" ca="1" si="8"/>
        <v>43.950376447751054</v>
      </c>
      <c r="M264" s="1">
        <f ca="1">RANDBETWEEN(SMALL(dimProduto!A:A,1),LARGE(dimProduto!A:A,1))</f>
        <v>3</v>
      </c>
      <c r="N264" s="12">
        <f t="shared" ca="1" si="9"/>
        <v>65108</v>
      </c>
      <c r="O264" s="1">
        <f ca="1">RANDBETWEEN(SMALL(dimFornecedor!A:A,1),LARGE(dimFornecedor!A:A,1))</f>
        <v>2</v>
      </c>
      <c r="P264" s="1">
        <f ca="1">RANDBETWEEN(SMALL(dimEstoque!A:A,1),LARGE(dimEstoque!A:A,1))</f>
        <v>3</v>
      </c>
    </row>
    <row r="265" spans="1:16" x14ac:dyDescent="0.2">
      <c r="A265" s="1">
        <v>264</v>
      </c>
      <c r="B265" s="5">
        <f ca="1">RANDBETWEEN(Premissas!$B$3,Premissas!$C$3)</f>
        <v>44505</v>
      </c>
      <c r="C265" s="5">
        <f ca="1">B265+RANDBETWEEN(Premissas!$B$4,Premissas!$C$4)</f>
        <v>44658</v>
      </c>
      <c r="D265" s="5">
        <f ca="1">C265+RANDBETWEEN(Premissas!$B$5,Premissas!$C$5)</f>
        <v>44681</v>
      </c>
      <c r="E265" s="6">
        <f ca="1">ROUNDUP(N265/35000,0)*K265*Premissas!$B$14</f>
        <v>44231.543999999994</v>
      </c>
      <c r="F265" s="6">
        <f ca="1">RANDBETWEEN(Premissas!$B$6,Premissas!$C$6)</f>
        <v>3001</v>
      </c>
      <c r="G265" s="11">
        <f ca="1">(L265*N265)*Premissas!$B$16</f>
        <v>2684.8442851687382</v>
      </c>
      <c r="H265" s="6">
        <f ca="1">RANDBETWEEN(Premissas!$B$7,Premissas!$C$7)</f>
        <v>4262</v>
      </c>
      <c r="I265" s="10">
        <f ca="1">VLOOKUP(B:B,fatTitanio!A:B,2,0)</f>
        <v>7.2504</v>
      </c>
      <c r="J265" s="11">
        <f ca="1">VLOOKUP(M:M,dimProduto!A:C,3,0)</f>
        <v>1.2719599651809441</v>
      </c>
      <c r="K265" s="6">
        <f ca="1">VLOOKUP(B:B,fatDolar!A:B,2,0)</f>
        <v>5.5427999999999997</v>
      </c>
      <c r="L265" s="6">
        <f t="shared" ca="1" si="8"/>
        <v>51.11691287666379</v>
      </c>
      <c r="M265" s="1">
        <f ca="1">RANDBETWEEN(SMALL(dimProduto!A:A,1),LARGE(dimProduto!A:A,1))</f>
        <v>5</v>
      </c>
      <c r="N265" s="12">
        <f t="shared" ca="1" si="9"/>
        <v>55288</v>
      </c>
      <c r="O265" s="1">
        <f ca="1">RANDBETWEEN(SMALL(dimFornecedor!A:A,1),LARGE(dimFornecedor!A:A,1))</f>
        <v>1</v>
      </c>
      <c r="P265" s="1">
        <f ca="1">RANDBETWEEN(SMALL(dimEstoque!A:A,1),LARGE(dimEstoque!A:A,1))</f>
        <v>2</v>
      </c>
    </row>
    <row r="266" spans="1:16" x14ac:dyDescent="0.2">
      <c r="A266" s="1">
        <v>265</v>
      </c>
      <c r="B266" s="5">
        <f ca="1">RANDBETWEEN(Premissas!$B$3,Premissas!$C$3)</f>
        <v>44226</v>
      </c>
      <c r="C266" s="5">
        <f ca="1">B266+RANDBETWEEN(Premissas!$B$4,Premissas!$C$4)</f>
        <v>44319</v>
      </c>
      <c r="D266" s="5">
        <f ca="1">C266+RANDBETWEEN(Premissas!$B$5,Premissas!$C$5)</f>
        <v>44358</v>
      </c>
      <c r="E266" s="6">
        <f ca="1">ROUNDUP(N266/35000,0)*K266*Premissas!$B$14</f>
        <v>65386.125000000015</v>
      </c>
      <c r="F266" s="6">
        <f ca="1">RANDBETWEEN(Premissas!$B$6,Premissas!$C$6)</f>
        <v>3237</v>
      </c>
      <c r="G266" s="11">
        <f ca="1">(L266*N266)*Premissas!$B$16</f>
        <v>3833.9200220602147</v>
      </c>
      <c r="H266" s="6">
        <f ca="1">RANDBETWEEN(Premissas!$B$7,Premissas!$C$7)</f>
        <v>3832</v>
      </c>
      <c r="I266" s="10">
        <f ca="1">VLOOKUP(B:B,fatTitanio!A:B,2,0)</f>
        <v>7.5003000000000002</v>
      </c>
      <c r="J266" s="11">
        <f ca="1">VLOOKUP(M:M,dimProduto!A:C,3,0)</f>
        <v>1.3242139330818898</v>
      </c>
      <c r="K266" s="6">
        <f ca="1">VLOOKUP(B:B,fatDolar!A:B,2,0)</f>
        <v>5.4625000000000004</v>
      </c>
      <c r="L266" s="6">
        <f t="shared" ca="1" si="8"/>
        <v>54.253559626531519</v>
      </c>
      <c r="M266" s="1">
        <f ca="1">RANDBETWEEN(SMALL(dimProduto!A:A,1),LARGE(dimProduto!A:A,1))</f>
        <v>2</v>
      </c>
      <c r="N266" s="12">
        <f t="shared" ca="1" si="9"/>
        <v>74386</v>
      </c>
      <c r="O266" s="1">
        <f ca="1">RANDBETWEEN(SMALL(dimFornecedor!A:A,1),LARGE(dimFornecedor!A:A,1))</f>
        <v>1</v>
      </c>
      <c r="P266" s="1">
        <f ca="1">RANDBETWEEN(SMALL(dimEstoque!A:A,1),LARGE(dimEstoque!A:A,1))</f>
        <v>3</v>
      </c>
    </row>
    <row r="267" spans="1:16" x14ac:dyDescent="0.2">
      <c r="A267" s="1">
        <v>266</v>
      </c>
      <c r="B267" s="5">
        <f ca="1">RANDBETWEEN(Premissas!$B$3,Premissas!$C$3)</f>
        <v>44435</v>
      </c>
      <c r="C267" s="5">
        <f ca="1">B267+RANDBETWEEN(Premissas!$B$4,Premissas!$C$4)</f>
        <v>44560</v>
      </c>
      <c r="D267" s="5">
        <f ca="1">C267+RANDBETWEEN(Premissas!$B$5,Premissas!$C$5)</f>
        <v>44590</v>
      </c>
      <c r="E267" s="6">
        <f ca="1">ROUNDUP(N267/35000,0)*K267*Premissas!$B$14</f>
        <v>41492.808000000005</v>
      </c>
      <c r="F267" s="6">
        <f ca="1">RANDBETWEEN(Premissas!$B$6,Premissas!$C$6)</f>
        <v>2845</v>
      </c>
      <c r="G267" s="11">
        <f ca="1">(L267*N267)*Premissas!$B$16</f>
        <v>2880.005824525816</v>
      </c>
      <c r="H267" s="6">
        <f ca="1">RANDBETWEEN(Premissas!$B$7,Premissas!$C$7)</f>
        <v>4527</v>
      </c>
      <c r="I267" s="10">
        <f ca="1">VLOOKUP(B:B,fatTitanio!A:B,2,0)</f>
        <v>6.6458000000000004</v>
      </c>
      <c r="J267" s="11">
        <f ca="1">VLOOKUP(M:M,dimProduto!A:C,3,0)</f>
        <v>1.2719599651809441</v>
      </c>
      <c r="K267" s="6">
        <f ca="1">VLOOKUP(B:B,fatDolar!A:B,2,0)</f>
        <v>5.1996000000000002</v>
      </c>
      <c r="L267" s="6">
        <f t="shared" ca="1" si="8"/>
        <v>43.953214713702863</v>
      </c>
      <c r="M267" s="1">
        <f ca="1">RANDBETWEEN(SMALL(dimProduto!A:A,1),LARGE(dimProduto!A:A,1))</f>
        <v>5</v>
      </c>
      <c r="N267" s="12">
        <f t="shared" ca="1" si="9"/>
        <v>68973</v>
      </c>
      <c r="O267" s="1">
        <f ca="1">RANDBETWEEN(SMALL(dimFornecedor!A:A,1),LARGE(dimFornecedor!A:A,1))</f>
        <v>2</v>
      </c>
      <c r="P267" s="1">
        <f ca="1">RANDBETWEEN(SMALL(dimEstoque!A:A,1),LARGE(dimEstoque!A:A,1))</f>
        <v>2</v>
      </c>
    </row>
    <row r="268" spans="1:16" x14ac:dyDescent="0.2">
      <c r="A268" s="1">
        <v>267</v>
      </c>
      <c r="B268" s="5">
        <f ca="1">RANDBETWEEN(Premissas!$B$3,Premissas!$C$3)</f>
        <v>44555</v>
      </c>
      <c r="C268" s="5">
        <f ca="1">B268+RANDBETWEEN(Premissas!$B$4,Premissas!$C$4)</f>
        <v>44653</v>
      </c>
      <c r="D268" s="5">
        <f ca="1">C268+RANDBETWEEN(Premissas!$B$5,Premissas!$C$5)</f>
        <v>44676</v>
      </c>
      <c r="E268" s="6">
        <f ca="1">ROUNDUP(N268/35000,0)*K268*Premissas!$B$14</f>
        <v>45286.5</v>
      </c>
      <c r="F268" s="6">
        <f ca="1">RANDBETWEEN(Premissas!$B$6,Premissas!$C$6)</f>
        <v>3003</v>
      </c>
      <c r="G268" s="11">
        <f ca="1">(L268*N268)*Premissas!$B$16</f>
        <v>2291.1862863648712</v>
      </c>
      <c r="H268" s="6">
        <f ca="1">RANDBETWEEN(Premissas!$B$7,Premissas!$C$7)</f>
        <v>3938</v>
      </c>
      <c r="I268" s="10">
        <f ca="1">VLOOKUP(B:B,fatTitanio!A:B,2,0)</f>
        <v>7.1013000000000002</v>
      </c>
      <c r="J268" s="11">
        <f ca="1">VLOOKUP(M:M,dimProduto!A:C,3,0)</f>
        <v>1.2719599651809441</v>
      </c>
      <c r="K268" s="6">
        <f ca="1">VLOOKUP(B:B,fatDolar!A:B,2,0)</f>
        <v>5.6749999999999998</v>
      </c>
      <c r="L268" s="6">
        <f t="shared" ca="1" si="8"/>
        <v>51.259830781696316</v>
      </c>
      <c r="M268" s="1">
        <f ca="1">RANDBETWEEN(SMALL(dimProduto!A:A,1),LARGE(dimProduto!A:A,1))</f>
        <v>5</v>
      </c>
      <c r="N268" s="12">
        <f t="shared" ca="1" si="9"/>
        <v>47050</v>
      </c>
      <c r="O268" s="1">
        <f ca="1">RANDBETWEEN(SMALL(dimFornecedor!A:A,1),LARGE(dimFornecedor!A:A,1))</f>
        <v>2</v>
      </c>
      <c r="P268" s="1">
        <f ca="1">RANDBETWEEN(SMALL(dimEstoque!A:A,1),LARGE(dimEstoque!A:A,1))</f>
        <v>1</v>
      </c>
    </row>
    <row r="269" spans="1:16" x14ac:dyDescent="0.2">
      <c r="A269" s="1">
        <v>268</v>
      </c>
      <c r="B269" s="5">
        <f ca="1">RANDBETWEEN(Premissas!$B$3,Premissas!$C$3)</f>
        <v>44445</v>
      </c>
      <c r="C269" s="5">
        <f ca="1">B269+RANDBETWEEN(Premissas!$B$4,Premissas!$C$4)</f>
        <v>44529</v>
      </c>
      <c r="D269" s="5">
        <f ca="1">C269+RANDBETWEEN(Premissas!$B$5,Premissas!$C$5)</f>
        <v>44547</v>
      </c>
      <c r="E269" s="6">
        <f ca="1">ROUNDUP(N269/35000,0)*K269*Premissas!$B$14</f>
        <v>61876.521000000001</v>
      </c>
      <c r="F269" s="6">
        <f ca="1">RANDBETWEEN(Premissas!$B$6,Premissas!$C$6)</f>
        <v>3495</v>
      </c>
      <c r="G269" s="11">
        <f ca="1">(L269*N269)*Premissas!$B$16</f>
        <v>3669.8470801073222</v>
      </c>
      <c r="H269" s="6">
        <f ca="1">RANDBETWEEN(Premissas!$B$7,Premissas!$C$7)</f>
        <v>4188</v>
      </c>
      <c r="I269" s="10">
        <f ca="1">VLOOKUP(B:B,fatTitanio!A:B,2,0)</f>
        <v>6.6458000000000004</v>
      </c>
      <c r="J269" s="11">
        <f ca="1">VLOOKUP(M:M,dimProduto!A:C,3,0)</f>
        <v>1.2719599651809441</v>
      </c>
      <c r="K269" s="6">
        <f ca="1">VLOOKUP(B:B,fatDolar!A:B,2,0)</f>
        <v>5.1692999999999998</v>
      </c>
      <c r="L269" s="6">
        <f t="shared" ca="1" si="8"/>
        <v>43.697083010143892</v>
      </c>
      <c r="M269" s="1">
        <f ca="1">RANDBETWEEN(SMALL(dimProduto!A:A,1),LARGE(dimProduto!A:A,1))</f>
        <v>5</v>
      </c>
      <c r="N269" s="12">
        <f t="shared" ca="1" si="9"/>
        <v>88404</v>
      </c>
      <c r="O269" s="1">
        <f ca="1">RANDBETWEEN(SMALL(dimFornecedor!A:A,1),LARGE(dimFornecedor!A:A,1))</f>
        <v>1</v>
      </c>
      <c r="P269" s="1">
        <f ca="1">RANDBETWEEN(SMALL(dimEstoque!A:A,1),LARGE(dimEstoque!A:A,1))</f>
        <v>2</v>
      </c>
    </row>
    <row r="270" spans="1:16" x14ac:dyDescent="0.2">
      <c r="A270" s="1">
        <v>269</v>
      </c>
      <c r="B270" s="5">
        <f ca="1">RANDBETWEEN(Premissas!$B$3,Premissas!$C$3)</f>
        <v>44559</v>
      </c>
      <c r="C270" s="5">
        <f ca="1">B270+RANDBETWEEN(Premissas!$B$4,Premissas!$C$4)</f>
        <v>44672</v>
      </c>
      <c r="D270" s="5">
        <f ca="1">C270+RANDBETWEEN(Premissas!$B$5,Premissas!$C$5)</f>
        <v>44707</v>
      </c>
      <c r="E270" s="6">
        <f ca="1">ROUNDUP(N270/35000,0)*K270*Premissas!$B$14</f>
        <v>45511.536</v>
      </c>
      <c r="F270" s="6">
        <f ca="1">RANDBETWEEN(Premissas!$B$6,Premissas!$C$6)</f>
        <v>3187</v>
      </c>
      <c r="G270" s="11">
        <f ca="1">(L270*N270)*Premissas!$B$16</f>
        <v>2570.7186904019009</v>
      </c>
      <c r="H270" s="6">
        <f ca="1">RANDBETWEEN(Premissas!$B$7,Premissas!$C$7)</f>
        <v>4363</v>
      </c>
      <c r="I270" s="10">
        <f ca="1">VLOOKUP(B:B,fatTitanio!A:B,2,0)</f>
        <v>7.1013000000000002</v>
      </c>
      <c r="J270" s="11">
        <f ca="1">VLOOKUP(M:M,dimProduto!A:C,3,0)</f>
        <v>1.4117154231888367</v>
      </c>
      <c r="K270" s="6">
        <f ca="1">VLOOKUP(B:B,fatDolar!A:B,2,0)</f>
        <v>5.7031999999999998</v>
      </c>
      <c r="L270" s="6">
        <f t="shared" ca="1" si="8"/>
        <v>57.174664034889062</v>
      </c>
      <c r="M270" s="1">
        <f ca="1">RANDBETWEEN(SMALL(dimProduto!A:A,1),LARGE(dimProduto!A:A,1))</f>
        <v>1</v>
      </c>
      <c r="N270" s="12">
        <f t="shared" ca="1" si="9"/>
        <v>47329</v>
      </c>
      <c r="O270" s="1">
        <f ca="1">RANDBETWEEN(SMALL(dimFornecedor!A:A,1),LARGE(dimFornecedor!A:A,1))</f>
        <v>1</v>
      </c>
      <c r="P270" s="1">
        <f ca="1">RANDBETWEEN(SMALL(dimEstoque!A:A,1),LARGE(dimEstoque!A:A,1))</f>
        <v>3</v>
      </c>
    </row>
    <row r="271" spans="1:16" x14ac:dyDescent="0.2">
      <c r="A271" s="1">
        <v>270</v>
      </c>
      <c r="B271" s="5">
        <f ca="1">RANDBETWEEN(Premissas!$B$3,Premissas!$C$3)</f>
        <v>44561</v>
      </c>
      <c r="C271" s="5">
        <f ca="1">B271+RANDBETWEEN(Premissas!$B$4,Premissas!$C$4)</f>
        <v>44693</v>
      </c>
      <c r="D271" s="5">
        <f ca="1">C271+RANDBETWEEN(Premissas!$B$5,Premissas!$C$5)</f>
        <v>44713</v>
      </c>
      <c r="E271" s="6">
        <f ca="1">ROUNDUP(N271/35000,0)*K271*Premissas!$B$14</f>
        <v>44450.993999999999</v>
      </c>
      <c r="F271" s="6">
        <f ca="1">RANDBETWEEN(Premissas!$B$6,Premissas!$C$6)</f>
        <v>2863</v>
      </c>
      <c r="G271" s="11">
        <f ca="1">(L271*N271)*Premissas!$B$16</f>
        <v>3954.027506176074</v>
      </c>
      <c r="H271" s="6">
        <f ca="1">RANDBETWEEN(Premissas!$B$7,Premissas!$C$7)</f>
        <v>4180</v>
      </c>
      <c r="I271" s="10">
        <f ca="1">VLOOKUP(B:B,fatTitanio!A:B,2,0)</f>
        <v>7.1013000000000002</v>
      </c>
      <c r="J271" s="11">
        <f ca="1">VLOOKUP(M:M,dimProduto!A:C,3,0)</f>
        <v>1.6261544560475099</v>
      </c>
      <c r="K271" s="6">
        <f ca="1">VLOOKUP(B:B,fatDolar!A:B,2,0)</f>
        <v>5.5702999999999996</v>
      </c>
      <c r="L271" s="6">
        <f t="shared" ca="1" si="8"/>
        <v>64.324769600918728</v>
      </c>
      <c r="M271" s="1">
        <f ca="1">RANDBETWEEN(SMALL(dimProduto!A:A,1),LARGE(dimProduto!A:A,1))</f>
        <v>4</v>
      </c>
      <c r="N271" s="12">
        <f t="shared" ca="1" si="9"/>
        <v>64705</v>
      </c>
      <c r="O271" s="1">
        <f ca="1">RANDBETWEEN(SMALL(dimFornecedor!A:A,1),LARGE(dimFornecedor!A:A,1))</f>
        <v>1</v>
      </c>
      <c r="P271" s="1">
        <f ca="1">RANDBETWEEN(SMALL(dimEstoque!A:A,1),LARGE(dimEstoque!A:A,1))</f>
        <v>3</v>
      </c>
    </row>
    <row r="272" spans="1:16" x14ac:dyDescent="0.2">
      <c r="A272" s="1">
        <v>271</v>
      </c>
      <c r="B272" s="5">
        <f ca="1">RANDBETWEEN(Premissas!$B$3,Premissas!$C$3)</f>
        <v>44314</v>
      </c>
      <c r="C272" s="5">
        <f ca="1">B272+RANDBETWEEN(Premissas!$B$4,Premissas!$C$4)</f>
        <v>44401</v>
      </c>
      <c r="D272" s="5">
        <f ca="1">C272+RANDBETWEEN(Premissas!$B$5,Premissas!$C$5)</f>
        <v>44426</v>
      </c>
      <c r="E272" s="6">
        <f ca="1">ROUNDUP(N272/35000,0)*K272*Premissas!$B$14</f>
        <v>42637.14</v>
      </c>
      <c r="F272" s="6">
        <f ca="1">RANDBETWEEN(Premissas!$B$6,Premissas!$C$6)</f>
        <v>2834</v>
      </c>
      <c r="G272" s="11">
        <f ca="1">(L272*N272)*Premissas!$B$16</f>
        <v>3729.8044271478766</v>
      </c>
      <c r="H272" s="6">
        <f ca="1">RANDBETWEEN(Premissas!$B$7,Premissas!$C$7)</f>
        <v>4088</v>
      </c>
      <c r="I272" s="10">
        <f ca="1">VLOOKUP(B:B,fatTitanio!A:B,2,0)</f>
        <v>7.5526</v>
      </c>
      <c r="J272" s="11">
        <f ca="1">VLOOKUP(M:M,dimProduto!A:C,3,0)</f>
        <v>1.6261544560475099</v>
      </c>
      <c r="K272" s="6">
        <f ca="1">VLOOKUP(B:B,fatDolar!A:B,2,0)</f>
        <v>5.343</v>
      </c>
      <c r="L272" s="6">
        <f t="shared" ca="1" si="8"/>
        <v>65.621091815369454</v>
      </c>
      <c r="M272" s="1">
        <f ca="1">RANDBETWEEN(SMALL(dimProduto!A:A,1),LARGE(dimProduto!A:A,1))</f>
        <v>4</v>
      </c>
      <c r="N272" s="12">
        <f t="shared" ca="1" si="9"/>
        <v>59830</v>
      </c>
      <c r="O272" s="1">
        <f ca="1">RANDBETWEEN(SMALL(dimFornecedor!A:A,1),LARGE(dimFornecedor!A:A,1))</f>
        <v>1</v>
      </c>
      <c r="P272" s="1">
        <f ca="1">RANDBETWEEN(SMALL(dimEstoque!A:A,1),LARGE(dimEstoque!A:A,1))</f>
        <v>4</v>
      </c>
    </row>
    <row r="273" spans="1:16" x14ac:dyDescent="0.2">
      <c r="A273" s="1">
        <v>272</v>
      </c>
      <c r="B273" s="5">
        <f ca="1">RANDBETWEEN(Premissas!$B$3,Premissas!$C$3)</f>
        <v>44255</v>
      </c>
      <c r="C273" s="5">
        <f ca="1">B273+RANDBETWEEN(Premissas!$B$4,Premissas!$C$4)</f>
        <v>44318</v>
      </c>
      <c r="D273" s="5">
        <f ca="1">C273+RANDBETWEEN(Premissas!$B$5,Premissas!$C$5)</f>
        <v>44349</v>
      </c>
      <c r="E273" s="6">
        <f ca="1">ROUNDUP(N273/35000,0)*K273*Premissas!$B$14</f>
        <v>44676.828000000001</v>
      </c>
      <c r="F273" s="6">
        <f ca="1">RANDBETWEEN(Premissas!$B$6,Premissas!$C$6)</f>
        <v>2963</v>
      </c>
      <c r="G273" s="11">
        <f ca="1">(L273*N273)*Premissas!$B$16</f>
        <v>3233.806846338709</v>
      </c>
      <c r="H273" s="6">
        <f ca="1">RANDBETWEEN(Premissas!$B$7,Premissas!$C$7)</f>
        <v>4180</v>
      </c>
      <c r="I273" s="10">
        <f ca="1">VLOOKUP(B:B,fatTitanio!A:B,2,0)</f>
        <v>7.7500999999999998</v>
      </c>
      <c r="J273" s="11">
        <f ca="1">VLOOKUP(M:M,dimProduto!A:C,3,0)</f>
        <v>1.2719599651809441</v>
      </c>
      <c r="K273" s="6">
        <f ca="1">VLOOKUP(B:B,fatDolar!A:B,2,0)</f>
        <v>5.5986000000000002</v>
      </c>
      <c r="L273" s="6">
        <f t="shared" ca="1" si="8"/>
        <v>55.189973842736876</v>
      </c>
      <c r="M273" s="1">
        <f ca="1">RANDBETWEEN(SMALL(dimProduto!A:A,1),LARGE(dimProduto!A:A,1))</f>
        <v>5</v>
      </c>
      <c r="N273" s="12">
        <f t="shared" ca="1" si="9"/>
        <v>61678</v>
      </c>
      <c r="O273" s="1">
        <f ca="1">RANDBETWEEN(SMALL(dimFornecedor!A:A,1),LARGE(dimFornecedor!A:A,1))</f>
        <v>2</v>
      </c>
      <c r="P273" s="1">
        <f ca="1">RANDBETWEEN(SMALL(dimEstoque!A:A,1),LARGE(dimEstoque!A:A,1))</f>
        <v>4</v>
      </c>
    </row>
    <row r="274" spans="1:16" x14ac:dyDescent="0.2">
      <c r="A274" s="1">
        <v>273</v>
      </c>
      <c r="B274" s="5">
        <f ca="1">RANDBETWEEN(Premissas!$B$3,Premissas!$C$3)</f>
        <v>44320</v>
      </c>
      <c r="C274" s="5">
        <f ca="1">B274+RANDBETWEEN(Premissas!$B$4,Premissas!$C$4)</f>
        <v>44465</v>
      </c>
      <c r="D274" s="5">
        <f ca="1">C274+RANDBETWEEN(Premissas!$B$5,Premissas!$C$5)</f>
        <v>44501</v>
      </c>
      <c r="E274" s="6">
        <f ca="1">ROUNDUP(N274/35000,0)*K274*Premissas!$B$14</f>
        <v>65158.695</v>
      </c>
      <c r="F274" s="6">
        <f ca="1">RANDBETWEEN(Premissas!$B$6,Premissas!$C$6)</f>
        <v>3434</v>
      </c>
      <c r="G274" s="11">
        <f ca="1">(L274*N274)*Premissas!$B$16</f>
        <v>5387.6307566057749</v>
      </c>
      <c r="H274" s="6">
        <f ca="1">RANDBETWEEN(Premissas!$B$7,Premissas!$C$7)</f>
        <v>4211</v>
      </c>
      <c r="I274" s="10">
        <f ca="1">VLOOKUP(B:B,fatTitanio!A:B,2,0)</f>
        <v>7.5526</v>
      </c>
      <c r="J274" s="11">
        <f ca="1">VLOOKUP(M:M,dimProduto!A:C,3,0)</f>
        <v>1.4117154231888367</v>
      </c>
      <c r="K274" s="6">
        <f ca="1">VLOOKUP(B:B,fatDolar!A:B,2,0)</f>
        <v>5.4435000000000002</v>
      </c>
      <c r="L274" s="6">
        <f t="shared" ca="1" si="8"/>
        <v>58.039260590825599</v>
      </c>
      <c r="M274" s="1">
        <f ca="1">RANDBETWEEN(SMALL(dimProduto!A:A,1),LARGE(dimProduto!A:A,1))</f>
        <v>1</v>
      </c>
      <c r="N274" s="12">
        <f t="shared" ca="1" si="9"/>
        <v>97713</v>
      </c>
      <c r="O274" s="1">
        <f ca="1">RANDBETWEEN(SMALL(dimFornecedor!A:A,1),LARGE(dimFornecedor!A:A,1))</f>
        <v>2</v>
      </c>
      <c r="P274" s="1">
        <f ca="1">RANDBETWEEN(SMALL(dimEstoque!A:A,1),LARGE(dimEstoque!A:A,1))</f>
        <v>3</v>
      </c>
    </row>
    <row r="275" spans="1:16" x14ac:dyDescent="0.2">
      <c r="A275" s="1">
        <v>274</v>
      </c>
      <c r="B275" s="5">
        <f ca="1">RANDBETWEEN(Premissas!$B$3,Premissas!$C$3)</f>
        <v>44534</v>
      </c>
      <c r="C275" s="5">
        <f ca="1">B275+RANDBETWEEN(Premissas!$B$4,Premissas!$C$4)</f>
        <v>44631</v>
      </c>
      <c r="D275" s="5">
        <f ca="1">C275+RANDBETWEEN(Premissas!$B$5,Premissas!$C$5)</f>
        <v>44669</v>
      </c>
      <c r="E275" s="6">
        <f ca="1">ROUNDUP(N275/35000,0)*K275*Premissas!$B$14</f>
        <v>67668.804000000004</v>
      </c>
      <c r="F275" s="6">
        <f ca="1">RANDBETWEEN(Premissas!$B$6,Premissas!$C$6)</f>
        <v>3579</v>
      </c>
      <c r="G275" s="11">
        <f ca="1">(L275*N275)*Premissas!$B$16</f>
        <v>4233.7475423954629</v>
      </c>
      <c r="H275" s="6">
        <f ca="1">RANDBETWEEN(Premissas!$B$7,Premissas!$C$7)</f>
        <v>4109</v>
      </c>
      <c r="I275" s="10">
        <f ca="1">VLOOKUP(B:B,fatTitanio!A:B,2,0)</f>
        <v>7.2504</v>
      </c>
      <c r="J275" s="11">
        <f ca="1">VLOOKUP(M:M,dimProduto!A:C,3,0)</f>
        <v>1.4117154231888367</v>
      </c>
      <c r="K275" s="6">
        <f ca="1">VLOOKUP(B:B,fatDolar!A:B,2,0)</f>
        <v>5.6532</v>
      </c>
      <c r="L275" s="6">
        <f t="shared" ca="1" si="8"/>
        <v>57.863337104042856</v>
      </c>
      <c r="M275" s="1">
        <f ca="1">RANDBETWEEN(SMALL(dimProduto!A:A,1),LARGE(dimProduto!A:A,1))</f>
        <v>1</v>
      </c>
      <c r="N275" s="12">
        <f t="shared" ca="1" si="9"/>
        <v>77019</v>
      </c>
      <c r="O275" s="1">
        <f ca="1">RANDBETWEEN(SMALL(dimFornecedor!A:A,1),LARGE(dimFornecedor!A:A,1))</f>
        <v>1</v>
      </c>
      <c r="P275" s="1">
        <f ca="1">RANDBETWEEN(SMALL(dimEstoque!A:A,1),LARGE(dimEstoque!A:A,1))</f>
        <v>1</v>
      </c>
    </row>
    <row r="276" spans="1:16" x14ac:dyDescent="0.2">
      <c r="A276" s="1">
        <v>275</v>
      </c>
      <c r="B276" s="5">
        <f ca="1">RANDBETWEEN(Premissas!$B$3,Premissas!$C$3)</f>
        <v>44388</v>
      </c>
      <c r="C276" s="5">
        <f ca="1">B276+RANDBETWEEN(Premissas!$B$4,Premissas!$C$4)</f>
        <v>44522</v>
      </c>
      <c r="D276" s="5">
        <f ca="1">C276+RANDBETWEEN(Premissas!$B$5,Premissas!$C$5)</f>
        <v>44545</v>
      </c>
      <c r="E276" s="6">
        <f ca="1">ROUNDUP(N276/35000,0)*K276*Premissas!$B$14</f>
        <v>41972.405999999995</v>
      </c>
      <c r="F276" s="6">
        <f ca="1">RANDBETWEEN(Premissas!$B$6,Premissas!$C$6)</f>
        <v>3434</v>
      </c>
      <c r="G276" s="11">
        <f ca="1">(L276*N276)*Premissas!$B$16</f>
        <v>3290.2698439115775</v>
      </c>
      <c r="H276" s="6">
        <f ca="1">RANDBETWEEN(Premissas!$B$7,Premissas!$C$7)</f>
        <v>4539</v>
      </c>
      <c r="I276" s="10">
        <f ca="1">VLOOKUP(B:B,fatTitanio!A:B,2,0)</f>
        <v>7.2504</v>
      </c>
      <c r="J276" s="11">
        <f ca="1">VLOOKUP(M:M,dimProduto!A:C,3,0)</f>
        <v>1.6261544560475099</v>
      </c>
      <c r="K276" s="6">
        <f ca="1">VLOOKUP(B:B,fatDolar!A:B,2,0)</f>
        <v>5.2596999999999996</v>
      </c>
      <c r="L276" s="6">
        <f t="shared" ca="1" si="8"/>
        <v>62.013284529266876</v>
      </c>
      <c r="M276" s="1">
        <f ca="1">RANDBETWEEN(SMALL(dimProduto!A:A,1),LARGE(dimProduto!A:A,1))</f>
        <v>4</v>
      </c>
      <c r="N276" s="12">
        <f t="shared" ca="1" si="9"/>
        <v>55850</v>
      </c>
      <c r="O276" s="1">
        <f ca="1">RANDBETWEEN(SMALL(dimFornecedor!A:A,1),LARGE(dimFornecedor!A:A,1))</f>
        <v>2</v>
      </c>
      <c r="P276" s="1">
        <f ca="1">RANDBETWEEN(SMALL(dimEstoque!A:A,1),LARGE(dimEstoque!A:A,1))</f>
        <v>4</v>
      </c>
    </row>
    <row r="277" spans="1:16" x14ac:dyDescent="0.2">
      <c r="A277" s="1">
        <v>276</v>
      </c>
      <c r="B277" s="5">
        <f ca="1">RANDBETWEEN(Premissas!$B$3,Premissas!$C$3)</f>
        <v>44265</v>
      </c>
      <c r="C277" s="5">
        <f ca="1">B277+RANDBETWEEN(Premissas!$B$4,Premissas!$C$4)</f>
        <v>44352</v>
      </c>
      <c r="D277" s="5">
        <f ca="1">C277+RANDBETWEEN(Premissas!$B$5,Premissas!$C$5)</f>
        <v>44379</v>
      </c>
      <c r="E277" s="6">
        <f ca="1">ROUNDUP(N277/35000,0)*K277*Premissas!$B$14</f>
        <v>45262.559999999998</v>
      </c>
      <c r="F277" s="6">
        <f ca="1">RANDBETWEEN(Premissas!$B$6,Premissas!$C$6)</f>
        <v>3246</v>
      </c>
      <c r="G277" s="11">
        <f ca="1">(L277*N277)*Premissas!$B$16</f>
        <v>2341.4225421329993</v>
      </c>
      <c r="H277" s="6">
        <f ca="1">RANDBETWEEN(Premissas!$B$7,Premissas!$C$7)</f>
        <v>4422</v>
      </c>
      <c r="I277" s="10">
        <f ca="1">VLOOKUP(B:B,fatTitanio!A:B,2,0)</f>
        <v>7.7500999999999998</v>
      </c>
      <c r="J277" s="11">
        <f ca="1">VLOOKUP(M:M,dimProduto!A:C,3,0)</f>
        <v>1.4117154231888367</v>
      </c>
      <c r="K277" s="6">
        <f ca="1">VLOOKUP(B:B,fatDolar!A:B,2,0)</f>
        <v>5.6719999999999997</v>
      </c>
      <c r="L277" s="6">
        <f t="shared" ca="1" si="8"/>
        <v>62.056987297522916</v>
      </c>
      <c r="M277" s="1">
        <f ca="1">RANDBETWEEN(SMALL(dimProduto!A:A,1),LARGE(dimProduto!A:A,1))</f>
        <v>1</v>
      </c>
      <c r="N277" s="12">
        <f t="shared" ca="1" si="9"/>
        <v>39716</v>
      </c>
      <c r="O277" s="1">
        <f ca="1">RANDBETWEEN(SMALL(dimFornecedor!A:A,1),LARGE(dimFornecedor!A:A,1))</f>
        <v>2</v>
      </c>
      <c r="P277" s="1">
        <f ca="1">RANDBETWEEN(SMALL(dimEstoque!A:A,1),LARGE(dimEstoque!A:A,1))</f>
        <v>3</v>
      </c>
    </row>
    <row r="278" spans="1:16" x14ac:dyDescent="0.2">
      <c r="A278" s="1">
        <v>277</v>
      </c>
      <c r="B278" s="5">
        <f ca="1">RANDBETWEEN(Premissas!$B$3,Premissas!$C$3)</f>
        <v>44299</v>
      </c>
      <c r="C278" s="5">
        <f ca="1">B278+RANDBETWEEN(Premissas!$B$4,Premissas!$C$4)</f>
        <v>44368</v>
      </c>
      <c r="D278" s="5">
        <f ca="1">C278+RANDBETWEEN(Premissas!$B$5,Premissas!$C$5)</f>
        <v>44398</v>
      </c>
      <c r="E278" s="6">
        <f ca="1">ROUNDUP(N278/35000,0)*K278*Premissas!$B$14</f>
        <v>68427.70199999999</v>
      </c>
      <c r="F278" s="6">
        <f ca="1">RANDBETWEEN(Premissas!$B$6,Premissas!$C$6)</f>
        <v>2921</v>
      </c>
      <c r="G278" s="11">
        <f ca="1">(L278*N278)*Premissas!$B$16</f>
        <v>3246.8451018906594</v>
      </c>
      <c r="H278" s="6">
        <f ca="1">RANDBETWEEN(Premissas!$B$7,Premissas!$C$7)</f>
        <v>4336</v>
      </c>
      <c r="I278" s="10">
        <f ca="1">VLOOKUP(B:B,fatTitanio!A:B,2,0)</f>
        <v>7.5526</v>
      </c>
      <c r="J278" s="11">
        <f ca="1">VLOOKUP(M:M,dimProduto!A:C,3,0)</f>
        <v>1.0787187144069543</v>
      </c>
      <c r="K278" s="6">
        <f ca="1">VLOOKUP(B:B,fatDolar!A:B,2,0)</f>
        <v>5.7165999999999997</v>
      </c>
      <c r="L278" s="6">
        <f t="shared" ca="1" si="8"/>
        <v>46.573888859827129</v>
      </c>
      <c r="M278" s="1">
        <f ca="1">RANDBETWEEN(SMALL(dimProduto!A:A,1),LARGE(dimProduto!A:A,1))</f>
        <v>3</v>
      </c>
      <c r="N278" s="12">
        <f t="shared" ca="1" si="9"/>
        <v>73383</v>
      </c>
      <c r="O278" s="1">
        <f ca="1">RANDBETWEEN(SMALL(dimFornecedor!A:A,1),LARGE(dimFornecedor!A:A,1))</f>
        <v>1</v>
      </c>
      <c r="P278" s="1">
        <f ca="1">RANDBETWEEN(SMALL(dimEstoque!A:A,1),LARGE(dimEstoque!A:A,1))</f>
        <v>3</v>
      </c>
    </row>
    <row r="279" spans="1:16" x14ac:dyDescent="0.2">
      <c r="A279" s="1">
        <v>278</v>
      </c>
      <c r="B279" s="5">
        <f ca="1">RANDBETWEEN(Premissas!$B$3,Premissas!$C$3)</f>
        <v>44212</v>
      </c>
      <c r="C279" s="5">
        <f ca="1">B279+RANDBETWEEN(Premissas!$B$4,Premissas!$C$4)</f>
        <v>44303</v>
      </c>
      <c r="D279" s="5">
        <f ca="1">C279+RANDBETWEEN(Premissas!$B$5,Premissas!$C$5)</f>
        <v>44318</v>
      </c>
      <c r="E279" s="6">
        <f ca="1">ROUNDUP(N279/35000,0)*K279*Premissas!$B$14</f>
        <v>63353.618999999999</v>
      </c>
      <c r="F279" s="6">
        <f ca="1">RANDBETWEEN(Premissas!$B$6,Premissas!$C$6)</f>
        <v>3030</v>
      </c>
      <c r="G279" s="11">
        <f ca="1">(L279*N279)*Premissas!$B$16</f>
        <v>5593.3176339492447</v>
      </c>
      <c r="H279" s="6">
        <f ca="1">RANDBETWEEN(Premissas!$B$7,Premissas!$C$7)</f>
        <v>4538</v>
      </c>
      <c r="I279" s="10">
        <f ca="1">VLOOKUP(B:B,fatTitanio!A:B,2,0)</f>
        <v>7.5003000000000002</v>
      </c>
      <c r="J279" s="11">
        <f ca="1">VLOOKUP(M:M,dimProduto!A:C,3,0)</f>
        <v>1.6261544560475099</v>
      </c>
      <c r="K279" s="6">
        <f ca="1">VLOOKUP(B:B,fatDolar!A:B,2,0)</f>
        <v>5.2927</v>
      </c>
      <c r="L279" s="6">
        <f t="shared" ca="1" si="8"/>
        <v>64.553189695726772</v>
      </c>
      <c r="M279" s="1">
        <f ca="1">RANDBETWEEN(SMALL(dimProduto!A:A,1),LARGE(dimProduto!A:A,1))</f>
        <v>4</v>
      </c>
      <c r="N279" s="12">
        <f t="shared" ca="1" si="9"/>
        <v>91207</v>
      </c>
      <c r="O279" s="1">
        <f ca="1">RANDBETWEEN(SMALL(dimFornecedor!A:A,1),LARGE(dimFornecedor!A:A,1))</f>
        <v>2</v>
      </c>
      <c r="P279" s="1">
        <f ca="1">RANDBETWEEN(SMALL(dimEstoque!A:A,1),LARGE(dimEstoque!A:A,1))</f>
        <v>1</v>
      </c>
    </row>
    <row r="280" spans="1:16" x14ac:dyDescent="0.2">
      <c r="A280" s="1">
        <v>279</v>
      </c>
      <c r="B280" s="5">
        <f ca="1">RANDBETWEEN(Premissas!$B$3,Premissas!$C$3)</f>
        <v>44406</v>
      </c>
      <c r="C280" s="5">
        <f ca="1">B280+RANDBETWEEN(Premissas!$B$4,Premissas!$C$4)</f>
        <v>44475</v>
      </c>
      <c r="D280" s="5">
        <f ca="1">C280+RANDBETWEEN(Premissas!$B$5,Premissas!$C$5)</f>
        <v>44502</v>
      </c>
      <c r="E280" s="6">
        <f ca="1">ROUNDUP(N280/35000,0)*K280*Premissas!$B$14</f>
        <v>60821.964</v>
      </c>
      <c r="F280" s="6">
        <f ca="1">RANDBETWEEN(Premissas!$B$6,Premissas!$C$6)</f>
        <v>3128</v>
      </c>
      <c r="G280" s="11">
        <f ca="1">(L280*N280)*Premissas!$B$16</f>
        <v>3067.8634965234678</v>
      </c>
      <c r="H280" s="6">
        <f ca="1">RANDBETWEEN(Premissas!$B$7,Premissas!$C$7)</f>
        <v>4252</v>
      </c>
      <c r="I280" s="10">
        <f ca="1">VLOOKUP(B:B,fatTitanio!A:B,2,0)</f>
        <v>6.6458000000000004</v>
      </c>
      <c r="J280" s="11">
        <f ca="1">VLOOKUP(M:M,dimProduto!A:C,3,0)</f>
        <v>1.2719599651809441</v>
      </c>
      <c r="K280" s="6">
        <f ca="1">VLOOKUP(B:B,fatDolar!A:B,2,0)</f>
        <v>5.0811999999999999</v>
      </c>
      <c r="L280" s="6">
        <f t="shared" ca="1" si="8"/>
        <v>42.952356835769478</v>
      </c>
      <c r="M280" s="1">
        <f ca="1">RANDBETWEEN(SMALL(dimProduto!A:A,1),LARGE(dimProduto!A:A,1))</f>
        <v>5</v>
      </c>
      <c r="N280" s="12">
        <f t="shared" ca="1" si="9"/>
        <v>75184</v>
      </c>
      <c r="O280" s="1">
        <f ca="1">RANDBETWEEN(SMALL(dimFornecedor!A:A,1),LARGE(dimFornecedor!A:A,1))</f>
        <v>1</v>
      </c>
      <c r="P280" s="1">
        <f ca="1">RANDBETWEEN(SMALL(dimEstoque!A:A,1),LARGE(dimEstoque!A:A,1))</f>
        <v>3</v>
      </c>
    </row>
    <row r="281" spans="1:16" x14ac:dyDescent="0.2">
      <c r="A281" s="1">
        <v>280</v>
      </c>
      <c r="B281" s="5">
        <f ca="1">RANDBETWEEN(Premissas!$B$3,Premissas!$C$3)</f>
        <v>44318</v>
      </c>
      <c r="C281" s="5">
        <f ca="1">B281+RANDBETWEEN(Premissas!$B$4,Premissas!$C$4)</f>
        <v>44411</v>
      </c>
      <c r="D281" s="5">
        <f ca="1">C281+RANDBETWEEN(Premissas!$B$5,Premissas!$C$5)</f>
        <v>44448</v>
      </c>
      <c r="E281" s="6">
        <f ca="1">ROUNDUP(N281/35000,0)*K281*Premissas!$B$14</f>
        <v>43384.067999999999</v>
      </c>
      <c r="F281" s="6">
        <f ca="1">RANDBETWEEN(Premissas!$B$6,Premissas!$C$6)</f>
        <v>3466</v>
      </c>
      <c r="G281" s="11">
        <f ca="1">(L281*N281)*Premissas!$B$16</f>
        <v>3277.3785680131218</v>
      </c>
      <c r="H281" s="6">
        <f ca="1">RANDBETWEEN(Premissas!$B$7,Premissas!$C$7)</f>
        <v>4394</v>
      </c>
      <c r="I281" s="10">
        <f ca="1">VLOOKUP(B:B,fatTitanio!A:B,2,0)</f>
        <v>7.5526</v>
      </c>
      <c r="J281" s="11">
        <f ca="1">VLOOKUP(M:M,dimProduto!A:C,3,0)</f>
        <v>1.2719599651809441</v>
      </c>
      <c r="K281" s="6">
        <f ca="1">VLOOKUP(B:B,fatDolar!A:B,2,0)</f>
        <v>5.4366000000000003</v>
      </c>
      <c r="L281" s="6">
        <f t="shared" ca="1" si="8"/>
        <v>52.227267835226968</v>
      </c>
      <c r="M281" s="1">
        <f ca="1">RANDBETWEEN(SMALL(dimProduto!A:A,1),LARGE(dimProduto!A:A,1))</f>
        <v>5</v>
      </c>
      <c r="N281" s="12">
        <f t="shared" ca="1" si="9"/>
        <v>66055</v>
      </c>
      <c r="O281" s="1">
        <f ca="1">RANDBETWEEN(SMALL(dimFornecedor!A:A,1),LARGE(dimFornecedor!A:A,1))</f>
        <v>1</v>
      </c>
      <c r="P281" s="1">
        <f ca="1">RANDBETWEEN(SMALL(dimEstoque!A:A,1),LARGE(dimEstoque!A:A,1))</f>
        <v>2</v>
      </c>
    </row>
    <row r="282" spans="1:16" x14ac:dyDescent="0.2">
      <c r="A282" s="1">
        <v>281</v>
      </c>
      <c r="B282" s="5">
        <f ca="1">RANDBETWEEN(Premissas!$B$3,Premissas!$C$3)</f>
        <v>44268</v>
      </c>
      <c r="C282" s="5">
        <f ca="1">B282+RANDBETWEEN(Premissas!$B$4,Premissas!$C$4)</f>
        <v>44348</v>
      </c>
      <c r="D282" s="5">
        <f ca="1">C282+RANDBETWEEN(Premissas!$B$5,Premissas!$C$5)</f>
        <v>44368</v>
      </c>
      <c r="E282" s="6">
        <f ca="1">ROUNDUP(N282/35000,0)*K282*Premissas!$B$14</f>
        <v>66455.046000000002</v>
      </c>
      <c r="F282" s="6">
        <f ca="1">RANDBETWEEN(Premissas!$B$6,Premissas!$C$6)</f>
        <v>2968</v>
      </c>
      <c r="G282" s="11">
        <f ca="1">(L282*N282)*Premissas!$B$16</f>
        <v>3965.3576133821502</v>
      </c>
      <c r="H282" s="6">
        <f ca="1">RANDBETWEEN(Premissas!$B$7,Premissas!$C$7)</f>
        <v>4015</v>
      </c>
      <c r="I282" s="10">
        <f ca="1">VLOOKUP(B:B,fatTitanio!A:B,2,0)</f>
        <v>7.7500999999999998</v>
      </c>
      <c r="J282" s="11">
        <f ca="1">VLOOKUP(M:M,dimProduto!A:C,3,0)</f>
        <v>1.0787187144069543</v>
      </c>
      <c r="K282" s="6">
        <f ca="1">VLOOKUP(B:B,fatDolar!A:B,2,0)</f>
        <v>5.5518000000000001</v>
      </c>
      <c r="L282" s="6">
        <f t="shared" ca="1" si="8"/>
        <v>46.414035712550969</v>
      </c>
      <c r="M282" s="1">
        <f ca="1">RANDBETWEEN(SMALL(dimProduto!A:A,1),LARGE(dimProduto!A:A,1))</f>
        <v>3</v>
      </c>
      <c r="N282" s="12">
        <f t="shared" ca="1" si="9"/>
        <v>89931</v>
      </c>
      <c r="O282" s="1">
        <f ca="1">RANDBETWEEN(SMALL(dimFornecedor!A:A,1),LARGE(dimFornecedor!A:A,1))</f>
        <v>1</v>
      </c>
      <c r="P282" s="1">
        <f ca="1">RANDBETWEEN(SMALL(dimEstoque!A:A,1),LARGE(dimEstoque!A:A,1))</f>
        <v>2</v>
      </c>
    </row>
    <row r="283" spans="1:16" x14ac:dyDescent="0.2">
      <c r="A283" s="1">
        <v>282</v>
      </c>
      <c r="B283" s="5">
        <f ca="1">RANDBETWEEN(Premissas!$B$3,Premissas!$C$3)</f>
        <v>44231</v>
      </c>
      <c r="C283" s="5">
        <f ca="1">B283+RANDBETWEEN(Premissas!$B$4,Premissas!$C$4)</f>
        <v>44350</v>
      </c>
      <c r="D283" s="5">
        <f ca="1">C283+RANDBETWEEN(Premissas!$B$5,Premissas!$C$5)</f>
        <v>44387</v>
      </c>
      <c r="E283" s="6">
        <f ca="1">ROUNDUP(N283/35000,0)*K283*Premissas!$B$14</f>
        <v>43304.267999999996</v>
      </c>
      <c r="F283" s="6">
        <f ca="1">RANDBETWEEN(Premissas!$B$6,Premissas!$C$6)</f>
        <v>3277</v>
      </c>
      <c r="G283" s="11">
        <f ca="1">(L283*N283)*Premissas!$B$16</f>
        <v>4167.6136188504797</v>
      </c>
      <c r="H283" s="6">
        <f ca="1">RANDBETWEEN(Premissas!$B$7,Premissas!$C$7)</f>
        <v>4102</v>
      </c>
      <c r="I283" s="10">
        <f ca="1">VLOOKUP(B:B,fatTitanio!A:B,2,0)</f>
        <v>7.5003000000000002</v>
      </c>
      <c r="J283" s="11">
        <f ca="1">VLOOKUP(M:M,dimProduto!A:C,3,0)</f>
        <v>1.6261544560475099</v>
      </c>
      <c r="K283" s="6">
        <f ca="1">VLOOKUP(B:B,fatDolar!A:B,2,0)</f>
        <v>5.4265999999999996</v>
      </c>
      <c r="L283" s="6">
        <f t="shared" ca="1" si="8"/>
        <v>66.186320630836974</v>
      </c>
      <c r="M283" s="1">
        <f ca="1">RANDBETWEEN(SMALL(dimProduto!A:A,1),LARGE(dimProduto!A:A,1))</f>
        <v>4</v>
      </c>
      <c r="N283" s="12">
        <f t="shared" ca="1" si="9"/>
        <v>66282</v>
      </c>
      <c r="O283" s="1">
        <f ca="1">RANDBETWEEN(SMALL(dimFornecedor!A:A,1),LARGE(dimFornecedor!A:A,1))</f>
        <v>1</v>
      </c>
      <c r="P283" s="1">
        <f ca="1">RANDBETWEEN(SMALL(dimEstoque!A:A,1),LARGE(dimEstoque!A:A,1))</f>
        <v>1</v>
      </c>
    </row>
    <row r="284" spans="1:16" x14ac:dyDescent="0.2">
      <c r="A284" s="1">
        <v>283</v>
      </c>
      <c r="B284" s="5">
        <f ca="1">RANDBETWEEN(Premissas!$B$3,Premissas!$C$3)</f>
        <v>44246</v>
      </c>
      <c r="C284" s="5">
        <f ca="1">B284+RANDBETWEEN(Premissas!$B$4,Premissas!$C$4)</f>
        <v>44341</v>
      </c>
      <c r="D284" s="5">
        <f ca="1">C284+RANDBETWEEN(Premissas!$B$5,Premissas!$C$5)</f>
        <v>44364</v>
      </c>
      <c r="E284" s="6">
        <f ca="1">ROUNDUP(N284/35000,0)*K284*Premissas!$B$14</f>
        <v>42950.754000000001</v>
      </c>
      <c r="F284" s="6">
        <f ca="1">RANDBETWEEN(Premissas!$B$6,Premissas!$C$6)</f>
        <v>3533</v>
      </c>
      <c r="G284" s="11">
        <f ca="1">(L284*N284)*Premissas!$B$16</f>
        <v>3717.3023453837977</v>
      </c>
      <c r="H284" s="6">
        <f ca="1">RANDBETWEEN(Premissas!$B$7,Premissas!$C$7)</f>
        <v>4376</v>
      </c>
      <c r="I284" s="10">
        <f ca="1">VLOOKUP(B:B,fatTitanio!A:B,2,0)</f>
        <v>7.7500999999999998</v>
      </c>
      <c r="J284" s="11">
        <f ca="1">VLOOKUP(M:M,dimProduto!A:C,3,0)</f>
        <v>1.4117154231888367</v>
      </c>
      <c r="K284" s="6">
        <f ca="1">VLOOKUP(B:B,fatDolar!A:B,2,0)</f>
        <v>5.3822999999999999</v>
      </c>
      <c r="L284" s="6">
        <f t="shared" ca="1" si="8"/>
        <v>58.887398224869109</v>
      </c>
      <c r="M284" s="1">
        <f ca="1">RANDBETWEEN(SMALL(dimProduto!A:A,1),LARGE(dimProduto!A:A,1))</f>
        <v>1</v>
      </c>
      <c r="N284" s="12">
        <f t="shared" ca="1" si="9"/>
        <v>66448</v>
      </c>
      <c r="O284" s="1">
        <f ca="1">RANDBETWEEN(SMALL(dimFornecedor!A:A,1),LARGE(dimFornecedor!A:A,1))</f>
        <v>2</v>
      </c>
      <c r="P284" s="1">
        <f ca="1">RANDBETWEEN(SMALL(dimEstoque!A:A,1),LARGE(dimEstoque!A:A,1))</f>
        <v>2</v>
      </c>
    </row>
    <row r="285" spans="1:16" x14ac:dyDescent="0.2">
      <c r="A285" s="1">
        <v>284</v>
      </c>
      <c r="B285" s="5">
        <f ca="1">RANDBETWEEN(Premissas!$B$3,Premissas!$C$3)</f>
        <v>44465</v>
      </c>
      <c r="C285" s="5">
        <f ca="1">B285+RANDBETWEEN(Premissas!$B$4,Premissas!$C$4)</f>
        <v>44532</v>
      </c>
      <c r="D285" s="5">
        <f ca="1">C285+RANDBETWEEN(Premissas!$B$5,Premissas!$C$5)</f>
        <v>44561</v>
      </c>
      <c r="E285" s="6">
        <f ca="1">ROUNDUP(N285/35000,0)*K285*Premissas!$B$14</f>
        <v>42568.511999999995</v>
      </c>
      <c r="F285" s="6">
        <f ca="1">RANDBETWEEN(Premissas!$B$6,Premissas!$C$6)</f>
        <v>3235</v>
      </c>
      <c r="G285" s="11">
        <f ca="1">(L285*N285)*Premissas!$B$16</f>
        <v>2202.3584062075347</v>
      </c>
      <c r="H285" s="6">
        <f ca="1">RANDBETWEEN(Premissas!$B$7,Premissas!$C$7)</f>
        <v>3993</v>
      </c>
      <c r="I285" s="10">
        <f ca="1">VLOOKUP(B:B,fatTitanio!A:B,2,0)</f>
        <v>7.1295000000000002</v>
      </c>
      <c r="J285" s="11">
        <f ca="1">VLOOKUP(M:M,dimProduto!A:C,3,0)</f>
        <v>1.4117154231888367</v>
      </c>
      <c r="K285" s="6">
        <f ca="1">VLOOKUP(B:B,fatDolar!A:B,2,0)</f>
        <v>5.3343999999999996</v>
      </c>
      <c r="L285" s="6">
        <f t="shared" ca="1" si="8"/>
        <v>53.689803064782588</v>
      </c>
      <c r="M285" s="1">
        <f ca="1">RANDBETWEEN(SMALL(dimProduto!A:A,1),LARGE(dimProduto!A:A,1))</f>
        <v>1</v>
      </c>
      <c r="N285" s="12">
        <f t="shared" ca="1" si="9"/>
        <v>43179</v>
      </c>
      <c r="O285" s="1">
        <f ca="1">RANDBETWEEN(SMALL(dimFornecedor!A:A,1),LARGE(dimFornecedor!A:A,1))</f>
        <v>2</v>
      </c>
      <c r="P285" s="1">
        <f ca="1">RANDBETWEEN(SMALL(dimEstoque!A:A,1),LARGE(dimEstoque!A:A,1))</f>
        <v>2</v>
      </c>
    </row>
    <row r="286" spans="1:16" x14ac:dyDescent="0.2">
      <c r="A286" s="1">
        <v>285</v>
      </c>
      <c r="B286" s="5">
        <f ca="1">RANDBETWEEN(Premissas!$B$3,Premissas!$C$3)</f>
        <v>44345</v>
      </c>
      <c r="C286" s="5">
        <f ca="1">B286+RANDBETWEEN(Premissas!$B$4,Premissas!$C$4)</f>
        <v>44459</v>
      </c>
      <c r="D286" s="5">
        <f ca="1">C286+RANDBETWEEN(Premissas!$B$5,Premissas!$C$5)</f>
        <v>44488</v>
      </c>
      <c r="E286" s="6">
        <f ca="1">ROUNDUP(N286/35000,0)*K286*Premissas!$B$14</f>
        <v>62536.068000000007</v>
      </c>
      <c r="F286" s="6">
        <f ca="1">RANDBETWEEN(Premissas!$B$6,Premissas!$C$6)</f>
        <v>2994</v>
      </c>
      <c r="G286" s="11">
        <f ca="1">(L286*N286)*Premissas!$B$16</f>
        <v>5179.8799994004312</v>
      </c>
      <c r="H286" s="6">
        <f ca="1">RANDBETWEEN(Premissas!$B$7,Premissas!$C$7)</f>
        <v>3982</v>
      </c>
      <c r="I286" s="10">
        <f ca="1">VLOOKUP(B:B,fatTitanio!A:B,2,0)</f>
        <v>7.5526</v>
      </c>
      <c r="J286" s="11">
        <f ca="1">VLOOKUP(M:M,dimProduto!A:C,3,0)</f>
        <v>1.6261544560475099</v>
      </c>
      <c r="K286" s="6">
        <f ca="1">VLOOKUP(B:B,fatDolar!A:B,2,0)</f>
        <v>5.2244000000000002</v>
      </c>
      <c r="L286" s="6">
        <f t="shared" ca="1" si="8"/>
        <v>64.16448288980277</v>
      </c>
      <c r="M286" s="1">
        <f ca="1">RANDBETWEEN(SMALL(dimProduto!A:A,1),LARGE(dimProduto!A:A,1))</f>
        <v>4</v>
      </c>
      <c r="N286" s="12">
        <f t="shared" ca="1" si="9"/>
        <v>84977</v>
      </c>
      <c r="O286" s="1">
        <f ca="1">RANDBETWEEN(SMALL(dimFornecedor!A:A,1),LARGE(dimFornecedor!A:A,1))</f>
        <v>1</v>
      </c>
      <c r="P286" s="1">
        <f ca="1">RANDBETWEEN(SMALL(dimEstoque!A:A,1),LARGE(dimEstoque!A:A,1))</f>
        <v>4</v>
      </c>
    </row>
    <row r="287" spans="1:16" x14ac:dyDescent="0.2">
      <c r="A287" s="1">
        <v>286</v>
      </c>
      <c r="B287" s="5">
        <f ca="1">RANDBETWEEN(Premissas!$B$3,Premissas!$C$3)</f>
        <v>44519</v>
      </c>
      <c r="C287" s="5">
        <f ca="1">B287+RANDBETWEEN(Premissas!$B$4,Premissas!$C$4)</f>
        <v>44640</v>
      </c>
      <c r="D287" s="5">
        <f ca="1">C287+RANDBETWEEN(Premissas!$B$5,Premissas!$C$5)</f>
        <v>44679</v>
      </c>
      <c r="E287" s="6">
        <f ca="1">ROUNDUP(N287/35000,0)*K287*Premissas!$B$14</f>
        <v>44795.73</v>
      </c>
      <c r="F287" s="6">
        <f ca="1">RANDBETWEEN(Premissas!$B$6,Premissas!$C$6)</f>
        <v>2955</v>
      </c>
      <c r="G287" s="11">
        <f ca="1">(L287*N287)*Premissas!$B$16</f>
        <v>2036.3615260815839</v>
      </c>
      <c r="H287" s="6">
        <f ca="1">RANDBETWEEN(Premissas!$B$7,Premissas!$C$7)</f>
        <v>3984</v>
      </c>
      <c r="I287" s="10">
        <f ca="1">VLOOKUP(B:B,fatTitanio!A:B,2,0)</f>
        <v>7.2504</v>
      </c>
      <c r="J287" s="11">
        <f ca="1">VLOOKUP(M:M,dimProduto!A:C,3,0)</f>
        <v>1.3242139330818898</v>
      </c>
      <c r="K287" s="6">
        <f ca="1">VLOOKUP(B:B,fatDolar!A:B,2,0)</f>
        <v>5.6135000000000002</v>
      </c>
      <c r="L287" s="6">
        <f t="shared" ca="1" si="8"/>
        <v>53.895666511790466</v>
      </c>
      <c r="M287" s="1">
        <f ca="1">RANDBETWEEN(SMALL(dimProduto!A:A,1),LARGE(dimProduto!A:A,1))</f>
        <v>2</v>
      </c>
      <c r="N287" s="12">
        <f t="shared" ca="1" si="9"/>
        <v>39772</v>
      </c>
      <c r="O287" s="1">
        <f ca="1">RANDBETWEEN(SMALL(dimFornecedor!A:A,1),LARGE(dimFornecedor!A:A,1))</f>
        <v>1</v>
      </c>
      <c r="P287" s="1">
        <f ca="1">RANDBETWEEN(SMALL(dimEstoque!A:A,1),LARGE(dimEstoque!A:A,1))</f>
        <v>4</v>
      </c>
    </row>
    <row r="288" spans="1:16" x14ac:dyDescent="0.2">
      <c r="A288" s="1">
        <v>287</v>
      </c>
      <c r="B288" s="5">
        <f ca="1">RANDBETWEEN(Premissas!$B$3,Premissas!$C$3)</f>
        <v>44353</v>
      </c>
      <c r="C288" s="5">
        <f ca="1">B288+RANDBETWEEN(Premissas!$B$4,Premissas!$C$4)</f>
        <v>44504</v>
      </c>
      <c r="D288" s="5">
        <f ca="1">C288+RANDBETWEEN(Premissas!$B$5,Premissas!$C$5)</f>
        <v>44541</v>
      </c>
      <c r="E288" s="6">
        <f ca="1">ROUNDUP(N288/35000,0)*K288*Premissas!$B$14</f>
        <v>40295.01</v>
      </c>
      <c r="F288" s="6">
        <f ca="1">RANDBETWEEN(Premissas!$B$6,Premissas!$C$6)</f>
        <v>2832</v>
      </c>
      <c r="G288" s="11">
        <f ca="1">(L288*N288)*Premissas!$B$16</f>
        <v>1853.7197616126462</v>
      </c>
      <c r="H288" s="6">
        <f ca="1">RANDBETWEEN(Premissas!$B$7,Premissas!$C$7)</f>
        <v>4333</v>
      </c>
      <c r="I288" s="10">
        <f ca="1">VLOOKUP(B:B,fatTitanio!A:B,2,0)</f>
        <v>7.2504</v>
      </c>
      <c r="J288" s="11">
        <f ca="1">VLOOKUP(M:M,dimProduto!A:C,3,0)</f>
        <v>1.4117154231888367</v>
      </c>
      <c r="K288" s="6">
        <f ca="1">VLOOKUP(B:B,fatDolar!A:B,2,0)</f>
        <v>5.0495000000000001</v>
      </c>
      <c r="L288" s="6">
        <f t="shared" ca="1" si="8"/>
        <v>51.684164845903986</v>
      </c>
      <c r="M288" s="1">
        <f ca="1">RANDBETWEEN(SMALL(dimProduto!A:A,1),LARGE(dimProduto!A:A,1))</f>
        <v>1</v>
      </c>
      <c r="N288" s="12">
        <f t="shared" ca="1" si="9"/>
        <v>37754</v>
      </c>
      <c r="O288" s="1">
        <f ca="1">RANDBETWEEN(SMALL(dimFornecedor!A:A,1),LARGE(dimFornecedor!A:A,1))</f>
        <v>1</v>
      </c>
      <c r="P288" s="1">
        <f ca="1">RANDBETWEEN(SMALL(dimEstoque!A:A,1),LARGE(dimEstoque!A:A,1))</f>
        <v>4</v>
      </c>
    </row>
    <row r="289" spans="1:16" x14ac:dyDescent="0.2">
      <c r="A289" s="1">
        <v>288</v>
      </c>
      <c r="B289" s="5">
        <f ca="1">RANDBETWEEN(Premissas!$B$3,Premissas!$C$3)</f>
        <v>44500</v>
      </c>
      <c r="C289" s="5">
        <f ca="1">B289+RANDBETWEEN(Premissas!$B$4,Premissas!$C$4)</f>
        <v>44587</v>
      </c>
      <c r="D289" s="5">
        <f ca="1">C289+RANDBETWEEN(Premissas!$B$5,Premissas!$C$5)</f>
        <v>44603</v>
      </c>
      <c r="E289" s="6">
        <f ca="1">ROUNDUP(N289/35000,0)*K289*Premissas!$B$14</f>
        <v>67477.284</v>
      </c>
      <c r="F289" s="6">
        <f ca="1">RANDBETWEEN(Premissas!$B$6,Premissas!$C$6)</f>
        <v>3476</v>
      </c>
      <c r="G289" s="11">
        <f ca="1">(L289*N289)*Premissas!$B$16</f>
        <v>4795.2900171415913</v>
      </c>
      <c r="H289" s="6">
        <f ca="1">RANDBETWEEN(Premissas!$B$7,Premissas!$C$7)</f>
        <v>4521</v>
      </c>
      <c r="I289" s="10">
        <f ca="1">VLOOKUP(B:B,fatTitanio!A:B,2,0)</f>
        <v>7.2504</v>
      </c>
      <c r="J289" s="11">
        <f ca="1">VLOOKUP(M:M,dimProduto!A:C,3,0)</f>
        <v>1.4117154231888367</v>
      </c>
      <c r="K289" s="6">
        <f ca="1">VLOOKUP(B:B,fatDolar!A:B,2,0)</f>
        <v>5.6372</v>
      </c>
      <c r="L289" s="6">
        <f t="shared" ca="1" si="8"/>
        <v>57.699569079974239</v>
      </c>
      <c r="M289" s="1">
        <f ca="1">RANDBETWEEN(SMALL(dimProduto!A:A,1),LARGE(dimProduto!A:A,1))</f>
        <v>1</v>
      </c>
      <c r="N289" s="12">
        <f t="shared" ca="1" si="9"/>
        <v>87482</v>
      </c>
      <c r="O289" s="1">
        <f ca="1">RANDBETWEEN(SMALL(dimFornecedor!A:A,1),LARGE(dimFornecedor!A:A,1))</f>
        <v>1</v>
      </c>
      <c r="P289" s="1">
        <f ca="1">RANDBETWEEN(SMALL(dimEstoque!A:A,1),LARGE(dimEstoque!A:A,1))</f>
        <v>2</v>
      </c>
    </row>
    <row r="290" spans="1:16" x14ac:dyDescent="0.2">
      <c r="A290" s="1">
        <v>289</v>
      </c>
      <c r="B290" s="5">
        <f ca="1">RANDBETWEEN(Premissas!$B$3,Premissas!$C$3)</f>
        <v>44486</v>
      </c>
      <c r="C290" s="5">
        <f ca="1">B290+RANDBETWEEN(Premissas!$B$4,Premissas!$C$4)</f>
        <v>44567</v>
      </c>
      <c r="D290" s="5">
        <f ca="1">C290+RANDBETWEEN(Premissas!$B$5,Premissas!$C$5)</f>
        <v>44593</v>
      </c>
      <c r="E290" s="6">
        <f ca="1">ROUNDUP(N290/35000,0)*K290*Premissas!$B$14</f>
        <v>65369.366999999991</v>
      </c>
      <c r="F290" s="6">
        <f ca="1">RANDBETWEEN(Premissas!$B$6,Premissas!$C$6)</f>
        <v>3583</v>
      </c>
      <c r="G290" s="11">
        <f ca="1">(L290*N290)*Premissas!$B$16</f>
        <v>5411.0145506006866</v>
      </c>
      <c r="H290" s="6">
        <f ca="1">RANDBETWEEN(Premissas!$B$7,Premissas!$C$7)</f>
        <v>4174</v>
      </c>
      <c r="I290" s="10">
        <f ca="1">VLOOKUP(B:B,fatTitanio!A:B,2,0)</f>
        <v>7.1295000000000002</v>
      </c>
      <c r="J290" s="11">
        <f ca="1">VLOOKUP(M:M,dimProduto!A:C,3,0)</f>
        <v>1.4117154231888367</v>
      </c>
      <c r="K290" s="6">
        <f ca="1">VLOOKUP(B:B,fatDolar!A:B,2,0)</f>
        <v>5.4611000000000001</v>
      </c>
      <c r="L290" s="6">
        <f t="shared" ca="1" si="8"/>
        <v>54.965016406172055</v>
      </c>
      <c r="M290" s="1">
        <f ca="1">RANDBETWEEN(SMALL(dimProduto!A:A,1),LARGE(dimProduto!A:A,1))</f>
        <v>1</v>
      </c>
      <c r="N290" s="12">
        <f t="shared" ca="1" si="9"/>
        <v>103626</v>
      </c>
      <c r="O290" s="1">
        <f ca="1">RANDBETWEEN(SMALL(dimFornecedor!A:A,1),LARGE(dimFornecedor!A:A,1))</f>
        <v>1</v>
      </c>
      <c r="P290" s="1">
        <f ca="1">RANDBETWEEN(SMALL(dimEstoque!A:A,1),LARGE(dimEstoque!A:A,1))</f>
        <v>1</v>
      </c>
    </row>
    <row r="291" spans="1:16" x14ac:dyDescent="0.2">
      <c r="A291" s="1">
        <v>290</v>
      </c>
      <c r="B291" s="5">
        <f ca="1">RANDBETWEEN(Premissas!$B$3,Premissas!$C$3)</f>
        <v>44513</v>
      </c>
      <c r="C291" s="5">
        <f ca="1">B291+RANDBETWEEN(Premissas!$B$4,Premissas!$C$4)</f>
        <v>44588</v>
      </c>
      <c r="D291" s="5">
        <f ca="1">C291+RANDBETWEEN(Premissas!$B$5,Premissas!$C$5)</f>
        <v>44603</v>
      </c>
      <c r="E291" s="6">
        <f ca="1">ROUNDUP(N291/35000,0)*K291*Premissas!$B$14</f>
        <v>43561.224000000002</v>
      </c>
      <c r="F291" s="6">
        <f ca="1">RANDBETWEEN(Premissas!$B$6,Premissas!$C$6)</f>
        <v>3210</v>
      </c>
      <c r="G291" s="11">
        <f ca="1">(L291*N291)*Premissas!$B$16</f>
        <v>3263.3002065942883</v>
      </c>
      <c r="H291" s="6">
        <f ca="1">RANDBETWEEN(Premissas!$B$7,Premissas!$C$7)</f>
        <v>3861</v>
      </c>
      <c r="I291" s="10">
        <f ca="1">VLOOKUP(B:B,fatTitanio!A:B,2,0)</f>
        <v>7.2504</v>
      </c>
      <c r="J291" s="11">
        <f ca="1">VLOOKUP(M:M,dimProduto!A:C,3,0)</f>
        <v>1.2719599651809441</v>
      </c>
      <c r="K291" s="6">
        <f ca="1">VLOOKUP(B:B,fatDolar!A:B,2,0)</f>
        <v>5.4588000000000001</v>
      </c>
      <c r="L291" s="6">
        <f t="shared" ca="1" si="8"/>
        <v>50.342246520013767</v>
      </c>
      <c r="M291" s="1">
        <f ca="1">RANDBETWEEN(SMALL(dimProduto!A:A,1),LARGE(dimProduto!A:A,1))</f>
        <v>5</v>
      </c>
      <c r="N291" s="12">
        <f t="shared" ca="1" si="9"/>
        <v>68234</v>
      </c>
      <c r="O291" s="1">
        <f ca="1">RANDBETWEEN(SMALL(dimFornecedor!A:A,1),LARGE(dimFornecedor!A:A,1))</f>
        <v>2</v>
      </c>
      <c r="P291" s="1">
        <f ca="1">RANDBETWEEN(SMALL(dimEstoque!A:A,1),LARGE(dimEstoque!A:A,1))</f>
        <v>4</v>
      </c>
    </row>
    <row r="292" spans="1:16" x14ac:dyDescent="0.2">
      <c r="A292" s="1">
        <v>291</v>
      </c>
      <c r="B292" s="5">
        <f ca="1">RANDBETWEEN(Premissas!$B$3,Premissas!$C$3)</f>
        <v>44206</v>
      </c>
      <c r="C292" s="5">
        <f ca="1">B292+RANDBETWEEN(Premissas!$B$4,Premissas!$C$4)</f>
        <v>44275</v>
      </c>
      <c r="D292" s="5">
        <f ca="1">C292+RANDBETWEEN(Premissas!$B$5,Premissas!$C$5)</f>
        <v>44307</v>
      </c>
      <c r="E292" s="6">
        <f ca="1">ROUNDUP(N292/35000,0)*K292*Premissas!$B$14</f>
        <v>64851.065999999999</v>
      </c>
      <c r="F292" s="6">
        <f ca="1">RANDBETWEEN(Premissas!$B$6,Premissas!$C$6)</f>
        <v>3173</v>
      </c>
      <c r="G292" s="11">
        <f ca="1">(L292*N292)*Premissas!$B$16</f>
        <v>3904.2175357620044</v>
      </c>
      <c r="H292" s="6">
        <f ca="1">RANDBETWEEN(Premissas!$B$7,Premissas!$C$7)</f>
        <v>4223</v>
      </c>
      <c r="I292" s="10">
        <f ca="1">VLOOKUP(B:B,fatTitanio!A:B,2,0)</f>
        <v>7.5003000000000002</v>
      </c>
      <c r="J292" s="11">
        <f ca="1">VLOOKUP(M:M,dimProduto!A:C,3,0)</f>
        <v>1.4117154231888367</v>
      </c>
      <c r="K292" s="6">
        <f ca="1">VLOOKUP(B:B,fatDolar!A:B,2,0)</f>
        <v>5.4177999999999997</v>
      </c>
      <c r="L292" s="6">
        <f t="shared" ca="1" si="8"/>
        <v>57.365233165689517</v>
      </c>
      <c r="M292" s="1">
        <f ca="1">RANDBETWEEN(SMALL(dimProduto!A:A,1),LARGE(dimProduto!A:A,1))</f>
        <v>1</v>
      </c>
      <c r="N292" s="12">
        <f t="shared" ca="1" si="9"/>
        <v>71641</v>
      </c>
      <c r="O292" s="1">
        <f ca="1">RANDBETWEEN(SMALL(dimFornecedor!A:A,1),LARGE(dimFornecedor!A:A,1))</f>
        <v>2</v>
      </c>
      <c r="P292" s="1">
        <f ca="1">RANDBETWEEN(SMALL(dimEstoque!A:A,1),LARGE(dimEstoque!A:A,1))</f>
        <v>2</v>
      </c>
    </row>
    <row r="293" spans="1:16" x14ac:dyDescent="0.2">
      <c r="A293" s="1">
        <v>292</v>
      </c>
      <c r="B293" s="5">
        <f ca="1">RANDBETWEEN(Premissas!$B$3,Premissas!$C$3)</f>
        <v>44497</v>
      </c>
      <c r="C293" s="5">
        <f ca="1">B293+RANDBETWEEN(Premissas!$B$4,Premissas!$C$4)</f>
        <v>44620</v>
      </c>
      <c r="D293" s="5">
        <f ca="1">C293+RANDBETWEEN(Premissas!$B$5,Premissas!$C$5)</f>
        <v>44639</v>
      </c>
      <c r="E293" s="6">
        <f ca="1">ROUNDUP(N293/35000,0)*K293*Premissas!$B$14</f>
        <v>67587.407999999996</v>
      </c>
      <c r="F293" s="6">
        <f ca="1">RANDBETWEEN(Premissas!$B$6,Premissas!$C$6)</f>
        <v>3514</v>
      </c>
      <c r="G293" s="11">
        <f ca="1">(L293*N293)*Premissas!$B$16</f>
        <v>4707.1958594540365</v>
      </c>
      <c r="H293" s="6">
        <f ca="1">RANDBETWEEN(Premissas!$B$7,Premissas!$C$7)</f>
        <v>4062</v>
      </c>
      <c r="I293" s="10">
        <f ca="1">VLOOKUP(B:B,fatTitanio!A:B,2,0)</f>
        <v>7.2504</v>
      </c>
      <c r="J293" s="11">
        <f ca="1">VLOOKUP(M:M,dimProduto!A:C,3,0)</f>
        <v>1.2719599651809441</v>
      </c>
      <c r="K293" s="6">
        <f ca="1">VLOOKUP(B:B,fatDolar!A:B,2,0)</f>
        <v>5.6463999999999999</v>
      </c>
      <c r="L293" s="6">
        <f t="shared" ca="1" si="8"/>
        <v>52.072334716532154</v>
      </c>
      <c r="M293" s="1">
        <f ca="1">RANDBETWEEN(SMALL(dimProduto!A:A,1),LARGE(dimProduto!A:A,1))</f>
        <v>5</v>
      </c>
      <c r="N293" s="12">
        <f t="shared" ca="1" si="9"/>
        <v>95155</v>
      </c>
      <c r="O293" s="1">
        <f ca="1">RANDBETWEEN(SMALL(dimFornecedor!A:A,1),LARGE(dimFornecedor!A:A,1))</f>
        <v>2</v>
      </c>
      <c r="P293" s="1">
        <f ca="1">RANDBETWEEN(SMALL(dimEstoque!A:A,1),LARGE(dimEstoque!A:A,1))</f>
        <v>4</v>
      </c>
    </row>
    <row r="294" spans="1:16" x14ac:dyDescent="0.2">
      <c r="A294" s="1">
        <v>293</v>
      </c>
      <c r="B294" s="5">
        <f ca="1">RANDBETWEEN(Premissas!$B$3,Premissas!$C$3)</f>
        <v>44470</v>
      </c>
      <c r="C294" s="5">
        <f ca="1">B294+RANDBETWEEN(Premissas!$B$4,Premissas!$C$4)</f>
        <v>44532</v>
      </c>
      <c r="D294" s="5">
        <f ca="1">C294+RANDBETWEEN(Premissas!$B$5,Premissas!$C$5)</f>
        <v>44572</v>
      </c>
      <c r="E294" s="6">
        <f ca="1">ROUNDUP(N294/35000,0)*K294*Premissas!$B$14</f>
        <v>64192.716</v>
      </c>
      <c r="F294" s="6">
        <f ca="1">RANDBETWEEN(Premissas!$B$6,Premissas!$C$6)</f>
        <v>3528</v>
      </c>
      <c r="G294" s="11">
        <f ca="1">(L294*N294)*Premissas!$B$16</f>
        <v>5631.7466040756126</v>
      </c>
      <c r="H294" s="6">
        <f ca="1">RANDBETWEEN(Premissas!$B$7,Premissas!$C$7)</f>
        <v>4566</v>
      </c>
      <c r="I294" s="10">
        <f ca="1">VLOOKUP(B:B,fatTitanio!A:B,2,0)</f>
        <v>7.1295000000000002</v>
      </c>
      <c r="J294" s="11">
        <f ca="1">VLOOKUP(M:M,dimProduto!A:C,3,0)</f>
        <v>1.6261544560475099</v>
      </c>
      <c r="K294" s="6">
        <f ca="1">VLOOKUP(B:B,fatDolar!A:B,2,0)</f>
        <v>5.3628</v>
      </c>
      <c r="L294" s="6">
        <f t="shared" ca="1" si="8"/>
        <v>62.17452379287856</v>
      </c>
      <c r="M294" s="1">
        <f ca="1">RANDBETWEEN(SMALL(dimProduto!A:A,1),LARGE(dimProduto!A:A,1))</f>
        <v>4</v>
      </c>
      <c r="N294" s="12">
        <f t="shared" ca="1" si="9"/>
        <v>95347</v>
      </c>
      <c r="O294" s="1">
        <f ca="1">RANDBETWEEN(SMALL(dimFornecedor!A:A,1),LARGE(dimFornecedor!A:A,1))</f>
        <v>2</v>
      </c>
      <c r="P294" s="1">
        <f ca="1">RANDBETWEEN(SMALL(dimEstoque!A:A,1),LARGE(dimEstoque!A:A,1))</f>
        <v>1</v>
      </c>
    </row>
    <row r="295" spans="1:16" x14ac:dyDescent="0.2">
      <c r="A295" s="1">
        <v>294</v>
      </c>
      <c r="B295" s="5">
        <f ca="1">RANDBETWEEN(Premissas!$B$3,Premissas!$C$3)</f>
        <v>44460</v>
      </c>
      <c r="C295" s="5">
        <f ca="1">B295+RANDBETWEEN(Premissas!$B$4,Premissas!$C$4)</f>
        <v>44591</v>
      </c>
      <c r="D295" s="5">
        <f ca="1">C295+RANDBETWEEN(Premissas!$B$5,Premissas!$C$5)</f>
        <v>44619</v>
      </c>
      <c r="E295" s="6">
        <f ca="1">ROUNDUP(N295/35000,0)*K295*Premissas!$B$14</f>
        <v>63080.702999999994</v>
      </c>
      <c r="F295" s="6">
        <f ca="1">RANDBETWEEN(Premissas!$B$6,Premissas!$C$6)</f>
        <v>2817</v>
      </c>
      <c r="G295" s="11">
        <f ca="1">(L295*N295)*Premissas!$B$16</f>
        <v>2974.5403394148975</v>
      </c>
      <c r="H295" s="6">
        <f ca="1">RANDBETWEEN(Premissas!$B$7,Premissas!$C$7)</f>
        <v>4519</v>
      </c>
      <c r="I295" s="10">
        <f ca="1">VLOOKUP(B:B,fatTitanio!A:B,2,0)</f>
        <v>7.1295000000000002</v>
      </c>
      <c r="J295" s="11">
        <f ca="1">VLOOKUP(M:M,dimProduto!A:C,3,0)</f>
        <v>1.0787187144069543</v>
      </c>
      <c r="K295" s="6">
        <f ca="1">VLOOKUP(B:B,fatDolar!A:B,2,0)</f>
        <v>5.2698999999999998</v>
      </c>
      <c r="L295" s="6">
        <f t="shared" ca="1" si="8"/>
        <v>40.52935206939285</v>
      </c>
      <c r="M295" s="1">
        <f ca="1">RANDBETWEEN(SMALL(dimProduto!A:A,1),LARGE(dimProduto!A:A,1))</f>
        <v>3</v>
      </c>
      <c r="N295" s="12">
        <f t="shared" ca="1" si="9"/>
        <v>77255</v>
      </c>
      <c r="O295" s="1">
        <f ca="1">RANDBETWEEN(SMALL(dimFornecedor!A:A,1),LARGE(dimFornecedor!A:A,1))</f>
        <v>1</v>
      </c>
      <c r="P295" s="1">
        <f ca="1">RANDBETWEEN(SMALL(dimEstoque!A:A,1),LARGE(dimEstoque!A:A,1))</f>
        <v>3</v>
      </c>
    </row>
    <row r="296" spans="1:16" x14ac:dyDescent="0.2">
      <c r="A296" s="1">
        <v>295</v>
      </c>
      <c r="B296" s="5">
        <f ca="1">RANDBETWEEN(Premissas!$B$3,Premissas!$C$3)</f>
        <v>44399</v>
      </c>
      <c r="C296" s="5">
        <f ca="1">B296+RANDBETWEEN(Premissas!$B$4,Premissas!$C$4)</f>
        <v>44468</v>
      </c>
      <c r="D296" s="5">
        <f ca="1">C296+RANDBETWEEN(Premissas!$B$5,Premissas!$C$5)</f>
        <v>44485</v>
      </c>
      <c r="E296" s="6">
        <f ca="1">ROUNDUP(N296/35000,0)*K296*Premissas!$B$14</f>
        <v>62247.591000000008</v>
      </c>
      <c r="F296" s="6">
        <f ca="1">RANDBETWEEN(Premissas!$B$6,Premissas!$C$6)</f>
        <v>3270</v>
      </c>
      <c r="G296" s="11">
        <f ca="1">(L296*N296)*Premissas!$B$16</f>
        <v>6094.5892545211518</v>
      </c>
      <c r="H296" s="6">
        <f ca="1">RANDBETWEEN(Premissas!$B$7,Premissas!$C$7)</f>
        <v>4284</v>
      </c>
      <c r="I296" s="10">
        <f ca="1">VLOOKUP(B:B,fatTitanio!A:B,2,0)</f>
        <v>7.2504</v>
      </c>
      <c r="J296" s="11">
        <f ca="1">VLOOKUP(M:M,dimProduto!A:C,3,0)</f>
        <v>1.6261544560475099</v>
      </c>
      <c r="K296" s="6">
        <f ca="1">VLOOKUP(B:B,fatDolar!A:B,2,0)</f>
        <v>5.2003000000000004</v>
      </c>
      <c r="L296" s="6">
        <f t="shared" ca="1" si="8"/>
        <v>61.312942475340144</v>
      </c>
      <c r="M296" s="1">
        <f ca="1">RANDBETWEEN(SMALL(dimProduto!A:A,1),LARGE(dimProduto!A:A,1))</f>
        <v>4</v>
      </c>
      <c r="N296" s="12">
        <f t="shared" ca="1" si="9"/>
        <v>104633</v>
      </c>
      <c r="O296" s="1">
        <f ca="1">RANDBETWEEN(SMALL(dimFornecedor!A:A,1),LARGE(dimFornecedor!A:A,1))</f>
        <v>1</v>
      </c>
      <c r="P296" s="1">
        <f ca="1">RANDBETWEEN(SMALL(dimEstoque!A:A,1),LARGE(dimEstoque!A:A,1))</f>
        <v>2</v>
      </c>
    </row>
    <row r="297" spans="1:16" x14ac:dyDescent="0.2">
      <c r="A297" s="1">
        <v>296</v>
      </c>
      <c r="B297" s="5">
        <f ca="1">RANDBETWEEN(Premissas!$B$3,Premissas!$C$3)</f>
        <v>44520</v>
      </c>
      <c r="C297" s="5">
        <f ca="1">B297+RANDBETWEEN(Premissas!$B$4,Premissas!$C$4)</f>
        <v>44611</v>
      </c>
      <c r="D297" s="5">
        <f ca="1">C297+RANDBETWEEN(Premissas!$B$5,Premissas!$C$5)</f>
        <v>44634</v>
      </c>
      <c r="E297" s="6">
        <f ca="1">ROUNDUP(N297/35000,0)*K297*Premissas!$B$14</f>
        <v>44795.73</v>
      </c>
      <c r="F297" s="6">
        <f ca="1">RANDBETWEEN(Premissas!$B$6,Premissas!$C$6)</f>
        <v>3001</v>
      </c>
      <c r="G297" s="11">
        <f ca="1">(L297*N297)*Premissas!$B$16</f>
        <v>3863.5705313231383</v>
      </c>
      <c r="H297" s="6">
        <f ca="1">RANDBETWEEN(Premissas!$B$7,Premissas!$C$7)</f>
        <v>4110</v>
      </c>
      <c r="I297" s="10">
        <f ca="1">VLOOKUP(B:B,fatTitanio!A:B,2,0)</f>
        <v>7.2504</v>
      </c>
      <c r="J297" s="11">
        <f ca="1">VLOOKUP(M:M,dimProduto!A:C,3,0)</f>
        <v>1.6261544560475099</v>
      </c>
      <c r="K297" s="6">
        <f ca="1">VLOOKUP(B:B,fatDolar!A:B,2,0)</f>
        <v>5.6135000000000002</v>
      </c>
      <c r="L297" s="6">
        <f t="shared" ca="1" si="8"/>
        <v>66.184682150130158</v>
      </c>
      <c r="M297" s="1">
        <f ca="1">RANDBETWEEN(SMALL(dimProduto!A:A,1),LARGE(dimProduto!A:A,1))</f>
        <v>4</v>
      </c>
      <c r="N297" s="12">
        <f t="shared" ca="1" si="9"/>
        <v>61448</v>
      </c>
      <c r="O297" s="1">
        <f ca="1">RANDBETWEEN(SMALL(dimFornecedor!A:A,1),LARGE(dimFornecedor!A:A,1))</f>
        <v>1</v>
      </c>
      <c r="P297" s="1">
        <f ca="1">RANDBETWEEN(SMALL(dimEstoque!A:A,1),LARGE(dimEstoque!A:A,1))</f>
        <v>3</v>
      </c>
    </row>
    <row r="298" spans="1:16" x14ac:dyDescent="0.2">
      <c r="A298" s="1">
        <v>297</v>
      </c>
      <c r="B298" s="5">
        <f ca="1">RANDBETWEEN(Premissas!$B$3,Premissas!$C$3)</f>
        <v>44551</v>
      </c>
      <c r="C298" s="5">
        <f ca="1">B298+RANDBETWEEN(Premissas!$B$4,Premissas!$C$4)</f>
        <v>44616</v>
      </c>
      <c r="D298" s="5">
        <f ca="1">C298+RANDBETWEEN(Premissas!$B$5,Premissas!$C$5)</f>
        <v>44652</v>
      </c>
      <c r="E298" s="6">
        <f ca="1">ROUNDUP(N298/35000,0)*K298*Premissas!$B$14</f>
        <v>68768.846999999994</v>
      </c>
      <c r="F298" s="6">
        <f ca="1">RANDBETWEEN(Premissas!$B$6,Premissas!$C$6)</f>
        <v>3436</v>
      </c>
      <c r="G298" s="11">
        <f ca="1">(L298*N298)*Premissas!$B$16</f>
        <v>6035.1330301563194</v>
      </c>
      <c r="H298" s="6">
        <f ca="1">RANDBETWEEN(Premissas!$B$7,Premissas!$C$7)</f>
        <v>4078</v>
      </c>
      <c r="I298" s="10">
        <f ca="1">VLOOKUP(B:B,fatTitanio!A:B,2,0)</f>
        <v>7.1013000000000002</v>
      </c>
      <c r="J298" s="11">
        <f ca="1">VLOOKUP(M:M,dimProduto!A:C,3,0)</f>
        <v>1.6261544560475099</v>
      </c>
      <c r="K298" s="6">
        <f ca="1">VLOOKUP(B:B,fatDolar!A:B,2,0)</f>
        <v>5.7450999999999999</v>
      </c>
      <c r="L298" s="6">
        <f t="shared" ca="1" si="8"/>
        <v>66.343326900568769</v>
      </c>
      <c r="M298" s="1">
        <f ca="1">RANDBETWEEN(SMALL(dimProduto!A:A,1),LARGE(dimProduto!A:A,1))</f>
        <v>4</v>
      </c>
      <c r="N298" s="12">
        <f t="shared" ca="1" si="9"/>
        <v>95756</v>
      </c>
      <c r="O298" s="1">
        <f ca="1">RANDBETWEEN(SMALL(dimFornecedor!A:A,1),LARGE(dimFornecedor!A:A,1))</f>
        <v>2</v>
      </c>
      <c r="P298" s="1">
        <f ca="1">RANDBETWEEN(SMALL(dimEstoque!A:A,1),LARGE(dimEstoque!A:A,1))</f>
        <v>2</v>
      </c>
    </row>
    <row r="299" spans="1:16" x14ac:dyDescent="0.2">
      <c r="A299" s="1">
        <v>298</v>
      </c>
      <c r="B299" s="5">
        <f ca="1">RANDBETWEEN(Premissas!$B$3,Premissas!$C$3)</f>
        <v>44515</v>
      </c>
      <c r="C299" s="5">
        <f ca="1">B299+RANDBETWEEN(Premissas!$B$4,Premissas!$C$4)</f>
        <v>44630</v>
      </c>
      <c r="D299" s="5">
        <f ca="1">C299+RANDBETWEEN(Premissas!$B$5,Premissas!$C$5)</f>
        <v>44670</v>
      </c>
      <c r="E299" s="6">
        <f ca="1">ROUNDUP(N299/35000,0)*K299*Premissas!$B$14</f>
        <v>43550.85</v>
      </c>
      <c r="F299" s="6">
        <f ca="1">RANDBETWEEN(Premissas!$B$6,Premissas!$C$6)</f>
        <v>2956</v>
      </c>
      <c r="G299" s="11">
        <f ca="1">(L299*N299)*Premissas!$B$16</f>
        <v>3249.565534724707</v>
      </c>
      <c r="H299" s="6">
        <f ca="1">RANDBETWEEN(Premissas!$B$7,Premissas!$C$7)</f>
        <v>3814</v>
      </c>
      <c r="I299" s="10">
        <f ca="1">VLOOKUP(B:B,fatTitanio!A:B,2,0)</f>
        <v>7.2504</v>
      </c>
      <c r="J299" s="11">
        <f ca="1">VLOOKUP(M:M,dimProduto!A:C,3,0)</f>
        <v>1.2719599651809441</v>
      </c>
      <c r="K299" s="6">
        <f ca="1">VLOOKUP(B:B,fatDolar!A:B,2,0)</f>
        <v>5.4574999999999996</v>
      </c>
      <c r="L299" s="6">
        <f t="shared" ca="1" si="8"/>
        <v>50.330257635922749</v>
      </c>
      <c r="M299" s="1">
        <f ca="1">RANDBETWEEN(SMALL(dimProduto!A:A,1),LARGE(dimProduto!A:A,1))</f>
        <v>5</v>
      </c>
      <c r="N299" s="12">
        <f t="shared" ca="1" si="9"/>
        <v>67963</v>
      </c>
      <c r="O299" s="1">
        <f ca="1">RANDBETWEEN(SMALL(dimFornecedor!A:A,1),LARGE(dimFornecedor!A:A,1))</f>
        <v>1</v>
      </c>
      <c r="P299" s="1">
        <f ca="1">RANDBETWEEN(SMALL(dimEstoque!A:A,1),LARGE(dimEstoque!A:A,1))</f>
        <v>3</v>
      </c>
    </row>
    <row r="300" spans="1:16" x14ac:dyDescent="0.2">
      <c r="A300" s="1">
        <v>299</v>
      </c>
      <c r="B300" s="5">
        <f ca="1">RANDBETWEEN(Premissas!$B$3,Premissas!$C$3)</f>
        <v>44344</v>
      </c>
      <c r="C300" s="5">
        <f ca="1">B300+RANDBETWEEN(Premissas!$B$4,Premissas!$C$4)</f>
        <v>44429</v>
      </c>
      <c r="D300" s="5">
        <f ca="1">C300+RANDBETWEEN(Premissas!$B$5,Premissas!$C$5)</f>
        <v>44446</v>
      </c>
      <c r="E300" s="6">
        <f ca="1">ROUNDUP(N300/35000,0)*K300*Premissas!$B$14</f>
        <v>62536.068000000007</v>
      </c>
      <c r="F300" s="6">
        <f ca="1">RANDBETWEEN(Premissas!$B$6,Premissas!$C$6)</f>
        <v>2747</v>
      </c>
      <c r="G300" s="11">
        <f ca="1">(L300*N300)*Premissas!$B$16</f>
        <v>3660.0353443969921</v>
      </c>
      <c r="H300" s="6">
        <f ca="1">RANDBETWEEN(Premissas!$B$7,Premissas!$C$7)</f>
        <v>3965</v>
      </c>
      <c r="I300" s="10">
        <f ca="1">VLOOKUP(B:B,fatTitanio!A:B,2,0)</f>
        <v>7.5526</v>
      </c>
      <c r="J300" s="11">
        <f ca="1">VLOOKUP(M:M,dimProduto!A:C,3,0)</f>
        <v>1.0787187144069543</v>
      </c>
      <c r="K300" s="6">
        <f ca="1">VLOOKUP(B:B,fatDolar!A:B,2,0)</f>
        <v>5.2244000000000002</v>
      </c>
      <c r="L300" s="6">
        <f t="shared" ca="1" si="8"/>
        <v>42.563871000119107</v>
      </c>
      <c r="M300" s="1">
        <f ca="1">RANDBETWEEN(SMALL(dimProduto!A:A,1),LARGE(dimProduto!A:A,1))</f>
        <v>3</v>
      </c>
      <c r="N300" s="12">
        <f t="shared" ca="1" si="9"/>
        <v>90515</v>
      </c>
      <c r="O300" s="1">
        <f ca="1">RANDBETWEEN(SMALL(dimFornecedor!A:A,1),LARGE(dimFornecedor!A:A,1))</f>
        <v>2</v>
      </c>
      <c r="P300" s="1">
        <f ca="1">RANDBETWEEN(SMALL(dimEstoque!A:A,1),LARGE(dimEstoque!A:A,1))</f>
        <v>4</v>
      </c>
    </row>
    <row r="301" spans="1:16" x14ac:dyDescent="0.2">
      <c r="A301" s="1">
        <v>300</v>
      </c>
      <c r="B301" s="5">
        <f ca="1">RANDBETWEEN(Premissas!$B$3,Premissas!$C$3)</f>
        <v>44540</v>
      </c>
      <c r="C301" s="5">
        <f ca="1">B301+RANDBETWEEN(Premissas!$B$4,Premissas!$C$4)</f>
        <v>44633</v>
      </c>
      <c r="D301" s="5">
        <f ca="1">C301+RANDBETWEEN(Premissas!$B$5,Premissas!$C$5)</f>
        <v>44651</v>
      </c>
      <c r="E301" s="6">
        <f ca="1">ROUNDUP(N301/35000,0)*K301*Premissas!$B$14</f>
        <v>44789.346000000005</v>
      </c>
      <c r="F301" s="6">
        <f ca="1">RANDBETWEEN(Premissas!$B$6,Premissas!$C$6)</f>
        <v>2727</v>
      </c>
      <c r="G301" s="11">
        <f ca="1">(L301*N301)*Premissas!$B$16</f>
        <v>1803.6443411416324</v>
      </c>
      <c r="H301" s="6">
        <f ca="1">RANDBETWEEN(Premissas!$B$7,Premissas!$C$7)</f>
        <v>3940</v>
      </c>
      <c r="I301" s="10">
        <f ca="1">VLOOKUP(B:B,fatTitanio!A:B,2,0)</f>
        <v>7.1013000000000002</v>
      </c>
      <c r="J301" s="11">
        <f ca="1">VLOOKUP(M:M,dimProduto!A:C,3,0)</f>
        <v>1.0787187144069543</v>
      </c>
      <c r="K301" s="6">
        <f ca="1">VLOOKUP(B:B,fatDolar!A:B,2,0)</f>
        <v>5.6127000000000002</v>
      </c>
      <c r="L301" s="6">
        <f t="shared" ca="1" si="8"/>
        <v>42.99499503318544</v>
      </c>
      <c r="M301" s="1">
        <f ca="1">RANDBETWEEN(SMALL(dimProduto!A:A,1),LARGE(dimProduto!A:A,1))</f>
        <v>3</v>
      </c>
      <c r="N301" s="12">
        <f t="shared" ca="1" si="9"/>
        <v>44158</v>
      </c>
      <c r="O301" s="1">
        <f ca="1">RANDBETWEEN(SMALL(dimFornecedor!A:A,1),LARGE(dimFornecedor!A:A,1))</f>
        <v>2</v>
      </c>
      <c r="P301" s="1">
        <f ca="1">RANDBETWEEN(SMALL(dimEstoque!A:A,1),LARGE(dimEstoque!A:A,1))</f>
        <v>1</v>
      </c>
    </row>
    <row r="302" spans="1:16" x14ac:dyDescent="0.2">
      <c r="L302" s="25"/>
      <c r="M302" s="25"/>
      <c r="N302" s="25"/>
    </row>
    <row r="303" spans="1:16" x14ac:dyDescent="0.2">
      <c r="G303" s="13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DC74-1BD0-49A1-9497-192C96EA223B}">
  <sheetPr>
    <tabColor theme="1"/>
  </sheetPr>
  <dimension ref="A1:D23"/>
  <sheetViews>
    <sheetView workbookViewId="0">
      <selection activeCell="A8" sqref="A8"/>
    </sheetView>
  </sheetViews>
  <sheetFormatPr defaultRowHeight="15" x14ac:dyDescent="0.25"/>
  <cols>
    <col min="1" max="1" width="26.5703125" customWidth="1"/>
    <col min="2" max="2" width="51.42578125" customWidth="1"/>
    <col min="3" max="3" width="17.28515625" customWidth="1"/>
    <col min="4" max="4" width="89.7109375" bestFit="1" customWidth="1"/>
  </cols>
  <sheetData>
    <row r="1" spans="1:4" x14ac:dyDescent="0.25">
      <c r="A1" s="14" t="s">
        <v>30</v>
      </c>
      <c r="B1" s="14"/>
      <c r="C1" s="14"/>
      <c r="D1" s="14"/>
    </row>
    <row r="2" spans="1:4" s="1" customFormat="1" ht="12" x14ac:dyDescent="0.2">
      <c r="A2" s="16" t="s">
        <v>31</v>
      </c>
      <c r="B2" s="16" t="s">
        <v>32</v>
      </c>
      <c r="C2" s="16" t="s">
        <v>33</v>
      </c>
      <c r="D2" s="16" t="s">
        <v>34</v>
      </c>
    </row>
    <row r="3" spans="1:4" x14ac:dyDescent="0.25">
      <c r="A3" s="1" t="s">
        <v>11</v>
      </c>
      <c r="B3" s="17">
        <v>44197</v>
      </c>
      <c r="C3" s="17">
        <v>44561</v>
      </c>
      <c r="D3" s="1" t="s">
        <v>35</v>
      </c>
    </row>
    <row r="4" spans="1:4" x14ac:dyDescent="0.25">
      <c r="A4" s="1" t="s">
        <v>12</v>
      </c>
      <c r="B4" s="18">
        <v>60</v>
      </c>
      <c r="C4" s="18">
        <v>160</v>
      </c>
      <c r="D4" s="1" t="s">
        <v>36</v>
      </c>
    </row>
    <row r="5" spans="1:4" x14ac:dyDescent="0.25">
      <c r="A5" s="1" t="s">
        <v>13</v>
      </c>
      <c r="B5" s="18">
        <v>15</v>
      </c>
      <c r="C5" s="18">
        <v>40</v>
      </c>
      <c r="D5" s="1" t="s">
        <v>41</v>
      </c>
    </row>
    <row r="6" spans="1:4" x14ac:dyDescent="0.25">
      <c r="A6" s="1" t="s">
        <v>15</v>
      </c>
      <c r="B6" s="18">
        <v>2700</v>
      </c>
      <c r="C6" s="18">
        <v>3600</v>
      </c>
      <c r="D6" s="1" t="s">
        <v>46</v>
      </c>
    </row>
    <row r="7" spans="1:4" x14ac:dyDescent="0.25">
      <c r="A7" s="1" t="s">
        <v>17</v>
      </c>
      <c r="B7" s="18">
        <v>3800</v>
      </c>
      <c r="C7" s="18">
        <v>4600</v>
      </c>
      <c r="D7" s="1" t="s">
        <v>70</v>
      </c>
    </row>
    <row r="8" spans="1:4" x14ac:dyDescent="0.25">
      <c r="A8" s="1"/>
      <c r="B8" s="18"/>
      <c r="C8" s="18"/>
      <c r="D8" s="1"/>
    </row>
    <row r="9" spans="1:4" x14ac:dyDescent="0.25">
      <c r="A9" s="1"/>
      <c r="B9" s="18"/>
      <c r="C9" s="18"/>
      <c r="D9" s="1"/>
    </row>
    <row r="10" spans="1:4" x14ac:dyDescent="0.25">
      <c r="A10" s="1"/>
      <c r="B10" s="1"/>
      <c r="C10" s="1"/>
      <c r="D10" s="1"/>
    </row>
    <row r="11" spans="1:4" x14ac:dyDescent="0.25">
      <c r="A11" s="14" t="s">
        <v>42</v>
      </c>
      <c r="B11" s="14"/>
      <c r="C11" s="14"/>
      <c r="D11" s="14"/>
    </row>
    <row r="12" spans="1:4" s="1" customFormat="1" ht="12" x14ac:dyDescent="0.2">
      <c r="A12" s="16" t="s">
        <v>31</v>
      </c>
      <c r="B12" s="16" t="s">
        <v>45</v>
      </c>
      <c r="C12" s="16" t="s">
        <v>34</v>
      </c>
      <c r="D12" s="16"/>
    </row>
    <row r="13" spans="1:4" x14ac:dyDescent="0.25">
      <c r="A13" s="1" t="s">
        <v>14</v>
      </c>
      <c r="B13" s="1" t="s">
        <v>47</v>
      </c>
      <c r="C13" s="1" t="s">
        <v>43</v>
      </c>
      <c r="D13" s="1"/>
    </row>
    <row r="14" spans="1:4" ht="15.75" thickBot="1" x14ac:dyDescent="0.3">
      <c r="A14" s="19" t="s">
        <v>44</v>
      </c>
      <c r="B14" s="24">
        <v>3990</v>
      </c>
      <c r="C14" s="19" t="s">
        <v>48</v>
      </c>
      <c r="D14" s="19"/>
    </row>
    <row r="15" spans="1:4" x14ac:dyDescent="0.25">
      <c r="A15" s="1" t="s">
        <v>19</v>
      </c>
      <c r="B15" s="1" t="s">
        <v>49</v>
      </c>
    </row>
    <row r="16" spans="1:4" ht="15.75" thickBot="1" x14ac:dyDescent="0.3">
      <c r="A16" s="19" t="s">
        <v>50</v>
      </c>
      <c r="B16" s="20">
        <v>9.5E-4</v>
      </c>
      <c r="C16" s="19" t="s">
        <v>51</v>
      </c>
      <c r="D16" s="21"/>
    </row>
    <row r="17" spans="1:4" x14ac:dyDescent="0.25">
      <c r="A17" s="1" t="s">
        <v>22</v>
      </c>
      <c r="B17" s="22" t="s">
        <v>58</v>
      </c>
      <c r="C17" s="1" t="s">
        <v>59</v>
      </c>
    </row>
    <row r="18" spans="1:4" x14ac:dyDescent="0.25">
      <c r="A18" s="1"/>
      <c r="B18" s="22"/>
      <c r="C18" s="1"/>
    </row>
    <row r="19" spans="1:4" x14ac:dyDescent="0.25">
      <c r="A19" s="14" t="s">
        <v>52</v>
      </c>
      <c r="B19" s="14"/>
      <c r="C19" s="14"/>
      <c r="D19" s="14"/>
    </row>
    <row r="20" spans="1:4" s="4" customFormat="1" x14ac:dyDescent="0.25">
      <c r="A20" s="16" t="s">
        <v>31</v>
      </c>
      <c r="B20" s="4" t="s">
        <v>53</v>
      </c>
      <c r="C20" s="4" t="s">
        <v>34</v>
      </c>
    </row>
    <row r="21" spans="1:4" s="1" customFormat="1" x14ac:dyDescent="0.25">
      <c r="A21" s="1" t="s">
        <v>10</v>
      </c>
      <c r="B21" s="7" t="s">
        <v>5</v>
      </c>
      <c r="C21" s="1" t="s">
        <v>57</v>
      </c>
    </row>
    <row r="22" spans="1:4" x14ac:dyDescent="0.25">
      <c r="A22" s="1" t="s">
        <v>21</v>
      </c>
      <c r="B22" s="7" t="s">
        <v>7</v>
      </c>
      <c r="C22" s="1" t="s">
        <v>54</v>
      </c>
    </row>
    <row r="23" spans="1:4" x14ac:dyDescent="0.25">
      <c r="A23" s="1" t="s">
        <v>20</v>
      </c>
      <c r="B23" s="3" t="s">
        <v>55</v>
      </c>
      <c r="C23" s="1" t="s">
        <v>56</v>
      </c>
    </row>
  </sheetData>
  <hyperlinks>
    <hyperlink ref="B22" r:id="rId1" xr:uid="{E3117246-A09F-4FD2-A0B5-30B442264672}"/>
    <hyperlink ref="B21" r:id="rId2" xr:uid="{7D227A99-8873-43D5-B0AD-C3BD5842A985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9A2F-4DD2-4F6D-B5B2-20714DE7AF41}">
  <sheetPr>
    <tabColor theme="1"/>
  </sheetPr>
  <dimension ref="A1:B17"/>
  <sheetViews>
    <sheetView workbookViewId="0">
      <selection activeCell="B5" sqref="B5"/>
    </sheetView>
  </sheetViews>
  <sheetFormatPr defaultRowHeight="15" x14ac:dyDescent="0.25"/>
  <cols>
    <col min="1" max="1" width="24.5703125" bestFit="1" customWidth="1"/>
    <col min="2" max="2" width="60.28515625" bestFit="1" customWidth="1"/>
  </cols>
  <sheetData>
    <row r="1" spans="1:2" x14ac:dyDescent="0.25">
      <c r="A1" s="4" t="s">
        <v>31</v>
      </c>
      <c r="B1" s="4" t="s">
        <v>37</v>
      </c>
    </row>
    <row r="2" spans="1:2" x14ac:dyDescent="0.25">
      <c r="A2" s="1" t="s">
        <v>18</v>
      </c>
    </row>
    <row r="3" spans="1:2" x14ac:dyDescent="0.25">
      <c r="A3" s="1" t="s">
        <v>11</v>
      </c>
      <c r="B3" s="15" t="s">
        <v>38</v>
      </c>
    </row>
    <row r="4" spans="1:2" x14ac:dyDescent="0.25">
      <c r="A4" s="1" t="s">
        <v>12</v>
      </c>
      <c r="B4" s="1" t="s">
        <v>39</v>
      </c>
    </row>
    <row r="5" spans="1:2" x14ac:dyDescent="0.25">
      <c r="A5" s="1" t="s">
        <v>13</v>
      </c>
      <c r="B5" s="1" t="s">
        <v>40</v>
      </c>
    </row>
    <row r="6" spans="1:2" x14ac:dyDescent="0.25">
      <c r="A6" s="1" t="s">
        <v>14</v>
      </c>
    </row>
    <row r="7" spans="1:2" x14ac:dyDescent="0.25">
      <c r="A7" s="1" t="s">
        <v>15</v>
      </c>
      <c r="B7" s="1" t="s">
        <v>60</v>
      </c>
    </row>
    <row r="8" spans="1:2" x14ac:dyDescent="0.25">
      <c r="A8" s="1" t="s">
        <v>19</v>
      </c>
    </row>
    <row r="9" spans="1:2" x14ac:dyDescent="0.25">
      <c r="A9" s="1" t="s">
        <v>17</v>
      </c>
    </row>
    <row r="10" spans="1:2" x14ac:dyDescent="0.25">
      <c r="A10" s="1" t="s">
        <v>10</v>
      </c>
    </row>
    <row r="11" spans="1:2" x14ac:dyDescent="0.25">
      <c r="A11" s="1" t="s">
        <v>20</v>
      </c>
    </row>
    <row r="12" spans="1:2" x14ac:dyDescent="0.25">
      <c r="A12" s="1" t="s">
        <v>21</v>
      </c>
    </row>
    <row r="13" spans="1:2" x14ac:dyDescent="0.25">
      <c r="A13" s="1" t="s">
        <v>22</v>
      </c>
    </row>
    <row r="14" spans="1:2" x14ac:dyDescent="0.25">
      <c r="A14" s="1" t="s">
        <v>23</v>
      </c>
    </row>
    <row r="15" spans="1:2" x14ac:dyDescent="0.25">
      <c r="A15" s="1" t="s">
        <v>16</v>
      </c>
    </row>
    <row r="16" spans="1:2" x14ac:dyDescent="0.25">
      <c r="A16" s="1" t="s">
        <v>28</v>
      </c>
    </row>
    <row r="17" spans="1:1" x14ac:dyDescent="0.25">
      <c r="A17" s="1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fatTitanio</vt:lpstr>
      <vt:lpstr>fatDolar</vt:lpstr>
      <vt:lpstr>dimProduto</vt:lpstr>
      <vt:lpstr>dimEstoque</vt:lpstr>
      <vt:lpstr>dimFornecedor</vt:lpstr>
      <vt:lpstr>fatCompra</vt:lpstr>
      <vt:lpstr>Premissas</vt:lpstr>
      <vt:lpstr>Descricao dos 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Aline Ferreira</cp:lastModifiedBy>
  <dcterms:created xsi:type="dcterms:W3CDTF">2024-01-09T22:24:53Z</dcterms:created>
  <dcterms:modified xsi:type="dcterms:W3CDTF">2024-01-11T17:36:40Z</dcterms:modified>
</cp:coreProperties>
</file>