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urso IA\"/>
    </mc:Choice>
  </mc:AlternateContent>
  <xr:revisionPtr revIDLastSave="0" documentId="13_ncr:1_{E0478C27-3372-438E-989D-9232325331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Controladora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0" i="1"/>
  <c r="B11" i="1"/>
  <c r="B12" i="1"/>
  <c r="B13" i="1"/>
  <c r="B14" i="1"/>
  <c r="B15" i="1"/>
  <c r="B16" i="1"/>
  <c r="B17" i="1"/>
  <c r="C3" i="4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<sst xmlns="http://schemas.openxmlformats.org/spreadsheetml/2006/main" count="174" uniqueCount="66">
  <si>
    <t>Data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</si>
  <si>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</si>
  <si>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</si>
  <si>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</si>
  <si>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</si>
  <si>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</si>
  <si>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</si>
  <si>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</si>
  <si>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</si>
  <si>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SAÍDA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</si>
  <si>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</si>
  <si>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</si>
  <si>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</si>
  <si>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</si>
  <si>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</si>
  <si>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</si>
  <si>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</si>
  <si>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</si>
  <si>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Gasolina</t>
  </si>
  <si>
    <t>Cinema</t>
  </si>
  <si>
    <t>Salário mensal</t>
  </si>
  <si>
    <t>Maerial escolar</t>
  </si>
  <si>
    <t>Compra de roupas</t>
  </si>
  <si>
    <t>Dividendos de ações</t>
  </si>
  <si>
    <t>Limpeza do apartamento</t>
  </si>
  <si>
    <t>Consulta no Dentista</t>
  </si>
  <si>
    <t>Transferência</t>
  </si>
  <si>
    <t>Débito Atomatico</t>
  </si>
  <si>
    <t>Cartão de Crédito</t>
  </si>
  <si>
    <t>Recebido</t>
  </si>
  <si>
    <t>Pendente</t>
  </si>
  <si>
    <t>Pago</t>
  </si>
  <si>
    <t>Compras no supermercado</t>
  </si>
  <si>
    <t>Rótulos de Linha</t>
  </si>
  <si>
    <t>Total Geral</t>
  </si>
  <si>
    <t>Soma de Valor</t>
  </si>
  <si>
    <r>
      <t xml:space="preserve">quanto tive de saida por </t>
    </r>
    <r>
      <rPr>
        <b/>
        <sz val="11"/>
        <color theme="1"/>
        <rFont val="Calibri"/>
        <family val="2"/>
        <scheme val="minor"/>
      </rPr>
      <t>categoria,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sumarizado em reais</t>
    </r>
  </si>
  <si>
    <t>Mês</t>
  </si>
  <si>
    <t>Data de Lançamento</t>
  </si>
  <si>
    <t>Depósito Reservado</t>
  </si>
  <si>
    <t>Total Reservado</t>
  </si>
  <si>
    <t>Meta de Reserva</t>
  </si>
  <si>
    <t>Eletrônicos</t>
  </si>
  <si>
    <t>Domésticas</t>
  </si>
  <si>
    <t>Presentes</t>
  </si>
  <si>
    <t>Beleza</t>
  </si>
  <si>
    <t>Pet Care</t>
  </si>
  <si>
    <t>celular</t>
  </si>
  <si>
    <t>domésticos</t>
  </si>
  <si>
    <t>aniversário</t>
  </si>
  <si>
    <t>cabelo</t>
  </si>
  <si>
    <t>para cachorro</t>
  </si>
  <si>
    <t>Viagem</t>
  </si>
  <si>
    <t>Gastronomia</t>
  </si>
  <si>
    <t>Freelance</t>
  </si>
  <si>
    <t>Utilidades Domésticas</t>
  </si>
  <si>
    <t>pousada</t>
  </si>
  <si>
    <t>restaurante</t>
  </si>
  <si>
    <t>supermercado</t>
  </si>
  <si>
    <t>Cinema e jantar</t>
  </si>
  <si>
    <t>Plano de saúde</t>
  </si>
  <si>
    <t>roupas</t>
  </si>
  <si>
    <t>projeto freelance</t>
  </si>
  <si>
    <t>veículo</t>
  </si>
  <si>
    <t>smartphone</t>
  </si>
  <si>
    <t>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</si>
</sst>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4" fontId="0" fillId="0" borderId="0" xfId="0" applyNumberFormat="1" applyAlignment="1">
      <alignment horizontal="center"/>
    </xf>
    <xf numFmtId="0" fontId="2" fillId="4" borderId="1" xfId="1"/>
  </cellXfs>
  <cellStyles count="2">
    <cellStyle name="Entrada" xfId="1" builtinId="20"/>
    <cellStyle name="Normal" xfId="0" builtinId="0"/>
  </cellStyles>
  <dxfs count="14"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FCED1F71-5B8E-44C1-A679-E623C211DCCA}">
      <tableStyleElement type="wholeTable" dxfId="13"/>
      <tableStyleElement type="headerRow" dxfId="12"/>
    </tableStyle>
  </tableStyles>
  <colors>
    <mruColors>
      <color rgb="FFFF6600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gradientFill degree="90">
              <stop position="0">
                <color rgb="FF00B0F0"/>
              </stop>
              <stop position="0.5">
                <color theme="4" tint="0.40000610370189521"/>
              </stop>
              <stop position="1">
                <color rgb="FF00B0F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34900967436750391"/>
              </stop>
              <stop position="0.5">
                <color theme="0" tint="-5.0965910824915313E-2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8" tint="0.40000610370189521"/>
              </stop>
              <stop position="0.5">
                <color rgb="FF0070C0"/>
              </stop>
              <stop position="1">
                <color theme="8" tint="0.4000061037018952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4" tint="0.80001220740379042"/>
              </stop>
              <stop position="0.5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 tint="0.59999389629810485"/>
              <bgColor rgb="FF00B0F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0070C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theme="4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[Planejamento_Financeiro.xlsx]Controladora!tbl_saida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640594925634298E-2"/>
          <c:y val="7.662835249042145E-2"/>
          <c:w val="0.95213718285214344"/>
          <c:h val="0.57739916131173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Controladora!$B$5:$B$19</c:f>
              <c:strCache>
                <c:ptCount val="14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Serviços</c:v>
                </c:pt>
                <c:pt idx="5">
                  <c:v>Transporte</c:v>
                </c:pt>
                <c:pt idx="6">
                  <c:v>Vestuário</c:v>
                </c:pt>
                <c:pt idx="7">
                  <c:v>Eletrônicos</c:v>
                </c:pt>
                <c:pt idx="8">
                  <c:v>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Controladora!$C$5:$C$19</c:f>
              <c:numCache>
                <c:formatCode>"R$"\ #,##0.00</c:formatCode>
                <c:ptCount val="14"/>
                <c:pt idx="0">
                  <c:v>550</c:v>
                </c:pt>
                <c:pt idx="1">
                  <c:v>400</c:v>
                </c:pt>
                <c:pt idx="2">
                  <c:v>120</c:v>
                </c:pt>
                <c:pt idx="3">
                  <c:v>250</c:v>
                </c:pt>
                <c:pt idx="4">
                  <c:v>150</c:v>
                </c:pt>
                <c:pt idx="5">
                  <c:v>300</c:v>
                </c:pt>
                <c:pt idx="6">
                  <c:v>600</c:v>
                </c:pt>
                <c:pt idx="7">
                  <c:v>1200</c:v>
                </c:pt>
                <c:pt idx="8">
                  <c:v>450</c:v>
                </c:pt>
                <c:pt idx="9">
                  <c:v>180</c:v>
                </c:pt>
                <c:pt idx="10">
                  <c:v>90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1-412E-ADC2-7F6A63EEE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79344912"/>
        <c:axId val="679348176"/>
      </c:barChart>
      <c:catAx>
        <c:axId val="6793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48176"/>
        <c:crosses val="autoZero"/>
        <c:auto val="1"/>
        <c:lblAlgn val="ctr"/>
        <c:lblOffset val="100"/>
        <c:noMultiLvlLbl val="0"/>
      </c:catAx>
      <c:valAx>
        <c:axId val="6793481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9344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[Planejamento_Financeiro.xlsx]Controladora!tbl_entrda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Controladora!$F$5:$F$7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5-4168-912D-A6FE641FB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16470800"/>
        <c:axId val="716468624"/>
      </c:barChart>
      <c:catAx>
        <c:axId val="7164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468624"/>
        <c:crosses val="autoZero"/>
        <c:auto val="1"/>
        <c:lblAlgn val="ctr"/>
        <c:lblOffset val="100"/>
        <c:noMultiLvlLbl val="0"/>
      </c:catAx>
      <c:valAx>
        <c:axId val="7164686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16470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B24-86C5-D946655B9E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7262703"/>
        <c:axId val="317285263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B24-86C5-D946655B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280463"/>
        <c:axId val="317270863"/>
      </c:barChart>
      <c:catAx>
        <c:axId val="317262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285263"/>
        <c:crosses val="autoZero"/>
        <c:auto val="1"/>
        <c:lblAlgn val="ctr"/>
        <c:lblOffset val="100"/>
        <c:noMultiLvlLbl val="0"/>
      </c:catAx>
      <c:valAx>
        <c:axId val="3172852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7262703"/>
        <c:crosses val="autoZero"/>
        <c:crossBetween val="between"/>
      </c:valAx>
      <c:valAx>
        <c:axId val="317270863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280463"/>
        <c:crosses val="max"/>
        <c:crossBetween val="between"/>
      </c:valAx>
      <c:catAx>
        <c:axId val="31728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31727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chart" Target="../charts/chart2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149037</xdr:rowOff>
    </xdr:from>
    <xdr:to>
      <xdr:col>17</xdr:col>
      <xdr:colOff>53340</xdr:colOff>
      <xdr:row>1</xdr:row>
      <xdr:rowOff>152400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D579F4D3-C7DB-15F8-84AC-A989EE6DA2C2}"/>
            </a:ext>
          </a:extLst>
        </xdr:cNvPr>
        <xdr:cNvGrpSpPr/>
      </xdr:nvGrpSpPr>
      <xdr:grpSpPr>
        <a:xfrm>
          <a:off x="2171700" y="149037"/>
          <a:ext cx="9471660" cy="1070163"/>
          <a:chOff x="2171700" y="149037"/>
          <a:chExt cx="9471660" cy="1070163"/>
        </a:xfrm>
      </xdr:grpSpPr>
      <xdr:sp macro="" textlink="">
        <xdr:nvSpPr>
          <xdr:cNvPr id="2" name="Retângulo de cantos arredondados 4">
            <a:extLst>
              <a:ext uri="{FF2B5EF4-FFF2-40B4-BE49-F238E27FC236}">
                <a16:creationId xmlns:a16="http://schemas.microsoft.com/office/drawing/2014/main" id="{2D85C46F-65BB-456C-910A-53E3EC6BD90A}"/>
              </a:ext>
            </a:extLst>
          </xdr:cNvPr>
          <xdr:cNvSpPr/>
        </xdr:nvSpPr>
        <xdr:spPr>
          <a:xfrm>
            <a:off x="2171700" y="167640"/>
            <a:ext cx="9471660" cy="10515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 de cantos arredondados 4">
            <a:extLst>
              <a:ext uri="{FF2B5EF4-FFF2-40B4-BE49-F238E27FC236}">
                <a16:creationId xmlns:a16="http://schemas.microsoft.com/office/drawing/2014/main" id="{944F14A4-4B4F-4C53-BF46-4E9B0F3641E6}"/>
              </a:ext>
            </a:extLst>
          </xdr:cNvPr>
          <xdr:cNvSpPr/>
        </xdr:nvSpPr>
        <xdr:spPr>
          <a:xfrm>
            <a:off x="2415540" y="320040"/>
            <a:ext cx="838200" cy="754380"/>
          </a:xfrm>
          <a:prstGeom prst="roundRect">
            <a:avLst>
              <a:gd name="adj" fmla="val 0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596898A6-DA0F-D4AC-6C40-F91F2E3AABBD}"/>
              </a:ext>
            </a:extLst>
          </xdr:cNvPr>
          <xdr:cNvSpPr txBox="1"/>
        </xdr:nvSpPr>
        <xdr:spPr>
          <a:xfrm>
            <a:off x="3413760" y="327660"/>
            <a:ext cx="3329940" cy="472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 Light" panose="020B0502040204020203" pitchFamily="34" charset="0"/>
                <a:cs typeface="Segoe UI Light" panose="020B0502040204020203" pitchFamily="34" charset="0"/>
              </a:rPr>
              <a:t>Hello!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3438D1C3-2D98-4D32-98D8-E209826F5F03}"/>
              </a:ext>
            </a:extLst>
          </xdr:cNvPr>
          <xdr:cNvSpPr txBox="1"/>
        </xdr:nvSpPr>
        <xdr:spPr>
          <a:xfrm>
            <a:off x="3413760" y="655320"/>
            <a:ext cx="3329940" cy="472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aseline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F9D0F568-274F-2230-EBCE-692654AFACF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214" t="7252" r="9923" b="11068"/>
          <a:stretch/>
        </xdr:blipFill>
        <xdr:spPr>
          <a:xfrm>
            <a:off x="2484120" y="149037"/>
            <a:ext cx="874877" cy="9177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335280</xdr:colOff>
      <xdr:row>19</xdr:row>
      <xdr:rowOff>144780</xdr:rowOff>
    </xdr:from>
    <xdr:to>
      <xdr:col>16</xdr:col>
      <xdr:colOff>510540</xdr:colOff>
      <xdr:row>36</xdr:row>
      <xdr:rowOff>106680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3318EA9-4F77-D381-92D3-505BCE584D88}"/>
            </a:ext>
          </a:extLst>
        </xdr:cNvPr>
        <xdr:cNvGrpSpPr/>
      </xdr:nvGrpSpPr>
      <xdr:grpSpPr>
        <a:xfrm>
          <a:off x="2171700" y="4503420"/>
          <a:ext cx="9319260" cy="3070860"/>
          <a:chOff x="1584960" y="4084320"/>
          <a:chExt cx="9319260" cy="3070860"/>
        </a:xfrm>
      </xdr:grpSpPr>
      <xdr:grpSp>
        <xdr:nvGrpSpPr>
          <xdr:cNvPr id="19" name="Grupo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584960" y="4084320"/>
            <a:ext cx="9319260" cy="3070860"/>
            <a:chOff x="1584960" y="4084320"/>
            <a:chExt cx="9319260" cy="3070860"/>
          </a:xfrm>
        </xdr:grpSpPr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pSpPr/>
          </xdr:nvGrpSpPr>
          <xdr:grpSpPr>
            <a:xfrm>
              <a:off x="1584960" y="4084320"/>
              <a:ext cx="9319260" cy="3070860"/>
              <a:chOff x="1584960" y="4084320"/>
              <a:chExt cx="9319260" cy="3070860"/>
            </a:xfrm>
          </xdr:grpSpPr>
          <xdr:grpSp>
            <xdr:nvGrpSpPr>
              <xdr:cNvPr id="12" name="Grupo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1584960" y="4084320"/>
                <a:ext cx="9319260" cy="3070860"/>
                <a:chOff x="1584960" y="4084320"/>
                <a:chExt cx="9319260" cy="3070860"/>
              </a:xfrm>
            </xdr:grpSpPr>
            <xdr:sp macro="" textlink="">
              <xdr:nvSpPr>
                <xdr:cNvPr id="7" name="Retângulo de cantos arredondados 6">
                  <a:extLst>
                    <a:ext uri="{FF2B5EF4-FFF2-40B4-BE49-F238E27FC236}">
                      <a16:creationId xmlns:a16="http://schemas.microsoft.com/office/drawing/2014/main" id="{00000000-0008-0000-0200-000007000000}"/>
                    </a:ext>
                  </a:extLst>
                </xdr:cNvPr>
                <xdr:cNvSpPr/>
              </xdr:nvSpPr>
              <xdr:spPr>
                <a:xfrm>
                  <a:off x="1584960" y="4084320"/>
                  <a:ext cx="9319260" cy="30708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Arredondar Retângulo no Mesmo Canto Lateral 9">
                  <a:extLst>
                    <a:ext uri="{FF2B5EF4-FFF2-40B4-BE49-F238E27FC236}">
                      <a16:creationId xmlns:a16="http://schemas.microsoft.com/office/drawing/2014/main" id="{00000000-0008-0000-0200-00000A000000}"/>
                    </a:ext>
                  </a:extLst>
                </xdr:cNvPr>
                <xdr:cNvSpPr/>
              </xdr:nvSpPr>
              <xdr:spPr>
                <a:xfrm>
                  <a:off x="1584960" y="4084320"/>
                  <a:ext cx="9296400" cy="41148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0000000-0008-0000-0200-000003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26920" y="4381500"/>
              <a:ext cx="8572500" cy="26517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2225040" y="4122420"/>
              <a:ext cx="3863340" cy="3276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6" name="Gráfico 5" descr="Dinheiro voador estrutura de tópicos">
            <a:extLst>
              <a:ext uri="{FF2B5EF4-FFF2-40B4-BE49-F238E27FC236}">
                <a16:creationId xmlns:a16="http://schemas.microsoft.com/office/drawing/2014/main" id="{27CFF086-0F36-FF7A-E19B-A8EB280063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798320" y="4137660"/>
            <a:ext cx="327660" cy="3276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335280</xdr:colOff>
      <xdr:row>2</xdr:row>
      <xdr:rowOff>160020</xdr:rowOff>
    </xdr:from>
    <xdr:to>
      <xdr:col>9</xdr:col>
      <xdr:colOff>45720</xdr:colOff>
      <xdr:row>18</xdr:row>
      <xdr:rowOff>121920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243D0B7-5556-EB72-EE8B-4C487DC3ECC3}"/>
            </a:ext>
          </a:extLst>
        </xdr:cNvPr>
        <xdr:cNvGrpSpPr/>
      </xdr:nvGrpSpPr>
      <xdr:grpSpPr>
        <a:xfrm>
          <a:off x="2171700" y="1409700"/>
          <a:ext cx="4587240" cy="2887980"/>
          <a:chOff x="1584960" y="662940"/>
          <a:chExt cx="4587240" cy="2887980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1584960" y="662940"/>
            <a:ext cx="4587240" cy="2887980"/>
            <a:chOff x="1569720" y="541020"/>
            <a:chExt cx="4587240" cy="2887980"/>
          </a:xfrm>
        </xdr:grpSpPr>
        <xdr:grpSp>
          <xdr:nvGrpSpPr>
            <xdr:cNvPr id="14" name="Grup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pSpPr/>
          </xdr:nvGrpSpPr>
          <xdr:grpSpPr>
            <a:xfrm>
              <a:off x="1569720" y="541020"/>
              <a:ext cx="4587240" cy="2887980"/>
              <a:chOff x="1569720" y="541020"/>
              <a:chExt cx="4587240" cy="2887980"/>
            </a:xfrm>
          </xdr:grpSpPr>
          <xdr:grpSp>
            <xdr:nvGrpSpPr>
              <xdr:cNvPr id="9" name="Grupo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GrpSpPr/>
            </xdr:nvGrpSpPr>
            <xdr:grpSpPr>
              <a:xfrm>
                <a:off x="1569720" y="541020"/>
                <a:ext cx="4587240" cy="2887980"/>
                <a:chOff x="1569720" y="541020"/>
                <a:chExt cx="4587240" cy="2887980"/>
              </a:xfrm>
            </xdr:grpSpPr>
            <xdr:sp macro="" textlink="">
              <xdr:nvSpPr>
                <xdr:cNvPr id="5" name="Retângulo de cantos arredondados 4">
                  <a:extLst>
                    <a:ext uri="{FF2B5EF4-FFF2-40B4-BE49-F238E27FC236}">
                      <a16:creationId xmlns:a16="http://schemas.microsoft.com/office/drawing/2014/main" id="{00000000-0008-0000-0200-000005000000}"/>
                    </a:ext>
                  </a:extLst>
                </xdr:cNvPr>
                <xdr:cNvSpPr/>
              </xdr:nvSpPr>
              <xdr:spPr>
                <a:xfrm>
                  <a:off x="1569720" y="548640"/>
                  <a:ext cx="4579620" cy="288036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Arredondar Retângulo no Mesmo Canto Lateral 7">
                  <a:extLst>
                    <a:ext uri="{FF2B5EF4-FFF2-40B4-BE49-F238E27FC236}">
                      <a16:creationId xmlns:a16="http://schemas.microsoft.com/office/drawing/2014/main" id="{00000000-0008-0000-0200-000008000000}"/>
                    </a:ext>
                  </a:extLst>
                </xdr:cNvPr>
                <xdr:cNvSpPr/>
              </xdr:nvSpPr>
              <xdr:spPr>
                <a:xfrm>
                  <a:off x="1577340" y="541020"/>
                  <a:ext cx="4579620" cy="41148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36420" y="807720"/>
              <a:ext cx="4076700" cy="26136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171700" y="617220"/>
              <a:ext cx="1699260" cy="2971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6" name="Gráfico 15" descr="Registrar estrutura de tópicos">
            <a:extLst>
              <a:ext uri="{FF2B5EF4-FFF2-40B4-BE49-F238E27FC236}">
                <a16:creationId xmlns:a16="http://schemas.microsoft.com/office/drawing/2014/main" id="{406998B0-6F5F-FE83-0E4A-62B261104B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765440" y="683400"/>
            <a:ext cx="368160" cy="36816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68580</xdr:rowOff>
    </xdr:from>
    <xdr:to>
      <xdr:col>0</xdr:col>
      <xdr:colOff>1828800</xdr:colOff>
      <xdr:row>14</xdr:row>
      <xdr:rowOff>20320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83872940-C066-4359-A2DB-D9FBBC371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2660"/>
              <a:ext cx="18288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30480</xdr:colOff>
      <xdr:row>0</xdr:row>
      <xdr:rowOff>541020</xdr:rowOff>
    </xdr:from>
    <xdr:to>
      <xdr:col>15</xdr:col>
      <xdr:colOff>510540</xdr:colOff>
      <xdr:row>0</xdr:row>
      <xdr:rowOff>883920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B4BE58ED-9DD2-228C-EDA1-B9B27DF2EC31}"/>
            </a:ext>
          </a:extLst>
        </xdr:cNvPr>
        <xdr:cNvGrpSpPr/>
      </xdr:nvGrpSpPr>
      <xdr:grpSpPr>
        <a:xfrm>
          <a:off x="7353300" y="541020"/>
          <a:ext cx="3528060" cy="342900"/>
          <a:chOff x="6934200" y="533400"/>
          <a:chExt cx="3528060" cy="342900"/>
        </a:xfrm>
      </xdr:grpSpPr>
      <xdr:sp macro="" textlink="">
        <xdr:nvSpPr>
          <xdr:cNvPr id="25" name="Retângulo de cantos arredondados 4">
            <a:extLst>
              <a:ext uri="{FF2B5EF4-FFF2-40B4-BE49-F238E27FC236}">
                <a16:creationId xmlns:a16="http://schemas.microsoft.com/office/drawing/2014/main" id="{644D4237-E470-4492-AC60-5AB3C0BD187C}"/>
              </a:ext>
            </a:extLst>
          </xdr:cNvPr>
          <xdr:cNvSpPr/>
        </xdr:nvSpPr>
        <xdr:spPr>
          <a:xfrm>
            <a:off x="6934200" y="533400"/>
            <a:ext cx="3528060" cy="342900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B4F9C4D0-14E3-C7AD-AD77-57F3A1C30B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149840" y="579120"/>
            <a:ext cx="274320" cy="27432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15240</xdr:colOff>
      <xdr:row>0</xdr:row>
      <xdr:rowOff>312420</xdr:rowOff>
    </xdr:from>
    <xdr:to>
      <xdr:col>1</xdr:col>
      <xdr:colOff>0</xdr:colOff>
      <xdr:row>0</xdr:row>
      <xdr:rowOff>1028700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43A2AA2-8E45-4E91-FEB9-7BCAF80ABE78}"/>
            </a:ext>
          </a:extLst>
        </xdr:cNvPr>
        <xdr:cNvGrpSpPr/>
      </xdr:nvGrpSpPr>
      <xdr:grpSpPr>
        <a:xfrm>
          <a:off x="15240" y="312420"/>
          <a:ext cx="1821180" cy="716280"/>
          <a:chOff x="15240" y="312420"/>
          <a:chExt cx="1821180" cy="716280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4AC9BAE5-F4E3-36DF-62DF-3417A8A7B03C}"/>
              </a:ext>
            </a:extLst>
          </xdr:cNvPr>
          <xdr:cNvSpPr/>
        </xdr:nvSpPr>
        <xdr:spPr>
          <a:xfrm>
            <a:off x="15240" y="312420"/>
            <a:ext cx="1821180" cy="716280"/>
          </a:xfrm>
          <a:prstGeom prst="round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  <a:endPara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8" name="Gráfico 27" descr="Dinheiro com preenchimento sólido">
            <a:extLst>
              <a:ext uri="{FF2B5EF4-FFF2-40B4-BE49-F238E27FC236}">
                <a16:creationId xmlns:a16="http://schemas.microsoft.com/office/drawing/2014/main" id="{E0F8BF95-CF83-FC69-3D67-9C5E0B8725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57300" y="426720"/>
            <a:ext cx="419100" cy="4191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175260</xdr:colOff>
      <xdr:row>2</xdr:row>
      <xdr:rowOff>167640</xdr:rowOff>
    </xdr:from>
    <xdr:to>
      <xdr:col>16</xdr:col>
      <xdr:colOff>495300</xdr:colOff>
      <xdr:row>18</xdr:row>
      <xdr:rowOff>129540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5B99394-95AE-4C35-B52F-F50204F1D2E1}"/>
            </a:ext>
          </a:extLst>
        </xdr:cNvPr>
        <xdr:cNvGrpSpPr/>
      </xdr:nvGrpSpPr>
      <xdr:grpSpPr>
        <a:xfrm>
          <a:off x="6888480" y="1417320"/>
          <a:ext cx="4587240" cy="2887980"/>
          <a:chOff x="1584960" y="662940"/>
          <a:chExt cx="4587240" cy="2887980"/>
        </a:xfrm>
      </xdr:grpSpPr>
      <xdr:grpSp>
        <xdr:nvGrpSpPr>
          <xdr:cNvPr id="31" name="Grupo 19">
            <a:extLst>
              <a:ext uri="{FF2B5EF4-FFF2-40B4-BE49-F238E27FC236}">
                <a16:creationId xmlns:a16="http://schemas.microsoft.com/office/drawing/2014/main" id="{FA86BE5A-7BED-1BEC-7847-F29C31B1A9B7}"/>
              </a:ext>
            </a:extLst>
          </xdr:cNvPr>
          <xdr:cNvGrpSpPr/>
        </xdr:nvGrpSpPr>
        <xdr:grpSpPr>
          <a:xfrm>
            <a:off x="1584960" y="662940"/>
            <a:ext cx="4587240" cy="2887980"/>
            <a:chOff x="1569720" y="541020"/>
            <a:chExt cx="4587240" cy="2887980"/>
          </a:xfrm>
        </xdr:grpSpPr>
        <xdr:grpSp>
          <xdr:nvGrpSpPr>
            <xdr:cNvPr id="35" name="Grupo 8">
              <a:extLst>
                <a:ext uri="{FF2B5EF4-FFF2-40B4-BE49-F238E27FC236}">
                  <a16:creationId xmlns:a16="http://schemas.microsoft.com/office/drawing/2014/main" id="{571C8B8C-50D2-E92A-6BB2-DAB7C58AE6FD}"/>
                </a:ext>
              </a:extLst>
            </xdr:cNvPr>
            <xdr:cNvGrpSpPr/>
          </xdr:nvGrpSpPr>
          <xdr:grpSpPr>
            <a:xfrm>
              <a:off x="1569720" y="541020"/>
              <a:ext cx="4587240" cy="2887980"/>
              <a:chOff x="1569720" y="541020"/>
              <a:chExt cx="4587240" cy="2887980"/>
            </a:xfrm>
          </xdr:grpSpPr>
          <xdr:sp macro="" textlink="">
            <xdr:nvSpPr>
              <xdr:cNvPr id="41" name="Retângulo de cantos arredondados 4">
                <a:extLst>
                  <a:ext uri="{FF2B5EF4-FFF2-40B4-BE49-F238E27FC236}">
                    <a16:creationId xmlns:a16="http://schemas.microsoft.com/office/drawing/2014/main" id="{15CD574E-926F-8F89-C911-63E3189622A3}"/>
                  </a:ext>
                </a:extLst>
              </xdr:cNvPr>
              <xdr:cNvSpPr/>
            </xdr:nvSpPr>
            <xdr:spPr>
              <a:xfrm>
                <a:off x="1569720" y="548640"/>
                <a:ext cx="4579620" cy="288036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2" name="Arredondar Retângulo no Mesmo Canto Lateral 7">
                <a:extLst>
                  <a:ext uri="{FF2B5EF4-FFF2-40B4-BE49-F238E27FC236}">
                    <a16:creationId xmlns:a16="http://schemas.microsoft.com/office/drawing/2014/main" id="{16BD9E60-86B5-C8C7-082F-2C130ADFD803}"/>
                  </a:ext>
                </a:extLst>
              </xdr:cNvPr>
              <xdr:cNvSpPr/>
            </xdr:nvSpPr>
            <xdr:spPr>
              <a:xfrm>
                <a:off x="1577340" y="541020"/>
                <a:ext cx="4579620" cy="41148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1180407F-1292-FEF6-6AB1-2E3E4A7EEDF1}"/>
                </a:ext>
              </a:extLst>
            </xdr:cNvPr>
            <xdr:cNvSpPr txBox="1"/>
          </xdr:nvSpPr>
          <xdr:spPr>
            <a:xfrm>
              <a:off x="2171700" y="617220"/>
              <a:ext cx="1699260" cy="2971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2" name="Gráfico 31" descr="Cofrinho estrutura de tópicos">
            <a:extLst>
              <a:ext uri="{FF2B5EF4-FFF2-40B4-BE49-F238E27FC236}">
                <a16:creationId xmlns:a16="http://schemas.microsoft.com/office/drawing/2014/main" id="{2B1A0064-FA76-2540-1C55-DC0BE4DD9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1765440" y="683400"/>
            <a:ext cx="368160" cy="36816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45720</xdr:colOff>
      <xdr:row>5</xdr:row>
      <xdr:rowOff>144780</xdr:rowOff>
    </xdr:from>
    <xdr:to>
      <xdr:col>15</xdr:col>
      <xdr:colOff>518160</xdr:colOff>
      <xdr:row>17</xdr:row>
      <xdr:rowOff>129540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EE46D7E4-ABE0-4FAC-AA33-8FCE415A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Silva Reis" refreshedDate="45687.681532986113" createdVersion="5" refreshedVersion="8" minRefreshableVersion="3" recordCount="27" xr:uid="{00000000-000A-0000-FFFF-FFFF0800000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09-27T00:00:00"/>
    </cacheField>
    <cacheField name="Mês" numFmtId="1">
      <sharedItems containsSemiMixedTypes="0" containsString="0" containsNumber="1" containsInteger="1" minValue="8" maxValue="10" count="3">
        <n v="8"/>
        <n v="9"/>
        <n v="1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Beleza"/>
        <s v="Pet Care"/>
        <s v="Viagem"/>
        <s v="Gastronomia"/>
        <s v="Freelance"/>
        <s v="Utilidades Doméstica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95834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toma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no Dentista"/>
    <n v="250"/>
    <s v="Transferência"/>
    <s v="Pago"/>
  </r>
  <r>
    <d v="2024-08-10T00:00:00"/>
    <x v="0"/>
    <x v="1"/>
    <x v="5"/>
    <s v="Maerial escolar"/>
    <n v="400"/>
    <s v="Débito Atomatico"/>
    <s v="Pendente"/>
  </r>
  <r>
    <d v="2024-08-12T00:00:00"/>
    <x v="0"/>
    <x v="1"/>
    <x v="6"/>
    <s v="Compra de roupas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elular"/>
    <n v="1200"/>
    <s v="Cartão de Crédito"/>
    <s v="Pendente"/>
  </r>
  <r>
    <d v="2024-08-20T00:00:00"/>
    <x v="0"/>
    <x v="1"/>
    <x v="10"/>
    <s v="domésticos"/>
    <n v="450"/>
    <s v="Débito Atomatico"/>
    <s v="Pago"/>
  </r>
  <r>
    <d v="2024-08-22T00:00:00"/>
    <x v="0"/>
    <x v="1"/>
    <x v="11"/>
    <s v="aniversário"/>
    <n v="180"/>
    <s v="Transferência"/>
    <s v="Pendente"/>
  </r>
  <r>
    <d v="2024-08-24T00:00:00"/>
    <x v="0"/>
    <x v="1"/>
    <x v="12"/>
    <s v="cabelo"/>
    <n v="90"/>
    <s v="Débito Atomatico"/>
    <s v="Pago"/>
  </r>
  <r>
    <d v="2024-08-28T00:00:00"/>
    <x v="0"/>
    <x v="1"/>
    <x v="13"/>
    <s v="para cachorro"/>
    <n v="200"/>
    <s v="Débito Atomatico"/>
    <s v="Pago"/>
  </r>
  <r>
    <d v="2024-08-30T00:00:00"/>
    <x v="0"/>
    <x v="1"/>
    <x v="14"/>
    <s v="pousada"/>
    <n v="750"/>
    <s v="Transferência"/>
    <s v="Pendente"/>
  </r>
  <r>
    <d v="2024-08-31T00:00:00"/>
    <x v="0"/>
    <x v="1"/>
    <x v="15"/>
    <s v="restaurante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supermercado"/>
    <n v="450"/>
    <s v="Débito Atomatico"/>
    <s v="Pendente"/>
  </r>
  <r>
    <d v="2024-09-05T00:00:00"/>
    <x v="1"/>
    <x v="1"/>
    <x v="2"/>
    <s v="Gasolina"/>
    <n v="300"/>
    <s v="Débito Atoma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tomatico"/>
    <s v="Pendente"/>
  </r>
  <r>
    <d v="2024-09-14T00:00:00"/>
    <x v="1"/>
    <x v="1"/>
    <x v="5"/>
    <s v="Maerial escolar"/>
    <n v="350"/>
    <s v="Transferência"/>
    <s v="Pago"/>
  </r>
  <r>
    <d v="2024-09-17T00:00:00"/>
    <x v="1"/>
    <x v="1"/>
    <x v="6"/>
    <s v="roupas"/>
    <n v="500"/>
    <s v="Cartão de Crédito"/>
    <s v="Pendente"/>
  </r>
  <r>
    <d v="2024-09-20T00:00:00"/>
    <x v="1"/>
    <x v="0"/>
    <x v="16"/>
    <s v="projeto freelance"/>
    <n v="1200"/>
    <s v="Transferência"/>
    <s v="Recebido"/>
  </r>
  <r>
    <d v="2024-09-20T00:00:00"/>
    <x v="1"/>
    <x v="1"/>
    <x v="8"/>
    <s v="veículo"/>
    <n v="800"/>
    <s v="Transferência"/>
    <s v="Pago"/>
  </r>
  <r>
    <d v="2024-09-23T00:00:00"/>
    <x v="1"/>
    <x v="1"/>
    <x v="9"/>
    <s v="smartphone"/>
    <n v="1500"/>
    <s v="Cartão de Crédito"/>
    <s v="Pendente"/>
  </r>
  <r>
    <d v="2024-09-26T00:00:00"/>
    <x v="1"/>
    <x v="1"/>
    <x v="17"/>
    <s v="elétrica"/>
    <n v="250"/>
    <s v="Débito Atoma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bl_sai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5">
  <location ref="B4:C19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m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5"/>
        <item x="7"/>
        <item x="3"/>
        <item x="0"/>
        <item x="4"/>
        <item x="8"/>
        <item x="2"/>
        <item x="6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bl_entr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6">
  <location ref="E4:F7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m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5"/>
        <item x="7"/>
        <item x="3"/>
        <item x="0"/>
        <item x="4"/>
        <item x="8"/>
        <item x="2"/>
        <item x="6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592B554-DAB9-4657-B4BD-52FD4A364AA5}" sourceName="Mês">
  <pivotTables>
    <pivotTable tabId="2" name="tbl_saida"/>
    <pivotTable tabId="2" name="tbl_entrda"/>
  </pivotTables>
  <data>
    <tabular pivotCacheId="1295834818">
      <items count="3">
        <i x="0" s="1"/>
        <i x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DBD8B1E-F751-4B41-AE79-8286EDD0F2E1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28" totalsRowShown="0" headerRowDxfId="11" dataDxfId="10">
  <autoFilter ref="A1:H28" xr:uid="{00000000-0009-0000-0100-000001000000}"/>
  <tableColumns count="8">
    <tableColumn id="1" xr3:uid="{00000000-0010-0000-0000-000001000000}" name="Data" dataDxfId="9"/>
    <tableColumn id="8" xr3:uid="{FE723750-9458-487C-AEB3-688880E82063}" name="Mês" dataDxfId="8">
      <calculatedColumnFormula>MONTH(tbl_operations[[#This Row],[Data]])</calculatedColumnFormula>
    </tableColumn>
    <tableColumn id="2" xr3:uid="{00000000-0010-0000-0000-000002000000}" name="Tipo" dataDxfId="7"/>
    <tableColumn id="3" xr3:uid="{00000000-0010-0000-0000-000003000000}" name="Categoria" dataDxfId="6"/>
    <tableColumn id="4" xr3:uid="{00000000-0010-0000-0000-000004000000}" name="Descrição" dataDxfId="5"/>
    <tableColumn id="5" xr3:uid="{00000000-0010-0000-0000-000005000000}" name="Valor" dataDxfId="4"/>
    <tableColumn id="6" xr3:uid="{00000000-0010-0000-0000-000006000000}" name="Operação Bancaria" dataDxfId="3"/>
    <tableColumn id="7" xr3:uid="{00000000-0010-0000-0000-000007000000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6EDB1-FC42-433A-A1E8-5295E5465A18}" name="Tabela4" displayName="Tabela4" ref="B6:C17" totalsRowShown="0">
  <autoFilter ref="B6:C17" xr:uid="{AA66EDB1-FC42-433A-A1E8-5295E5465A18}"/>
  <tableColumns count="2">
    <tableColumn id="1" xr3:uid="{188A8093-0553-4EF9-A555-961305D11951}" name="Data de Lançamento" dataDxfId="1"/>
    <tableColumn id="2" xr3:uid="{4FEEFEE6-2118-4609-BEE3-59C2C78B5407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28"/>
  <sheetViews>
    <sheetView tabSelected="1" zoomScale="150" zoomScaleNormal="150" workbookViewId="0">
      <selection activeCell="C35" sqref="C35"/>
    </sheetView>
  </sheetViews>
  <sheetFormatPr defaultRowHeight="14.4" x14ac:dyDescent="0.3"/>
  <cols>
    <col min="1" max="1" width="10.6640625" bestFit="1" customWidth="1"/>
    <col min="2" max="2" width="10.6640625" style="10" customWidth="1"/>
    <col min="3" max="3" width="9.109375" bestFit="1" customWidth="1"/>
    <col min="4" max="4" width="19.44140625" bestFit="1" customWidth="1"/>
    <col min="5" max="5" width="24.21875" bestFit="1" customWidth="1"/>
    <col min="6" max="6" width="10.5546875" bestFit="1" customWidth="1"/>
    <col min="7" max="7" width="21.33203125" bestFit="1" customWidth="1"/>
    <col min="8" max="8" width="10.6640625" bestFit="1" customWidth="1"/>
  </cols>
  <sheetData>
    <row r="1" spans="1:8" x14ac:dyDescent="0.3">
      <c r="A1" s="1" t="s">
        <v>0</v>
      </c>
      <c r="B1" s="9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45505</v>
      </c>
      <c r="B2" s="9">
        <f>MONTH(tbl_operations[[#This Row],[Data]])</f>
        <v>8</v>
      </c>
      <c r="C2" s="1" t="s">
        <v>7</v>
      </c>
      <c r="D2" s="1" t="s">
        <v>8</v>
      </c>
      <c r="E2" s="1" t="s">
        <v>20</v>
      </c>
      <c r="F2" s="3">
        <v>5000</v>
      </c>
      <c r="G2" s="1" t="s">
        <v>26</v>
      </c>
      <c r="H2" s="1" t="s">
        <v>29</v>
      </c>
    </row>
    <row r="3" spans="1:8" x14ac:dyDescent="0.3">
      <c r="A3" s="2">
        <v>45505</v>
      </c>
      <c r="B3" s="9">
        <f>MONTH(tbl_operations[[#This Row],[Data]])</f>
        <v>8</v>
      </c>
      <c r="C3" s="1" t="s">
        <v>9</v>
      </c>
      <c r="D3" s="1" t="s">
        <v>10</v>
      </c>
      <c r="E3" s="1" t="s">
        <v>32</v>
      </c>
      <c r="F3" s="3">
        <v>550</v>
      </c>
      <c r="G3" s="1" t="s">
        <v>27</v>
      </c>
      <c r="H3" s="1" t="s">
        <v>30</v>
      </c>
    </row>
    <row r="4" spans="1:8" x14ac:dyDescent="0.3">
      <c r="A4" s="2">
        <v>45507</v>
      </c>
      <c r="B4" s="9">
        <f>MONTH(tbl_operations[[#This Row],[Data]])</f>
        <v>8</v>
      </c>
      <c r="C4" s="1" t="s">
        <v>9</v>
      </c>
      <c r="D4" s="1" t="s">
        <v>11</v>
      </c>
      <c r="E4" s="1" t="s">
        <v>18</v>
      </c>
      <c r="F4" s="3">
        <v>300</v>
      </c>
      <c r="G4" s="1" t="s">
        <v>28</v>
      </c>
      <c r="H4" s="1" t="s">
        <v>31</v>
      </c>
    </row>
    <row r="5" spans="1:8" x14ac:dyDescent="0.3">
      <c r="A5" s="2">
        <v>45509</v>
      </c>
      <c r="B5" s="9">
        <f>MONTH(tbl_operations[[#This Row],[Data]])</f>
        <v>8</v>
      </c>
      <c r="C5" s="1" t="s">
        <v>9</v>
      </c>
      <c r="D5" s="1" t="s">
        <v>12</v>
      </c>
      <c r="E5" s="1" t="s">
        <v>19</v>
      </c>
      <c r="F5" s="3">
        <v>120</v>
      </c>
      <c r="G5" s="1" t="s">
        <v>28</v>
      </c>
      <c r="H5" s="1" t="s">
        <v>31</v>
      </c>
    </row>
    <row r="6" spans="1:8" x14ac:dyDescent="0.3">
      <c r="A6" s="2">
        <v>45511</v>
      </c>
      <c r="B6" s="9">
        <f>MONTH(tbl_operations[[#This Row],[Data]])</f>
        <v>8</v>
      </c>
      <c r="C6" s="1" t="s">
        <v>9</v>
      </c>
      <c r="D6" s="1" t="s">
        <v>13</v>
      </c>
      <c r="E6" s="1" t="s">
        <v>25</v>
      </c>
      <c r="F6" s="3">
        <v>250</v>
      </c>
      <c r="G6" s="1" t="s">
        <v>26</v>
      </c>
      <c r="H6" s="1" t="s">
        <v>31</v>
      </c>
    </row>
    <row r="7" spans="1:8" x14ac:dyDescent="0.3">
      <c r="A7" s="2">
        <v>45514</v>
      </c>
      <c r="B7" s="9">
        <f>MONTH(tbl_operations[[#This Row],[Data]])</f>
        <v>8</v>
      </c>
      <c r="C7" s="1" t="s">
        <v>9</v>
      </c>
      <c r="D7" s="1" t="s">
        <v>14</v>
      </c>
      <c r="E7" s="1" t="s">
        <v>21</v>
      </c>
      <c r="F7" s="3">
        <v>400</v>
      </c>
      <c r="G7" s="1" t="s">
        <v>27</v>
      </c>
      <c r="H7" s="1" t="s">
        <v>30</v>
      </c>
    </row>
    <row r="8" spans="1:8" x14ac:dyDescent="0.3">
      <c r="A8" s="2">
        <v>45516</v>
      </c>
      <c r="B8" s="9">
        <f>MONTH(tbl_operations[[#This Row],[Data]])</f>
        <v>8</v>
      </c>
      <c r="C8" s="1" t="s">
        <v>9</v>
      </c>
      <c r="D8" s="1" t="s">
        <v>15</v>
      </c>
      <c r="E8" s="1" t="s">
        <v>22</v>
      </c>
      <c r="F8" s="3">
        <v>600</v>
      </c>
      <c r="G8" s="1" t="s">
        <v>28</v>
      </c>
      <c r="H8" s="1" t="s">
        <v>30</v>
      </c>
    </row>
    <row r="9" spans="1:8" x14ac:dyDescent="0.3">
      <c r="A9" s="2">
        <v>45519</v>
      </c>
      <c r="B9" s="9">
        <f>MONTH(tbl_operations[[#This Row],[Data]])</f>
        <v>8</v>
      </c>
      <c r="C9" s="1" t="s">
        <v>7</v>
      </c>
      <c r="D9" s="1" t="s">
        <v>16</v>
      </c>
      <c r="E9" s="1" t="s">
        <v>23</v>
      </c>
      <c r="F9" s="3">
        <v>800</v>
      </c>
      <c r="G9" s="1" t="s">
        <v>26</v>
      </c>
      <c r="H9" s="1" t="s">
        <v>29</v>
      </c>
    </row>
    <row r="10" spans="1:8" x14ac:dyDescent="0.3">
      <c r="A10" s="2">
        <v>45519</v>
      </c>
      <c r="B10" s="9">
        <f>MONTH(tbl_operations[[#This Row],[Data]])</f>
        <v>8</v>
      </c>
      <c r="C10" s="1" t="s">
        <v>9</v>
      </c>
      <c r="D10" s="1" t="s">
        <v>17</v>
      </c>
      <c r="E10" s="1" t="s">
        <v>24</v>
      </c>
      <c r="F10" s="3">
        <v>150</v>
      </c>
      <c r="G10" s="1" t="s">
        <v>26</v>
      </c>
      <c r="H10" s="1" t="s">
        <v>31</v>
      </c>
    </row>
    <row r="11" spans="1:8" x14ac:dyDescent="0.3">
      <c r="A11" s="2">
        <v>45522</v>
      </c>
      <c r="B11" s="9">
        <f>MONTH(tbl_operations[[#This Row],[Data]])</f>
        <v>8</v>
      </c>
      <c r="C11" s="1" t="s">
        <v>9</v>
      </c>
      <c r="D11" s="1" t="s">
        <v>42</v>
      </c>
      <c r="E11" s="1" t="s">
        <v>47</v>
      </c>
      <c r="F11" s="3">
        <v>1200</v>
      </c>
      <c r="G11" s="1" t="s">
        <v>28</v>
      </c>
      <c r="H11" s="1" t="s">
        <v>30</v>
      </c>
    </row>
    <row r="12" spans="1:8" x14ac:dyDescent="0.3">
      <c r="A12" s="2">
        <v>45524</v>
      </c>
      <c r="B12" s="9">
        <f>MONTH(tbl_operations[[#This Row],[Data]])</f>
        <v>8</v>
      </c>
      <c r="C12" s="1" t="s">
        <v>9</v>
      </c>
      <c r="D12" s="1" t="s">
        <v>43</v>
      </c>
      <c r="E12" s="1" t="s">
        <v>48</v>
      </c>
      <c r="F12" s="3">
        <v>450</v>
      </c>
      <c r="G12" s="1" t="s">
        <v>27</v>
      </c>
      <c r="H12" s="1" t="s">
        <v>31</v>
      </c>
    </row>
    <row r="13" spans="1:8" x14ac:dyDescent="0.3">
      <c r="A13" s="2">
        <v>45526</v>
      </c>
      <c r="B13" s="9">
        <f>MONTH(tbl_operations[[#This Row],[Data]])</f>
        <v>8</v>
      </c>
      <c r="C13" s="1" t="s">
        <v>9</v>
      </c>
      <c r="D13" s="1" t="s">
        <v>44</v>
      </c>
      <c r="E13" s="1" t="s">
        <v>49</v>
      </c>
      <c r="F13" s="3">
        <v>180</v>
      </c>
      <c r="G13" s="1" t="s">
        <v>26</v>
      </c>
      <c r="H13" s="1" t="s">
        <v>30</v>
      </c>
    </row>
    <row r="14" spans="1:8" x14ac:dyDescent="0.3">
      <c r="A14" s="2">
        <v>45528</v>
      </c>
      <c r="B14" s="9">
        <f>MONTH(tbl_operations[[#This Row],[Data]])</f>
        <v>8</v>
      </c>
      <c r="C14" s="1" t="s">
        <v>9</v>
      </c>
      <c r="D14" s="1" t="s">
        <v>45</v>
      </c>
      <c r="E14" s="1" t="s">
        <v>50</v>
      </c>
      <c r="F14" s="3">
        <v>90</v>
      </c>
      <c r="G14" s="1" t="s">
        <v>27</v>
      </c>
      <c r="H14" s="1" t="s">
        <v>31</v>
      </c>
    </row>
    <row r="15" spans="1:8" x14ac:dyDescent="0.3">
      <c r="A15" s="2">
        <v>45532</v>
      </c>
      <c r="B15" s="9">
        <f>MONTH(tbl_operations[[#This Row],[Data]])</f>
        <v>8</v>
      </c>
      <c r="C15" s="1" t="s">
        <v>9</v>
      </c>
      <c r="D15" s="1" t="s">
        <v>46</v>
      </c>
      <c r="E15" s="1" t="s">
        <v>51</v>
      </c>
      <c r="F15" s="3">
        <v>200</v>
      </c>
      <c r="G15" s="1" t="s">
        <v>27</v>
      </c>
      <c r="H15" s="1" t="s">
        <v>31</v>
      </c>
    </row>
    <row r="16" spans="1:8" x14ac:dyDescent="0.3">
      <c r="A16" s="2">
        <v>45534</v>
      </c>
      <c r="B16" s="9">
        <f>MONTH(tbl_operations[[#This Row],[Data]])</f>
        <v>8</v>
      </c>
      <c r="C16" s="1" t="s">
        <v>9</v>
      </c>
      <c r="D16" s="1" t="s">
        <v>52</v>
      </c>
      <c r="E16" s="1" t="s">
        <v>56</v>
      </c>
      <c r="F16" s="3">
        <v>750</v>
      </c>
      <c r="G16" s="1" t="s">
        <v>26</v>
      </c>
      <c r="H16" s="1" t="s">
        <v>30</v>
      </c>
    </row>
    <row r="17" spans="1:8" x14ac:dyDescent="0.3">
      <c r="A17" s="2">
        <v>45535</v>
      </c>
      <c r="B17" s="9">
        <f>MONTH(tbl_operations[[#This Row],[Data]])</f>
        <v>8</v>
      </c>
      <c r="C17" s="1" t="s">
        <v>9</v>
      </c>
      <c r="D17" s="1" t="s">
        <v>53</v>
      </c>
      <c r="E17" s="1" t="s">
        <v>57</v>
      </c>
      <c r="F17" s="3">
        <v>350</v>
      </c>
      <c r="G17" s="1" t="s">
        <v>28</v>
      </c>
      <c r="H17" s="1" t="s">
        <v>31</v>
      </c>
    </row>
    <row r="18" spans="1:8" x14ac:dyDescent="0.3">
      <c r="A18" s="2">
        <v>45536</v>
      </c>
      <c r="B18" s="9">
        <f>MONTH(tbl_operations[[#This Row],[Data]])</f>
        <v>9</v>
      </c>
      <c r="C18" s="1" t="s">
        <v>7</v>
      </c>
      <c r="D18" s="1" t="s">
        <v>8</v>
      </c>
      <c r="E18" s="1" t="s">
        <v>20</v>
      </c>
      <c r="F18" s="3">
        <v>5000</v>
      </c>
      <c r="G18" s="1" t="s">
        <v>26</v>
      </c>
      <c r="H18" s="1" t="s">
        <v>29</v>
      </c>
    </row>
    <row r="19" spans="1:8" x14ac:dyDescent="0.3">
      <c r="A19" s="2">
        <v>45537</v>
      </c>
      <c r="B19" s="9">
        <f>MONTH(tbl_operations[[#This Row],[Data]])</f>
        <v>9</v>
      </c>
      <c r="C19" s="1" t="s">
        <v>9</v>
      </c>
      <c r="D19" s="1" t="s">
        <v>10</v>
      </c>
      <c r="E19" s="1" t="s">
        <v>58</v>
      </c>
      <c r="F19" s="3">
        <v>450</v>
      </c>
      <c r="G19" s="1" t="s">
        <v>27</v>
      </c>
      <c r="H19" s="1" t="s">
        <v>30</v>
      </c>
    </row>
    <row r="20" spans="1:8" x14ac:dyDescent="0.3">
      <c r="A20" s="2">
        <v>45540</v>
      </c>
      <c r="B20" s="9">
        <f>MONTH(tbl_operations[[#This Row],[Data]])</f>
        <v>9</v>
      </c>
      <c r="C20" s="1" t="s">
        <v>9</v>
      </c>
      <c r="D20" s="1" t="s">
        <v>11</v>
      </c>
      <c r="E20" s="1" t="s">
        <v>18</v>
      </c>
      <c r="F20" s="3">
        <v>300</v>
      </c>
      <c r="G20" s="1" t="s">
        <v>27</v>
      </c>
      <c r="H20" s="1" t="s">
        <v>31</v>
      </c>
    </row>
    <row r="21" spans="1:8" x14ac:dyDescent="0.3">
      <c r="A21" s="2">
        <v>45543</v>
      </c>
      <c r="B21" s="9">
        <f>MONTH(tbl_operations[[#This Row],[Data]])</f>
        <v>9</v>
      </c>
      <c r="C21" s="1" t="s">
        <v>9</v>
      </c>
      <c r="D21" s="1" t="s">
        <v>12</v>
      </c>
      <c r="E21" s="1" t="s">
        <v>59</v>
      </c>
      <c r="F21" s="3">
        <v>200</v>
      </c>
      <c r="G21" s="1" t="s">
        <v>26</v>
      </c>
      <c r="H21" s="1" t="s">
        <v>31</v>
      </c>
    </row>
    <row r="22" spans="1:8" x14ac:dyDescent="0.3">
      <c r="A22" s="2">
        <v>45546</v>
      </c>
      <c r="B22" s="9">
        <f>MONTH(tbl_operations[[#This Row],[Data]])</f>
        <v>9</v>
      </c>
      <c r="C22" s="1" t="s">
        <v>9</v>
      </c>
      <c r="D22" s="1" t="s">
        <v>13</v>
      </c>
      <c r="E22" s="1" t="s">
        <v>60</v>
      </c>
      <c r="F22" s="3">
        <v>600</v>
      </c>
      <c r="G22" s="1" t="s">
        <v>27</v>
      </c>
      <c r="H22" s="1" t="s">
        <v>30</v>
      </c>
    </row>
    <row r="23" spans="1:8" x14ac:dyDescent="0.3">
      <c r="A23" s="2">
        <v>45549</v>
      </c>
      <c r="B23" s="9">
        <f>MONTH(tbl_operations[[#This Row],[Data]])</f>
        <v>9</v>
      </c>
      <c r="C23" s="1" t="s">
        <v>9</v>
      </c>
      <c r="D23" s="1" t="s">
        <v>14</v>
      </c>
      <c r="E23" s="1" t="s">
        <v>21</v>
      </c>
      <c r="F23" s="3">
        <v>350</v>
      </c>
      <c r="G23" s="1" t="s">
        <v>26</v>
      </c>
      <c r="H23" s="1" t="s">
        <v>31</v>
      </c>
    </row>
    <row r="24" spans="1:8" x14ac:dyDescent="0.3">
      <c r="A24" s="2">
        <v>45552</v>
      </c>
      <c r="B24" s="9">
        <f>MONTH(tbl_operations[[#This Row],[Data]])</f>
        <v>9</v>
      </c>
      <c r="C24" s="1" t="s">
        <v>9</v>
      </c>
      <c r="D24" s="1" t="s">
        <v>15</v>
      </c>
      <c r="E24" s="1" t="s">
        <v>61</v>
      </c>
      <c r="F24" s="3">
        <v>500</v>
      </c>
      <c r="G24" s="1" t="s">
        <v>28</v>
      </c>
      <c r="H24" s="1" t="s">
        <v>30</v>
      </c>
    </row>
    <row r="25" spans="1:8" x14ac:dyDescent="0.3">
      <c r="A25" s="2">
        <v>45555</v>
      </c>
      <c r="B25" s="9">
        <f>MONTH(tbl_operations[[#This Row],[Data]])</f>
        <v>9</v>
      </c>
      <c r="C25" s="1" t="s">
        <v>7</v>
      </c>
      <c r="D25" s="1" t="s">
        <v>54</v>
      </c>
      <c r="E25" s="1" t="s">
        <v>62</v>
      </c>
      <c r="F25" s="3">
        <v>1200</v>
      </c>
      <c r="G25" s="1" t="s">
        <v>26</v>
      </c>
      <c r="H25" s="1" t="s">
        <v>29</v>
      </c>
    </row>
    <row r="26" spans="1:8" x14ac:dyDescent="0.3">
      <c r="A26" s="2">
        <v>45555</v>
      </c>
      <c r="B26" s="9">
        <f>MONTH(tbl_operations[[#This Row],[Data]])</f>
        <v>9</v>
      </c>
      <c r="C26" s="1" t="s">
        <v>9</v>
      </c>
      <c r="D26" s="1" t="s">
        <v>17</v>
      </c>
      <c r="E26" s="1" t="s">
        <v>63</v>
      </c>
      <c r="F26" s="3">
        <v>800</v>
      </c>
      <c r="G26" s="1" t="s">
        <v>26</v>
      </c>
      <c r="H26" s="1" t="s">
        <v>31</v>
      </c>
    </row>
    <row r="27" spans="1:8" x14ac:dyDescent="0.3">
      <c r="A27" s="2">
        <v>45558</v>
      </c>
      <c r="B27" s="9">
        <f>MONTH(tbl_operations[[#This Row],[Data]])</f>
        <v>9</v>
      </c>
      <c r="C27" s="1" t="s">
        <v>9</v>
      </c>
      <c r="D27" s="1" t="s">
        <v>42</v>
      </c>
      <c r="E27" s="1" t="s">
        <v>64</v>
      </c>
      <c r="F27" s="3">
        <v>1500</v>
      </c>
      <c r="G27" s="1" t="s">
        <v>28</v>
      </c>
      <c r="H27" s="1" t="s">
        <v>30</v>
      </c>
    </row>
    <row r="28" spans="1:8" x14ac:dyDescent="0.3">
      <c r="A28" s="2">
        <v>45561</v>
      </c>
      <c r="B28" s="9">
        <f>MONTH(tbl_operations[[#This Row],[Data]])</f>
        <v>9</v>
      </c>
      <c r="C28" s="1" t="s">
        <v>9</v>
      </c>
      <c r="D28" s="1" t="s">
        <v>55</v>
      </c>
      <c r="E28" s="1" t="s">
        <v>65</v>
      </c>
      <c r="F28" s="3">
        <v>250</v>
      </c>
      <c r="G28" s="1" t="s">
        <v>27</v>
      </c>
      <c r="H28" s="1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F19"/>
  <sheetViews>
    <sheetView zoomScale="150" zoomScaleNormal="150" workbookViewId="0">
      <selection activeCell="E5" sqref="E5"/>
    </sheetView>
  </sheetViews>
  <sheetFormatPr defaultRowHeight="14.4" x14ac:dyDescent="0.3"/>
  <cols>
    <col min="2" max="2" width="17.21875" bestFit="1" customWidth="1"/>
    <col min="3" max="3" width="13.44140625" customWidth="1"/>
    <col min="5" max="5" width="17.21875" bestFit="1" customWidth="1"/>
    <col min="6" max="6" width="13.44140625" bestFit="1" customWidth="1"/>
  </cols>
  <sheetData>
    <row r="1" spans="2:6" x14ac:dyDescent="0.3">
      <c r="B1" t="s">
        <v>36</v>
      </c>
    </row>
    <row r="2" spans="2:6" x14ac:dyDescent="0.3">
      <c r="B2" s="4" t="s">
        <v>1</v>
      </c>
      <c r="C2" t="s">
        <v>9</v>
      </c>
      <c r="E2" s="4" t="s">
        <v>1</v>
      </c>
      <c r="F2" t="s">
        <v>7</v>
      </c>
    </row>
    <row r="4" spans="2:6" x14ac:dyDescent="0.3">
      <c r="B4" s="4" t="s">
        <v>33</v>
      </c>
      <c r="C4" t="s">
        <v>35</v>
      </c>
      <c r="E4" s="4" t="s">
        <v>33</v>
      </c>
      <c r="F4" t="s">
        <v>35</v>
      </c>
    </row>
    <row r="5" spans="2:6" x14ac:dyDescent="0.3">
      <c r="B5" s="5" t="s">
        <v>10</v>
      </c>
      <c r="C5" s="6">
        <v>550</v>
      </c>
      <c r="E5" s="5" t="s">
        <v>16</v>
      </c>
      <c r="F5" s="6">
        <v>800</v>
      </c>
    </row>
    <row r="6" spans="2:6" x14ac:dyDescent="0.3">
      <c r="B6" s="5" t="s">
        <v>14</v>
      </c>
      <c r="C6" s="6">
        <v>400</v>
      </c>
      <c r="E6" s="5" t="s">
        <v>8</v>
      </c>
      <c r="F6" s="6">
        <v>5000</v>
      </c>
    </row>
    <row r="7" spans="2:6" x14ac:dyDescent="0.3">
      <c r="B7" s="5" t="s">
        <v>12</v>
      </c>
      <c r="C7" s="6">
        <v>120</v>
      </c>
      <c r="E7" s="5" t="s">
        <v>34</v>
      </c>
      <c r="F7" s="6">
        <v>5800</v>
      </c>
    </row>
    <row r="8" spans="2:6" x14ac:dyDescent="0.3">
      <c r="B8" s="5" t="s">
        <v>13</v>
      </c>
      <c r="C8" s="6">
        <v>250</v>
      </c>
    </row>
    <row r="9" spans="2:6" x14ac:dyDescent="0.3">
      <c r="B9" s="5" t="s">
        <v>17</v>
      </c>
      <c r="C9" s="6">
        <v>150</v>
      </c>
    </row>
    <row r="10" spans="2:6" x14ac:dyDescent="0.3">
      <c r="B10" s="5" t="s">
        <v>11</v>
      </c>
      <c r="C10" s="6">
        <v>300</v>
      </c>
    </row>
    <row r="11" spans="2:6" x14ac:dyDescent="0.3">
      <c r="B11" s="5" t="s">
        <v>15</v>
      </c>
      <c r="C11" s="6">
        <v>600</v>
      </c>
    </row>
    <row r="12" spans="2:6" x14ac:dyDescent="0.3">
      <c r="B12" s="5" t="s">
        <v>42</v>
      </c>
      <c r="C12" s="6">
        <v>1200</v>
      </c>
    </row>
    <row r="13" spans="2:6" x14ac:dyDescent="0.3">
      <c r="B13" s="5" t="s">
        <v>43</v>
      </c>
      <c r="C13" s="6">
        <v>450</v>
      </c>
    </row>
    <row r="14" spans="2:6" x14ac:dyDescent="0.3">
      <c r="B14" s="5" t="s">
        <v>44</v>
      </c>
      <c r="C14" s="6">
        <v>180</v>
      </c>
    </row>
    <row r="15" spans="2:6" x14ac:dyDescent="0.3">
      <c r="B15" s="5" t="s">
        <v>45</v>
      </c>
      <c r="C15" s="6">
        <v>90</v>
      </c>
    </row>
    <row r="16" spans="2:6" x14ac:dyDescent="0.3">
      <c r="B16" s="5" t="s">
        <v>46</v>
      </c>
      <c r="C16" s="6">
        <v>200</v>
      </c>
    </row>
    <row r="17" spans="2:3" x14ac:dyDescent="0.3">
      <c r="B17" s="5" t="s">
        <v>52</v>
      </c>
      <c r="C17" s="6">
        <v>750</v>
      </c>
    </row>
    <row r="18" spans="2:3" x14ac:dyDescent="0.3">
      <c r="B18" s="5" t="s">
        <v>53</v>
      </c>
      <c r="C18" s="6">
        <v>350</v>
      </c>
    </row>
    <row r="19" spans="2:3" x14ac:dyDescent="0.3">
      <c r="B19" s="5" t="s">
        <v>34</v>
      </c>
      <c r="C19" s="6">
        <v>5590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6F88-14D0-4D52-B240-C3137DD1B4E2}">
  <sheetPr>
    <tabColor rgb="FF00B0F0"/>
  </sheetPr>
  <dimension ref="B1:C17"/>
  <sheetViews>
    <sheetView topLeftCell="A2" zoomScale="150" zoomScaleNormal="150" workbookViewId="0">
      <selection activeCell="R3" sqref="R3"/>
    </sheetView>
  </sheetViews>
  <sheetFormatPr defaultRowHeight="14.4" x14ac:dyDescent="0.3"/>
  <cols>
    <col min="2" max="2" width="20.77734375" bestFit="1" customWidth="1"/>
    <col min="3" max="3" width="20.109375" bestFit="1" customWidth="1"/>
  </cols>
  <sheetData>
    <row r="1" spans="2:3" s="7" customFormat="1" ht="44.4" customHeight="1" x14ac:dyDescent="0.3"/>
    <row r="3" spans="2:3" x14ac:dyDescent="0.3">
      <c r="B3" s="12" t="s">
        <v>40</v>
      </c>
      <c r="C3" s="6">
        <f>SUM(Tabela4[Depósito Reservado])</f>
        <v>4240</v>
      </c>
    </row>
    <row r="4" spans="2:3" x14ac:dyDescent="0.3">
      <c r="B4" s="12" t="s">
        <v>41</v>
      </c>
      <c r="C4" s="6">
        <v>20000</v>
      </c>
    </row>
    <row r="6" spans="2:3" x14ac:dyDescent="0.3">
      <c r="B6" t="s">
        <v>38</v>
      </c>
      <c r="C6" t="s">
        <v>39</v>
      </c>
    </row>
    <row r="7" spans="2:3" x14ac:dyDescent="0.3">
      <c r="B7" s="11">
        <v>45658</v>
      </c>
      <c r="C7" s="6">
        <v>50</v>
      </c>
    </row>
    <row r="8" spans="2:3" x14ac:dyDescent="0.3">
      <c r="B8" s="11">
        <v>45659</v>
      </c>
      <c r="C8" s="6">
        <v>37</v>
      </c>
    </row>
    <row r="9" spans="2:3" x14ac:dyDescent="0.3">
      <c r="B9" s="11">
        <v>45660</v>
      </c>
      <c r="C9" s="6">
        <v>154</v>
      </c>
    </row>
    <row r="10" spans="2:3" x14ac:dyDescent="0.3">
      <c r="B10" s="11">
        <v>45661</v>
      </c>
      <c r="C10" s="6">
        <v>21</v>
      </c>
    </row>
    <row r="11" spans="2:3" x14ac:dyDescent="0.3">
      <c r="B11" s="11">
        <v>45662</v>
      </c>
      <c r="C11" s="6">
        <v>879</v>
      </c>
    </row>
    <row r="12" spans="2:3" x14ac:dyDescent="0.3">
      <c r="B12" s="11">
        <v>45663</v>
      </c>
      <c r="C12" s="6">
        <v>304</v>
      </c>
    </row>
    <row r="13" spans="2:3" x14ac:dyDescent="0.3">
      <c r="B13" s="11">
        <v>45664</v>
      </c>
      <c r="C13" s="6">
        <v>209</v>
      </c>
    </row>
    <row r="14" spans="2:3" x14ac:dyDescent="0.3">
      <c r="B14" s="11">
        <v>45665</v>
      </c>
      <c r="C14" s="6">
        <v>584</v>
      </c>
    </row>
    <row r="15" spans="2:3" x14ac:dyDescent="0.3">
      <c r="B15" s="11">
        <v>45666</v>
      </c>
      <c r="C15" s="6">
        <v>656</v>
      </c>
    </row>
    <row r="16" spans="2:3" x14ac:dyDescent="0.3">
      <c r="B16" s="11">
        <v>45667</v>
      </c>
      <c r="C16" s="6">
        <v>474</v>
      </c>
    </row>
    <row r="17" spans="2:3" x14ac:dyDescent="0.3">
      <c r="B17" s="11">
        <v>45668</v>
      </c>
      <c r="C17" s="6">
        <v>872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topLeftCell="A5" zoomScaleNormal="100" workbookViewId="0">
      <selection activeCell="R3" sqref="R3"/>
    </sheetView>
  </sheetViews>
  <sheetFormatPr defaultColWidth="0" defaultRowHeight="14.4" x14ac:dyDescent="0.3"/>
  <cols>
    <col min="1" max="1" width="26.77734375" style="7" customWidth="1"/>
    <col min="2" max="21" width="8.88671875" style="8" customWidth="1"/>
    <col min="22" max="16384" width="8.88671875" hidden="1"/>
  </cols>
  <sheetData>
    <row r="1" ht="8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Controladora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Silva Reis</dc:creator>
  <cp:lastModifiedBy>Aline Silva Reis</cp:lastModifiedBy>
  <dcterms:created xsi:type="dcterms:W3CDTF">2025-01-29T17:40:06Z</dcterms:created>
  <dcterms:modified xsi:type="dcterms:W3CDTF">2025-01-30T19:26:17Z</dcterms:modified>
</cp:coreProperties>
</file>