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\Desktop\"/>
    </mc:Choice>
  </mc:AlternateContent>
  <xr:revisionPtr revIDLastSave="0" documentId="13_ncr:1_{4ADE9586-DAEE-49D4-AA4A-346621580138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3" l="1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N26" i="3"/>
  <c r="L28" i="3" s="1"/>
  <c r="L29" i="3" s="1"/>
  <c r="H26" i="3"/>
  <c r="K26" i="3"/>
  <c r="D8" i="3"/>
  <c r="E8" i="3"/>
  <c r="B10" i="3"/>
  <c r="B11" i="3"/>
</calcChain>
</file>

<file path=xl/sharedStrings.xml><?xml version="1.0" encoding="utf-8"?>
<sst xmlns="http://schemas.openxmlformats.org/spreadsheetml/2006/main" count="157" uniqueCount="101">
  <si>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</si>
  <si>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</si>
  <si>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</si>
  <si>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</si>
  <si>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</si>
  <si>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</si>
  <si>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</si>
  <si>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</si>
  <si>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</si>
  <si>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</si>
  <si>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</si>
  <si>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</si>
  <si>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</si>
  <si>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</si>
  <si>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</si>
  <si>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</si>
  <si>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</si>
  <si>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</si>
  <si>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</si>
  <si>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</si>
  <si>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</si>
  <si>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</si>
  <si>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</si>
  <si>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</si>
  <si>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Generated by:</t>
  </si>
  <si>
    <t>Contact:</t>
  </si>
  <si>
    <t>Price for 1pcs</t>
  </si>
  <si>
    <t>pcs:</t>
  </si>
  <si>
    <t>PATECH</t>
  </si>
  <si>
    <t>www.patech.ir</t>
  </si>
  <si>
    <t>NRF24L01_Module_Bill_of_Materials for BOM Document [NRF24L01_Module_Patch_Antenna_PCB_Project.BomDoc]</t>
  </si>
  <si>
    <t>NRF24L01_Module_Patch_Antenna_PCB_Project.BomDoc</t>
  </si>
  <si>
    <t>NRF24L01_Module_Patch_Antenna_PCB_Project.PrjPcb</t>
  </si>
  <si>
    <t>None</t>
  </si>
  <si>
    <t>1/17/2023</t>
  </si>
  <si>
    <t>8:05 PM</t>
  </si>
  <si>
    <t>1000</t>
  </si>
  <si>
    <t>USD</t>
  </si>
  <si>
    <t>#Column Name Error:' Category</t>
  </si>
  <si>
    <t>Manufacturer 1</t>
  </si>
  <si>
    <t>Yageo</t>
  </si>
  <si>
    <t>Amphenol ICC / FCI</t>
  </si>
  <si>
    <t>Murata</t>
  </si>
  <si>
    <t>Nordic Semiconductor</t>
  </si>
  <si>
    <t>Abracon</t>
  </si>
  <si>
    <t>Manufacturer Part Number 1</t>
  </si>
  <si>
    <t>CC0402KRX7R7BB103</t>
  </si>
  <si>
    <t>CC0402KRX7R9BB102</t>
  </si>
  <si>
    <t>CC0402KRX7R9BB222</t>
  </si>
  <si>
    <t>CC0402CRNPO9BN4R7</t>
  </si>
  <si>
    <t>CC0402KRX7R7BB333</t>
  </si>
  <si>
    <t>CC0402CRNPO9BN1R0</t>
  </si>
  <si>
    <t>CC0402CRNPO9BN1R5</t>
  </si>
  <si>
    <t>CC0402JRNPO9BN220</t>
  </si>
  <si>
    <t>67996-208HLF</t>
  </si>
  <si>
    <t>LQG15HN3N0S02D</t>
  </si>
  <si>
    <t>LQG15HN5N6S02D</t>
  </si>
  <si>
    <t>LQG15HS2N7S02D</t>
  </si>
  <si>
    <t>RC0402FR-071ML</t>
  </si>
  <si>
    <t>RC0402FR-0722KL</t>
  </si>
  <si>
    <t>NRF24L01P-T</t>
  </si>
  <si>
    <t>ABLS-8.000MHZ-B4-T</t>
  </si>
  <si>
    <t>#Column Name Error:' Package / Case</t>
  </si>
  <si>
    <t>Description</t>
  </si>
  <si>
    <t>Capacitor SMD 0402 10V</t>
  </si>
  <si>
    <t>CONN, HEADER, Male, pitch: 2.54mm, 8POS</t>
  </si>
  <si>
    <t>Inductor SMD 0402</t>
  </si>
  <si>
    <t>Resistor SMD 0402</t>
  </si>
  <si>
    <t>2.4GHz Transceiver</t>
  </si>
  <si>
    <t>SMT Crystal</t>
  </si>
  <si>
    <t>Quantity</t>
  </si>
  <si>
    <t>Supplier 1</t>
  </si>
  <si>
    <t>Newark</t>
  </si>
  <si>
    <t>Digi-Key</t>
  </si>
  <si>
    <t>Farnell</t>
  </si>
  <si>
    <t>Mouser</t>
  </si>
  <si>
    <t>Supplier Part Number 1</t>
  </si>
  <si>
    <t>65R7669</t>
  </si>
  <si>
    <t>311-1036-1-ND</t>
  </si>
  <si>
    <t>65R7440</t>
  </si>
  <si>
    <t>69AH7171</t>
  </si>
  <si>
    <t>65R7569</t>
  </si>
  <si>
    <t>649-67996-208HLF</t>
  </si>
  <si>
    <t>490-2615-1-ND</t>
  </si>
  <si>
    <t>311-1.00MLRCT-ND</t>
  </si>
  <si>
    <t>12AC2061</t>
  </si>
  <si>
    <t>4823-NRF24L01P-T-ND</t>
  </si>
  <si>
    <t>535-10212-2-ND</t>
  </si>
  <si>
    <t>Supplier Order Qty 1</t>
  </si>
  <si>
    <t>Supplier Stock 1</t>
  </si>
  <si>
    <t>Supplier Unit Price 1</t>
  </si>
  <si>
    <t>Supplier Subtotal 1</t>
  </si>
  <si>
    <t>Supplier Currency 1</t>
  </si>
  <si>
    <t>D:\PCB_Projects\NRF24L01_Module_Patch_Antenna_PCB_Project\NRF24L01_Module_Patch_Antenna_PCB_Project.PrjPcb</t>
  </si>
  <si>
    <t>D:\PCB_Projects\NRF24L01_Module_Patch_Antenna_PCB_Project\Bom\NRF24L01_Module_Patch_Antenna_PCB_Project.BomDoc</t>
  </si>
  <si>
    <t>17</t>
  </si>
  <si>
    <t>1/17/2023 8:05 PM</t>
  </si>
  <si>
    <t>NRF24L01_Module_Bill_of_Materials</t>
  </si>
  <si>
    <t>BomReport</t>
  </si>
  <si>
    <t>BOM</t>
  </si>
  <si>
    <t>Bill of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</si>
</sst>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2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2" xfId="0" applyFont="1" applyFill="1" applyBorder="1" applyAlignment="1">
      <alignment vertical="top" wrapText="1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5" fillId="4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5" fillId="4" borderId="25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8" fillId="2" borderId="34" xfId="0" applyFont="1" applyFill="1" applyBorder="1" applyAlignment="1">
      <alignment horizontal="left" vertical="top" wrapText="1"/>
    </xf>
    <xf numFmtId="0" fontId="8" fillId="6" borderId="35" xfId="0" applyFont="1" applyFill="1" applyBorder="1" applyAlignment="1">
      <alignment horizontal="left" vertical="top" wrapText="1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 vertical="top" wrapText="1"/>
    </xf>
    <xf numFmtId="0" fontId="8" fillId="6" borderId="16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2" fillId="0" borderId="0" xfId="1" applyBorder="1" applyAlignment="1" applyProtection="1">
      <alignment vertical="top"/>
    </xf>
    <xf numFmtId="0" fontId="7" fillId="4" borderId="5" xfId="0" quotePrefix="1" applyFont="1" applyFill="1" applyBorder="1" applyAlignment="1">
      <alignment vertical="center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</cellXfs>
  <cellStyles count="2">
    <cellStyle name="Hyperlink" xfId="1" builtinId="8"/>
    <cellStyle name="Normal" xfId="0" builtinId="0"/>
  </cellStyles>
  <dxfs count="16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533400</xdr:colOff>
      <xdr:row>2</xdr:row>
      <xdr:rowOff>45720</xdr:rowOff>
    </xdr:from>
    <xdr:to>
      <xdr:col>14</xdr:col>
      <xdr:colOff>403860</xdr:colOff>
      <xdr:row>6</xdr:row>
      <xdr:rowOff>167640</xdr:rowOff>
    </xdr:to>
    <xdr:pic>
      <xdr:nvPicPr>
        <xdr:cNvPr id="1025" name="Obrázok 1">
          <a:extLst>
            <a:ext uri="{FF2B5EF4-FFF2-40B4-BE49-F238E27FC236}">
              <a16:creationId xmlns:a16="http://schemas.microsoft.com/office/drawing/2014/main" id="{5CAE1AC8-AB37-C428-85B8-1617007E82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815060" y="693420"/>
          <a:ext cx="1005840" cy="1005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patech.i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34"/>
  <sheetViews>
    <sheetView showGridLines="0" tabSelected="1" zoomScaleNormal="100" workbookViewId="0">
      <selection activeCell="K8" sqref="K8"/>
    </sheetView>
  </sheetViews>
  <sheetFormatPr defaultColWidth="9.109375" defaultRowHeight="13.2" x14ac:dyDescent="0.25"/>
  <cols>
    <col min="1" max="1" width="3.109375" style="1" customWidth="1"/>
    <col min="2" max="2" width="5.44140625" style="1" customWidth="1"/>
    <col min="3" max="3" width="25.6640625" style="3" customWidth="1"/>
    <col min="4" max="4" width="28.6640625" style="3" customWidth="1"/>
    <col min="5" max="5" width="21.44140625" style="3" customWidth="1"/>
    <col min="6" max="6" width="20.109375" style="1" customWidth="1"/>
    <col min="7" max="7" width="31" style="1" customWidth="1"/>
    <col min="8" max="8" width="8.5546875" style="1" customWidth="1"/>
    <col min="9" max="9" width="15.88671875" style="82" customWidth="1"/>
    <col min="10" max="10" width="18.109375" style="1" customWidth="1"/>
    <col min="11" max="11" width="7.5546875" style="1" customWidth="1"/>
    <col min="12" max="12" width="8.109375" style="1" customWidth="1"/>
    <col min="13" max="13" width="8.5546875" style="1" customWidth="1"/>
    <col min="14" max="14" width="8" style="1" customWidth="1"/>
    <col min="15" max="15" width="8.33203125" style="3" customWidth="1"/>
    <col min="16" max="16384" width="9.109375" style="1"/>
  </cols>
  <sheetData>
    <row r="1" spans="1:15" ht="13.8" thickBot="1" x14ac:dyDescent="0.3">
      <c r="A1" s="54"/>
      <c r="B1" s="55"/>
      <c r="C1" s="56"/>
      <c r="D1" s="56"/>
      <c r="E1" s="56"/>
      <c r="F1" s="55"/>
      <c r="G1" s="55"/>
      <c r="H1" s="55"/>
      <c r="I1" s="71"/>
      <c r="J1" s="55"/>
      <c r="K1" s="55"/>
      <c r="L1" s="55"/>
      <c r="M1" s="55"/>
      <c r="N1" s="55"/>
      <c r="O1" s="64"/>
    </row>
    <row r="2" spans="1:15" ht="37.5" customHeight="1" thickBot="1" x14ac:dyDescent="0.3">
      <c r="A2" s="57"/>
      <c r="B2" s="23"/>
      <c r="C2" s="23" t="s">
        <v>19</v>
      </c>
      <c r="D2" s="58"/>
      <c r="E2" s="24"/>
      <c r="F2" s="87" t="s">
        <v>30</v>
      </c>
      <c r="G2" s="12"/>
      <c r="H2" s="12"/>
      <c r="I2" s="72"/>
      <c r="J2" s="12"/>
      <c r="K2" s="12"/>
      <c r="L2" s="12"/>
      <c r="M2" s="12"/>
      <c r="N2" s="12"/>
      <c r="O2" s="65"/>
    </row>
    <row r="3" spans="1:15" ht="23.25" customHeight="1" x14ac:dyDescent="0.25">
      <c r="A3" s="57"/>
      <c r="B3" s="13"/>
      <c r="C3" s="13" t="s">
        <v>14</v>
      </c>
      <c r="D3" s="88" t="s">
        <v>31</v>
      </c>
      <c r="E3" s="13"/>
      <c r="F3" s="39"/>
      <c r="G3" s="13" t="s">
        <v>25</v>
      </c>
      <c r="H3" s="39"/>
      <c r="I3" s="73"/>
      <c r="J3" s="13"/>
      <c r="K3" s="15" t="s">
        <v>24</v>
      </c>
      <c r="L3" s="39"/>
      <c r="M3" s="45"/>
      <c r="N3" s="39"/>
      <c r="O3" s="66"/>
    </row>
    <row r="4" spans="1:15" ht="17.25" customHeight="1" x14ac:dyDescent="0.25">
      <c r="A4" s="57"/>
      <c r="B4" s="13"/>
      <c r="C4" s="13" t="s">
        <v>15</v>
      </c>
      <c r="D4" s="89" t="s">
        <v>32</v>
      </c>
      <c r="E4" s="16"/>
      <c r="F4" s="39"/>
      <c r="G4" s="63"/>
      <c r="H4" s="15"/>
      <c r="I4" s="74"/>
      <c r="J4" s="15"/>
      <c r="K4" s="39"/>
      <c r="L4" s="39"/>
      <c r="M4" s="39"/>
      <c r="N4" s="39"/>
      <c r="O4" s="66"/>
    </row>
    <row r="5" spans="1:15" ht="17.25" customHeight="1" x14ac:dyDescent="0.4">
      <c r="A5" s="57"/>
      <c r="B5" s="13"/>
      <c r="C5" s="13" t="s">
        <v>16</v>
      </c>
      <c r="D5" s="90" t="s">
        <v>33</v>
      </c>
      <c r="E5" s="18"/>
      <c r="F5" s="39"/>
      <c r="G5" s="45"/>
      <c r="H5" s="15"/>
      <c r="I5" s="74"/>
      <c r="J5" s="15"/>
      <c r="K5" s="62" t="s">
        <v>28</v>
      </c>
      <c r="L5" s="39"/>
      <c r="M5" s="39"/>
      <c r="N5" s="39"/>
      <c r="O5" s="66"/>
    </row>
    <row r="6" spans="1:15" x14ac:dyDescent="0.25">
      <c r="A6" s="57"/>
      <c r="B6" s="19"/>
      <c r="C6" s="19"/>
      <c r="D6" s="19"/>
      <c r="E6" s="17"/>
      <c r="F6" s="14"/>
      <c r="G6" s="45"/>
      <c r="H6" s="15"/>
      <c r="I6" s="74"/>
      <c r="J6" s="15"/>
      <c r="K6" s="13"/>
      <c r="L6" s="39"/>
      <c r="M6" s="39"/>
      <c r="N6" s="39"/>
      <c r="O6" s="66"/>
    </row>
    <row r="7" spans="1:15" ht="15.75" customHeight="1" x14ac:dyDescent="0.25">
      <c r="A7" s="57"/>
      <c r="B7" s="20"/>
      <c r="C7" s="20" t="s">
        <v>18</v>
      </c>
      <c r="D7" s="91" t="s">
        <v>34</v>
      </c>
      <c r="E7" s="91" t="s">
        <v>35</v>
      </c>
      <c r="F7" s="39"/>
      <c r="G7" s="45"/>
      <c r="H7" s="20"/>
      <c r="I7" s="75"/>
      <c r="J7" s="20"/>
      <c r="K7" s="86" t="s">
        <v>29</v>
      </c>
      <c r="L7" s="39"/>
      <c r="M7" s="39"/>
      <c r="N7" s="66"/>
      <c r="O7" s="1"/>
    </row>
    <row r="8" spans="1:15" ht="15.75" customHeight="1" x14ac:dyDescent="0.25">
      <c r="A8" s="57"/>
      <c r="B8" s="18"/>
      <c r="C8" s="18" t="s">
        <v>17</v>
      </c>
      <c r="D8" s="21">
        <f ca="1">TODAY()</f>
        <v>44943</v>
      </c>
      <c r="E8" s="22">
        <f ca="1">NOW()</f>
        <v>44943.83725196759</v>
      </c>
      <c r="F8" s="39"/>
      <c r="G8" s="20"/>
      <c r="H8" s="20"/>
      <c r="I8" s="75"/>
      <c r="J8" s="20"/>
      <c r="K8" s="15"/>
      <c r="L8" s="39"/>
      <c r="M8" s="39"/>
      <c r="N8" s="39"/>
      <c r="O8" s="66"/>
    </row>
    <row r="9" spans="1:15" s="38" customFormat="1" ht="40.5" customHeight="1" x14ac:dyDescent="0.25">
      <c r="A9" s="59"/>
      <c r="B9" s="35" t="s">
        <v>22</v>
      </c>
      <c r="C9" s="36" t="s">
        <v>38</v>
      </c>
      <c r="D9" s="36" t="s">
        <v>39</v>
      </c>
      <c r="E9" s="36" t="s">
        <v>45</v>
      </c>
      <c r="F9" s="36" t="s">
        <v>62</v>
      </c>
      <c r="G9" s="36" t="s">
        <v>63</v>
      </c>
      <c r="H9" s="36" t="s">
        <v>70</v>
      </c>
      <c r="I9" s="36" t="s">
        <v>71</v>
      </c>
      <c r="J9" s="36" t="s">
        <v>76</v>
      </c>
      <c r="K9" s="40" t="s">
        <v>88</v>
      </c>
      <c r="L9" s="44" t="s">
        <v>89</v>
      </c>
      <c r="M9" s="37" t="s">
        <v>90</v>
      </c>
      <c r="N9" s="37" t="s">
        <v>91</v>
      </c>
      <c r="O9" s="37" t="s">
        <v>92</v>
      </c>
    </row>
    <row r="10" spans="1:15" s="2" customFormat="1" ht="13.5" customHeight="1" x14ac:dyDescent="0.25">
      <c r="A10" s="57"/>
      <c r="B10" s="29">
        <f t="shared" ref="B10:B25" si="0">ROW(B10) - ROW($B$9)</f>
        <v>1</v>
      </c>
      <c r="C10" s="28"/>
      <c r="D10" s="28" t="s">
        <v>40</v>
      </c>
      <c r="E10" s="30" t="s">
        <v>46</v>
      </c>
      <c r="F10" s="30"/>
      <c r="G10" s="30" t="s">
        <v>64</v>
      </c>
      <c r="H10" s="30">
        <v>1</v>
      </c>
      <c r="I10" s="76" t="s">
        <v>72</v>
      </c>
      <c r="J10" s="30" t="s">
        <v>77</v>
      </c>
      <c r="K10" s="41">
        <v>1000</v>
      </c>
      <c r="L10" s="41">
        <v>420000</v>
      </c>
      <c r="M10" s="84">
        <v>3.0000000000000001E-3</v>
      </c>
      <c r="N10" s="84">
        <v>3</v>
      </c>
      <c r="O10" s="67" t="s">
        <v>37</v>
      </c>
    </row>
    <row r="11" spans="1:15" s="2" customFormat="1" ht="13.5" customHeight="1" x14ac:dyDescent="0.25">
      <c r="A11" s="57"/>
      <c r="B11" s="31">
        <f t="shared" si="0"/>
        <v>2</v>
      </c>
      <c r="C11" s="32"/>
      <c r="D11" s="32" t="s">
        <v>40</v>
      </c>
      <c r="E11" s="32" t="s">
        <v>47</v>
      </c>
      <c r="F11" s="32"/>
      <c r="G11" s="32" t="s">
        <v>64</v>
      </c>
      <c r="H11" s="32">
        <v>1</v>
      </c>
      <c r="I11" s="77" t="s">
        <v>73</v>
      </c>
      <c r="J11" s="32" t="s">
        <v>78</v>
      </c>
      <c r="K11" s="42">
        <v>1000</v>
      </c>
      <c r="L11" s="42">
        <v>5084579</v>
      </c>
      <c r="M11" s="85">
        <v>4.3600000000000002E-3</v>
      </c>
      <c r="N11" s="85">
        <v>4.3600000000000003</v>
      </c>
      <c r="O11" s="68" t="s">
        <v>37</v>
      </c>
    </row>
    <row r="12" spans="1:15" s="2" customFormat="1" ht="13.5" customHeight="1" x14ac:dyDescent="0.25">
      <c r="A12" s="57"/>
      <c r="B12" s="29">
        <f t="shared" si="0"/>
        <v>3</v>
      </c>
      <c r="C12" s="28"/>
      <c r="D12" s="28" t="s">
        <v>40</v>
      </c>
      <c r="E12" s="30" t="s">
        <v>48</v>
      </c>
      <c r="F12" s="30"/>
      <c r="G12" s="30" t="s">
        <v>64</v>
      </c>
      <c r="H12" s="30">
        <v>1</v>
      </c>
      <c r="I12" s="76" t="s">
        <v>74</v>
      </c>
      <c r="J12" s="30">
        <v>3019408</v>
      </c>
      <c r="K12" s="41">
        <v>1000</v>
      </c>
      <c r="L12" s="41">
        <v>32570</v>
      </c>
      <c r="M12" s="84">
        <v>4.4999999999999997E-3</v>
      </c>
      <c r="N12" s="84">
        <v>4.5</v>
      </c>
      <c r="O12" s="67" t="s">
        <v>37</v>
      </c>
    </row>
    <row r="13" spans="1:15" s="2" customFormat="1" ht="13.5" customHeight="1" x14ac:dyDescent="0.25">
      <c r="A13" s="57"/>
      <c r="B13" s="31">
        <f t="shared" si="0"/>
        <v>4</v>
      </c>
      <c r="C13" s="32"/>
      <c r="D13" s="32" t="s">
        <v>40</v>
      </c>
      <c r="E13" s="32" t="s">
        <v>49</v>
      </c>
      <c r="F13" s="32"/>
      <c r="G13" s="32" t="s">
        <v>64</v>
      </c>
      <c r="H13" s="32">
        <v>1</v>
      </c>
      <c r="I13" s="77" t="s">
        <v>72</v>
      </c>
      <c r="J13" s="32" t="s">
        <v>79</v>
      </c>
      <c r="K13" s="42">
        <v>1000</v>
      </c>
      <c r="L13" s="42">
        <v>10000</v>
      </c>
      <c r="M13" s="85">
        <v>4.0000000000000001E-3</v>
      </c>
      <c r="N13" s="85">
        <v>4</v>
      </c>
      <c r="O13" s="68" t="s">
        <v>37</v>
      </c>
    </row>
    <row r="14" spans="1:15" s="2" customFormat="1" ht="13.5" customHeight="1" x14ac:dyDescent="0.25">
      <c r="A14" s="57"/>
      <c r="B14" s="29">
        <f t="shared" si="0"/>
        <v>5</v>
      </c>
      <c r="C14" s="28"/>
      <c r="D14" s="28" t="s">
        <v>40</v>
      </c>
      <c r="E14" s="30" t="s">
        <v>50</v>
      </c>
      <c r="F14" s="30"/>
      <c r="G14" s="30" t="s">
        <v>64</v>
      </c>
      <c r="H14" s="30">
        <v>1</v>
      </c>
      <c r="I14" s="76" t="s">
        <v>72</v>
      </c>
      <c r="J14" s="30" t="s">
        <v>80</v>
      </c>
      <c r="K14" s="41">
        <v>1000</v>
      </c>
      <c r="L14" s="41">
        <v>100000</v>
      </c>
      <c r="M14" s="84">
        <v>5.0000000000000001E-3</v>
      </c>
      <c r="N14" s="84">
        <v>5</v>
      </c>
      <c r="O14" s="67" t="s">
        <v>37</v>
      </c>
    </row>
    <row r="15" spans="1:15" s="2" customFormat="1" ht="13.5" customHeight="1" x14ac:dyDescent="0.25">
      <c r="A15" s="57"/>
      <c r="B15" s="31">
        <f t="shared" si="0"/>
        <v>6</v>
      </c>
      <c r="C15" s="32"/>
      <c r="D15" s="32" t="s">
        <v>40</v>
      </c>
      <c r="E15" s="32" t="s">
        <v>51</v>
      </c>
      <c r="F15" s="32"/>
      <c r="G15" s="32" t="s">
        <v>64</v>
      </c>
      <c r="H15" s="32">
        <v>1</v>
      </c>
      <c r="I15" s="77" t="s">
        <v>74</v>
      </c>
      <c r="J15" s="32">
        <v>3019100</v>
      </c>
      <c r="K15" s="42">
        <v>1000</v>
      </c>
      <c r="L15" s="42">
        <v>22575</v>
      </c>
      <c r="M15" s="85">
        <v>5.62E-3</v>
      </c>
      <c r="N15" s="85">
        <v>5.62</v>
      </c>
      <c r="O15" s="68" t="s">
        <v>37</v>
      </c>
    </row>
    <row r="16" spans="1:15" s="2" customFormat="1" ht="13.5" customHeight="1" x14ac:dyDescent="0.25">
      <c r="A16" s="57"/>
      <c r="B16" s="29">
        <f t="shared" si="0"/>
        <v>7</v>
      </c>
      <c r="C16" s="28"/>
      <c r="D16" s="28" t="s">
        <v>40</v>
      </c>
      <c r="E16" s="30" t="s">
        <v>52</v>
      </c>
      <c r="F16" s="30"/>
      <c r="G16" s="30" t="s">
        <v>64</v>
      </c>
      <c r="H16" s="30">
        <v>1</v>
      </c>
      <c r="I16" s="76" t="s">
        <v>74</v>
      </c>
      <c r="J16" s="30">
        <v>3019111</v>
      </c>
      <c r="K16" s="41">
        <v>1000</v>
      </c>
      <c r="L16" s="41">
        <v>4986</v>
      </c>
      <c r="M16" s="84">
        <v>4.4999999999999997E-3</v>
      </c>
      <c r="N16" s="84">
        <v>4.5</v>
      </c>
      <c r="O16" s="67" t="s">
        <v>37</v>
      </c>
    </row>
    <row r="17" spans="1:15" s="2" customFormat="1" ht="13.5" customHeight="1" x14ac:dyDescent="0.25">
      <c r="A17" s="57"/>
      <c r="B17" s="31">
        <f t="shared" si="0"/>
        <v>8</v>
      </c>
      <c r="C17" s="32"/>
      <c r="D17" s="32" t="s">
        <v>40</v>
      </c>
      <c r="E17" s="32" t="s">
        <v>53</v>
      </c>
      <c r="F17" s="32"/>
      <c r="G17" s="32" t="s">
        <v>64</v>
      </c>
      <c r="H17" s="32">
        <v>2</v>
      </c>
      <c r="I17" s="77" t="s">
        <v>72</v>
      </c>
      <c r="J17" s="32" t="s">
        <v>81</v>
      </c>
      <c r="K17" s="42">
        <v>2000</v>
      </c>
      <c r="L17" s="42">
        <v>10000</v>
      </c>
      <c r="M17" s="85">
        <v>3.0000000000000001E-3</v>
      </c>
      <c r="N17" s="85">
        <v>6</v>
      </c>
      <c r="O17" s="68" t="s">
        <v>37</v>
      </c>
    </row>
    <row r="18" spans="1:15" s="2" customFormat="1" ht="13.5" customHeight="1" x14ac:dyDescent="0.25">
      <c r="A18" s="57"/>
      <c r="B18" s="29">
        <f t="shared" si="0"/>
        <v>9</v>
      </c>
      <c r="C18" s="28"/>
      <c r="D18" s="28" t="s">
        <v>41</v>
      </c>
      <c r="E18" s="30" t="s">
        <v>54</v>
      </c>
      <c r="F18" s="30"/>
      <c r="G18" s="30" t="s">
        <v>65</v>
      </c>
      <c r="H18" s="30">
        <v>1</v>
      </c>
      <c r="I18" s="76" t="s">
        <v>75</v>
      </c>
      <c r="J18" s="30" t="s">
        <v>82</v>
      </c>
      <c r="K18" s="41">
        <v>1000</v>
      </c>
      <c r="L18" s="41">
        <v>330</v>
      </c>
      <c r="M18" s="84">
        <v>0.67900000000000005</v>
      </c>
      <c r="N18" s="84">
        <v>679</v>
      </c>
      <c r="O18" s="67" t="s">
        <v>37</v>
      </c>
    </row>
    <row r="19" spans="1:15" s="2" customFormat="1" ht="13.5" customHeight="1" x14ac:dyDescent="0.25">
      <c r="A19" s="57"/>
      <c r="B19" s="31">
        <f t="shared" si="0"/>
        <v>10</v>
      </c>
      <c r="C19" s="32"/>
      <c r="D19" s="32" t="s">
        <v>42</v>
      </c>
      <c r="E19" s="32" t="s">
        <v>55</v>
      </c>
      <c r="F19" s="32"/>
      <c r="G19" s="32" t="s">
        <v>66</v>
      </c>
      <c r="H19" s="32">
        <v>1</v>
      </c>
      <c r="I19" s="77" t="s">
        <v>74</v>
      </c>
      <c r="J19" s="32">
        <v>1343067</v>
      </c>
      <c r="K19" s="42">
        <v>1000</v>
      </c>
      <c r="L19" s="42">
        <v>4368</v>
      </c>
      <c r="M19" s="85">
        <v>2.4729999999999999E-2</v>
      </c>
      <c r="N19" s="85">
        <v>24.73</v>
      </c>
      <c r="O19" s="68" t="s">
        <v>37</v>
      </c>
    </row>
    <row r="20" spans="1:15" s="2" customFormat="1" ht="13.5" customHeight="1" x14ac:dyDescent="0.25">
      <c r="A20" s="57"/>
      <c r="B20" s="29">
        <f t="shared" si="0"/>
        <v>11</v>
      </c>
      <c r="C20" s="28"/>
      <c r="D20" s="28" t="s">
        <v>42</v>
      </c>
      <c r="E20" s="30" t="s">
        <v>56</v>
      </c>
      <c r="F20" s="30"/>
      <c r="G20" s="30" t="s">
        <v>66</v>
      </c>
      <c r="H20" s="30">
        <v>1</v>
      </c>
      <c r="I20" s="76" t="s">
        <v>74</v>
      </c>
      <c r="J20" s="30">
        <v>1343074</v>
      </c>
      <c r="K20" s="41">
        <v>1000</v>
      </c>
      <c r="L20" s="41">
        <v>24730</v>
      </c>
      <c r="M20" s="84">
        <v>2.4729999999999999E-2</v>
      </c>
      <c r="N20" s="84">
        <v>24.73</v>
      </c>
      <c r="O20" s="67" t="s">
        <v>37</v>
      </c>
    </row>
    <row r="21" spans="1:15" s="2" customFormat="1" ht="13.5" customHeight="1" x14ac:dyDescent="0.25">
      <c r="A21" s="57"/>
      <c r="B21" s="31">
        <f t="shared" si="0"/>
        <v>12</v>
      </c>
      <c r="C21" s="32"/>
      <c r="D21" s="32" t="s">
        <v>42</v>
      </c>
      <c r="E21" s="32" t="s">
        <v>57</v>
      </c>
      <c r="F21" s="32"/>
      <c r="G21" s="32" t="s">
        <v>66</v>
      </c>
      <c r="H21" s="32">
        <v>1</v>
      </c>
      <c r="I21" s="77" t="s">
        <v>73</v>
      </c>
      <c r="J21" s="32" t="s">
        <v>83</v>
      </c>
      <c r="K21" s="42">
        <v>1000</v>
      </c>
      <c r="L21" s="42">
        <v>343581</v>
      </c>
      <c r="M21" s="85">
        <v>2.4819999999999998E-2</v>
      </c>
      <c r="N21" s="85">
        <v>24.82</v>
      </c>
      <c r="O21" s="68" t="s">
        <v>37</v>
      </c>
    </row>
    <row r="22" spans="1:15" s="2" customFormat="1" ht="13.5" customHeight="1" x14ac:dyDescent="0.25">
      <c r="A22" s="57"/>
      <c r="B22" s="29">
        <f t="shared" si="0"/>
        <v>13</v>
      </c>
      <c r="C22" s="28"/>
      <c r="D22" s="28" t="s">
        <v>40</v>
      </c>
      <c r="E22" s="30" t="s">
        <v>58</v>
      </c>
      <c r="F22" s="30"/>
      <c r="G22" s="30" t="s">
        <v>67</v>
      </c>
      <c r="H22" s="30">
        <v>1</v>
      </c>
      <c r="I22" s="76" t="s">
        <v>73</v>
      </c>
      <c r="J22" s="30" t="s">
        <v>84</v>
      </c>
      <c r="K22" s="41">
        <v>1000</v>
      </c>
      <c r="L22" s="41">
        <v>6190253</v>
      </c>
      <c r="M22" s="84">
        <v>2.6199999999999999E-3</v>
      </c>
      <c r="N22" s="84">
        <v>2.62</v>
      </c>
      <c r="O22" s="67" t="s">
        <v>37</v>
      </c>
    </row>
    <row r="23" spans="1:15" s="2" customFormat="1" ht="13.5" customHeight="1" x14ac:dyDescent="0.25">
      <c r="A23" s="57"/>
      <c r="B23" s="31">
        <f t="shared" si="0"/>
        <v>14</v>
      </c>
      <c r="C23" s="32"/>
      <c r="D23" s="32" t="s">
        <v>40</v>
      </c>
      <c r="E23" s="32" t="s">
        <v>59</v>
      </c>
      <c r="F23" s="32"/>
      <c r="G23" s="32" t="s">
        <v>67</v>
      </c>
      <c r="H23" s="32">
        <v>1</v>
      </c>
      <c r="I23" s="77" t="s">
        <v>72</v>
      </c>
      <c r="J23" s="32" t="s">
        <v>85</v>
      </c>
      <c r="K23" s="42">
        <v>1000</v>
      </c>
      <c r="L23" s="42">
        <v>10000</v>
      </c>
      <c r="M23" s="85">
        <v>1E-3</v>
      </c>
      <c r="N23" s="85">
        <v>1</v>
      </c>
      <c r="O23" s="68" t="s">
        <v>37</v>
      </c>
    </row>
    <row r="24" spans="1:15" s="2" customFormat="1" ht="13.5" customHeight="1" x14ac:dyDescent="0.25">
      <c r="A24" s="57"/>
      <c r="B24" s="29">
        <f t="shared" si="0"/>
        <v>15</v>
      </c>
      <c r="C24" s="28"/>
      <c r="D24" s="28" t="s">
        <v>43</v>
      </c>
      <c r="E24" s="30" t="s">
        <v>60</v>
      </c>
      <c r="F24" s="30"/>
      <c r="G24" s="30" t="s">
        <v>68</v>
      </c>
      <c r="H24" s="30">
        <v>1</v>
      </c>
      <c r="I24" s="76" t="s">
        <v>73</v>
      </c>
      <c r="J24" s="30" t="s">
        <v>86</v>
      </c>
      <c r="K24" s="41">
        <v>1000</v>
      </c>
      <c r="L24" s="41">
        <v>14021</v>
      </c>
      <c r="M24" s="84">
        <v>2.16</v>
      </c>
      <c r="N24" s="84">
        <v>2160</v>
      </c>
      <c r="O24" s="67" t="s">
        <v>37</v>
      </c>
    </row>
    <row r="25" spans="1:15" s="2" customFormat="1" ht="13.5" customHeight="1" x14ac:dyDescent="0.25">
      <c r="A25" s="57"/>
      <c r="B25" s="31">
        <f t="shared" si="0"/>
        <v>16</v>
      </c>
      <c r="C25" s="32"/>
      <c r="D25" s="32" t="s">
        <v>44</v>
      </c>
      <c r="E25" s="32" t="s">
        <v>61</v>
      </c>
      <c r="F25" s="32"/>
      <c r="G25" s="32" t="s">
        <v>69</v>
      </c>
      <c r="H25" s="32">
        <v>1</v>
      </c>
      <c r="I25" s="77" t="s">
        <v>73</v>
      </c>
      <c r="J25" s="32" t="s">
        <v>87</v>
      </c>
      <c r="K25" s="42">
        <v>1000</v>
      </c>
      <c r="L25" s="42">
        <v>90453</v>
      </c>
      <c r="M25" s="85">
        <v>0.11325</v>
      </c>
      <c r="N25" s="85">
        <v>113.25</v>
      </c>
      <c r="O25" s="68" t="s">
        <v>37</v>
      </c>
    </row>
    <row r="26" spans="1:15" x14ac:dyDescent="0.25">
      <c r="A26" s="57"/>
      <c r="B26" s="53"/>
      <c r="C26" s="52"/>
      <c r="D26" s="34"/>
      <c r="E26" s="33"/>
      <c r="F26" s="49"/>
      <c r="G26" s="39"/>
      <c r="H26" s="48">
        <f>SUM(H10:H25)</f>
        <v>17</v>
      </c>
      <c r="I26" s="78"/>
      <c r="J26" s="43"/>
      <c r="K26" s="48">
        <f>SUM(K10:K25)</f>
        <v>17000</v>
      </c>
      <c r="L26" s="47"/>
      <c r="M26" s="47"/>
      <c r="N26" s="47">
        <f>SUM(N10:N25)</f>
        <v>3067.13</v>
      </c>
      <c r="O26" s="69"/>
    </row>
    <row r="27" spans="1:15" ht="13.8" thickBot="1" x14ac:dyDescent="0.3">
      <c r="A27" s="57"/>
      <c r="B27" s="98" t="s">
        <v>20</v>
      </c>
      <c r="C27" s="98"/>
      <c r="D27" s="5"/>
      <c r="E27" s="7"/>
      <c r="F27" s="51" t="s">
        <v>21</v>
      </c>
      <c r="G27" s="4"/>
      <c r="H27" s="4"/>
      <c r="I27" s="79"/>
      <c r="J27" s="39"/>
      <c r="K27" s="39"/>
      <c r="L27" s="39"/>
      <c r="M27" s="39"/>
      <c r="N27" s="39"/>
      <c r="O27" s="66"/>
    </row>
    <row r="28" spans="1:15" ht="25.2" thickBot="1" x14ac:dyDescent="0.3">
      <c r="A28" s="57"/>
      <c r="B28" s="6"/>
      <c r="C28" s="6"/>
      <c r="D28" s="6"/>
      <c r="E28" s="8"/>
      <c r="F28" s="5"/>
      <c r="G28" s="5"/>
      <c r="H28" s="92" t="s">
        <v>36</v>
      </c>
      <c r="I28" s="83" t="s">
        <v>27</v>
      </c>
      <c r="J28" s="46" t="s">
        <v>23</v>
      </c>
      <c r="K28" s="39"/>
      <c r="L28" s="99">
        <f>N26</f>
        <v>3067.13</v>
      </c>
      <c r="M28" s="100"/>
      <c r="N28" s="93" t="s">
        <v>37</v>
      </c>
      <c r="O28" s="66"/>
    </row>
    <row r="29" spans="1:15" x14ac:dyDescent="0.25">
      <c r="A29" s="57"/>
      <c r="B29" s="6"/>
      <c r="C29" s="6"/>
      <c r="D29" s="6"/>
      <c r="E29" s="8"/>
      <c r="F29" s="5"/>
      <c r="G29" s="5"/>
      <c r="H29" s="5"/>
      <c r="I29" s="80"/>
      <c r="J29" s="50" t="s">
        <v>26</v>
      </c>
      <c r="K29" s="6"/>
      <c r="L29" s="101">
        <f>L28/H28</f>
        <v>3.0671300000000001</v>
      </c>
      <c r="M29" s="101"/>
      <c r="N29" s="94" t="s">
        <v>37</v>
      </c>
      <c r="O29" s="66"/>
    </row>
    <row r="30" spans="1:15" ht="13.8" thickBot="1" x14ac:dyDescent="0.3">
      <c r="A30" s="60"/>
      <c r="B30" s="27"/>
      <c r="C30" s="11"/>
      <c r="D30" s="11"/>
      <c r="E30" s="9"/>
      <c r="F30" s="10"/>
      <c r="G30" s="10"/>
      <c r="H30" s="10"/>
      <c r="I30" s="81"/>
      <c r="J30" s="10"/>
      <c r="K30" s="11"/>
      <c r="L30" s="61"/>
      <c r="M30" s="61"/>
      <c r="N30" s="61"/>
      <c r="O30" s="70"/>
    </row>
    <row r="32" spans="1:15" x14ac:dyDescent="0.25">
      <c r="C32" s="1"/>
      <c r="D32" s="1"/>
      <c r="E32" s="1"/>
    </row>
    <row r="33" spans="3:5" x14ac:dyDescent="0.25">
      <c r="C33" s="1"/>
      <c r="D33" s="1"/>
      <c r="E33" s="1"/>
    </row>
    <row r="34" spans="3:5" x14ac:dyDescent="0.25">
      <c r="C34" s="1"/>
      <c r="D34" s="1"/>
      <c r="E34" s="1"/>
    </row>
  </sheetData>
  <mergeCells count="3">
    <mergeCell ref="B27:C27"/>
    <mergeCell ref="L28:M28"/>
    <mergeCell ref="L29:M29"/>
  </mergeCells>
  <phoneticPr fontId="0" type="noConversion"/>
  <conditionalFormatting sqref="L10:L11">
    <cfRule type="cellIs" dxfId="15" priority="17" operator="lessThan">
      <formula>1</formula>
    </cfRule>
  </conditionalFormatting>
  <conditionalFormatting sqref="N10:N11">
    <cfRule type="containsBlanks" dxfId="14" priority="16">
      <formula>LEN(TRIM(N10))=0</formula>
    </cfRule>
  </conditionalFormatting>
  <conditionalFormatting sqref="L12:L13">
    <cfRule type="cellIs" dxfId="13" priority="14" operator="lessThan">
      <formula>1</formula>
    </cfRule>
  </conditionalFormatting>
  <conditionalFormatting sqref="N12:N13">
    <cfRule type="containsBlanks" dxfId="12" priority="13">
      <formula>LEN(TRIM(N12))=0</formula>
    </cfRule>
  </conditionalFormatting>
  <conditionalFormatting sqref="L14:L15">
    <cfRule type="cellIs" dxfId="11" priority="12" operator="lessThan">
      <formula>1</formula>
    </cfRule>
  </conditionalFormatting>
  <conditionalFormatting sqref="N14:N15">
    <cfRule type="containsBlanks" dxfId="10" priority="11">
      <formula>LEN(TRIM(N14))=0</formula>
    </cfRule>
  </conditionalFormatting>
  <conditionalFormatting sqref="L16:L17">
    <cfRule type="cellIs" dxfId="9" priority="10" operator="lessThan">
      <formula>1</formula>
    </cfRule>
  </conditionalFormatting>
  <conditionalFormatting sqref="N16:N17">
    <cfRule type="containsBlanks" dxfId="8" priority="9">
      <formula>LEN(TRIM(N16))=0</formula>
    </cfRule>
  </conditionalFormatting>
  <conditionalFormatting sqref="L18:L19">
    <cfRule type="cellIs" dxfId="7" priority="8" operator="lessThan">
      <formula>1</formula>
    </cfRule>
  </conditionalFormatting>
  <conditionalFormatting sqref="N18:N19">
    <cfRule type="containsBlanks" dxfId="6" priority="7">
      <formula>LEN(TRIM(N18))=0</formula>
    </cfRule>
  </conditionalFormatting>
  <conditionalFormatting sqref="L20:L21">
    <cfRule type="cellIs" dxfId="5" priority="6" operator="lessThan">
      <formula>1</formula>
    </cfRule>
  </conditionalFormatting>
  <conditionalFormatting sqref="N20:N21">
    <cfRule type="containsBlanks" dxfId="4" priority="5">
      <formula>LEN(TRIM(N20))=0</formula>
    </cfRule>
  </conditionalFormatting>
  <conditionalFormatting sqref="L22:L23">
    <cfRule type="cellIs" dxfId="3" priority="4" operator="lessThan">
      <formula>1</formula>
    </cfRule>
  </conditionalFormatting>
  <conditionalFormatting sqref="N22:N23">
    <cfRule type="containsBlanks" dxfId="2" priority="3">
      <formula>LEN(TRIM(N22))=0</formula>
    </cfRule>
  </conditionalFormatting>
  <conditionalFormatting sqref="L24:L25">
    <cfRule type="cellIs" dxfId="1" priority="2" operator="lessThan">
      <formula>1</formula>
    </cfRule>
  </conditionalFormatting>
  <conditionalFormatting sqref="N24:N25">
    <cfRule type="containsBlanks" dxfId="0" priority="1">
      <formula>LEN(TRIM(N24))=0</formula>
    </cfRule>
  </conditionalFormatting>
  <hyperlinks>
    <hyperlink ref="K7" r:id="rId1" xr:uid="{00000000-0004-0000-0000-000000000000}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>
      <selection activeCell="B7" sqref="B7"/>
    </sheetView>
  </sheetViews>
  <sheetFormatPr defaultRowHeight="13.2" x14ac:dyDescent="0.25"/>
  <cols>
    <col min="1" max="1" width="28" bestFit="1" customWidth="1"/>
    <col min="2" max="2" width="110.5546875" customWidth="1"/>
  </cols>
  <sheetData>
    <row r="1" spans="1:2" x14ac:dyDescent="0.25">
      <c r="A1" s="26" t="s">
        <v>0</v>
      </c>
      <c r="B1" s="95" t="s">
        <v>93</v>
      </c>
    </row>
    <row r="2" spans="1:2" x14ac:dyDescent="0.25">
      <c r="A2" s="25" t="s">
        <v>1</v>
      </c>
      <c r="B2" s="96" t="s">
        <v>32</v>
      </c>
    </row>
    <row r="3" spans="1:2" x14ac:dyDescent="0.25">
      <c r="A3" s="26" t="s">
        <v>2</v>
      </c>
      <c r="B3" s="97" t="s">
        <v>33</v>
      </c>
    </row>
    <row r="4" spans="1:2" x14ac:dyDescent="0.25">
      <c r="A4" s="25" t="s">
        <v>3</v>
      </c>
      <c r="B4" s="96" t="s">
        <v>31</v>
      </c>
    </row>
    <row r="5" spans="1:2" x14ac:dyDescent="0.25">
      <c r="A5" s="26" t="s">
        <v>4</v>
      </c>
      <c r="B5" s="97" t="s">
        <v>94</v>
      </c>
    </row>
    <row r="6" spans="1:2" x14ac:dyDescent="0.25">
      <c r="A6" s="25" t="s">
        <v>5</v>
      </c>
      <c r="B6" s="96" t="s">
        <v>30</v>
      </c>
    </row>
    <row r="7" spans="1:2" x14ac:dyDescent="0.25">
      <c r="A7" s="26" t="s">
        <v>6</v>
      </c>
      <c r="B7" s="97" t="s">
        <v>95</v>
      </c>
    </row>
    <row r="8" spans="1:2" x14ac:dyDescent="0.25">
      <c r="A8" s="25" t="s">
        <v>7</v>
      </c>
      <c r="B8" s="96" t="s">
        <v>35</v>
      </c>
    </row>
    <row r="9" spans="1:2" x14ac:dyDescent="0.25">
      <c r="A9" s="26" t="s">
        <v>8</v>
      </c>
      <c r="B9" s="97" t="s">
        <v>34</v>
      </c>
    </row>
    <row r="10" spans="1:2" x14ac:dyDescent="0.25">
      <c r="A10" s="25" t="s">
        <v>9</v>
      </c>
      <c r="B10" s="96" t="s">
        <v>96</v>
      </c>
    </row>
    <row r="11" spans="1:2" x14ac:dyDescent="0.25">
      <c r="A11" s="26" t="s">
        <v>10</v>
      </c>
      <c r="B11" s="97" t="s">
        <v>97</v>
      </c>
    </row>
    <row r="12" spans="1:2" x14ac:dyDescent="0.25">
      <c r="A12" s="25" t="s">
        <v>11</v>
      </c>
      <c r="B12" s="96" t="s">
        <v>98</v>
      </c>
    </row>
    <row r="13" spans="1:2" x14ac:dyDescent="0.25">
      <c r="A13" s="26" t="s">
        <v>12</v>
      </c>
      <c r="B13" s="97" t="s">
        <v>99</v>
      </c>
    </row>
    <row r="14" spans="1:2" x14ac:dyDescent="0.25">
      <c r="A14" s="25" t="s">
        <v>13</v>
      </c>
      <c r="B14" s="96" t="s">
        <v>100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Alireza Jahanbakhshi</dc:creator>
  <cp:lastModifiedBy>Alireza Jahanbakhshi</cp:lastModifiedBy>
  <cp:lastPrinted>2012-02-04T13:58:31Z</cp:lastPrinted>
  <dcterms:created xsi:type="dcterms:W3CDTF">2002-11-05T15:28:02Z</dcterms:created>
  <dcterms:modified xsi:type="dcterms:W3CDTF">2023-01-18T04:05:53Z</dcterms:modified>
</cp:coreProperties>
</file>