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13_ncr:1_{34138A89-339E-C74D-BAA4-B0B8F61FE160}" xr6:coauthVersionLast="47" xr6:coauthVersionMax="47" xr10:uidLastSave="{00000000-0000-0000-0000-000000000000}"/>
  <bookViews>
    <workbookView xWindow="0" yWindow="0" windowWidth="38400" windowHeight="2160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1" l="1"/>
  <c r="E160" i="1"/>
  <c r="E159" i="1"/>
  <c r="E156" i="1"/>
  <c r="E155" i="1"/>
  <c r="E154" i="1"/>
  <c r="E153" i="1"/>
  <c r="E152" i="1"/>
  <c r="E151" i="1"/>
  <c r="C151" i="1"/>
  <c r="E150" i="1"/>
  <c r="C150" i="1"/>
  <c r="E147" i="1"/>
  <c r="E146" i="1"/>
  <c r="E145" i="1"/>
  <c r="E144" i="1"/>
  <c r="E142" i="1"/>
  <c r="E141" i="1"/>
  <c r="C141" i="1"/>
  <c r="E138" i="1"/>
  <c r="E137" i="1"/>
  <c r="E136" i="1"/>
  <c r="E134" i="1"/>
  <c r="E133" i="1"/>
  <c r="E132" i="1"/>
  <c r="C132" i="1"/>
  <c r="E130" i="1"/>
  <c r="E128" i="1"/>
  <c r="E126" i="1"/>
  <c r="E125" i="1"/>
  <c r="E124" i="1"/>
  <c r="C124" i="1"/>
  <c r="E123" i="1"/>
  <c r="C123" i="1"/>
  <c r="E122" i="1"/>
  <c r="E120" i="1"/>
  <c r="E119" i="1"/>
  <c r="C119" i="1"/>
  <c r="E118" i="1"/>
  <c r="E117" i="1"/>
  <c r="E115" i="1"/>
  <c r="C113" i="1"/>
  <c r="E113" i="1" s="1"/>
  <c r="E111" i="1"/>
  <c r="E110" i="1"/>
  <c r="E109" i="1"/>
  <c r="C108" i="1"/>
  <c r="E108" i="1" s="1"/>
  <c r="E107" i="1"/>
  <c r="E105" i="1"/>
  <c r="E103" i="1"/>
  <c r="E101" i="1"/>
  <c r="E100" i="1"/>
  <c r="C100" i="1"/>
  <c r="E99" i="1"/>
  <c r="C98" i="1"/>
  <c r="E98" i="1" s="1"/>
  <c r="E97" i="1"/>
  <c r="C96" i="1"/>
  <c r="E96" i="1" s="1"/>
  <c r="E95" i="1"/>
  <c r="C92" i="1"/>
  <c r="E92" i="1" s="1"/>
  <c r="E91" i="1"/>
  <c r="E90" i="1"/>
  <c r="E89" i="1"/>
  <c r="E88" i="1"/>
  <c r="E87" i="1"/>
  <c r="E83" i="1"/>
  <c r="C86" i="1"/>
  <c r="E86" i="1" s="1"/>
  <c r="C82" i="1"/>
  <c r="E82" i="1" s="1"/>
  <c r="C77" i="1"/>
  <c r="E77" i="1" s="1"/>
  <c r="C74" i="1"/>
  <c r="E74" i="1" s="1"/>
  <c r="E81" i="1"/>
  <c r="C80" i="1"/>
  <c r="E80" i="1" s="1"/>
  <c r="E79" i="1"/>
  <c r="E78" i="1"/>
  <c r="E73" i="1"/>
  <c r="E70" i="1"/>
  <c r="E69" i="1"/>
  <c r="C68" i="1"/>
  <c r="E68" i="1" s="1"/>
  <c r="E66" i="1"/>
  <c r="C64" i="1"/>
  <c r="E64" i="1"/>
  <c r="C59" i="1"/>
  <c r="E59" i="1" s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<sst xmlns="http://schemas.openxmlformats.org/spreadsheetml/2006/main" count="229" uniqueCount="34">
  <si>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</si>
  <si>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</si>
  <si>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</si>
  <si>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</si>
  <si>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</si>
  <si>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</si>
  <si>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</si>
  <si>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</si>
  <si>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</si>
  <si>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</si>
  <si>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</si>
  <si>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</si>
  <si>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</si>
  <si>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</si>
  <si>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</si>
  <si>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</si>
  <si>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</si>
  <si>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</si>
  <si>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</si>
  <si>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</si>
  <si>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</si>
  <si>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</si>
  <si>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</si>
  <si>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</si>
  <si>
    <t>5.18.23</t>
  </si>
  <si>
    <t>5.24.23</t>
  </si>
  <si>
    <t>6.1.23</t>
  </si>
  <si>
    <t>6.8.23</t>
  </si>
  <si>
    <t>6.15.23</t>
  </si>
  <si>
    <t>6.22.23</t>
  </si>
  <si>
    <t>6.29.23</t>
  </si>
  <si>
    <t>7.06.23</t>
  </si>
  <si>
    <t>7.13.23</t>
  </si>
  <si>
    <t>7.20.23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</si>
</sst>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G161"/>
  <sheetViews>
    <sheetView tabSelected="1" topLeftCell="A127" zoomScale="140" zoomScaleNormal="140" workbookViewId="0">
      <selection activeCell="F161" sqref="F161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3" t="s">
        <v>22</v>
      </c>
      <c r="B66" s="4">
        <v>1</v>
      </c>
      <c r="E66" s="11">
        <f>13.8 + 13.7 - 1.6*2</f>
        <v>24.3</v>
      </c>
    </row>
    <row r="67" spans="1:6" x14ac:dyDescent="0.2">
      <c r="A67" s="3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3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3" t="s">
        <v>22</v>
      </c>
      <c r="B69">
        <v>4</v>
      </c>
      <c r="E69" s="11">
        <f>13.5+13.3 - 1.6*2</f>
        <v>23.6</v>
      </c>
    </row>
    <row r="70" spans="1:6" x14ac:dyDescent="0.2">
      <c r="A70" s="3" t="s">
        <v>22</v>
      </c>
      <c r="B70" s="3">
        <v>5</v>
      </c>
      <c r="E70" s="11">
        <f>9+9.4-1.6*2</f>
        <v>15.2</v>
      </c>
    </row>
    <row r="71" spans="1:6" x14ac:dyDescent="0.2">
      <c r="A71" s="3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3" t="s">
        <v>22</v>
      </c>
      <c r="B72">
        <v>7</v>
      </c>
      <c r="E72" s="11">
        <v>0</v>
      </c>
      <c r="F72" t="s">
        <v>14</v>
      </c>
    </row>
    <row r="73" spans="1:6" x14ac:dyDescent="0.2">
      <c r="A73" s="15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3" t="s">
        <v>23</v>
      </c>
      <c r="B74" s="3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3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3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3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3" t="s">
        <v>23</v>
      </c>
      <c r="B78" s="3">
        <v>5</v>
      </c>
      <c r="E78" s="11">
        <f>9.2+13.2+18.8-1.6*3</f>
        <v>36.400000000000006</v>
      </c>
    </row>
    <row r="79" spans="1:6" x14ac:dyDescent="0.2">
      <c r="A79" s="3" t="s">
        <v>23</v>
      </c>
      <c r="B79" s="3">
        <v>6</v>
      </c>
      <c r="E79" s="11">
        <f>16.6+16.8-1.6*2</f>
        <v>30.200000000000006</v>
      </c>
    </row>
    <row r="80" spans="1:6" x14ac:dyDescent="0.2">
      <c r="A80" s="3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5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  <row r="82" spans="1:6" x14ac:dyDescent="0.2">
      <c r="A82" s="3" t="s">
        <v>24</v>
      </c>
      <c r="B82" s="3">
        <v>1</v>
      </c>
      <c r="C82">
        <f>9 + 16.31 + 11.2 + 10.8 + 10.2 - 1.6*5</f>
        <v>49.510000000000005</v>
      </c>
      <c r="D82">
        <v>22.11</v>
      </c>
      <c r="E82" s="12">
        <f>C82-D82</f>
        <v>27.400000000000006</v>
      </c>
    </row>
    <row r="83" spans="1:6" x14ac:dyDescent="0.2">
      <c r="A83" s="3" t="s">
        <v>24</v>
      </c>
      <c r="B83" s="3">
        <v>2</v>
      </c>
      <c r="E83" s="11">
        <f>13.2 + 13.3 - 1.6*2</f>
        <v>23.3</v>
      </c>
    </row>
    <row r="84" spans="1:6" x14ac:dyDescent="0.2">
      <c r="A84" s="3" t="s">
        <v>24</v>
      </c>
      <c r="B84" s="3">
        <v>3</v>
      </c>
      <c r="C84">
        <v>0</v>
      </c>
      <c r="D84">
        <v>22.11</v>
      </c>
      <c r="E84" s="11"/>
      <c r="F84" t="s">
        <v>17</v>
      </c>
    </row>
    <row r="85" spans="1:6" x14ac:dyDescent="0.2">
      <c r="A85" s="3" t="s">
        <v>24</v>
      </c>
      <c r="B85" s="3">
        <v>4</v>
      </c>
      <c r="C85">
        <v>0</v>
      </c>
      <c r="D85">
        <v>0</v>
      </c>
      <c r="E85" s="11">
        <v>0</v>
      </c>
      <c r="F85" t="s">
        <v>15</v>
      </c>
    </row>
    <row r="86" spans="1:6" x14ac:dyDescent="0.2">
      <c r="A86" s="3" t="s">
        <v>24</v>
      </c>
      <c r="B86" s="3">
        <v>5</v>
      </c>
      <c r="C86">
        <f>13 + 11.51 + 14.8 + 13.8 + 14.2 + 16.9 + 15 - 1.6*7</f>
        <v>88.01</v>
      </c>
      <c r="D86">
        <v>0</v>
      </c>
      <c r="E86" s="11">
        <f>C86-D86</f>
        <v>88.01</v>
      </c>
      <c r="F86" t="s">
        <v>18</v>
      </c>
    </row>
    <row r="87" spans="1:6" x14ac:dyDescent="0.2">
      <c r="A87" s="3" t="s">
        <v>24</v>
      </c>
      <c r="B87" s="3">
        <v>6</v>
      </c>
      <c r="E87" s="11">
        <f>11.5 + 11.4 - 1.6*2</f>
        <v>19.7</v>
      </c>
    </row>
    <row r="88" spans="1:6" x14ac:dyDescent="0.2">
      <c r="A88" s="3" t="s">
        <v>24</v>
      </c>
      <c r="B88" s="3">
        <v>7</v>
      </c>
      <c r="E88" s="11">
        <f>12.8 + 12.6 - 1.6*2</f>
        <v>22.2</v>
      </c>
    </row>
    <row r="89" spans="1:6" x14ac:dyDescent="0.2">
      <c r="A89" s="15" t="s">
        <v>24</v>
      </c>
      <c r="B89" s="15">
        <v>8</v>
      </c>
      <c r="C89" s="7"/>
      <c r="D89" s="7"/>
      <c r="E89" s="13">
        <f>10.4 + 10.5 - 1.6*2</f>
        <v>17.7</v>
      </c>
      <c r="F89" s="7"/>
    </row>
    <row r="90" spans="1:6" x14ac:dyDescent="0.2">
      <c r="A90" s="3" t="s">
        <v>25</v>
      </c>
      <c r="B90" s="3">
        <v>1</v>
      </c>
      <c r="E90" s="11">
        <f>14.4 + 14.6 - 1.6*2</f>
        <v>25.8</v>
      </c>
    </row>
    <row r="91" spans="1:6" x14ac:dyDescent="0.2">
      <c r="A91" s="3" t="s">
        <v>25</v>
      </c>
      <c r="B91" s="3">
        <v>2</v>
      </c>
      <c r="E91" s="11">
        <f>10.1 + 13.2 - 1.6*2</f>
        <v>20.099999999999998</v>
      </c>
    </row>
    <row r="92" spans="1:6" x14ac:dyDescent="0.2">
      <c r="A92" s="3" t="s">
        <v>25</v>
      </c>
      <c r="B92" s="3">
        <v>3</v>
      </c>
      <c r="C92">
        <f>8 + 9.1 + 9.81 + 8.1 + 14.1 + 17.4 - 1.6*6</f>
        <v>56.910000000000004</v>
      </c>
      <c r="D92">
        <v>22.11</v>
      </c>
      <c r="E92" s="11">
        <f>C92-D92</f>
        <v>34.800000000000004</v>
      </c>
    </row>
    <row r="93" spans="1:6" x14ac:dyDescent="0.2">
      <c r="A93" s="3" t="s">
        <v>25</v>
      </c>
      <c r="B93" s="3">
        <v>4</v>
      </c>
      <c r="C93">
        <v>0</v>
      </c>
      <c r="D93">
        <v>22.11</v>
      </c>
      <c r="E93" s="11"/>
      <c r="F93" t="s">
        <v>17</v>
      </c>
    </row>
    <row r="94" spans="1:6" x14ac:dyDescent="0.2">
      <c r="A94" s="3" t="s">
        <v>25</v>
      </c>
      <c r="B94" s="3">
        <v>5</v>
      </c>
      <c r="C94">
        <v>0</v>
      </c>
      <c r="D94">
        <v>0</v>
      </c>
      <c r="E94" s="11">
        <v>0</v>
      </c>
      <c r="F94" t="s">
        <v>15</v>
      </c>
    </row>
    <row r="95" spans="1:6" x14ac:dyDescent="0.2">
      <c r="A95" s="3" t="s">
        <v>25</v>
      </c>
      <c r="B95" s="3">
        <v>6</v>
      </c>
      <c r="E95" s="11">
        <f>10.7 + 10.6 - 1.6*2</f>
        <v>18.099999999999998</v>
      </c>
    </row>
    <row r="96" spans="1:6" x14ac:dyDescent="0.2">
      <c r="A96" s="3" t="s">
        <v>25</v>
      </c>
      <c r="B96" s="3">
        <v>7</v>
      </c>
      <c r="C96">
        <f>9.7+10.4+6.81+13.5+6.4 - 1.6*5</f>
        <v>38.809999999999995</v>
      </c>
      <c r="D96">
        <v>0</v>
      </c>
      <c r="E96" s="11">
        <f>C96-D96</f>
        <v>38.809999999999995</v>
      </c>
      <c r="F96" t="s">
        <v>18</v>
      </c>
    </row>
    <row r="97" spans="1:6" x14ac:dyDescent="0.2">
      <c r="A97" s="15" t="s">
        <v>25</v>
      </c>
      <c r="B97" s="15">
        <v>8</v>
      </c>
      <c r="C97" s="7"/>
      <c r="D97" s="7"/>
      <c r="E97" s="13">
        <f>11.3 + 11.5 - 1.6*2</f>
        <v>19.600000000000001</v>
      </c>
      <c r="F97" s="7"/>
    </row>
    <row r="98" spans="1:6" x14ac:dyDescent="0.2">
      <c r="A98" s="3" t="s">
        <v>26</v>
      </c>
      <c r="B98" s="3">
        <v>1</v>
      </c>
      <c r="C98">
        <f>13.8 + 14.9 + 14.9 + 14 - 1.6*4</f>
        <v>51.2</v>
      </c>
      <c r="D98">
        <v>0</v>
      </c>
      <c r="E98" s="12">
        <f>C98</f>
        <v>51.2</v>
      </c>
      <c r="F98" t="s">
        <v>18</v>
      </c>
    </row>
    <row r="99" spans="1:6" x14ac:dyDescent="0.2">
      <c r="A99" s="3" t="s">
        <v>26</v>
      </c>
      <c r="B99" s="3">
        <v>2</v>
      </c>
      <c r="E99" s="11">
        <f>12.2 + 13.8 - 1.6*2</f>
        <v>22.8</v>
      </c>
    </row>
    <row r="100" spans="1:6" x14ac:dyDescent="0.2">
      <c r="A100" s="3" t="s">
        <v>26</v>
      </c>
      <c r="B100" s="3">
        <v>3</v>
      </c>
      <c r="C100">
        <f>7 + 10.1 + 14.4 + 7.5 + 11.6 + 8.1 - 1.6*5</f>
        <v>50.7</v>
      </c>
      <c r="D100">
        <v>22.11</v>
      </c>
      <c r="E100" s="11">
        <f>C100-D100</f>
        <v>28.590000000000003</v>
      </c>
    </row>
    <row r="101" spans="1:6" x14ac:dyDescent="0.2">
      <c r="A101" s="3" t="s">
        <v>26</v>
      </c>
      <c r="B101" s="3">
        <v>4</v>
      </c>
      <c r="E101" s="11">
        <f>10.5 + 8.6 - 1.6*2</f>
        <v>15.900000000000002</v>
      </c>
    </row>
    <row r="102" spans="1:6" x14ac:dyDescent="0.2">
      <c r="A102" s="3" t="s">
        <v>26</v>
      </c>
      <c r="B102" s="3">
        <v>5</v>
      </c>
      <c r="C102">
        <v>0</v>
      </c>
      <c r="D102">
        <v>22.11</v>
      </c>
      <c r="E102" s="11"/>
      <c r="F102" t="s">
        <v>17</v>
      </c>
    </row>
    <row r="103" spans="1:6" x14ac:dyDescent="0.2">
      <c r="A103" s="3" t="s">
        <v>26</v>
      </c>
      <c r="B103" s="3">
        <v>6</v>
      </c>
      <c r="E103" s="11">
        <f>11.6 + 11.9 -1.6*2</f>
        <v>20.3</v>
      </c>
    </row>
    <row r="104" spans="1:6" x14ac:dyDescent="0.2">
      <c r="A104" s="3" t="s">
        <v>26</v>
      </c>
      <c r="B104" s="3">
        <v>7</v>
      </c>
      <c r="C104">
        <v>0</v>
      </c>
      <c r="D104">
        <v>0</v>
      </c>
      <c r="E104" s="11">
        <v>0</v>
      </c>
      <c r="F104" t="s">
        <v>15</v>
      </c>
    </row>
    <row r="105" spans="1:6" x14ac:dyDescent="0.2">
      <c r="A105" s="15" t="s">
        <v>26</v>
      </c>
      <c r="B105" s="15">
        <v>8</v>
      </c>
      <c r="C105" s="7"/>
      <c r="D105" s="7"/>
      <c r="E105" s="13">
        <f>9.5 + 10.3 - 1.6*2</f>
        <v>16.600000000000001</v>
      </c>
      <c r="F105" s="7"/>
    </row>
    <row r="106" spans="1:6" x14ac:dyDescent="0.2">
      <c r="A106" s="16" t="s">
        <v>27</v>
      </c>
      <c r="B106" s="16">
        <v>1</v>
      </c>
      <c r="C106" s="4">
        <v>0</v>
      </c>
      <c r="D106" s="4">
        <v>0</v>
      </c>
      <c r="E106" s="12">
        <v>0</v>
      </c>
      <c r="F106" t="s">
        <v>15</v>
      </c>
    </row>
    <row r="107" spans="1:6" x14ac:dyDescent="0.2">
      <c r="A107" s="3" t="s">
        <v>27</v>
      </c>
      <c r="B107" s="3">
        <v>2</v>
      </c>
      <c r="E107" s="11">
        <f>13.7 + 13.8 - 1.6*2</f>
        <v>24.3</v>
      </c>
    </row>
    <row r="108" spans="1:6" x14ac:dyDescent="0.2">
      <c r="A108" s="3" t="s">
        <v>27</v>
      </c>
      <c r="B108" s="3">
        <v>3</v>
      </c>
      <c r="C108">
        <f>11.3 + 10.9 + 11.1 + 11 + 9.6 - 1.6*5</f>
        <v>45.900000000000006</v>
      </c>
      <c r="D108">
        <v>22.11</v>
      </c>
      <c r="E108" s="11">
        <f>C108-D108</f>
        <v>23.790000000000006</v>
      </c>
    </row>
    <row r="109" spans="1:6" x14ac:dyDescent="0.2">
      <c r="A109" s="3" t="s">
        <v>27</v>
      </c>
      <c r="B109" s="3">
        <v>4</v>
      </c>
      <c r="E109" s="11">
        <f>8.6 + 9.4 - 1.6*2</f>
        <v>14.8</v>
      </c>
    </row>
    <row r="110" spans="1:6" x14ac:dyDescent="0.2">
      <c r="A110" s="3" t="s">
        <v>27</v>
      </c>
      <c r="B110" s="3">
        <v>5</v>
      </c>
      <c r="E110" s="11">
        <f>7 + 7.4 - 1.6 *2</f>
        <v>11.2</v>
      </c>
    </row>
    <row r="111" spans="1:6" x14ac:dyDescent="0.2">
      <c r="A111" s="3" t="s">
        <v>27</v>
      </c>
      <c r="B111" s="3">
        <v>6</v>
      </c>
      <c r="E111" s="11">
        <f>10.3 + 9.6 - 1.6*2</f>
        <v>16.7</v>
      </c>
    </row>
    <row r="112" spans="1:6" x14ac:dyDescent="0.2">
      <c r="A112" s="3" t="s">
        <v>27</v>
      </c>
      <c r="B112" s="3">
        <v>7</v>
      </c>
      <c r="C112">
        <v>0</v>
      </c>
      <c r="D112">
        <v>22.11</v>
      </c>
      <c r="E112" s="11"/>
      <c r="F112" t="s">
        <v>17</v>
      </c>
    </row>
    <row r="113" spans="1:6" x14ac:dyDescent="0.2">
      <c r="A113" s="15" t="s">
        <v>27</v>
      </c>
      <c r="B113" s="15">
        <v>8</v>
      </c>
      <c r="C113" s="7">
        <f>10.7 + 8.8 + 9.3 + 8.6 + 8 + 7.5 + 9 + 8.6 - 1.6*8</f>
        <v>57.7</v>
      </c>
      <c r="D113" s="7">
        <v>0</v>
      </c>
      <c r="E113" s="13">
        <f>C113</f>
        <v>57.7</v>
      </c>
      <c r="F113" s="7" t="s">
        <v>18</v>
      </c>
    </row>
    <row r="114" spans="1:6" x14ac:dyDescent="0.2">
      <c r="A114" s="3" t="s">
        <v>28</v>
      </c>
      <c r="B114" s="16">
        <v>1</v>
      </c>
      <c r="C114">
        <v>0</v>
      </c>
      <c r="D114">
        <v>22.11</v>
      </c>
      <c r="F114" t="s">
        <v>17</v>
      </c>
    </row>
    <row r="115" spans="1:6" x14ac:dyDescent="0.2">
      <c r="A115" s="3" t="s">
        <v>28</v>
      </c>
      <c r="B115" s="3">
        <v>2</v>
      </c>
      <c r="E115">
        <f>8 + 7.6 - 1.6*2</f>
        <v>12.399999999999999</v>
      </c>
    </row>
    <row r="116" spans="1:6" x14ac:dyDescent="0.2">
      <c r="A116" s="3" t="s">
        <v>28</v>
      </c>
      <c r="B116" s="3">
        <v>3</v>
      </c>
      <c r="E116">
        <v>0</v>
      </c>
    </row>
    <row r="117" spans="1:6" x14ac:dyDescent="0.2">
      <c r="A117" s="3" t="s">
        <v>28</v>
      </c>
      <c r="B117" s="3">
        <v>4</v>
      </c>
      <c r="E117">
        <f>11 + 10.9 - 1.6*2</f>
        <v>18.7</v>
      </c>
    </row>
    <row r="118" spans="1:6" x14ac:dyDescent="0.2">
      <c r="A118" s="3" t="s">
        <v>28</v>
      </c>
      <c r="B118" s="3">
        <v>5</v>
      </c>
      <c r="E118">
        <f>10.6 + 10.7 - 1.6*2</f>
        <v>18.099999999999998</v>
      </c>
    </row>
    <row r="119" spans="1:6" x14ac:dyDescent="0.2">
      <c r="A119" s="3" t="s">
        <v>28</v>
      </c>
      <c r="B119" s="3">
        <v>6</v>
      </c>
      <c r="C119">
        <f>5.7 + 9.6 + 14.2 + 11.2 + 11.3 + 11.8 - 1.6*6</f>
        <v>54.199999999999996</v>
      </c>
      <c r="D119">
        <v>0</v>
      </c>
      <c r="E119">
        <f>C119</f>
        <v>54.199999999999996</v>
      </c>
      <c r="F119" t="s">
        <v>18</v>
      </c>
    </row>
    <row r="120" spans="1:6" x14ac:dyDescent="0.2">
      <c r="A120" s="3" t="s">
        <v>28</v>
      </c>
      <c r="B120" s="3">
        <v>7</v>
      </c>
      <c r="E120">
        <f>14.3 + 14.4 - 1.6*2</f>
        <v>25.500000000000004</v>
      </c>
    </row>
    <row r="121" spans="1:6" x14ac:dyDescent="0.2">
      <c r="A121" s="15" t="s">
        <v>28</v>
      </c>
      <c r="B121" s="15">
        <v>8</v>
      </c>
      <c r="C121" s="7">
        <v>0</v>
      </c>
      <c r="D121" s="7">
        <v>0</v>
      </c>
      <c r="E121" s="7">
        <v>0</v>
      </c>
      <c r="F121" s="7" t="s">
        <v>15</v>
      </c>
    </row>
    <row r="122" spans="1:6" x14ac:dyDescent="0.2">
      <c r="A122" s="3" t="s">
        <v>29</v>
      </c>
      <c r="B122" s="16">
        <v>1</v>
      </c>
      <c r="E122">
        <f>14.8+15 -1.6*2</f>
        <v>26.6</v>
      </c>
    </row>
    <row r="123" spans="1:6" x14ac:dyDescent="0.2">
      <c r="A123" s="3" t="s">
        <v>29</v>
      </c>
      <c r="B123" s="3">
        <v>2</v>
      </c>
      <c r="C123">
        <f>11.5+10.2+5.21+14.4+12+0.1+11+8.5-1.6*7</f>
        <v>61.709999999999994</v>
      </c>
      <c r="D123">
        <v>0</v>
      </c>
      <c r="E123">
        <f>C123</f>
        <v>61.709999999999994</v>
      </c>
      <c r="F123" t="s">
        <v>18</v>
      </c>
    </row>
    <row r="124" spans="1:6" x14ac:dyDescent="0.2">
      <c r="A124" s="3" t="s">
        <v>29</v>
      </c>
      <c r="B124" s="3">
        <v>3</v>
      </c>
      <c r="C124">
        <f>8.4+7.8+10.7+12.4+16.5+10+16.8-7*1.6</f>
        <v>71.399999999999991</v>
      </c>
      <c r="D124">
        <v>22.11</v>
      </c>
      <c r="E124">
        <f>C124-D124</f>
        <v>49.289999999999992</v>
      </c>
    </row>
    <row r="125" spans="1:6" x14ac:dyDescent="0.2">
      <c r="A125" s="3" t="s">
        <v>29</v>
      </c>
      <c r="B125" s="3">
        <v>4</v>
      </c>
      <c r="E125">
        <f>8.6+8.2 -1.6*2</f>
        <v>13.599999999999998</v>
      </c>
    </row>
    <row r="126" spans="1:6" x14ac:dyDescent="0.2">
      <c r="A126" s="3" t="s">
        <v>29</v>
      </c>
      <c r="B126" s="3">
        <v>5</v>
      </c>
      <c r="E126">
        <f>11.8+11.5-1.6*2</f>
        <v>20.100000000000001</v>
      </c>
    </row>
    <row r="127" spans="1:6" x14ac:dyDescent="0.2">
      <c r="A127" s="3" t="s">
        <v>29</v>
      </c>
      <c r="B127" s="3">
        <v>6</v>
      </c>
      <c r="C127">
        <v>0</v>
      </c>
      <c r="D127">
        <v>0</v>
      </c>
      <c r="E127">
        <v>0</v>
      </c>
      <c r="F127" t="s">
        <v>15</v>
      </c>
    </row>
    <row r="128" spans="1:6" x14ac:dyDescent="0.2">
      <c r="A128" s="3" t="s">
        <v>29</v>
      </c>
      <c r="B128" s="3">
        <v>7</v>
      </c>
      <c r="E128">
        <f>13.5+12.9-1.6*2</f>
        <v>23.2</v>
      </c>
    </row>
    <row r="129" spans="1:6" x14ac:dyDescent="0.2">
      <c r="A129" s="15" t="s">
        <v>29</v>
      </c>
      <c r="B129" s="15">
        <v>8</v>
      </c>
      <c r="C129" s="7">
        <v>0</v>
      </c>
      <c r="D129" s="7">
        <v>22.11</v>
      </c>
      <c r="E129" s="7"/>
      <c r="F129" s="7" t="s">
        <v>17</v>
      </c>
    </row>
    <row r="130" spans="1:6" x14ac:dyDescent="0.2">
      <c r="A130" s="3" t="s">
        <v>30</v>
      </c>
      <c r="B130" s="17">
        <v>1</v>
      </c>
      <c r="E130">
        <f>11.3+10.4-1.6*2</f>
        <v>18.500000000000004</v>
      </c>
    </row>
    <row r="131" spans="1:6" x14ac:dyDescent="0.2">
      <c r="A131" s="3" t="s">
        <v>30</v>
      </c>
      <c r="B131" s="3">
        <v>2</v>
      </c>
      <c r="C131">
        <v>0</v>
      </c>
      <c r="D131">
        <v>0</v>
      </c>
      <c r="E131">
        <v>0</v>
      </c>
      <c r="F131" t="s">
        <v>15</v>
      </c>
    </row>
    <row r="132" spans="1:6" x14ac:dyDescent="0.2">
      <c r="A132" s="3" t="s">
        <v>30</v>
      </c>
      <c r="B132" s="3">
        <v>3</v>
      </c>
      <c r="C132">
        <f>10+11.3+5.61+12.5+13.8+15.2-1.6*6</f>
        <v>58.809999999999995</v>
      </c>
      <c r="D132">
        <v>0</v>
      </c>
      <c r="E132">
        <f>C132-D132</f>
        <v>58.809999999999995</v>
      </c>
      <c r="F132" t="s">
        <v>18</v>
      </c>
    </row>
    <row r="133" spans="1:6" x14ac:dyDescent="0.2">
      <c r="A133" s="3" t="s">
        <v>30</v>
      </c>
      <c r="B133" s="3">
        <v>4</v>
      </c>
      <c r="E133">
        <f>9+9.3-1.6*2</f>
        <v>15.100000000000001</v>
      </c>
    </row>
    <row r="134" spans="1:6" x14ac:dyDescent="0.2">
      <c r="A134" s="3" t="s">
        <v>30</v>
      </c>
      <c r="B134" s="3">
        <v>5</v>
      </c>
      <c r="E134">
        <f>8.6+9.1-1.6*2</f>
        <v>14.5</v>
      </c>
    </row>
    <row r="135" spans="1:6" x14ac:dyDescent="0.2">
      <c r="A135" s="3" t="s">
        <v>30</v>
      </c>
      <c r="B135" s="3">
        <v>6</v>
      </c>
      <c r="C135">
        <v>0</v>
      </c>
      <c r="D135">
        <v>22.11</v>
      </c>
      <c r="F135" t="s">
        <v>17</v>
      </c>
    </row>
    <row r="136" spans="1:6" x14ac:dyDescent="0.2">
      <c r="A136" s="3" t="s">
        <v>30</v>
      </c>
      <c r="B136" s="3">
        <v>7</v>
      </c>
      <c r="E136">
        <f>9.8+10.1-1.6*2</f>
        <v>16.7</v>
      </c>
    </row>
    <row r="137" spans="1:6" x14ac:dyDescent="0.2">
      <c r="A137" s="15" t="s">
        <v>30</v>
      </c>
      <c r="B137" s="15">
        <v>8</v>
      </c>
      <c r="C137" s="7"/>
      <c r="D137" s="7"/>
      <c r="E137" s="7">
        <f>11.8+11.6</f>
        <v>23.4</v>
      </c>
      <c r="F137" s="7"/>
    </row>
    <row r="138" spans="1:6" x14ac:dyDescent="0.2">
      <c r="A138" s="3" t="s">
        <v>31</v>
      </c>
      <c r="B138" s="17">
        <v>1</v>
      </c>
      <c r="E138">
        <f>7+7.2-1.6*2</f>
        <v>11</v>
      </c>
    </row>
    <row r="139" spans="1:6" x14ac:dyDescent="0.2">
      <c r="A139" s="3" t="s">
        <v>31</v>
      </c>
      <c r="B139" s="3">
        <v>2</v>
      </c>
      <c r="C139">
        <v>0</v>
      </c>
      <c r="D139">
        <v>22.11</v>
      </c>
      <c r="F139" t="s">
        <v>17</v>
      </c>
    </row>
    <row r="140" spans="1:6" x14ac:dyDescent="0.2">
      <c r="A140" s="3" t="s">
        <v>31</v>
      </c>
      <c r="B140" s="3">
        <v>3</v>
      </c>
      <c r="C140">
        <v>0</v>
      </c>
      <c r="D140">
        <v>0</v>
      </c>
      <c r="E140">
        <v>0</v>
      </c>
      <c r="F140" t="s">
        <v>15</v>
      </c>
    </row>
    <row r="141" spans="1:6" x14ac:dyDescent="0.2">
      <c r="A141" s="3" t="s">
        <v>31</v>
      </c>
      <c r="B141" s="3">
        <v>4</v>
      </c>
      <c r="C141">
        <f>7+7.6+7.4+6.5+9.8+8.6+5.9+10.8-1.6*8</f>
        <v>50.8</v>
      </c>
      <c r="D141">
        <v>0</v>
      </c>
      <c r="E141">
        <f>C141</f>
        <v>50.8</v>
      </c>
      <c r="F141" t="s">
        <v>18</v>
      </c>
    </row>
    <row r="142" spans="1:6" x14ac:dyDescent="0.2">
      <c r="A142" s="3" t="s">
        <v>31</v>
      </c>
      <c r="B142" s="3">
        <v>5</v>
      </c>
      <c r="E142">
        <f>12+11.8-1.6*2</f>
        <v>20.6</v>
      </c>
    </row>
    <row r="143" spans="1:6" x14ac:dyDescent="0.2">
      <c r="A143" s="3" t="s">
        <v>31</v>
      </c>
      <c r="B143" s="3">
        <v>6</v>
      </c>
      <c r="E143">
        <v>0</v>
      </c>
    </row>
    <row r="144" spans="1:6" x14ac:dyDescent="0.2">
      <c r="A144" s="3" t="s">
        <v>31</v>
      </c>
      <c r="B144" s="3">
        <v>7</v>
      </c>
      <c r="E144">
        <f>11.8+11.7-1.6*2</f>
        <v>20.3</v>
      </c>
    </row>
    <row r="145" spans="1:6" x14ac:dyDescent="0.2">
      <c r="A145" s="15" t="s">
        <v>31</v>
      </c>
      <c r="B145" s="15">
        <v>8</v>
      </c>
      <c r="C145" s="7"/>
      <c r="D145" s="7"/>
      <c r="E145" s="7">
        <f>9.4+10.2-1.6*2</f>
        <v>16.400000000000002</v>
      </c>
      <c r="F145" s="7"/>
    </row>
    <row r="146" spans="1:6" x14ac:dyDescent="0.2">
      <c r="A146" s="3" t="s">
        <v>32</v>
      </c>
      <c r="B146" s="17">
        <v>1</v>
      </c>
      <c r="E146">
        <f>9.9+9.8-1.6*2</f>
        <v>16.500000000000004</v>
      </c>
    </row>
    <row r="147" spans="1:6" x14ac:dyDescent="0.2">
      <c r="A147" s="3" t="s">
        <v>32</v>
      </c>
      <c r="B147" s="3">
        <v>2</v>
      </c>
      <c r="E147">
        <f>8.5+8.9-1.6*2</f>
        <v>14.2</v>
      </c>
    </row>
    <row r="148" spans="1:6" x14ac:dyDescent="0.2">
      <c r="A148" s="3" t="s">
        <v>32</v>
      </c>
      <c r="B148" s="3">
        <v>3</v>
      </c>
      <c r="C148">
        <v>0</v>
      </c>
      <c r="D148">
        <v>22.11</v>
      </c>
      <c r="F148" t="s">
        <v>17</v>
      </c>
    </row>
    <row r="149" spans="1:6" x14ac:dyDescent="0.2">
      <c r="A149" s="3" t="s">
        <v>32</v>
      </c>
      <c r="B149" s="3">
        <v>4</v>
      </c>
      <c r="C149">
        <v>0</v>
      </c>
      <c r="D149">
        <v>0</v>
      </c>
      <c r="E149">
        <v>0</v>
      </c>
      <c r="F149" t="s">
        <v>15</v>
      </c>
    </row>
    <row r="150" spans="1:6" x14ac:dyDescent="0.2">
      <c r="A150" s="3" t="s">
        <v>32</v>
      </c>
      <c r="B150" s="3">
        <v>5</v>
      </c>
      <c r="C150">
        <f>9.2+18.9+7+12.2+10.4+9.8+8.9+12-1.6*8</f>
        <v>75.600000000000009</v>
      </c>
      <c r="D150">
        <v>0</v>
      </c>
      <c r="E150">
        <f>C150</f>
        <v>75.600000000000009</v>
      </c>
      <c r="F150" t="s">
        <v>18</v>
      </c>
    </row>
    <row r="151" spans="1:6" x14ac:dyDescent="0.2">
      <c r="A151" s="3" t="s">
        <v>32</v>
      </c>
      <c r="B151" s="3">
        <v>6</v>
      </c>
      <c r="C151">
        <f>10.6+10.5+5.8+11.5+10.4+12.6-1.6*6</f>
        <v>51.800000000000004</v>
      </c>
      <c r="D151">
        <v>22.11</v>
      </c>
      <c r="E151">
        <f>C151-D151</f>
        <v>29.690000000000005</v>
      </c>
    </row>
    <row r="152" spans="1:6" x14ac:dyDescent="0.2">
      <c r="A152" s="3" t="s">
        <v>32</v>
      </c>
      <c r="B152" s="3">
        <v>7</v>
      </c>
      <c r="E152">
        <f>10.8+10.9-1.6*2</f>
        <v>18.500000000000004</v>
      </c>
    </row>
    <row r="153" spans="1:6" x14ac:dyDescent="0.2">
      <c r="A153" s="15" t="s">
        <v>32</v>
      </c>
      <c r="B153" s="15">
        <v>8</v>
      </c>
      <c r="C153" s="7"/>
      <c r="D153" s="7"/>
      <c r="E153" s="7">
        <f>9.2+9.3-1.6*2</f>
        <v>15.3</v>
      </c>
      <c r="F153" s="7"/>
    </row>
    <row r="154" spans="1:6" x14ac:dyDescent="0.2">
      <c r="A154" s="3" t="s">
        <v>33</v>
      </c>
      <c r="B154" s="17">
        <v>1</v>
      </c>
      <c r="E154">
        <f>7.5+7.7-1.6*2</f>
        <v>12</v>
      </c>
    </row>
    <row r="155" spans="1:6" x14ac:dyDescent="0.2">
      <c r="A155" s="3" t="s">
        <v>33</v>
      </c>
      <c r="B155" s="3">
        <v>2</v>
      </c>
      <c r="E155">
        <f>12.7-1.6</f>
        <v>11.1</v>
      </c>
    </row>
    <row r="156" spans="1:6" x14ac:dyDescent="0.2">
      <c r="A156" s="3" t="s">
        <v>33</v>
      </c>
      <c r="B156" s="3">
        <v>3</v>
      </c>
      <c r="E156">
        <f>15+9.2-1.6*2</f>
        <v>21</v>
      </c>
    </row>
    <row r="157" spans="1:6" x14ac:dyDescent="0.2">
      <c r="A157" s="3" t="s">
        <v>33</v>
      </c>
      <c r="B157" s="3">
        <v>4</v>
      </c>
      <c r="C157">
        <v>0</v>
      </c>
      <c r="D157">
        <v>22.11</v>
      </c>
      <c r="F157" t="s">
        <v>17</v>
      </c>
    </row>
    <row r="158" spans="1:6" x14ac:dyDescent="0.2">
      <c r="A158" s="3" t="s">
        <v>33</v>
      </c>
      <c r="B158" s="3">
        <v>5</v>
      </c>
      <c r="C158">
        <v>0</v>
      </c>
      <c r="D158">
        <v>0</v>
      </c>
      <c r="E158">
        <v>0</v>
      </c>
      <c r="F158" t="s">
        <v>15</v>
      </c>
    </row>
    <row r="159" spans="1:6" x14ac:dyDescent="0.2">
      <c r="A159" s="3" t="s">
        <v>33</v>
      </c>
      <c r="B159" s="3">
        <v>6</v>
      </c>
      <c r="E159">
        <f>11.9+12-1.6*2</f>
        <v>20.7</v>
      </c>
    </row>
    <row r="160" spans="1:6" x14ac:dyDescent="0.2">
      <c r="A160" s="3" t="s">
        <v>33</v>
      </c>
      <c r="B160" s="3">
        <v>7</v>
      </c>
      <c r="E160">
        <f>12.9+12.4+14.4+6+7.1+3.4-1.6*6</f>
        <v>46.6</v>
      </c>
      <c r="F160" t="s">
        <v>18</v>
      </c>
    </row>
    <row r="161" spans="1:6" x14ac:dyDescent="0.2">
      <c r="A161" s="15" t="s">
        <v>33</v>
      </c>
      <c r="B161" s="15">
        <v>8</v>
      </c>
      <c r="C161" s="7"/>
      <c r="D161" s="7"/>
      <c r="E161" s="7">
        <f>10.4+10.6-1.6*2</f>
        <v>17.8</v>
      </c>
      <c r="F16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2023-03-14T13:08:58Z</dcterms:created>
  <dcterms:modified xsi:type="dcterms:W3CDTF">2023-07-21T12:49:54Z</dcterms:modified>
  <cp:category/>
  <cp:contentStatus/>
</cp:coreProperties>
</file>