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ФизМат\Операционные системы\2сем-информационные технологии (Коралева)\Выполненное\Excel\"/>
    </mc:Choice>
  </mc:AlternateContent>
  <xr:revisionPtr revIDLastSave="0" documentId="13_ncr:1_{596CC2C7-3761-44BD-8705-F98A2A06824F}" xr6:coauthVersionLast="45" xr6:coauthVersionMax="45" xr10:uidLastSave="{00000000-0000-0000-0000-000000000000}"/>
  <bookViews>
    <workbookView xWindow="-108" yWindow="-108" windowWidth="23256" windowHeight="12576" xr2:uid="{016EBC1F-48E0-49F0-B510-A1AB9E43D114}"/>
  </bookViews>
  <sheets>
    <sheet name="Лист1" sheetId="1" r:id="rId1"/>
    <sheet name="Лист2" sheetId="2" r:id="rId2"/>
    <sheet name="Лист3" sheetId="3" r:id="rId3"/>
  </sheets>
  <definedNames>
    <definedName name="a">Лист1!$A$3</definedName>
    <definedName name="b">Лист1!$B$3</definedName>
    <definedName name="c_" localSheetId="0">Лист1!$C$3</definedName>
    <definedName name="D">Лист1!$A$4</definedName>
    <definedName name="x1_">Лист1!$A$5</definedName>
    <definedName name="x2_">Лист1!$B$5</definedName>
    <definedName name="а">Лист3!$A$1</definedName>
    <definedName name="б">Лист3!$B$1</definedName>
    <definedName name="с">Лист3!$C$1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2" i="3"/>
  <c r="B4" i="3"/>
  <c r="D12" i="2" l="1"/>
  <c r="E12" i="2" s="1"/>
  <c r="D11" i="2"/>
  <c r="E11" i="2" s="1"/>
  <c r="D6" i="2"/>
  <c r="C18" i="2" s="1"/>
  <c r="F6" i="2"/>
  <c r="E6" i="2"/>
  <c r="D10" i="2"/>
  <c r="C15" i="2" s="1"/>
  <c r="D9" i="2"/>
  <c r="C19" i="2" s="1"/>
  <c r="C17" i="2" l="1"/>
  <c r="C16" i="2"/>
  <c r="E10" i="2"/>
  <c r="E9" i="2"/>
  <c r="A4" i="1"/>
  <c r="A10" i="1" l="1"/>
  <c r="A8" i="1"/>
  <c r="A9" i="1"/>
  <c r="A6" i="1"/>
  <c r="A5" i="1"/>
</calcChain>
</file>

<file path=xl/sharedStrings.xml><?xml version="1.0" encoding="utf-8"?>
<sst xmlns="http://schemas.openxmlformats.org/spreadsheetml/2006/main" count="47" uniqueCount="35">
  <si>
    <t>№ п/п</t>
  </si>
  <si>
    <t>Ф.И.О.</t>
  </si>
  <si>
    <t xml:space="preserve">Математика </t>
  </si>
  <si>
    <t>Эконом.Теория</t>
  </si>
  <si>
    <t xml:space="preserve">Информатика </t>
  </si>
  <si>
    <t>1.</t>
  </si>
  <si>
    <t>Макаров С.П.</t>
  </si>
  <si>
    <t>2.</t>
  </si>
  <si>
    <t>3.</t>
  </si>
  <si>
    <t>Средний балл</t>
  </si>
  <si>
    <t xml:space="preserve">Средний балл </t>
  </si>
  <si>
    <t>Стипендия</t>
  </si>
  <si>
    <t>Результаты сдачи сессии</t>
  </si>
  <si>
    <t>На "отлично"</t>
  </si>
  <si>
    <t>На "отлично" и "хорошо"</t>
  </si>
  <si>
    <t xml:space="preserve">Неуспевающие </t>
  </si>
  <si>
    <t>Самый сложный предмет</t>
  </si>
  <si>
    <t xml:space="preserve">Наивысший средний балл </t>
  </si>
  <si>
    <t>1. Решение квадратного уравнения a*x^2+b*x+c=0</t>
  </si>
  <si>
    <t>a=</t>
  </si>
  <si>
    <t>b=</t>
  </si>
  <si>
    <t>c=</t>
  </si>
  <si>
    <t>&lt;-- коэффициенты a,b,c</t>
  </si>
  <si>
    <t>&lt;-- дискриминант</t>
  </si>
  <si>
    <t>&lt;-- первый корень</t>
  </si>
  <si>
    <t>&lt;-- второй корень</t>
  </si>
  <si>
    <t xml:space="preserve">&lt;-- корень квадратный </t>
  </si>
  <si>
    <t>Вычисление корней с проверкой дискриминанта</t>
  </si>
  <si>
    <t>4.</t>
  </si>
  <si>
    <t>Петров П.П.</t>
  </si>
  <si>
    <t>Иванов И.И.</t>
  </si>
  <si>
    <t>Федоров Ф.Ф.</t>
  </si>
  <si>
    <t>Тип треугольника1:</t>
  </si>
  <si>
    <t>Тип треугольника2:</t>
  </si>
  <si>
    <t>Площадь: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</si>
</sst>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99D-3CB2-404B-A87C-A5356AE3D631}">
  <dimension ref="A1:E10"/>
  <sheetViews>
    <sheetView tabSelected="1" workbookViewId="0">
      <selection activeCell="A5" sqref="A5"/>
    </sheetView>
  </sheetViews>
  <sheetFormatPr defaultRowHeight="14.4" x14ac:dyDescent="0.3"/>
  <sheetData>
    <row r="1" spans="1:5" x14ac:dyDescent="0.3">
      <c r="A1" s="5" t="s">
        <v>18</v>
      </c>
      <c r="B1" s="5"/>
      <c r="C1" s="5"/>
      <c r="D1" s="5"/>
    </row>
    <row r="2" spans="1:5" x14ac:dyDescent="0.3">
      <c r="A2" s="3" t="s">
        <v>19</v>
      </c>
      <c r="B2" s="3" t="s">
        <v>20</v>
      </c>
      <c r="C2" s="3" t="s">
        <v>21</v>
      </c>
    </row>
    <row r="3" spans="1:5" x14ac:dyDescent="0.3">
      <c r="A3">
        <v>1</v>
      </c>
      <c r="B3">
        <v>4</v>
      </c>
      <c r="C3">
        <v>3</v>
      </c>
      <c r="D3" t="s">
        <v>22</v>
      </c>
    </row>
    <row r="4" spans="1:5" x14ac:dyDescent="0.3">
      <c r="A4">
        <f>b^2-4*a*c_</f>
        <v>4</v>
      </c>
      <c r="D4" t="s">
        <v>23</v>
      </c>
    </row>
    <row r="5" spans="1:5" x14ac:dyDescent="0.3">
      <c r="A5">
        <f>IF(a&lt;&gt;0,(-b+SQRT(D))/(2*a),"это не кв. уравнение")</f>
        <v>-1</v>
      </c>
      <c r="D5" t="s">
        <v>24</v>
      </c>
    </row>
    <row r="6" spans="1:5" x14ac:dyDescent="0.3">
      <c r="A6">
        <f>IF(a&lt;&gt;0,(-b-SQRT(D))/(2*a),"это не кв. уравнение")</f>
        <v>-3</v>
      </c>
      <c r="D6" t="s">
        <v>25</v>
      </c>
    </row>
    <row r="7" spans="1:5" x14ac:dyDescent="0.3">
      <c r="A7" s="9" t="s">
        <v>27</v>
      </c>
      <c r="B7" s="9"/>
      <c r="C7" s="9"/>
      <c r="D7" s="9"/>
      <c r="E7" s="9"/>
    </row>
    <row r="8" spans="1:5" x14ac:dyDescent="0.3">
      <c r="A8">
        <f>IF(D&gt;=0,(SQRT(D)),"дискриминант отрицательный")</f>
        <v>2</v>
      </c>
      <c r="D8" t="s">
        <v>26</v>
      </c>
    </row>
    <row r="9" spans="1:5" x14ac:dyDescent="0.3">
      <c r="A9">
        <f>IF(D&gt;=0,(-b+SQRT(D))/(2*a),IF(D=0,-b+SQRT(D)/(2*a),"решений нет"))</f>
        <v>-1</v>
      </c>
      <c r="D9" t="s">
        <v>24</v>
      </c>
    </row>
    <row r="10" spans="1:5" x14ac:dyDescent="0.3">
      <c r="A10">
        <f>IF(D&gt;=0,(-b-SQRT(D))/(2*a),IF(D=0,-b+SQRT(D)/(2*a),"решений нет"))</f>
        <v>-3</v>
      </c>
      <c r="D10" t="s">
        <v>25</v>
      </c>
    </row>
  </sheetData>
  <mergeCells count="1">
    <mergeCell ref="A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9891-EFC3-452F-8B17-AF0C8C7F0464}">
  <dimension ref="B1:F19"/>
  <sheetViews>
    <sheetView workbookViewId="0">
      <selection activeCell="C18" sqref="C18"/>
    </sheetView>
  </sheetViews>
  <sheetFormatPr defaultRowHeight="14.4" x14ac:dyDescent="0.3"/>
  <cols>
    <col min="2" max="2" width="24.109375" customWidth="1"/>
    <col min="3" max="3" width="17.33203125" customWidth="1"/>
    <col min="4" max="4" width="14.109375" customWidth="1"/>
    <col min="5" max="5" width="22.77734375" customWidth="1"/>
    <col min="6" max="6" width="15" customWidth="1"/>
  </cols>
  <sheetData>
    <row r="1" spans="2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3">
      <c r="B2" s="1" t="s">
        <v>5</v>
      </c>
      <c r="C2" s="1" t="s">
        <v>6</v>
      </c>
      <c r="D2" s="1">
        <v>8</v>
      </c>
      <c r="E2" s="1">
        <v>7</v>
      </c>
      <c r="F2" s="1">
        <v>6</v>
      </c>
    </row>
    <row r="3" spans="2:6" x14ac:dyDescent="0.3">
      <c r="B3" s="1" t="s">
        <v>7</v>
      </c>
      <c r="C3" s="1" t="s">
        <v>29</v>
      </c>
      <c r="D3" s="1">
        <v>9</v>
      </c>
      <c r="E3" s="1">
        <v>10</v>
      </c>
      <c r="F3" s="1">
        <v>9</v>
      </c>
    </row>
    <row r="4" spans="2:6" x14ac:dyDescent="0.3">
      <c r="B4" s="1" t="s">
        <v>8</v>
      </c>
      <c r="C4" s="1" t="s">
        <v>30</v>
      </c>
      <c r="D4" s="1">
        <v>4</v>
      </c>
      <c r="E4" s="1">
        <v>1</v>
      </c>
      <c r="F4" s="1">
        <v>2</v>
      </c>
    </row>
    <row r="5" spans="2:6" x14ac:dyDescent="0.3">
      <c r="B5" s="8" t="s">
        <v>28</v>
      </c>
      <c r="C5" s="1" t="s">
        <v>31</v>
      </c>
      <c r="D5" s="1">
        <v>10</v>
      </c>
      <c r="E5" s="1">
        <v>6</v>
      </c>
      <c r="F5" s="1">
        <v>5</v>
      </c>
    </row>
    <row r="6" spans="2:6" x14ac:dyDescent="0.3">
      <c r="B6" s="10" t="s">
        <v>9</v>
      </c>
      <c r="C6" s="10"/>
      <c r="D6" s="2">
        <f>AVERAGE(D2:D5)</f>
        <v>7.75</v>
      </c>
      <c r="E6" s="2">
        <f>AVERAGE(E2:E5)</f>
        <v>6</v>
      </c>
      <c r="F6" s="2">
        <f>AVERAGE(F2:F5)</f>
        <v>5.5</v>
      </c>
    </row>
    <row r="8" spans="2:6" x14ac:dyDescent="0.3">
      <c r="B8" s="1" t="s">
        <v>0</v>
      </c>
      <c r="C8" s="1" t="s">
        <v>1</v>
      </c>
      <c r="D8" s="1" t="s">
        <v>10</v>
      </c>
      <c r="E8" s="1" t="s">
        <v>11</v>
      </c>
    </row>
    <row r="9" spans="2:6" x14ac:dyDescent="0.3">
      <c r="B9" s="1" t="s">
        <v>5</v>
      </c>
      <c r="C9" s="1" t="s">
        <v>6</v>
      </c>
      <c r="D9" s="1">
        <f>AVERAGE(D2:F2)</f>
        <v>7</v>
      </c>
      <c r="E9" s="1">
        <f>IF(AND(OR(D9&gt;4,D9=4),D9&lt;8),1.5*700,IF(AND(OR(D9&gt;8,D9=8),D9&lt;10),1.8*700,IF(D9=10,2*700,IF(D9&lt;3,"лишен стипендии","неправильные данные"))))</f>
        <v>1050</v>
      </c>
    </row>
    <row r="10" spans="2:6" x14ac:dyDescent="0.3">
      <c r="B10" s="1" t="s">
        <v>7</v>
      </c>
      <c r="C10" s="1" t="s">
        <v>29</v>
      </c>
      <c r="D10" s="2">
        <f>AVERAGE(D3:F3)</f>
        <v>9.3333333333333339</v>
      </c>
      <c r="E10" s="1">
        <f>IF(AND(OR(D10&gt;4,D10=4),D10&lt;8),1.5*700,IF(AND(OR(D10&gt;8,D10=8),D10&lt;10),1.8*700,IF(D10=10,2*700,IF(D10&lt;3,"лишен стипендии","неправильные данные"))))</f>
        <v>1260</v>
      </c>
    </row>
    <row r="11" spans="2:6" x14ac:dyDescent="0.3">
      <c r="B11" s="1" t="s">
        <v>8</v>
      </c>
      <c r="C11" s="1" t="s">
        <v>30</v>
      </c>
      <c r="D11" s="1">
        <f>AVERAGE(D4:F4)</f>
        <v>2.3333333333333335</v>
      </c>
      <c r="E11" s="1" t="str">
        <f>IF(AND(OR(D11&gt;4,D11=4),D11&lt;8),1.5*700,IF(AND(OR(D11&gt;8,D11=8),D11&lt;10),1.8*700,IF(D11=10,2*700,IF(D11&lt;3,"лишен стипендии","неправильные данные"))))</f>
        <v>лишен стипендии</v>
      </c>
    </row>
    <row r="12" spans="2:6" x14ac:dyDescent="0.3">
      <c r="B12" s="8" t="s">
        <v>28</v>
      </c>
      <c r="C12" s="1" t="s">
        <v>31</v>
      </c>
      <c r="D12" s="1">
        <f>AVERAGE(D5:F5)</f>
        <v>7</v>
      </c>
      <c r="E12" s="1">
        <f>IF(AND(OR(D12&gt;4,D12=4),D12&lt;8),1.5*700,IF(AND(OR(D12&gt;8,D12=8),D12&lt;10),1.8*700,IF(D12=10,2*700,IF(D12&lt;3,"лишен стипендии","неправильные данные"))))</f>
        <v>1050</v>
      </c>
    </row>
    <row r="14" spans="2:6" x14ac:dyDescent="0.3">
      <c r="B14" s="11" t="s">
        <v>12</v>
      </c>
      <c r="C14" s="12"/>
    </row>
    <row r="15" spans="2:6" x14ac:dyDescent="0.3">
      <c r="B15" s="1" t="s">
        <v>13</v>
      </c>
      <c r="C15" s="1">
        <f>COUNTIF(D8:D10,"&gt;=9")</f>
        <v>1</v>
      </c>
    </row>
    <row r="16" spans="2:6" x14ac:dyDescent="0.3">
      <c r="B16" s="1" t="s">
        <v>14</v>
      </c>
      <c r="C16" s="1">
        <f>COUNTIF(D9:D11,"&gt;=6")</f>
        <v>2</v>
      </c>
    </row>
    <row r="17" spans="2:3" x14ac:dyDescent="0.3">
      <c r="B17" s="1" t="s">
        <v>15</v>
      </c>
      <c r="C17" s="1">
        <f>COUNTIF(D9:D11,"&lt;=2")</f>
        <v>0</v>
      </c>
    </row>
    <row r="18" spans="2:3" x14ac:dyDescent="0.3">
      <c r="B18" s="1" t="s">
        <v>16</v>
      </c>
      <c r="C18" s="1" t="str">
        <f>IF(D6=MIN(D6:F6),D1,IF(E6=MIN(D6:F6),E1,F1))</f>
        <v xml:space="preserve">Информатика </v>
      </c>
    </row>
    <row r="19" spans="2:3" x14ac:dyDescent="0.3">
      <c r="B19" s="1" t="s">
        <v>17</v>
      </c>
      <c r="C19" s="1" t="str">
        <f>IF(D9=MAX(D9:D12),C9,IF(D10=MAX(D9:D12),C10,IF(D11=MAX(D9:D12),C11,C12)))</f>
        <v>Петров П.П.</v>
      </c>
    </row>
  </sheetData>
  <mergeCells count="2">
    <mergeCell ref="B6:C6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6C4-CB5C-4B70-8A39-0EBB709871B5}">
  <dimension ref="A1:H6"/>
  <sheetViews>
    <sheetView workbookViewId="0">
      <selection activeCell="B3" sqref="B3"/>
    </sheetView>
  </sheetViews>
  <sheetFormatPr defaultRowHeight="14.4" x14ac:dyDescent="0.3"/>
  <cols>
    <col min="1" max="1" width="19.5546875" customWidth="1"/>
    <col min="2" max="2" width="15" customWidth="1"/>
  </cols>
  <sheetData>
    <row r="1" spans="1:8" x14ac:dyDescent="0.3">
      <c r="A1">
        <v>1</v>
      </c>
      <c r="B1">
        <v>3</v>
      </c>
      <c r="C1">
        <v>3</v>
      </c>
    </row>
    <row r="2" spans="1:8" x14ac:dyDescent="0.3">
      <c r="A2" s="4" t="s">
        <v>32</v>
      </c>
      <c r="B2" t="str">
        <f>IF(AND(а+б&gt;с,б+с&gt;а,с+а&gt;б),IF(AND(с=а,б=а,с=б),"равосторонний",IF(OR(а=с,с=б,а=б),"равнобедренный","разносторонний")),"это не треугольник")</f>
        <v>равнобедренный</v>
      </c>
    </row>
    <row r="3" spans="1:8" x14ac:dyDescent="0.3">
      <c r="A3" s="6" t="s">
        <v>33</v>
      </c>
      <c r="B3" s="7" t="str">
        <f>IF(AND(а+б&gt;с,б+с&gt;а,а+с&gt;б),IF(OR(а^2+б^2&lt;с^2,б^2+с^2&lt;а^2,а^2+с^2&lt;б^2),"тупоугольный",IF(OR(а^2+б^2&gt;с^2,б^2+с^2&gt;а^2,а^2+с^2&gt;б^2),"остроугольный",прямоугольный)),"это не треугольник")</f>
        <v>остроугольный</v>
      </c>
    </row>
    <row r="4" spans="1:8" ht="16.2" customHeight="1" x14ac:dyDescent="0.3">
      <c r="A4" t="s">
        <v>34</v>
      </c>
      <c r="B4" s="13">
        <f>IF(AND(а+б&gt;с,б+с&gt;а,с+а&gt;б),0.5*б*а*SQRT(1-((а^2+б^2-с^2)/(2*а*б))^2),"это не треугольник")</f>
        <v>1.479019945774904</v>
      </c>
      <c r="C4" s="6"/>
      <c r="D4" s="6"/>
      <c r="E4" s="6"/>
      <c r="F4" s="6"/>
      <c r="G4" s="6"/>
      <c r="H4" s="6"/>
    </row>
    <row r="5" spans="1:8" x14ac:dyDescent="0.3">
      <c r="B5" s="7"/>
    </row>
    <row r="6" spans="1:8" ht="14.4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9</vt:i4>
      </vt:variant>
    </vt:vector>
  </HeadingPairs>
  <TitlesOfParts>
    <vt:vector size="12" baseType="lpstr">
      <vt:lpstr>Лист1</vt:lpstr>
      <vt:lpstr>Лист2</vt:lpstr>
      <vt:lpstr>Лист3</vt:lpstr>
      <vt:lpstr>a</vt:lpstr>
      <vt:lpstr>b</vt:lpstr>
      <vt:lpstr>Лист1!c_</vt:lpstr>
      <vt:lpstr>D</vt:lpstr>
      <vt:lpstr>x1_</vt:lpstr>
      <vt:lpstr>x2_</vt:lpstr>
      <vt:lpstr>а</vt:lpstr>
      <vt:lpstr>б</vt:lpstr>
      <vt:lpstr>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</dc:creator>
  <cp:lastModifiedBy>XE</cp:lastModifiedBy>
  <dcterms:created xsi:type="dcterms:W3CDTF">2022-05-31T05:34:27Z</dcterms:created>
  <dcterms:modified xsi:type="dcterms:W3CDTF">2022-05-31T07:40:56Z</dcterms:modified>
</cp:coreProperties>
</file>