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2" i="1"/>
  <c r="K8" i="1"/>
  <c r="K9" i="1"/>
  <c r="K10" i="1"/>
  <c r="K11" i="1"/>
  <c r="K7" i="1"/>
  <c r="K3" i="1"/>
  <c r="K4" i="1"/>
  <c r="K5" i="1"/>
  <c r="K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E13" i="1"/>
  <c r="E14" i="1"/>
  <c r="F14" i="1" s="1"/>
  <c r="E15" i="1"/>
  <c r="F15" i="1" s="1"/>
  <c r="E16" i="1"/>
  <c r="F16" i="1" s="1"/>
  <c r="E12" i="1"/>
  <c r="F12" i="1" s="1"/>
  <c r="E8" i="1"/>
  <c r="E9" i="1"/>
  <c r="E10" i="1"/>
  <c r="F10" i="1" s="1"/>
  <c r="E11" i="1"/>
  <c r="F11" i="1" s="1"/>
  <c r="E7" i="1"/>
  <c r="E3" i="1"/>
  <c r="E4" i="1"/>
  <c r="E5" i="1"/>
  <c r="F5" i="1" s="1"/>
  <c r="E6" i="1"/>
  <c r="F6" i="1" s="1"/>
  <c r="E2" i="1"/>
  <c r="F2" i="1" s="1"/>
  <c r="F13" i="1"/>
  <c r="F8" i="1"/>
  <c r="F9" i="1"/>
  <c r="F7" i="1"/>
  <c r="F3" i="1"/>
  <c r="F4" i="1"/>
</calcChain>
</file>

<file path=xl/sharedStrings.xml><?xml version="1.0" encoding="utf-8"?>
<sst xmlns="http://schemas.openxmlformats.org/spreadsheetml/2006/main" count="11" uniqueCount="11">
  <si>
    <t>T, К</t>
  </si>
  <si>
    <t>P, атм</t>
  </si>
  <si>
    <t>P, Па</t>
  </si>
  <si>
    <t>ΔU, мкВ</t>
  </si>
  <si>
    <t>ΔT, К</t>
  </si>
  <si>
    <t>err ΔT, К</t>
  </si>
  <si>
    <t>err ΔU, мкВ</t>
  </si>
  <si>
    <t>err P, атм</t>
  </si>
  <si>
    <t>№ эксп</t>
  </si>
  <si>
    <t>err T, К</t>
  </si>
  <si>
    <t>U, 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</si>
</sst>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O12" sqref="O12"/>
    </sheetView>
  </sheetViews>
  <sheetFormatPr defaultRowHeight="15" x14ac:dyDescent="0.25"/>
  <cols>
    <col min="1" max="1" width="7" customWidth="1"/>
    <col min="2" max="3" width="7.28515625" customWidth="1"/>
    <col min="4" max="4" width="6.85546875" customWidth="1"/>
    <col min="5" max="5" width="7.7109375" customWidth="1"/>
    <col min="6" max="6" width="6.7109375" customWidth="1"/>
    <col min="7" max="8" width="6.85546875" customWidth="1"/>
    <col min="9" max="9" width="9.28515625" customWidth="1"/>
    <col min="10" max="10" width="11" customWidth="1"/>
  </cols>
  <sheetData>
    <row r="1" spans="1:11" ht="15.75" thickBot="1" x14ac:dyDescent="0.3">
      <c r="A1" s="9" t="s">
        <v>8</v>
      </c>
      <c r="B1" s="9" t="s">
        <v>0</v>
      </c>
      <c r="C1" s="9" t="s">
        <v>2</v>
      </c>
      <c r="D1" s="9" t="s">
        <v>10</v>
      </c>
      <c r="E1" s="11" t="s">
        <v>3</v>
      </c>
      <c r="F1" s="9" t="s">
        <v>4</v>
      </c>
      <c r="G1" s="9" t="s">
        <v>1</v>
      </c>
      <c r="H1" s="9" t="s">
        <v>9</v>
      </c>
      <c r="I1" s="9" t="s">
        <v>7</v>
      </c>
      <c r="J1" s="9" t="s">
        <v>6</v>
      </c>
      <c r="K1" s="9" t="s">
        <v>5</v>
      </c>
    </row>
    <row r="2" spans="1:11" ht="15.75" thickBot="1" x14ac:dyDescent="0.3">
      <c r="A2" s="9">
        <v>11</v>
      </c>
      <c r="B2" s="15">
        <v>303.19</v>
      </c>
      <c r="C2" s="10">
        <v>391020</v>
      </c>
      <c r="D2" s="10">
        <v>0.14199999999999999</v>
      </c>
      <c r="E2" s="10">
        <f>(D2-$D$6)*1000</f>
        <v>139.99999999999997</v>
      </c>
      <c r="F2" s="12">
        <f>E2/41.6</f>
        <v>3.3653846153846145</v>
      </c>
      <c r="G2" s="13">
        <f>C2/101325</f>
        <v>3.8590673575129535</v>
      </c>
      <c r="H2" s="10">
        <v>0.02</v>
      </c>
      <c r="I2" s="13">
        <f>0.03*9.8*6*100/101325</f>
        <v>1.7409326424870464E-3</v>
      </c>
      <c r="J2" s="10">
        <f>0.001*1000</f>
        <v>1</v>
      </c>
      <c r="K2" s="14">
        <f>J2/41.6</f>
        <v>2.4038461538461536E-2</v>
      </c>
    </row>
    <row r="3" spans="1:11" ht="15.75" thickBot="1" x14ac:dyDescent="0.3">
      <c r="A3" s="9">
        <v>12</v>
      </c>
      <c r="B3" s="16">
        <v>303.16999999999996</v>
      </c>
      <c r="C3" s="1">
        <v>294000.00000000006</v>
      </c>
      <c r="D3" s="1">
        <v>0.10199999999999999</v>
      </c>
      <c r="E3" s="1">
        <f t="shared" ref="E3:E6" si="0">(D3-$D$6)*1000</f>
        <v>99.999999999999986</v>
      </c>
      <c r="F3" s="2">
        <f t="shared" ref="F3:F6" si="1">E3/41.6</f>
        <v>2.4038461538461533</v>
      </c>
      <c r="G3" s="3">
        <f t="shared" ref="G3:G16" si="2">C3/101325</f>
        <v>2.9015544041450783</v>
      </c>
      <c r="H3" s="1">
        <v>0.02</v>
      </c>
      <c r="I3" s="3">
        <f t="shared" ref="I3:I16" si="3">0.03*9.8*6*100/101325</f>
        <v>1.7409326424870464E-3</v>
      </c>
      <c r="J3" s="1">
        <f t="shared" ref="J3:J16" si="4">0.001*1000</f>
        <v>1</v>
      </c>
      <c r="K3" s="4">
        <f t="shared" ref="K3:K6" si="5">J3/41.6</f>
        <v>2.4038461538461536E-2</v>
      </c>
    </row>
    <row r="4" spans="1:11" ht="15.75" thickBot="1" x14ac:dyDescent="0.3">
      <c r="A4" s="9">
        <v>13</v>
      </c>
      <c r="B4" s="16">
        <v>303.14999999999998</v>
      </c>
      <c r="C4" s="1">
        <v>188160</v>
      </c>
      <c r="D4" s="1">
        <v>5.8000000000000003E-2</v>
      </c>
      <c r="E4" s="1">
        <f t="shared" si="0"/>
        <v>56</v>
      </c>
      <c r="F4" s="2">
        <f t="shared" si="1"/>
        <v>1.346153846153846</v>
      </c>
      <c r="G4" s="3">
        <f t="shared" si="2"/>
        <v>1.8569948186528498</v>
      </c>
      <c r="H4" s="1">
        <v>0.02</v>
      </c>
      <c r="I4" s="3">
        <f t="shared" si="3"/>
        <v>1.7409326424870464E-3</v>
      </c>
      <c r="J4" s="1">
        <f t="shared" si="4"/>
        <v>1</v>
      </c>
      <c r="K4" s="4">
        <f t="shared" si="5"/>
        <v>2.4038461538461536E-2</v>
      </c>
    </row>
    <row r="5" spans="1:11" ht="15.75" thickBot="1" x14ac:dyDescent="0.3">
      <c r="A5" s="9">
        <v>14</v>
      </c>
      <c r="B5" s="16">
        <v>303.14999999999998</v>
      </c>
      <c r="C5" s="1">
        <v>89964.000000000015</v>
      </c>
      <c r="D5" s="1">
        <v>2.5000000000000001E-2</v>
      </c>
      <c r="E5" s="1">
        <f t="shared" si="0"/>
        <v>23</v>
      </c>
      <c r="F5" s="2">
        <f t="shared" si="1"/>
        <v>0.55288461538461542</v>
      </c>
      <c r="G5" s="3">
        <f t="shared" si="2"/>
        <v>0.88787564766839389</v>
      </c>
      <c r="H5" s="1">
        <v>0.02</v>
      </c>
      <c r="I5" s="3">
        <f t="shared" si="3"/>
        <v>1.7409326424870464E-3</v>
      </c>
      <c r="J5" s="1">
        <f t="shared" si="4"/>
        <v>1</v>
      </c>
      <c r="K5" s="4">
        <f t="shared" si="5"/>
        <v>2.4038461538461536E-2</v>
      </c>
    </row>
    <row r="6" spans="1:11" ht="15.75" thickBot="1" x14ac:dyDescent="0.3">
      <c r="A6" s="9">
        <v>15</v>
      </c>
      <c r="B6" s="16">
        <v>303.14999999999998</v>
      </c>
      <c r="C6" s="1">
        <v>0</v>
      </c>
      <c r="D6" s="1">
        <v>2E-3</v>
      </c>
      <c r="E6" s="1">
        <f t="shared" si="0"/>
        <v>0</v>
      </c>
      <c r="F6" s="2">
        <f t="shared" si="1"/>
        <v>0</v>
      </c>
      <c r="G6" s="3">
        <f t="shared" si="2"/>
        <v>0</v>
      </c>
      <c r="H6" s="1">
        <v>0.02</v>
      </c>
      <c r="I6" s="3">
        <f t="shared" si="3"/>
        <v>1.7409326424870464E-3</v>
      </c>
      <c r="J6" s="1">
        <f t="shared" si="4"/>
        <v>1</v>
      </c>
      <c r="K6" s="4">
        <f t="shared" si="5"/>
        <v>2.4038461538461536E-2</v>
      </c>
    </row>
    <row r="7" spans="1:11" ht="15.75" thickBot="1" x14ac:dyDescent="0.3">
      <c r="A7" s="9">
        <v>21</v>
      </c>
      <c r="B7" s="16">
        <v>323.2</v>
      </c>
      <c r="C7" s="1">
        <v>388080.00000000006</v>
      </c>
      <c r="D7" s="1">
        <v>0.127</v>
      </c>
      <c r="E7" s="1">
        <f>(D7-$D$11)*1000</f>
        <v>121</v>
      </c>
      <c r="F7" s="2">
        <f>E7/43.3</f>
        <v>2.7944572748267902</v>
      </c>
      <c r="G7" s="3">
        <f t="shared" si="2"/>
        <v>3.8300518134715031</v>
      </c>
      <c r="H7" s="1">
        <v>0.02</v>
      </c>
      <c r="I7" s="3">
        <f t="shared" si="3"/>
        <v>1.7409326424870464E-3</v>
      </c>
      <c r="J7" s="1">
        <f t="shared" si="4"/>
        <v>1</v>
      </c>
      <c r="K7" s="4">
        <f>J7/43.3</f>
        <v>2.3094688221709007E-2</v>
      </c>
    </row>
    <row r="8" spans="1:11" ht="15.75" thickBot="1" x14ac:dyDescent="0.3">
      <c r="A8" s="9">
        <v>22</v>
      </c>
      <c r="B8" s="16">
        <v>323.19</v>
      </c>
      <c r="C8" s="1">
        <v>291060</v>
      </c>
      <c r="D8" s="1">
        <v>8.6999999999999994E-2</v>
      </c>
      <c r="E8" s="1">
        <f t="shared" ref="E8:E11" si="6">(D8-$D$11)*1000</f>
        <v>80.999999999999986</v>
      </c>
      <c r="F8" s="2">
        <f t="shared" ref="F8:F11" si="7">E8/43.3</f>
        <v>1.8706697459584294</v>
      </c>
      <c r="G8" s="3">
        <f t="shared" si="2"/>
        <v>2.872538860103627</v>
      </c>
      <c r="H8" s="1">
        <v>0.02</v>
      </c>
      <c r="I8" s="3">
        <f t="shared" si="3"/>
        <v>1.7409326424870464E-3</v>
      </c>
      <c r="J8" s="1">
        <f t="shared" si="4"/>
        <v>1</v>
      </c>
      <c r="K8" s="4">
        <f t="shared" ref="K8:K11" si="8">J8/43.3</f>
        <v>2.3094688221709007E-2</v>
      </c>
    </row>
    <row r="9" spans="1:11" ht="15.75" thickBot="1" x14ac:dyDescent="0.3">
      <c r="A9" s="9">
        <v>23</v>
      </c>
      <c r="B9" s="16">
        <v>323.15999999999997</v>
      </c>
      <c r="C9" s="1">
        <v>188160</v>
      </c>
      <c r="D9" s="1">
        <v>5.0999999999999997E-2</v>
      </c>
      <c r="E9" s="1">
        <f t="shared" si="6"/>
        <v>45</v>
      </c>
      <c r="F9" s="2">
        <f t="shared" si="7"/>
        <v>1.0392609699769053</v>
      </c>
      <c r="G9" s="3">
        <f t="shared" si="2"/>
        <v>1.8569948186528498</v>
      </c>
      <c r="H9" s="1">
        <v>0.02</v>
      </c>
      <c r="I9" s="3">
        <f t="shared" si="3"/>
        <v>1.7409326424870464E-3</v>
      </c>
      <c r="J9" s="1">
        <f t="shared" si="4"/>
        <v>1</v>
      </c>
      <c r="K9" s="4">
        <f t="shared" si="8"/>
        <v>2.3094688221709007E-2</v>
      </c>
    </row>
    <row r="10" spans="1:11" ht="15.75" thickBot="1" x14ac:dyDescent="0.3">
      <c r="A10" s="9">
        <v>24</v>
      </c>
      <c r="B10" s="16">
        <v>323.14999999999998</v>
      </c>
      <c r="C10" s="1">
        <v>88200</v>
      </c>
      <c r="D10" s="1">
        <v>1.7000000000000001E-2</v>
      </c>
      <c r="E10" s="1">
        <f t="shared" si="6"/>
        <v>11.000000000000002</v>
      </c>
      <c r="F10" s="2">
        <f t="shared" si="7"/>
        <v>0.25404157043879916</v>
      </c>
      <c r="G10" s="3">
        <f t="shared" si="2"/>
        <v>0.8704663212435233</v>
      </c>
      <c r="H10" s="1">
        <v>0.02</v>
      </c>
      <c r="I10" s="3">
        <f t="shared" si="3"/>
        <v>1.7409326424870464E-3</v>
      </c>
      <c r="J10" s="1">
        <f t="shared" si="4"/>
        <v>1</v>
      </c>
      <c r="K10" s="4">
        <f t="shared" si="8"/>
        <v>2.3094688221709007E-2</v>
      </c>
    </row>
    <row r="11" spans="1:11" ht="15.75" thickBot="1" x14ac:dyDescent="0.3">
      <c r="A11" s="9">
        <v>25</v>
      </c>
      <c r="B11" s="16">
        <v>323.14999999999998</v>
      </c>
      <c r="C11" s="1">
        <v>0</v>
      </c>
      <c r="D11" s="1">
        <v>6.0000000000000001E-3</v>
      </c>
      <c r="E11" s="1">
        <f t="shared" si="6"/>
        <v>0</v>
      </c>
      <c r="F11" s="2">
        <f t="shared" si="7"/>
        <v>0</v>
      </c>
      <c r="G11" s="3">
        <f t="shared" si="2"/>
        <v>0</v>
      </c>
      <c r="H11" s="1">
        <v>0.02</v>
      </c>
      <c r="I11" s="3">
        <f t="shared" si="3"/>
        <v>1.7409326424870464E-3</v>
      </c>
      <c r="J11" s="1">
        <f t="shared" si="4"/>
        <v>1</v>
      </c>
      <c r="K11" s="4">
        <f t="shared" si="8"/>
        <v>2.3094688221709007E-2</v>
      </c>
    </row>
    <row r="12" spans="1:11" ht="15.75" thickBot="1" x14ac:dyDescent="0.3">
      <c r="A12" s="9">
        <v>31</v>
      </c>
      <c r="B12" s="16">
        <v>343.15999999999997</v>
      </c>
      <c r="C12" s="1">
        <v>391020</v>
      </c>
      <c r="D12" s="1">
        <v>0.114</v>
      </c>
      <c r="E12" s="1">
        <f>(D12-$D$16)*1000</f>
        <v>105.00000000000001</v>
      </c>
      <c r="F12" s="2">
        <f>E12/44.9</f>
        <v>2.338530066815145</v>
      </c>
      <c r="G12" s="3">
        <f t="shared" si="2"/>
        <v>3.8590673575129535</v>
      </c>
      <c r="H12" s="1">
        <v>0.02</v>
      </c>
      <c r="I12" s="3">
        <f t="shared" si="3"/>
        <v>1.7409326424870464E-3</v>
      </c>
      <c r="J12" s="1">
        <f t="shared" si="4"/>
        <v>1</v>
      </c>
      <c r="K12" s="4">
        <f>J12/44.9</f>
        <v>2.2271714922048998E-2</v>
      </c>
    </row>
    <row r="13" spans="1:11" ht="15.75" thickBot="1" x14ac:dyDescent="0.3">
      <c r="A13" s="9">
        <v>32</v>
      </c>
      <c r="B13" s="16">
        <v>343.15</v>
      </c>
      <c r="C13" s="1">
        <v>291060</v>
      </c>
      <c r="D13" s="1">
        <v>7.8E-2</v>
      </c>
      <c r="E13" s="1">
        <f t="shared" ref="E13:E16" si="9">(D13-$D$16)*1000</f>
        <v>69</v>
      </c>
      <c r="F13" s="2">
        <f t="shared" ref="F13:F16" si="10">E13/44.9</f>
        <v>1.5367483296213809</v>
      </c>
      <c r="G13" s="3">
        <f t="shared" si="2"/>
        <v>2.872538860103627</v>
      </c>
      <c r="H13" s="1">
        <v>0.02</v>
      </c>
      <c r="I13" s="3">
        <f t="shared" si="3"/>
        <v>1.7409326424870464E-3</v>
      </c>
      <c r="J13" s="1">
        <f t="shared" si="4"/>
        <v>1</v>
      </c>
      <c r="K13" s="4">
        <f t="shared" ref="K13:K16" si="11">J13/44.9</f>
        <v>2.2271714922048998E-2</v>
      </c>
    </row>
    <row r="14" spans="1:11" ht="15.75" thickBot="1" x14ac:dyDescent="0.3">
      <c r="A14" s="9">
        <v>33</v>
      </c>
      <c r="B14" s="16">
        <v>343.15</v>
      </c>
      <c r="C14" s="1">
        <v>194040.00000000003</v>
      </c>
      <c r="D14" s="1">
        <v>4.7E-2</v>
      </c>
      <c r="E14" s="1">
        <f t="shared" si="9"/>
        <v>38</v>
      </c>
      <c r="F14" s="2">
        <f t="shared" si="10"/>
        <v>0.84632516703786198</v>
      </c>
      <c r="G14" s="3">
        <f t="shared" si="2"/>
        <v>1.9150259067357516</v>
      </c>
      <c r="H14" s="1">
        <v>0.02</v>
      </c>
      <c r="I14" s="3">
        <f t="shared" si="3"/>
        <v>1.7409326424870464E-3</v>
      </c>
      <c r="J14" s="1">
        <f t="shared" si="4"/>
        <v>1</v>
      </c>
      <c r="K14" s="4">
        <f t="shared" si="11"/>
        <v>2.2271714922048998E-2</v>
      </c>
    </row>
    <row r="15" spans="1:11" ht="15.75" thickBot="1" x14ac:dyDescent="0.3">
      <c r="A15" s="9">
        <v>34</v>
      </c>
      <c r="B15" s="16">
        <v>343.15</v>
      </c>
      <c r="C15" s="1">
        <v>99960.000000000015</v>
      </c>
      <c r="D15" s="1">
        <v>1.9E-2</v>
      </c>
      <c r="E15" s="1">
        <f t="shared" si="9"/>
        <v>10</v>
      </c>
      <c r="F15" s="2">
        <f t="shared" si="10"/>
        <v>0.22271714922048999</v>
      </c>
      <c r="G15" s="3">
        <f t="shared" si="2"/>
        <v>0.98652849740932658</v>
      </c>
      <c r="H15" s="1">
        <v>0.02</v>
      </c>
      <c r="I15" s="3">
        <f t="shared" si="3"/>
        <v>1.7409326424870464E-3</v>
      </c>
      <c r="J15" s="1">
        <f t="shared" si="4"/>
        <v>1</v>
      </c>
      <c r="K15" s="4">
        <f t="shared" si="11"/>
        <v>2.2271714922048998E-2</v>
      </c>
    </row>
    <row r="16" spans="1:11" ht="15.75" thickBot="1" x14ac:dyDescent="0.3">
      <c r="A16" s="9">
        <v>35</v>
      </c>
      <c r="B16" s="17">
        <v>343.15</v>
      </c>
      <c r="C16" s="5">
        <v>0</v>
      </c>
      <c r="D16" s="5">
        <v>8.9999999999999993E-3</v>
      </c>
      <c r="E16" s="5">
        <f t="shared" si="9"/>
        <v>0</v>
      </c>
      <c r="F16" s="6">
        <f t="shared" si="10"/>
        <v>0</v>
      </c>
      <c r="G16" s="7">
        <f t="shared" si="2"/>
        <v>0</v>
      </c>
      <c r="H16" s="5">
        <v>0.02</v>
      </c>
      <c r="I16" s="7">
        <f t="shared" si="3"/>
        <v>1.7409326424870464E-3</v>
      </c>
      <c r="J16" s="5">
        <f t="shared" si="4"/>
        <v>1</v>
      </c>
      <c r="K16" s="8">
        <f t="shared" si="11"/>
        <v>2.2271714922048998E-2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2017-03-18T14:01:09Z</dcterms:modified>
</cp:coreProperties>
</file>