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F01BB111-B04D-4760-8447-7EE0C2BCD701}" xr6:coauthVersionLast="45" xr6:coauthVersionMax="45" xr10:uidLastSave="{00000000-0000-0000-0000-000000000000}"/>
  <bookViews>
    <workbookView xWindow="-98" yWindow="-98" windowWidth="28996" windowHeight="15945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6" l="1"/>
  <c r="Q3" i="6" s="1"/>
  <c r="S2" i="6"/>
  <c r="S3" i="6" s="1"/>
  <c r="O2" i="6"/>
  <c r="O3" i="6" s="1"/>
  <c r="M2" i="6"/>
  <c r="M3" i="6" s="1"/>
  <c r="K2" i="6"/>
  <c r="I2" i="6"/>
  <c r="I3" i="6" l="1"/>
  <c r="K3" i="6" l="1"/>
  <c r="J7" i="5"/>
  <c r="L7" i="5" s="1"/>
  <c r="M7" i="5" s="1"/>
  <c r="I7" i="5"/>
  <c r="G7" i="5"/>
  <c r="J6" i="5"/>
  <c r="L6" i="5" s="1"/>
  <c r="M6" i="5" s="1"/>
  <c r="I6" i="5"/>
  <c r="G6" i="5"/>
  <c r="K7" i="5" l="1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  <c r="S4" i="7"/>
  <c r="Q4" i="7"/>
  <c r="O4" i="7"/>
  <c r="M4" i="7"/>
  <c r="K4" i="7"/>
  <c r="I4" i="7"/>
</calcChain>
</file>

<file path=xl/sharedStrings.xml><?xml version="1.0" encoding="utf-8"?>
<sst xmlns="http://schemas.openxmlformats.org/spreadsheetml/2006/main" count="253" uniqueCount="112">
  <si>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</si>
  <si>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</si>
  <si>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</si>
  <si>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</si>
  <si>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</si>
  <si>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</si>
  <si>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</si>
  <si>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</si>
  <si>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</si>
  <si>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</si>
  <si>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</si>
  <si>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</si>
  <si>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</si>
  <si>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</si>
  <si>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</si>
  <si>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</si>
  <si>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</si>
  <si>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</si>
  <si>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</si>
  <si>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</si>
  <si>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</si>
  <si>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</si>
  <si>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</si>
  <si>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</si>
  <si>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</si>
  <si>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</si>
  <si>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</si>
  <si>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</si>
  <si>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</si>
  <si>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</si>
  <si>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</si>
  <si>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</si>
  <si>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</si>
  <si>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</si>
  <si>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</si>
  <si>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</si>
  <si>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</si>
  <si>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</si>
  <si>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</si>
  <si>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</si>
  <si>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</si>
  <si>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</si>
  <si>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</si>
  <si>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</si>
  <si>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</si>
  <si>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</si>
  <si>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</si>
  <si>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</si>
  <si>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</si>
  <si>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</si>
  <si>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</si>
  <si>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</si>
  <si>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</si>
  <si>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</si>
  <si>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</si>
  <si>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</si>
  <si>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</si>
  <si>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</si>
  <si>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</si>
  <si>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</si>
  <si>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</si>
  <si>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</si>
  <si>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</si>
  <si>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</si>
  <si>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</si>
  <si>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</si>
  <si>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</si>
  <si>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</si>
  <si>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</si>
  <si>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</si>
  <si>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</si>
  <si>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</si>
  <si>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</si>
  <si>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</si>
  <si>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</si>
  <si>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</si>
  <si>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</si>
  <si>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</si>
  <si>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</si>
  <si>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</si>
  <si>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</si>
  <si>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</si>
  <si>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</si>
  <si>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</si>
  <si>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</si>
  <si>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</si>
  <si>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</si>
  <si>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</si>
  <si>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</si>
  <si>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</si>
  <si>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</si>
  <si>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</si>
  <si>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</si>
  <si>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</si>
  <si>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</si>
  <si>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</si>
  <si>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</si>
  <si>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</si>
  <si>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</si>
  <si>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</si>
  <si>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23  julio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</si>
  <si>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</si>
  <si>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</si>
  <si>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/>
  </si>
  <si>
    <t>1</t>
  </si>
  <si>
    <t>10508.0</t>
  </si>
  <si>
    <t>13000.0</t>
  </si>
  <si>
    <t>BANDANA MULTIFUNCIONAL - VARIOS MODELOS Y COLORES - ABSORBENTE - FACIL DE LAVAR - NUEVOS</t>
  </si>
  <si>
    <t>5</t>
  </si>
  <si>
    <t>27.0</t>
  </si>
  <si>
    <t>135.0</t>
  </si>
  <si>
    <t>60.0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</si>
</sst>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8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164" fontId="1" fillId="8" borderId="1" xfId="1" applyNumberFormat="1" applyFill="1" applyAlignment="1">
      <alignment horizontal="center" vertical="center" wrapText="1"/>
    </xf>
    <xf numFmtId="0" fontId="5" fillId="0" borderId="0" xfId="0" applyFont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442914</xdr:colOff>
      <xdr:row>0</xdr:row>
      <xdr:rowOff>28575</xdr:rowOff>
    </xdr:from>
    <xdr:to>
      <xdr:col>1</xdr:col>
      <xdr:colOff>219076</xdr:colOff>
      <xdr:row>0</xdr:row>
      <xdr:rowOff>414338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FDE650F8-E8A0-49EA-B03B-4B236B7BC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4" y="28575"/>
          <a:ext cx="538162" cy="385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RowHeight="14.25" x14ac:dyDescent="0.45"/>
  <cols>
    <col min="1" max="1" width="15.73046875" customWidth="1" collapsed="1"/>
    <col min="2" max="3" width="30.73046875" customWidth="1" collapsed="1"/>
    <col min="4" max="11" width="15.73046875" customWidth="1" collapsed="1"/>
    <col min="12" max="12" width="10.73046875" customWidth="1" collapsed="1"/>
    <col min="13" max="14" width="15.73046875" customWidth="1" collapsed="1"/>
    <col min="15" max="15" width="30.73046875" customWidth="1" collapsed="1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>
        <f t="shared" ref="G2:G12" si="0">F2*D2</f>
        <v>250</v>
      </c>
      <c r="H2" s="8">
        <v>100</v>
      </c>
      <c r="I2" s="8">
        <f t="shared" ref="I2:I12" si="1">H2*D2</f>
        <v>100</v>
      </c>
      <c r="J2" s="8">
        <f t="shared" ref="J2:J12" si="2">F2-H2</f>
        <v>150</v>
      </c>
      <c r="K2" s="8">
        <f t="shared" ref="K2:K7" si="3">J2*D2</f>
        <v>150</v>
      </c>
      <c r="L2" s="7"/>
      <c r="M2" s="7"/>
      <c r="N2" s="7"/>
      <c r="O2" s="19" t="s">
        <v>53</v>
      </c>
    </row>
    <row r="3" spans="1:15" ht="60" customHeight="1" x14ac:dyDescent="0.4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>
        <f t="shared" si="0"/>
        <v>400</v>
      </c>
      <c r="H3" s="8">
        <f t="shared" ref="H3:H5" si="4">F3/N3</f>
        <v>205.47945205479451</v>
      </c>
      <c r="I3" s="8">
        <f t="shared" si="1"/>
        <v>205.47945205479451</v>
      </c>
      <c r="J3" s="8">
        <f t="shared" si="2"/>
        <v>194.52054794520549</v>
      </c>
      <c r="K3" s="8">
        <f t="shared" si="3"/>
        <v>194.52054794520549</v>
      </c>
      <c r="L3" s="7"/>
      <c r="M3" s="7" t="s">
        <v>18</v>
      </c>
      <c r="N3" s="7">
        <f t="shared" ref="N3:N5" si="5">14600/7500</f>
        <v>1.9466666666666668</v>
      </c>
      <c r="O3" s="19" t="s">
        <v>52</v>
      </c>
    </row>
    <row r="4" spans="1:15" ht="60" customHeight="1" x14ac:dyDescent="0.4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>
        <f t="shared" si="0"/>
        <v>3500</v>
      </c>
      <c r="H4" s="8">
        <f t="shared" si="4"/>
        <v>1797.9452054794519</v>
      </c>
      <c r="I4" s="8">
        <f t="shared" si="1"/>
        <v>1797.9452054794519</v>
      </c>
      <c r="J4" s="8">
        <f t="shared" si="2"/>
        <v>1702.0547945205481</v>
      </c>
      <c r="K4" s="8">
        <f t="shared" si="3"/>
        <v>1702.0547945205481</v>
      </c>
      <c r="L4" s="7"/>
      <c r="M4" s="7" t="s">
        <v>18</v>
      </c>
      <c r="N4" s="7">
        <f t="shared" si="5"/>
        <v>1.9466666666666668</v>
      </c>
      <c r="O4" s="19" t="s">
        <v>54</v>
      </c>
    </row>
    <row r="5" spans="1:15" ht="60" customHeight="1" x14ac:dyDescent="0.4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>
        <f t="shared" si="0"/>
        <v>950</v>
      </c>
      <c r="H5" s="8">
        <f t="shared" si="4"/>
        <v>488.01369863013696</v>
      </c>
      <c r="I5" s="8">
        <f t="shared" si="1"/>
        <v>488.01369863013696</v>
      </c>
      <c r="J5" s="8">
        <f t="shared" si="2"/>
        <v>461.98630136986304</v>
      </c>
      <c r="K5" s="8">
        <f t="shared" si="3"/>
        <v>461.98630136986304</v>
      </c>
      <c r="L5" s="7"/>
      <c r="M5" s="7" t="s">
        <v>18</v>
      </c>
      <c r="N5" s="7">
        <f t="shared" si="5"/>
        <v>1.9466666666666668</v>
      </c>
      <c r="O5" s="19" t="s">
        <v>48</v>
      </c>
    </row>
    <row r="6" spans="1:15" ht="60" customHeight="1" x14ac:dyDescent="0.4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>
        <f t="shared" si="0"/>
        <v>263.60000000000002</v>
      </c>
      <c r="H6" s="8">
        <v>0</v>
      </c>
      <c r="I6" s="8">
        <f t="shared" si="1"/>
        <v>0</v>
      </c>
      <c r="J6" s="8">
        <f t="shared" si="2"/>
        <v>263.60000000000002</v>
      </c>
      <c r="K6" s="8">
        <f t="shared" si="3"/>
        <v>263.60000000000002</v>
      </c>
      <c r="L6" s="7"/>
      <c r="M6" s="7"/>
      <c r="N6" s="7"/>
      <c r="O6" s="19" t="s">
        <v>48</v>
      </c>
    </row>
    <row r="7" spans="1:15" ht="60" customHeight="1" x14ac:dyDescent="0.4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>
        <f t="shared" si="0"/>
        <v>180</v>
      </c>
      <c r="H7" s="8">
        <v>27</v>
      </c>
      <c r="I7" s="8">
        <f t="shared" si="1"/>
        <v>81</v>
      </c>
      <c r="J7" s="8">
        <f t="shared" si="2"/>
        <v>33</v>
      </c>
      <c r="K7" s="8">
        <f t="shared" si="3"/>
        <v>99</v>
      </c>
      <c r="L7" s="7"/>
      <c r="M7" s="7"/>
      <c r="N7" s="7"/>
      <c r="O7" s="19" t="s">
        <v>48</v>
      </c>
    </row>
    <row r="8" spans="1:15" ht="60" customHeight="1" x14ac:dyDescent="0.4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>
        <f t="shared" si="0"/>
        <v>500</v>
      </c>
      <c r="H8" s="12">
        <f t="shared" ref="H8" si="6">F8/N8</f>
        <v>256.84931506849313</v>
      </c>
      <c r="I8" s="12">
        <f t="shared" si="1"/>
        <v>256.84931506849313</v>
      </c>
      <c r="J8" s="12">
        <f t="shared" si="2"/>
        <v>243.15068493150687</v>
      </c>
      <c r="K8" s="8">
        <f>J8*D8</f>
        <v>243.15068493150687</v>
      </c>
      <c r="L8" s="11"/>
      <c r="M8" s="11" t="s">
        <v>18</v>
      </c>
      <c r="N8" s="11">
        <f t="shared" ref="N8" si="7">14600/7500</f>
        <v>1.9466666666666668</v>
      </c>
      <c r="O8" s="19" t="s">
        <v>51</v>
      </c>
    </row>
    <row r="9" spans="1:15" ht="60" customHeight="1" x14ac:dyDescent="0.4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>
        <f t="shared" si="0"/>
        <v>60</v>
      </c>
      <c r="H9" s="12">
        <v>27</v>
      </c>
      <c r="I9" s="12">
        <f t="shared" si="1"/>
        <v>27</v>
      </c>
      <c r="J9" s="12">
        <f t="shared" si="2"/>
        <v>33</v>
      </c>
      <c r="K9" s="8">
        <f t="shared" ref="K9:K12" si="8">J9*D9</f>
        <v>33</v>
      </c>
      <c r="L9" s="11"/>
      <c r="M9" s="11"/>
      <c r="N9" s="11"/>
      <c r="O9" s="19" t="s">
        <v>48</v>
      </c>
    </row>
    <row r="10" spans="1:15" ht="60" customHeight="1" x14ac:dyDescent="0.4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>
        <f t="shared" si="0"/>
        <v>250</v>
      </c>
      <c r="H10" s="12">
        <v>0</v>
      </c>
      <c r="I10" s="12">
        <f t="shared" si="1"/>
        <v>0</v>
      </c>
      <c r="J10" s="12">
        <f t="shared" si="2"/>
        <v>250</v>
      </c>
      <c r="K10" s="8">
        <f t="shared" si="8"/>
        <v>250</v>
      </c>
      <c r="L10" s="11"/>
      <c r="M10" s="11"/>
      <c r="N10" s="11"/>
      <c r="O10" s="19" t="s">
        <v>48</v>
      </c>
    </row>
    <row r="11" spans="1:15" ht="60" customHeight="1" x14ac:dyDescent="0.4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>
        <f t="shared" si="0"/>
        <v>150</v>
      </c>
      <c r="H11" s="16">
        <v>130</v>
      </c>
      <c r="I11" s="12">
        <f t="shared" si="1"/>
        <v>130</v>
      </c>
      <c r="J11" s="12">
        <f t="shared" si="2"/>
        <v>20</v>
      </c>
      <c r="K11" s="8">
        <f t="shared" si="8"/>
        <v>20</v>
      </c>
      <c r="L11" s="17"/>
      <c r="M11" s="17"/>
      <c r="N11" s="17"/>
      <c r="O11" s="19" t="s">
        <v>48</v>
      </c>
    </row>
    <row r="12" spans="1:15" ht="60" customHeight="1" x14ac:dyDescent="0.4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>
        <f t="shared" si="0"/>
        <v>350</v>
      </c>
      <c r="H12" s="16">
        <v>60</v>
      </c>
      <c r="I12" s="12">
        <f t="shared" si="1"/>
        <v>60</v>
      </c>
      <c r="J12" s="12">
        <f t="shared" si="2"/>
        <v>290</v>
      </c>
      <c r="K12" s="8">
        <f t="shared" si="8"/>
        <v>290</v>
      </c>
      <c r="L12" s="17"/>
      <c r="M12" s="17"/>
      <c r="N12" s="17"/>
      <c r="O12" s="19" t="s">
        <v>48</v>
      </c>
    </row>
    <row r="13" spans="1:15" ht="60" customHeight="1" x14ac:dyDescent="0.45">
      <c r="A13" s="6"/>
      <c r="B13" s="6"/>
      <c r="C13" s="6"/>
      <c r="D13" s="6"/>
      <c r="E13" s="6"/>
      <c r="F13" s="5"/>
      <c r="G13" s="5">
        <f>SUM(G2:G12)</f>
        <v>6853.6</v>
      </c>
      <c r="H13" s="5"/>
      <c r="I13" s="5">
        <f>SUM(I2:I12)</f>
        <v>3146.2876712328762</v>
      </c>
      <c r="J13" s="5"/>
      <c r="K13" s="5">
        <f>SUM(K2:K12)</f>
        <v>3707.3123287671237</v>
      </c>
      <c r="L13" s="6"/>
      <c r="M13" s="6"/>
      <c r="N13" s="6"/>
      <c r="O13" s="24"/>
    </row>
    <row r="14" spans="1:15" ht="60" customHeight="1" x14ac:dyDescent="0.45"/>
    <row r="15" spans="1:15" ht="60" customHeight="1" x14ac:dyDescent="0.45"/>
    <row r="16" spans="1:15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  <row r="130" ht="60" customHeight="1" x14ac:dyDescent="0.45"/>
    <row r="131" ht="60" customHeight="1" x14ac:dyDescent="0.45"/>
    <row r="132" ht="60" customHeight="1" x14ac:dyDescent="0.45"/>
    <row r="133" ht="60" customHeight="1" x14ac:dyDescent="0.45"/>
    <row r="134" ht="60" customHeight="1" x14ac:dyDescent="0.45"/>
    <row r="135" ht="60" customHeight="1" x14ac:dyDescent="0.45"/>
    <row r="136" ht="60" customHeight="1" x14ac:dyDescent="0.45"/>
    <row r="137" ht="60" customHeight="1" x14ac:dyDescent="0.45"/>
    <row r="138" ht="60" customHeight="1" x14ac:dyDescent="0.45"/>
    <row r="139" ht="60" customHeight="1" x14ac:dyDescent="0.45"/>
    <row r="140" ht="60" customHeight="1" x14ac:dyDescent="0.45"/>
    <row r="141" ht="60" customHeight="1" x14ac:dyDescent="0.45"/>
    <row r="142" ht="60" customHeight="1" x14ac:dyDescent="0.45"/>
    <row r="143" ht="60" customHeight="1" x14ac:dyDescent="0.45"/>
    <row r="144" ht="60" customHeight="1" x14ac:dyDescent="0.45"/>
    <row r="145" ht="60" customHeight="1" x14ac:dyDescent="0.45"/>
    <row r="146" ht="60" customHeight="1" x14ac:dyDescent="0.45"/>
    <row r="147" ht="60" customHeight="1" x14ac:dyDescent="0.45"/>
    <row r="148" ht="60" customHeight="1" x14ac:dyDescent="0.45"/>
    <row r="149" ht="60" customHeight="1" x14ac:dyDescent="0.45"/>
    <row r="150" ht="60" customHeight="1" x14ac:dyDescent="0.45"/>
    <row r="151" ht="60" customHeight="1" x14ac:dyDescent="0.45"/>
    <row r="152" ht="60" customHeight="1" x14ac:dyDescent="0.45"/>
    <row r="153" ht="60" customHeight="1" x14ac:dyDescent="0.45"/>
    <row r="154" ht="60" customHeight="1" x14ac:dyDescent="0.45"/>
    <row r="155" ht="60" customHeight="1" x14ac:dyDescent="0.45"/>
    <row r="156" ht="60" customHeight="1" x14ac:dyDescent="0.45"/>
    <row r="157" ht="60" customHeight="1" x14ac:dyDescent="0.45"/>
    <row r="158" ht="60" customHeight="1" x14ac:dyDescent="0.45"/>
    <row r="159" ht="60" customHeight="1" x14ac:dyDescent="0.45"/>
    <row r="160" ht="60" customHeight="1" x14ac:dyDescent="0.45"/>
    <row r="161" ht="60" customHeight="1" x14ac:dyDescent="0.45"/>
    <row r="162" ht="60" customHeight="1" x14ac:dyDescent="0.45"/>
    <row r="163" ht="60" customHeight="1" x14ac:dyDescent="0.45"/>
    <row r="164" ht="60" customHeight="1" x14ac:dyDescent="0.45"/>
    <row r="165" ht="60" customHeight="1" x14ac:dyDescent="0.45"/>
    <row r="166" ht="60" customHeight="1" x14ac:dyDescent="0.45"/>
    <row r="167" ht="60" customHeight="1" x14ac:dyDescent="0.45"/>
    <row r="168" ht="60" customHeight="1" x14ac:dyDescent="0.45"/>
    <row r="169" ht="60" customHeight="1" x14ac:dyDescent="0.45"/>
    <row r="170" ht="60" customHeight="1" x14ac:dyDescent="0.45"/>
    <row r="171" ht="60" customHeight="1" x14ac:dyDescent="0.45"/>
    <row r="172" ht="60" customHeight="1" x14ac:dyDescent="0.45"/>
    <row r="173" ht="60" customHeight="1" x14ac:dyDescent="0.45"/>
    <row r="174" ht="60" customHeight="1" x14ac:dyDescent="0.45"/>
    <row r="175" ht="60" customHeight="1" x14ac:dyDescent="0.45"/>
    <row r="176" ht="60" customHeight="1" x14ac:dyDescent="0.45"/>
    <row r="177" ht="60" customHeight="1" x14ac:dyDescent="0.45"/>
    <row r="178" ht="60" customHeight="1" x14ac:dyDescent="0.45"/>
    <row r="179" ht="60" customHeight="1" x14ac:dyDescent="0.45"/>
    <row r="180" ht="60" customHeight="1" x14ac:dyDescent="0.45"/>
    <row r="181" ht="60" customHeight="1" x14ac:dyDescent="0.45"/>
    <row r="182" ht="60" customHeight="1" x14ac:dyDescent="0.45"/>
    <row r="183" ht="60" customHeight="1" x14ac:dyDescent="0.45"/>
    <row r="184" ht="60" customHeight="1" x14ac:dyDescent="0.45"/>
    <row r="185" ht="60" customHeight="1" x14ac:dyDescent="0.45"/>
    <row r="186" ht="60" customHeight="1" x14ac:dyDescent="0.45"/>
    <row r="187" ht="60" customHeight="1" x14ac:dyDescent="0.45"/>
    <row r="188" ht="60" customHeight="1" x14ac:dyDescent="0.45"/>
    <row r="189" ht="60" customHeight="1" x14ac:dyDescent="0.45"/>
    <row r="190" ht="60" customHeight="1" x14ac:dyDescent="0.45"/>
    <row r="191" ht="60" customHeight="1" x14ac:dyDescent="0.45"/>
    <row r="192" ht="60" customHeight="1" x14ac:dyDescent="0.45"/>
    <row r="193" ht="60" customHeight="1" x14ac:dyDescent="0.45"/>
    <row r="194" ht="60" customHeight="1" x14ac:dyDescent="0.45"/>
    <row r="195" ht="60" customHeight="1" x14ac:dyDescent="0.45"/>
    <row r="196" ht="60" customHeight="1" x14ac:dyDescent="0.45"/>
    <row r="197" ht="60" customHeight="1" x14ac:dyDescent="0.45"/>
    <row r="198" ht="60" customHeight="1" x14ac:dyDescent="0.45"/>
    <row r="199" ht="60" customHeight="1" x14ac:dyDescent="0.45"/>
    <row r="200" ht="60" customHeight="1" x14ac:dyDescent="0.45"/>
    <row r="201" ht="60" customHeight="1" x14ac:dyDescent="0.45"/>
    <row r="202" ht="60" customHeight="1" x14ac:dyDescent="0.45"/>
    <row r="203" ht="60" customHeight="1" x14ac:dyDescent="0.45"/>
    <row r="204" ht="60" customHeight="1" x14ac:dyDescent="0.45"/>
    <row r="205" ht="60" customHeight="1" x14ac:dyDescent="0.45"/>
    <row r="206" ht="60" customHeight="1" x14ac:dyDescent="0.45"/>
    <row r="207" ht="60" customHeight="1" x14ac:dyDescent="0.4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RowHeight="14.25" x14ac:dyDescent="0.45"/>
  <cols>
    <col min="1" max="1" width="15.73046875" customWidth="1" collapsed="1"/>
    <col min="2" max="3" width="30.73046875" customWidth="1" collapsed="1"/>
    <col min="4" max="11" width="15.73046875" customWidth="1" collapsed="1"/>
    <col min="12" max="12" width="10.73046875" customWidth="1" collapsed="1"/>
    <col min="13" max="14" width="15.73046875" customWidth="1" collapsed="1"/>
    <col min="15" max="15" width="30.73046875" customWidth="1" collapsed="1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>
        <f t="shared" ref="G2:G7" si="0">F2*D2</f>
        <v>300</v>
      </c>
      <c r="H2" s="8">
        <v>0</v>
      </c>
      <c r="I2" s="8">
        <f t="shared" ref="I2:I6" si="1">H2*D2</f>
        <v>0</v>
      </c>
      <c r="J2" s="8">
        <f t="shared" ref="J2:J7" si="2">F2-H2</f>
        <v>300</v>
      </c>
      <c r="K2" s="8">
        <f t="shared" ref="K2:K7" si="3">J2*D2</f>
        <v>300</v>
      </c>
      <c r="L2" s="7"/>
      <c r="M2" s="7"/>
      <c r="N2" s="7"/>
      <c r="O2" s="19" t="s">
        <v>48</v>
      </c>
    </row>
    <row r="3" spans="1:15" ht="60" customHeight="1" x14ac:dyDescent="0.4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>
        <f t="shared" si="0"/>
        <v>200</v>
      </c>
      <c r="H3" s="8">
        <v>0</v>
      </c>
      <c r="I3" s="8">
        <f t="shared" si="1"/>
        <v>0</v>
      </c>
      <c r="J3" s="8">
        <f t="shared" si="2"/>
        <v>200</v>
      </c>
      <c r="K3" s="8">
        <f t="shared" si="3"/>
        <v>200</v>
      </c>
      <c r="L3" s="7"/>
      <c r="M3" s="7"/>
      <c r="N3" s="7"/>
      <c r="O3" s="19" t="s">
        <v>48</v>
      </c>
    </row>
    <row r="4" spans="1:15" ht="60" customHeight="1" x14ac:dyDescent="0.4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>
        <f t="shared" si="0"/>
        <v>2200</v>
      </c>
      <c r="H4" s="8">
        <f>F4/N4</f>
        <v>1773.4204793028323</v>
      </c>
      <c r="I4" s="8">
        <f t="shared" si="1"/>
        <v>1773.4204793028323</v>
      </c>
      <c r="J4" s="8">
        <f t="shared" si="2"/>
        <v>426.57952069716771</v>
      </c>
      <c r="K4" s="8">
        <f t="shared" si="3"/>
        <v>426.57952069716771</v>
      </c>
      <c r="L4" s="7"/>
      <c r="M4" s="11" t="s">
        <v>45</v>
      </c>
      <c r="N4" s="11">
        <f t="shared" ref="N4" si="4">22950/18500</f>
        <v>1.2405405405405405</v>
      </c>
      <c r="O4" s="19" t="s">
        <v>50</v>
      </c>
    </row>
    <row r="5" spans="1:15" ht="60" customHeight="1" x14ac:dyDescent="0.4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>
        <f t="shared" si="0"/>
        <v>300</v>
      </c>
      <c r="H5" s="21">
        <v>150</v>
      </c>
      <c r="I5" s="21">
        <f t="shared" si="1"/>
        <v>150</v>
      </c>
      <c r="J5" s="21">
        <f t="shared" si="2"/>
        <v>150</v>
      </c>
      <c r="K5" s="22">
        <f t="shared" si="3"/>
        <v>150</v>
      </c>
      <c r="L5" s="20"/>
      <c r="M5" s="20"/>
      <c r="N5" s="20"/>
      <c r="O5" s="19" t="s">
        <v>47</v>
      </c>
    </row>
    <row r="6" spans="1:15" ht="60" customHeight="1" x14ac:dyDescent="0.4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>
        <f t="shared" si="0"/>
        <v>2700</v>
      </c>
      <c r="H6" s="21">
        <f t="shared" ref="H6:H7" si="5">F6/N6</f>
        <v>1386.986301369863</v>
      </c>
      <c r="I6" s="21">
        <f t="shared" si="1"/>
        <v>1386.986301369863</v>
      </c>
      <c r="J6" s="21">
        <f t="shared" si="2"/>
        <v>1313.013698630137</v>
      </c>
      <c r="K6" s="22">
        <f t="shared" si="3"/>
        <v>1313.013698630137</v>
      </c>
      <c r="L6" s="20"/>
      <c r="M6" s="20" t="s">
        <v>18</v>
      </c>
      <c r="N6" s="20">
        <f t="shared" ref="N6" si="6">14600/7500</f>
        <v>1.9466666666666668</v>
      </c>
      <c r="O6" s="19" t="s">
        <v>49</v>
      </c>
    </row>
    <row r="7" spans="1:15" ht="60" customHeight="1" x14ac:dyDescent="0.4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>
        <f t="shared" si="0"/>
        <v>7500</v>
      </c>
      <c r="H7" s="12">
        <f t="shared" si="5"/>
        <v>6045.751633986928</v>
      </c>
      <c r="I7" s="21">
        <f>H7*D7</f>
        <v>6045.751633986928</v>
      </c>
      <c r="J7" s="21">
        <f t="shared" si="2"/>
        <v>1454.248366013072</v>
      </c>
      <c r="K7" s="22">
        <f t="shared" si="3"/>
        <v>1454.248366013072</v>
      </c>
      <c r="L7" s="11"/>
      <c r="M7" s="11" t="s">
        <v>45</v>
      </c>
      <c r="N7" s="11">
        <f t="shared" ref="N7" si="7">22950/18500</f>
        <v>1.2405405405405405</v>
      </c>
      <c r="O7" s="19" t="s">
        <v>57</v>
      </c>
    </row>
    <row r="8" spans="1:15" ht="60" customHeight="1" x14ac:dyDescent="0.45">
      <c r="A8" s="6"/>
      <c r="B8" s="6"/>
      <c r="C8" s="6"/>
      <c r="D8" s="6"/>
      <c r="E8" s="6"/>
      <c r="F8" s="5"/>
      <c r="G8" s="5">
        <f>SUM(G2:G6)</f>
        <v>5700</v>
      </c>
      <c r="H8" s="5"/>
      <c r="I8" s="5">
        <f>SUM(I2:I6)</f>
        <v>3310.4067806726953</v>
      </c>
      <c r="J8" s="5"/>
      <c r="K8" s="5">
        <f>SUM(K2:K6)</f>
        <v>2389.5932193273047</v>
      </c>
      <c r="L8" s="6"/>
      <c r="M8" s="6"/>
      <c r="N8" s="6"/>
      <c r="O8" s="24"/>
    </row>
    <row r="9" spans="1:15" ht="60" customHeight="1" x14ac:dyDescent="0.45"/>
    <row r="10" spans="1:15" ht="60" customHeight="1" x14ac:dyDescent="0.45"/>
    <row r="11" spans="1:15" ht="60" customHeight="1" x14ac:dyDescent="0.45"/>
    <row r="12" spans="1:15" ht="60" customHeight="1" x14ac:dyDescent="0.45"/>
    <row r="13" spans="1:15" ht="60" customHeight="1" x14ac:dyDescent="0.45"/>
    <row r="14" spans="1:15" ht="60" customHeight="1" x14ac:dyDescent="0.45"/>
    <row r="15" spans="1:15" ht="60" customHeight="1" x14ac:dyDescent="0.45"/>
    <row r="16" spans="1:15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  <row r="130" ht="60" customHeight="1" x14ac:dyDescent="0.45"/>
    <row r="131" ht="60" customHeight="1" x14ac:dyDescent="0.45"/>
    <row r="132" ht="60" customHeight="1" x14ac:dyDescent="0.45"/>
    <row r="133" ht="60" customHeight="1" x14ac:dyDescent="0.45"/>
    <row r="134" ht="60" customHeight="1" x14ac:dyDescent="0.45"/>
    <row r="135" ht="60" customHeight="1" x14ac:dyDescent="0.45"/>
    <row r="136" ht="60" customHeight="1" x14ac:dyDescent="0.45"/>
    <row r="137" ht="60" customHeight="1" x14ac:dyDescent="0.45"/>
    <row r="138" ht="60" customHeight="1" x14ac:dyDescent="0.45"/>
    <row r="139" ht="60" customHeight="1" x14ac:dyDescent="0.45"/>
    <row r="140" ht="60" customHeight="1" x14ac:dyDescent="0.45"/>
    <row r="141" ht="60" customHeight="1" x14ac:dyDescent="0.45"/>
    <row r="142" ht="60" customHeight="1" x14ac:dyDescent="0.45"/>
    <row r="143" ht="60" customHeight="1" x14ac:dyDescent="0.45"/>
    <row r="144" ht="60" customHeight="1" x14ac:dyDescent="0.45"/>
    <row r="145" ht="60" customHeight="1" x14ac:dyDescent="0.45"/>
    <row r="146" ht="60" customHeight="1" x14ac:dyDescent="0.45"/>
    <row r="147" ht="60" customHeight="1" x14ac:dyDescent="0.45"/>
    <row r="148" ht="60" customHeight="1" x14ac:dyDescent="0.45"/>
    <row r="149" ht="60" customHeight="1" x14ac:dyDescent="0.45"/>
    <row r="150" ht="60" customHeight="1" x14ac:dyDescent="0.45"/>
    <row r="151" ht="60" customHeight="1" x14ac:dyDescent="0.45"/>
    <row r="152" ht="60" customHeight="1" x14ac:dyDescent="0.45"/>
    <row r="153" ht="60" customHeight="1" x14ac:dyDescent="0.45"/>
    <row r="154" ht="60" customHeight="1" x14ac:dyDescent="0.45"/>
    <row r="155" ht="60" customHeight="1" x14ac:dyDescent="0.45"/>
    <row r="156" ht="60" customHeight="1" x14ac:dyDescent="0.45"/>
    <row r="157" ht="60" customHeight="1" x14ac:dyDescent="0.45"/>
    <row r="158" ht="60" customHeight="1" x14ac:dyDescent="0.45"/>
    <row r="159" ht="60" customHeight="1" x14ac:dyDescent="0.45"/>
    <row r="160" ht="60" customHeight="1" x14ac:dyDescent="0.45"/>
    <row r="161" ht="60" customHeight="1" x14ac:dyDescent="0.45"/>
    <row r="162" ht="60" customHeight="1" x14ac:dyDescent="0.45"/>
    <row r="163" ht="60" customHeight="1" x14ac:dyDescent="0.45"/>
    <row r="164" ht="60" customHeight="1" x14ac:dyDescent="0.45"/>
    <row r="165" ht="60" customHeight="1" x14ac:dyDescent="0.45"/>
    <row r="166" ht="60" customHeight="1" x14ac:dyDescent="0.45"/>
    <row r="167" ht="60" customHeight="1" x14ac:dyDescent="0.45"/>
    <row r="168" ht="60" customHeight="1" x14ac:dyDescent="0.45"/>
    <row r="169" ht="60" customHeight="1" x14ac:dyDescent="0.45"/>
    <row r="170" ht="60" customHeight="1" x14ac:dyDescent="0.45"/>
    <row r="171" ht="60" customHeight="1" x14ac:dyDescent="0.45"/>
    <row r="172" ht="60" customHeight="1" x14ac:dyDescent="0.45"/>
    <row r="173" ht="60" customHeight="1" x14ac:dyDescent="0.45"/>
    <row r="174" ht="60" customHeight="1" x14ac:dyDescent="0.45"/>
    <row r="175" ht="60" customHeight="1" x14ac:dyDescent="0.45"/>
    <row r="176" ht="60" customHeight="1" x14ac:dyDescent="0.45"/>
    <row r="177" ht="60" customHeight="1" x14ac:dyDescent="0.45"/>
    <row r="178" ht="60" customHeight="1" x14ac:dyDescent="0.45"/>
    <row r="179" ht="60" customHeight="1" x14ac:dyDescent="0.45"/>
    <row r="180" ht="60" customHeight="1" x14ac:dyDescent="0.45"/>
    <row r="181" ht="60" customHeight="1" x14ac:dyDescent="0.45"/>
    <row r="182" ht="60" customHeight="1" x14ac:dyDescent="0.45"/>
    <row r="183" ht="60" customHeight="1" x14ac:dyDescent="0.45"/>
    <row r="184" ht="60" customHeight="1" x14ac:dyDescent="0.45"/>
    <row r="185" ht="60" customHeight="1" x14ac:dyDescent="0.45"/>
    <row r="186" ht="60" customHeight="1" x14ac:dyDescent="0.45"/>
    <row r="187" ht="60" customHeight="1" x14ac:dyDescent="0.45"/>
    <row r="188" ht="60" customHeight="1" x14ac:dyDescent="0.45"/>
    <row r="189" ht="60" customHeight="1" x14ac:dyDescent="0.45"/>
    <row r="190" ht="60" customHeight="1" x14ac:dyDescent="0.45"/>
    <row r="191" ht="60" customHeight="1" x14ac:dyDescent="0.45"/>
    <row r="192" ht="60" customHeight="1" x14ac:dyDescent="0.45"/>
    <row r="193" ht="60" customHeight="1" x14ac:dyDescent="0.45"/>
    <row r="194" ht="60" customHeight="1" x14ac:dyDescent="0.45"/>
    <row r="195" ht="60" customHeight="1" x14ac:dyDescent="0.45"/>
    <row r="196" ht="60" customHeight="1" x14ac:dyDescent="0.45"/>
    <row r="197" ht="60" customHeight="1" x14ac:dyDescent="0.45"/>
    <row r="198" ht="60" customHeight="1" x14ac:dyDescent="0.45"/>
    <row r="199" ht="60" customHeight="1" x14ac:dyDescent="0.45"/>
    <row r="200" ht="60" customHeight="1" x14ac:dyDescent="0.45"/>
    <row r="201" ht="60" customHeight="1" x14ac:dyDescent="0.45"/>
    <row r="202" ht="60" customHeight="1" x14ac:dyDescent="0.45"/>
    <row r="203" ht="60" customHeight="1" x14ac:dyDescent="0.45"/>
    <row r="204" ht="60" customHeight="1" x14ac:dyDescent="0.45"/>
    <row r="205" ht="60" customHeight="1" x14ac:dyDescent="0.4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RowHeight="14.25" x14ac:dyDescent="0.45"/>
  <cols>
    <col min="1" max="1" width="15.73046875" customWidth="1" collapsed="1"/>
    <col min="2" max="3" width="30.73046875" customWidth="1" collapsed="1"/>
    <col min="4" max="11" width="15.73046875" customWidth="1" collapsed="1"/>
    <col min="12" max="12" width="10.73046875" customWidth="1" collapsed="1"/>
    <col min="13" max="14" width="15.73046875" customWidth="1" collapsed="1"/>
    <col min="15" max="15" width="30.73046875" customWidth="1" collapsed="1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>
        <f t="shared" ref="G2" si="0">F2*D2</f>
        <v>7500</v>
      </c>
      <c r="H2" s="8">
        <f t="shared" ref="H2" si="1">F2/N2</f>
        <v>6045.751633986928</v>
      </c>
      <c r="I2" s="22">
        <f>H2*D2</f>
        <v>6045.751633986928</v>
      </c>
      <c r="J2" s="22">
        <f t="shared" ref="J2" si="2">F2-H2</f>
        <v>1454.248366013072</v>
      </c>
      <c r="K2" s="22">
        <f t="shared" ref="K2" si="3">J2*D2</f>
        <v>1454.248366013072</v>
      </c>
      <c r="L2" s="7"/>
      <c r="M2" s="7" t="s">
        <v>45</v>
      </c>
      <c r="N2" s="7">
        <f t="shared" ref="N2" si="4">22950/18500</f>
        <v>1.2405405405405405</v>
      </c>
      <c r="O2" s="19" t="s">
        <v>57</v>
      </c>
    </row>
    <row r="3" spans="1:15" ht="60" customHeight="1" x14ac:dyDescent="0.45">
      <c r="A3" s="6"/>
      <c r="B3" s="6"/>
      <c r="C3" s="6"/>
      <c r="D3" s="6"/>
      <c r="E3" s="6"/>
      <c r="F3" s="6"/>
      <c r="G3" s="5">
        <f>SUM(G2)</f>
        <v>7500</v>
      </c>
      <c r="H3" s="6"/>
      <c r="I3" s="5">
        <f>SUM(I2)</f>
        <v>6045.751633986928</v>
      </c>
      <c r="J3" s="6"/>
      <c r="K3" s="5">
        <f>SUM(K2)</f>
        <v>1454.248366013072</v>
      </c>
      <c r="L3" s="6"/>
      <c r="M3" s="6"/>
      <c r="N3" s="6"/>
      <c r="O3" s="6"/>
    </row>
    <row r="4" spans="1:15" ht="60" customHeight="1" x14ac:dyDescent="0.4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4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4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4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4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4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4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4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4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4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4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4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4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4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4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4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4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4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4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4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4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4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4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4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4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4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4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4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4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4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4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4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4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4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4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4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4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4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4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4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4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4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4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4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4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4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4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4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4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4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4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4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4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4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4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4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4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4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4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4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4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4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4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4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4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4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4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4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4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4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4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4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4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4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4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4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4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4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4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4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4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4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4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4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4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4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4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4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4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4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4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4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4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4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4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4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29"/>
  <sheetViews>
    <sheetView zoomScale="70" zoomScaleNormal="70" workbookViewId="0">
      <selection activeCell="N1" sqref="A1:N1"/>
    </sheetView>
  </sheetViews>
  <sheetFormatPr baseColWidth="10" defaultRowHeight="14.25" x14ac:dyDescent="0.45"/>
  <cols>
    <col min="1" max="1" width="15.73046875" customWidth="1" collapsed="1"/>
    <col min="2" max="3" width="30.73046875" customWidth="1" collapsed="1"/>
    <col min="4" max="13" width="15.73046875" customWidth="1" collapsed="1"/>
    <col min="14" max="14" width="30.73046875" customWidth="1" collapsed="1"/>
    <col min="15" max="24" width="15.73046875" customWidth="1" collapsed="1"/>
  </cols>
  <sheetData>
    <row r="1" spans="1:14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4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>
        <f t="shared" ref="G2:G5" si="0">F2*D2</f>
        <v>60</v>
      </c>
      <c r="H2" s="8">
        <v>0</v>
      </c>
      <c r="I2" s="22">
        <f>H2*D2</f>
        <v>0</v>
      </c>
      <c r="J2" s="22">
        <f t="shared" ref="J2:J5" si="1">F2-H2</f>
        <v>60</v>
      </c>
      <c r="K2" s="22">
        <f t="shared" ref="K2:K5" si="2">J2*D2</f>
        <v>60</v>
      </c>
      <c r="L2" s="7"/>
      <c r="M2" s="7"/>
      <c r="N2" s="19" t="s">
        <v>60</v>
      </c>
    </row>
    <row r="3" spans="1:14" ht="60" customHeight="1" x14ac:dyDescent="0.4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>
        <f t="shared" si="0"/>
        <v>950</v>
      </c>
      <c r="H3" s="12">
        <f>F3/M3</f>
        <v>765.79520697167754</v>
      </c>
      <c r="I3" s="21">
        <f t="shared" ref="I3:I5" si="3">H3*D3</f>
        <v>765.79520697167754</v>
      </c>
      <c r="J3" s="21">
        <f t="shared" si="1"/>
        <v>184.20479302832246</v>
      </c>
      <c r="K3" s="22">
        <f t="shared" si="2"/>
        <v>184.20479302832246</v>
      </c>
      <c r="L3" s="11" t="s">
        <v>45</v>
      </c>
      <c r="M3" s="11">
        <f t="shared" ref="M3" si="4">22950/18500</f>
        <v>1.2405405405405405</v>
      </c>
      <c r="N3" s="19" t="s">
        <v>63</v>
      </c>
    </row>
    <row r="4" spans="1:14" ht="60" customHeight="1" x14ac:dyDescent="0.4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f>F4/M4</f>
        <v>483.66013071895424</v>
      </c>
      <c r="I4" s="21">
        <f t="shared" si="3"/>
        <v>483.66013071895424</v>
      </c>
      <c r="J4" s="21">
        <f t="shared" si="1"/>
        <v>116.33986928104576</v>
      </c>
      <c r="K4" s="22">
        <f t="shared" si="2"/>
        <v>116.33986928104576</v>
      </c>
      <c r="L4" s="11" t="s">
        <v>45</v>
      </c>
      <c r="M4" s="11">
        <f>22950/18500</f>
        <v>1.2405405405405405</v>
      </c>
      <c r="N4" s="19" t="s">
        <v>63</v>
      </c>
    </row>
    <row r="5" spans="1:14" ht="60" customHeight="1" x14ac:dyDescent="0.4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>
        <f t="shared" si="0"/>
        <v>950</v>
      </c>
      <c r="H5" s="12">
        <v>950</v>
      </c>
      <c r="I5" s="21">
        <f t="shared" si="3"/>
        <v>950</v>
      </c>
      <c r="J5" s="21">
        <f t="shared" si="1"/>
        <v>0</v>
      </c>
      <c r="K5" s="22">
        <f t="shared" si="2"/>
        <v>0</v>
      </c>
      <c r="L5" s="11"/>
      <c r="M5" s="11"/>
      <c r="N5" s="19" t="s">
        <v>63</v>
      </c>
    </row>
    <row r="6" spans="1:14" ht="60" customHeight="1" x14ac:dyDescent="0.45">
      <c r="A6" s="6"/>
      <c r="B6" s="6"/>
      <c r="C6" s="6"/>
      <c r="D6" s="6"/>
      <c r="E6" s="6"/>
      <c r="F6" s="6"/>
      <c r="G6" s="5">
        <f>SUM(G2:G5)</f>
        <v>2560</v>
      </c>
      <c r="H6" s="6"/>
      <c r="I6" s="5">
        <f>SUM(I2:I5)</f>
        <v>2199.4553376906315</v>
      </c>
      <c r="J6" s="6"/>
      <c r="K6" s="5">
        <f>SUM(K2:K5)</f>
        <v>360.54466230936822</v>
      </c>
      <c r="L6" s="6"/>
      <c r="M6" s="6"/>
      <c r="N6" s="6"/>
    </row>
    <row r="7" spans="1:14" ht="60" customHeight="1" x14ac:dyDescent="0.45"/>
    <row r="8" spans="1:14" ht="60" customHeight="1" x14ac:dyDescent="0.45"/>
    <row r="9" spans="1:14" ht="60" customHeight="1" x14ac:dyDescent="0.45"/>
    <row r="10" spans="1:14" ht="60" customHeight="1" x14ac:dyDescent="0.45"/>
    <row r="11" spans="1:14" ht="60" customHeight="1" x14ac:dyDescent="0.45"/>
    <row r="12" spans="1:14" ht="60" customHeight="1" x14ac:dyDescent="0.45"/>
    <row r="13" spans="1:14" ht="60" customHeight="1" x14ac:dyDescent="0.45"/>
    <row r="14" spans="1:14" ht="60" customHeight="1" x14ac:dyDescent="0.45"/>
    <row r="15" spans="1:14" ht="60" customHeight="1" x14ac:dyDescent="0.45"/>
    <row r="16" spans="1:14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RowHeight="14.25" x14ac:dyDescent="0.45"/>
  <cols>
    <col min="1" max="1" width="15.73046875" customWidth="1" collapsed="1"/>
    <col min="2" max="3" width="30.73046875" customWidth="1" collapsed="1"/>
    <col min="4" max="15" width="15.73046875" customWidth="1" collapsed="1"/>
    <col min="16" max="16" width="30.73046875" customWidth="1" collapsed="1"/>
    <col min="17" max="28" width="15.73046875" customWidth="1" collapsed="1"/>
  </cols>
  <sheetData>
    <row r="1" spans="1:28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4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>
        <f t="shared" ref="G2:G7" si="0">F2*D2</f>
        <v>800</v>
      </c>
      <c r="H2" s="28">
        <v>488.01</v>
      </c>
      <c r="I2" s="28">
        <f t="shared" ref="I2:I7" si="1">H2*D2</f>
        <v>488.01</v>
      </c>
      <c r="J2" s="28">
        <f>F2*0.065</f>
        <v>52</v>
      </c>
      <c r="K2" s="28">
        <f>J2*D2</f>
        <v>52</v>
      </c>
      <c r="L2" s="28">
        <f>F2-H2-J2</f>
        <v>259.99</v>
      </c>
      <c r="M2" s="28">
        <f t="shared" ref="M2:M7" si="2">L2*D2</f>
        <v>259.99</v>
      </c>
      <c r="N2" s="27" t="s">
        <v>18</v>
      </c>
      <c r="O2" s="27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4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>
        <f t="shared" si="0"/>
        <v>700</v>
      </c>
      <c r="H3" s="12">
        <f>F3/O3</f>
        <v>564.27015250544662</v>
      </c>
      <c r="I3" s="21">
        <f t="shared" si="1"/>
        <v>564.27015250544662</v>
      </c>
      <c r="J3" s="21">
        <f t="shared" ref="J3:J7" si="3">F3*0.065</f>
        <v>45.5</v>
      </c>
      <c r="K3" s="21">
        <f t="shared" ref="K3:K7" si="4">J3*D3</f>
        <v>45.5</v>
      </c>
      <c r="L3" s="21">
        <f t="shared" ref="L3:L7" si="5">F3-H3-J3</f>
        <v>90.229847494553383</v>
      </c>
      <c r="M3" s="22">
        <f t="shared" si="2"/>
        <v>90.229847494553383</v>
      </c>
      <c r="N3" s="11" t="s">
        <v>45</v>
      </c>
      <c r="O3" s="11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4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v>403.05</v>
      </c>
      <c r="I4" s="21">
        <f t="shared" si="1"/>
        <v>403.05</v>
      </c>
      <c r="J4" s="21">
        <f t="shared" si="3"/>
        <v>39</v>
      </c>
      <c r="K4" s="21">
        <f t="shared" si="4"/>
        <v>39</v>
      </c>
      <c r="L4" s="21">
        <f t="shared" si="5"/>
        <v>157.94999999999999</v>
      </c>
      <c r="M4" s="22">
        <f t="shared" si="2"/>
        <v>157.94999999999999</v>
      </c>
      <c r="N4" s="11" t="s">
        <v>45</v>
      </c>
      <c r="O4" s="11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4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>
        <f t="shared" si="0"/>
        <v>4000</v>
      </c>
      <c r="H5" s="31">
        <f>F5/O5</f>
        <v>3224.4008714596948</v>
      </c>
      <c r="I5" s="31">
        <f t="shared" si="1"/>
        <v>3224.4008714596948</v>
      </c>
      <c r="J5" s="31">
        <f t="shared" si="3"/>
        <v>260</v>
      </c>
      <c r="K5" s="31">
        <f t="shared" si="4"/>
        <v>260</v>
      </c>
      <c r="L5" s="31">
        <f t="shared" si="5"/>
        <v>515.59912854030517</v>
      </c>
      <c r="M5" s="28">
        <f t="shared" si="2"/>
        <v>515.59912854030517</v>
      </c>
      <c r="N5" s="30" t="s">
        <v>45</v>
      </c>
      <c r="O5" s="30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4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>
        <f t="shared" si="0"/>
        <v>40</v>
      </c>
      <c r="H6" s="12">
        <v>14.96</v>
      </c>
      <c r="I6" s="12">
        <f t="shared" si="1"/>
        <v>14.96</v>
      </c>
      <c r="J6" s="21">
        <f t="shared" si="3"/>
        <v>2.6</v>
      </c>
      <c r="K6" s="21">
        <f t="shared" si="4"/>
        <v>2.6</v>
      </c>
      <c r="L6" s="21">
        <f t="shared" si="5"/>
        <v>22.439999999999998</v>
      </c>
      <c r="M6" s="22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4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>
        <f t="shared" si="0"/>
        <v>60</v>
      </c>
      <c r="H7" s="12">
        <v>27</v>
      </c>
      <c r="I7" s="12">
        <f t="shared" si="1"/>
        <v>27</v>
      </c>
      <c r="J7" s="12">
        <f t="shared" si="3"/>
        <v>3.9000000000000004</v>
      </c>
      <c r="K7" s="12">
        <f t="shared" si="4"/>
        <v>3.9000000000000004</v>
      </c>
      <c r="L7" s="12">
        <f t="shared" si="5"/>
        <v>29.1</v>
      </c>
      <c r="M7" s="8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45">
      <c r="A8" s="6"/>
      <c r="B8" s="6"/>
      <c r="C8" s="6"/>
      <c r="D8" s="6"/>
      <c r="E8" s="6"/>
      <c r="F8" s="6"/>
      <c r="G8" s="5">
        <f>SUM(G2:G5)</f>
        <v>6100</v>
      </c>
      <c r="H8" s="6"/>
      <c r="I8" s="5">
        <f>SUM(I2:I5)</f>
        <v>4679.7310239651415</v>
      </c>
      <c r="J8" s="6"/>
      <c r="K8" s="5">
        <f>SUM(K2:K5)</f>
        <v>396.5</v>
      </c>
      <c r="L8" s="6"/>
      <c r="M8" s="5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4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4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4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4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4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4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4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4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4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4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4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4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4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4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4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4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4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4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4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4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4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4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4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4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4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4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4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4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4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4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4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4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4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4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4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4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4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4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4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4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4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4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4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4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4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4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4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4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4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4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4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4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4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4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4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4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4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4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4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4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4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4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4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4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4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4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4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4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4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4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4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4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4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4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4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4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4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4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4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4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4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4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4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4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4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4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4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4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4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4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4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4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4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4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4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4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5"/>
  <sheetViews>
    <sheetView zoomScale="70" zoomScaleNormal="70" workbookViewId="0">
      <pane ySplit="1" topLeftCell="A2" activePane="bottomLeft" state="frozen"/>
      <selection pane="bottomLeft" activeCell="T3" sqref="A1:T3"/>
    </sheetView>
  </sheetViews>
  <sheetFormatPr baseColWidth="10" defaultRowHeight="14.25" x14ac:dyDescent="0.45"/>
  <cols>
    <col min="1" max="1" width="15.73046875" customWidth="1" collapsed="1"/>
    <col min="2" max="2" width="30.73046875" customWidth="1" collapsed="1"/>
    <col min="3" max="3" width="50.73046875" customWidth="1" collapsed="1"/>
    <col min="4" max="19" width="15.73046875" customWidth="1" collapsed="1"/>
    <col min="20" max="20" width="30.73046875" customWidth="1" collapsed="1"/>
    <col min="21" max="26" width="15.73046875" customWidth="1" collapsed="1"/>
  </cols>
  <sheetData>
    <row r="1" spans="1:20" ht="60" customHeight="1" x14ac:dyDescent="0.45">
      <c r="A1" s="34"/>
      <c r="B1" s="35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4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>
        <f>H2*G2</f>
        <v>200</v>
      </c>
      <c r="J2" s="22">
        <v>200</v>
      </c>
      <c r="K2" s="22">
        <f>J2*G2</f>
        <v>200</v>
      </c>
      <c r="L2" s="22">
        <v>200</v>
      </c>
      <c r="M2" s="22">
        <f>L2*G2</f>
        <v>200</v>
      </c>
      <c r="N2" s="22"/>
      <c r="O2" s="22">
        <f>N2*G2</f>
        <v>0</v>
      </c>
      <c r="P2" s="22"/>
      <c r="Q2" s="22">
        <f>P2*G2</f>
        <v>0</v>
      </c>
      <c r="R2" s="22"/>
      <c r="S2" s="22">
        <f>R2*G2</f>
        <v>0</v>
      </c>
      <c r="T2" s="19" t="s">
        <v>86</v>
      </c>
    </row>
    <row r="3" spans="1:20" ht="60" customHeight="1" x14ac:dyDescent="0.45">
      <c r="A3" s="6"/>
      <c r="B3" s="6"/>
      <c r="C3" s="6"/>
      <c r="D3" s="6"/>
      <c r="E3" s="6"/>
      <c r="F3" s="6"/>
      <c r="G3" s="33"/>
      <c r="H3" s="5"/>
      <c r="I3" s="5">
        <f>SUM(I2)</f>
        <v>200</v>
      </c>
      <c r="J3" s="5"/>
      <c r="K3" s="5">
        <f>SUM(K2)</f>
        <v>200</v>
      </c>
      <c r="L3" s="5"/>
      <c r="M3" s="5">
        <f>SUM(M2)</f>
        <v>200</v>
      </c>
      <c r="N3" s="5"/>
      <c r="O3" s="5">
        <f>SUM(O2)</f>
        <v>0</v>
      </c>
      <c r="P3" s="5"/>
      <c r="Q3" s="5">
        <f>SUM(Q2)</f>
        <v>0</v>
      </c>
      <c r="R3" s="5"/>
      <c r="S3" s="5">
        <f>SUM(S2)</f>
        <v>0</v>
      </c>
      <c r="T3" s="6"/>
    </row>
    <row r="4" spans="1:20" ht="60" customHeight="1" x14ac:dyDescent="0.45"/>
    <row r="5" spans="1:20" ht="60" customHeight="1" x14ac:dyDescent="0.45"/>
    <row r="6" spans="1:20" ht="60" customHeight="1" x14ac:dyDescent="0.45"/>
    <row r="7" spans="1:20" ht="60" customHeight="1" x14ac:dyDescent="0.45"/>
    <row r="8" spans="1:20" ht="60" customHeight="1" x14ac:dyDescent="0.45"/>
    <row r="9" spans="1:20" ht="60" customHeight="1" x14ac:dyDescent="0.45"/>
    <row r="10" spans="1:20" ht="60" customHeight="1" x14ac:dyDescent="0.45"/>
    <row r="11" spans="1:20" ht="60" customHeight="1" x14ac:dyDescent="0.45"/>
    <row r="12" spans="1:20" ht="60" customHeight="1" x14ac:dyDescent="0.45"/>
    <row r="13" spans="1:20" ht="60" customHeight="1" x14ac:dyDescent="0.45"/>
    <row r="14" spans="1:20" ht="60" customHeight="1" x14ac:dyDescent="0.45"/>
    <row r="15" spans="1:20" ht="60" customHeight="1" x14ac:dyDescent="0.45"/>
    <row r="16" spans="1:20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2"/>
  <sheetViews>
    <sheetView tabSelected="1" workbookViewId="0">
      <selection activeCell="D12" sqref="D12"/>
    </sheetView>
  </sheetViews>
  <sheetFormatPr baseColWidth="10" defaultRowHeight="14.25" x14ac:dyDescent="0.45"/>
  <cols>
    <col min="3" max="3" width="44.06640625" customWidth="1" collapsed="1"/>
  </cols>
  <sheetData>
    <row r="1" spans="1:20" ht="33.75" customHeight="1" x14ac:dyDescent="0.45">
      <c r="A1" s="34"/>
      <c r="B1" s="35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99.75" x14ac:dyDescent="0.45">
      <c r="A2" s="6" t="s">
        <v>100</v>
      </c>
      <c r="B2" s="6" t="s">
        <v>101</v>
      </c>
      <c r="C2" s="6" t="s">
        <v>102</v>
      </c>
      <c r="D2" s="6" t="s">
        <v>17</v>
      </c>
      <c r="E2" s="6" t="s">
        <v>103</v>
      </c>
      <c r="F2" s="6" t="s">
        <v>103</v>
      </c>
      <c r="G2" s="6" t="s">
        <v>104</v>
      </c>
      <c r="H2" s="6" t="s">
        <v>105</v>
      </c>
      <c r="I2" s="6" t="s">
        <v>105</v>
      </c>
      <c r="J2" s="6" t="s">
        <v>106</v>
      </c>
    </row>
    <row r="3" spans="1:20" ht="28.5" x14ac:dyDescent="0.45">
      <c r="A3" s="6" t="s">
        <v>100</v>
      </c>
      <c r="B3" s="6" t="s">
        <v>21</v>
      </c>
      <c r="C3" s="6" t="s">
        <v>107</v>
      </c>
      <c r="D3" s="6" t="s">
        <v>23</v>
      </c>
      <c r="E3" s="6" t="s">
        <v>103</v>
      </c>
      <c r="F3" s="6" t="s">
        <v>103</v>
      </c>
      <c r="G3" s="6" t="s">
        <v>108</v>
      </c>
      <c r="H3" s="6" t="s">
        <v>109</v>
      </c>
      <c r="I3" s="6" t="s">
        <v>110</v>
      </c>
      <c r="J3" s="6" t="s">
        <v>111</v>
      </c>
    </row>
    <row r="4" spans="1:20" ht="38.25" customHeight="1" x14ac:dyDescent="0.45">
      <c r="A4" s="6"/>
      <c r="B4" s="6"/>
      <c r="C4" s="6"/>
      <c r="D4" s="6"/>
      <c r="E4" s="6"/>
      <c r="F4" s="6"/>
      <c r="G4" s="33"/>
      <c r="H4" s="5"/>
      <c r="I4" s="5" t="e">
        <f>SUM(#REF!)</f>
        <v>#REF!</v>
      </c>
      <c r="J4" s="36"/>
      <c r="K4" s="5" t="e">
        <f>SUM(#REF!)</f>
        <v>#REF!</v>
      </c>
      <c r="L4" s="5"/>
      <c r="M4" s="5" t="e">
        <f>SUM(#REF!)</f>
        <v>#REF!</v>
      </c>
      <c r="N4" s="5"/>
      <c r="O4" s="5" t="e">
        <f>SUM(#REF!)</f>
        <v>#REF!</v>
      </c>
      <c r="P4" s="5"/>
      <c r="Q4" s="5" t="e">
        <f>SUM(#REF!)</f>
        <v>#REF!</v>
      </c>
      <c r="R4" s="5"/>
      <c r="S4" s="5" t="e">
        <f>SUM(#REF!)</f>
        <v>#REF!</v>
      </c>
      <c r="T4" s="6"/>
    </row>
    <row r="12" spans="1:20" x14ac:dyDescent="0.45">
      <c r="D12" s="37"/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Usuario</cp:lastModifiedBy>
  <dcterms:created xsi:type="dcterms:W3CDTF">2020-01-16T05:23:59Z</dcterms:created>
  <dcterms:modified xsi:type="dcterms:W3CDTF">2020-07-23T19:04:20Z</dcterms:modified>
</cp:coreProperties>
</file>